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tabRatio="8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W39" i="9"/>
  <c r="BW40" i="9" s="1"/>
  <c r="BW41" i="9" s="1"/>
  <c r="BE39" i="9"/>
  <c r="AM39" i="9"/>
  <c r="U39" i="9"/>
  <c r="C39" i="9"/>
  <c r="CO38" i="9"/>
  <c r="BW38" i="9"/>
  <c r="BE38" i="9"/>
  <c r="AM38" i="9"/>
  <c r="U38" i="9"/>
  <c r="C38" i="9"/>
  <c r="CO37" i="9"/>
  <c r="BW37" i="9"/>
  <c r="BE37" i="9"/>
  <c r="AM37" i="9"/>
  <c r="C37" i="9"/>
  <c r="CO36" i="9"/>
  <c r="BW36" i="9"/>
  <c r="AM36" i="9"/>
  <c r="C36" i="9"/>
  <c r="CO35" i="9"/>
  <c r="BW35" i="9"/>
  <c r="AM35" i="9"/>
  <c r="C35" i="9"/>
  <c r="CO34" i="9"/>
  <c r="BW34" i="9"/>
  <c r="C34" i="9"/>
  <c r="AM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<sst xmlns="http://schemas.openxmlformats.org/spreadsheetml/2006/main" count="1027" uniqueCount="562">
  <si>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</si>
  <si>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</si>
  <si>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</si>
  <si>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</si>
  <si>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</si>
  <si>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</si>
  <si>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</si>
  <si>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</si>
  <si>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</si>
  <si>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</si>
  <si>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</si>
  <si>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</si>
  <si>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</si>
  <si>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</si>
  <si>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</si>
  <si>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</si>
  <si>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</si>
  <si>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</si>
  <si>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</si>
  <si>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</si>
  <si>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</si>
  <si>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</si>
  <si>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</si>
  <si>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</si>
  <si>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</si>
  <si>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</si>
  <si>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</si>
  <si>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</si>
  <si>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</si>
  <si>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</si>
  <si>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</si>
  <si>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</si>
  <si>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</si>
  <si>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</si>
  <si>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</si>
  <si>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</si>
  <si>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</si>
  <si>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</si>
  <si>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</si>
  <si>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</si>
  <si>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</si>
  <si>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</si>
  <si>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</si>
  <si>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</si>
  <si>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</si>
  <si>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</si>
  <si>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</si>
  <si>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</si>
  <si>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</si>
  <si>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</si>
  <si>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</si>
  <si>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</si>
  <si>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</si>
  <si>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</si>
  <si>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</si>
  <si>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</si>
  <si>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</si>
  <si>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</si>
  <si>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</si>
  <si>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</si>
  <si>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</si>
  <si>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</si>
  <si>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</si>
  <si>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</si>
  <si>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</si>
  <si>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</si>
  <si>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</si>
  <si>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</si>
  <si>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</si>
  <si>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</si>
  <si>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</si>
  <si>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</si>
  <si>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</si>
  <si>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</si>
  <si>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</si>
  <si>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</si>
  <si>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</si>
  <si>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</si>
  <si>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</si>
  <si>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</si>
  <si>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</si>
  <si>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</si>
  <si>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</si>
  <si>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</si>
  <si>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</si>
  <si>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</si>
  <si>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</si>
  <si>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</si>
  <si>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</si>
  <si>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</si>
  <si>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</si>
  <si>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</si>
  <si>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</si>
  <si>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</si>
  <si>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</si>
  <si>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</si>
  <si>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</si>
  <si>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</si>
  <si>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</si>
  <si>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</si>
  <si>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</si>
  <si>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</si>
  <si>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</si>
  <si>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</si>
  <si>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</si>
  <si>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</si>
  <si>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</si>
  <si>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</si>
  <si>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</si>
  <si>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</si>
  <si>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</si>
  <si>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</si>
  <si>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</si>
  <si>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</si>
  <si>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</si>
  <si>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</si>
  <si>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</si>
  <si>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</si>
  <si>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</si>
  <si>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</si>
  <si>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</si>
  <si>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</si>
  <si>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</si>
  <si>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</si>
  <si>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</si>
  <si>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</si>
  <si>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</si>
  <si>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</si>
  <si>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</si>
  <si>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</si>
  <si>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</si>
  <si>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</si>
  <si>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</si>
  <si>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</si>
  <si>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</si>
  <si>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</si>
  <si>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</si>
  <si>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</si>
  <si>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</si>
  <si>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</si>
  <si>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</si>
  <si>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</si>
  <si>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</si>
  <si>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</si>
  <si>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</si>
  <si>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</si>
  <si>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</si>
  <si>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</si>
  <si>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</si>
  <si>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</si>
  <si>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</si>
  <si>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</si>
  <si>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</si>
  <si>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</si>
  <si>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</si>
  <si>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</si>
  <si>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</si>
  <si>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</si>
  <si>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</si>
  <si>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</si>
  <si>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</si>
  <si>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</si>
  <si>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</si>
  <si>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</si>
  <si>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</si>
  <si>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</si>
  <si>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</si>
  <si>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</si>
  <si>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</si>
  <si>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</si>
  <si>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</si>
  <si>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</si>
  <si>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</si>
  <si>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</si>
  <si>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</si>
  <si>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</si>
  <si>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</si>
  <si>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</si>
  <si>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</si>
  <si>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</si>
  <si>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</si>
  <si>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</si>
  <si>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</si>
  <si>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</si>
  <si>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</si>
  <si>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</si>
  <si>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</si>
  <si>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</si>
  <si>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</si>
  <si>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</si>
  <si>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</si>
  <si>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</si>
  <si>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鹿児島県徳之島町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</si>
  <si>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</si>
  <si>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</si>
  <si>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</si>
  <si>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</si>
  <si>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</si>
  <si>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</si>
  <si>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</si>
  <si>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</si>
  <si>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</si>
  <si>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</si>
  <si>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</si>
  <si>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</si>
  <si>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</si>
  <si>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</si>
  <si>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</si>
  <si>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</si>
  <si>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</si>
  <si>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</si>
  <si>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</si>
  <si>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</si>
  <si>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</si>
  <si>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</si>
  <si>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</si>
  <si>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</si>
  <si>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</si>
  <si>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</si>
  <si>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</si>
  <si>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</si>
  <si>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</si>
  <si>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</si>
  <si>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</si>
  <si>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</si>
  <si>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</si>
  <si>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</si>
  <si>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</si>
  <si>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</si>
  <si>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</si>
  <si>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</si>
  <si>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</si>
  <si>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</si>
  <si>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</si>
  <si>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</si>
  <si>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</si>
  <si>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</si>
  <si>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</si>
  <si>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</si>
  <si>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</si>
  <si>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</si>
  <si>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</si>
  <si>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</si>
  <si>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</si>
  <si>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</si>
  <si>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</si>
  <si>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</si>
  <si>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</si>
  <si>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</si>
  <si>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</si>
  <si>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</si>
  <si>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</si>
  <si>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</si>
  <si>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</si>
  <si>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</si>
  <si>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</si>
  <si>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</si>
  <si>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</si>
  <si>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</si>
  <si>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</si>
  <si>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</si>
  <si>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</si>
  <si>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</si>
  <si>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</si>
  <si>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</si>
  <si>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</si>
  <si>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</si>
  <si>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</si>
  <si>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</si>
  <si>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</si>
  <si>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</si>
  <si>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</si>
  <si>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</si>
  <si>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</si>
  <si>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</si>
  <si>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</si>
  <si>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</si>
  <si>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</si>
  <si>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</si>
  <si>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</si>
  <si>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</si>
  <si>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</si>
  <si>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</si>
  <si>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</si>
  <si>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</si>
  <si>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</si>
  <si>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</si>
  <si>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</si>
  <si>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</si>
  <si>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</si>
  <si>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</si>
  <si>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</si>
  <si>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</si>
  <si>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</si>
  <si>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</si>
  <si>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</si>
  <si>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</si>
  <si>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</si>
  <si>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</si>
  <si>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</si>
  <si>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</si>
  <si>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</si>
  <si>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</si>
  <si>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</si>
  <si>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</si>
  <si>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</si>
  <si>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</si>
  <si>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</si>
  <si>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</si>
  <si>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</si>
  <si>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</si>
  <si>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</si>
  <si>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</si>
  <si>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</si>
  <si>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</si>
  <si>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</si>
  <si>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</si>
  <si>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</si>
  <si>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</si>
  <si>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</si>
  <si>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</si>
  <si>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</si>
  <si>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</si>
  <si>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</si>
  <si>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</si>
  <si>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</si>
  <si>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</si>
  <si>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</si>
  <si>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</si>
  <si>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</si>
  <si>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</si>
  <si>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</si>
  <si>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</si>
  <si>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</si>
  <si>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</si>
  <si>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</si>
  <si>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</si>
  <si>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</si>
  <si>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</si>
  <si>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</si>
  <si>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</si>
  <si>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</si>
  <si>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鹿児島県徳之島町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</si>
  <si>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</si>
  <si>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</si>
  <si>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</si>
  <si>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</si>
  <si>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</si>
  <si>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</si>
  <si>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</si>
  <si>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</si>
  <si>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</si>
  <si>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</si>
  <si>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</si>
  <si>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</si>
  <si>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</si>
  <si>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</si>
  <si>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</si>
  <si>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</si>
  <si>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</si>
  <si>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</si>
  <si>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</si>
  <si>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</si>
  <si>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</si>
  <si>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</si>
  <si>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</si>
  <si>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</si>
  <si>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</si>
  <si>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</si>
  <si>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</si>
  <si>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</si>
  <si>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</si>
  <si>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</si>
  <si>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</si>
  <si>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</si>
  <si>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</si>
  <si>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</si>
  <si>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</si>
  <si>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</si>
  <si>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地域包括支援センター事業特別会計</t>
    <phoneticPr fontId="5"/>
  </si>
  <si>
    <t>水道事業特別会計</t>
    <phoneticPr fontId="5"/>
  </si>
  <si>
    <t>法適用企業</t>
    <phoneticPr fontId="5"/>
  </si>
  <si>
    <t>簡易水道特別会計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</si>
  <si>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</si>
  <si>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</si>
  <si>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</si>
  <si>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</si>
  <si>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</si>
  <si>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</si>
  <si>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</si>
  <si>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</si>
  <si>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</si>
  <si>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</si>
  <si>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</si>
  <si>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</si>
  <si>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</si>
  <si>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</si>
  <si>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</si>
  <si>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</si>
  <si>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</si>
  <si>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</si>
  <si>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</si>
  <si>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</si>
  <si>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</si>
  <si>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</si>
  <si>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</si>
  <si>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</si>
  <si>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</si>
  <si>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</si>
  <si>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</si>
  <si>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</si>
  <si>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</si>
  <si>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</si>
  <si>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</si>
  <si>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</si>
  <si>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</si>
  <si>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</si>
  <si>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</si>
  <si>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</si>
  <si>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</si>
  <si>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</si>
  <si>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</si>
  <si>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</si>
  <si>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</si>
  <si>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</si>
  <si>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</si>
  <si>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</si>
  <si>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</si>
  <si>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</si>
  <si>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</si>
  <si>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</si>
  <si>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</si>
  <si>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</si>
  <si>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</si>
  <si>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</si>
  <si>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</si>
  <si>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</si>
  <si>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</si>
  <si>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</si>
  <si>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</si>
  <si>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</si>
  <si>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</si>
  <si>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</si>
  <si>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</si>
  <si>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</si>
  <si>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</si>
  <si>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</si>
  <si>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</si>
  <si>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</si>
  <si>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</si>
  <si>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</si>
  <si>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</si>
  <si>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</si>
  <si>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</si>
  <si>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</si>
  <si>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</si>
  <si>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</si>
  <si>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</si>
  <si>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</si>
  <si>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</si>
  <si>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</si>
  <si>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</si>
  <si>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</si>
  <si>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</si>
  <si>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</si>
  <si>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</si>
  <si>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</si>
  <si>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</si>
  <si>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</si>
  <si>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</si>
  <si>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</si>
  <si>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</si>
  <si>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</si>
  <si>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</si>
  <si>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</si>
  <si>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</si>
  <si>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</si>
  <si>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</si>
  <si>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</si>
  <si>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</si>
  <si>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</si>
  <si>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</si>
  <si>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</si>
  <si>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</si>
  <si>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</si>
  <si>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</si>
  <si>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</si>
  <si>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</si>
  <si>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</si>
  <si>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</si>
  <si>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</si>
  <si>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</si>
  <si>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</si>
  <si>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</si>
  <si>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</si>
  <si>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</si>
  <si>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</si>
  <si>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</si>
  <si>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</si>
  <si>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</si>
  <si>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</si>
  <si>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</si>
  <si>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</si>
  <si>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</si>
  <si>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</si>
  <si>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</si>
  <si>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</si>
  <si>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</si>
  <si>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</si>
  <si>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</si>
  <si>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</si>
  <si>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</si>
  <si>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</si>
  <si>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</si>
  <si>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</si>
  <si>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</si>
  <si>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</si>
  <si>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</si>
  <si>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</si>
  <si>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</si>
  <si>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</si>
  <si>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2.09</t>
  </si>
  <si>
    <t>▲ 6.24</t>
  </si>
  <si>
    <t>▲ 3.91</t>
  </si>
  <si>
    <t>▲ 4.08</t>
  </si>
  <si>
    <t>一般会計</t>
  </si>
  <si>
    <t>水道事業特別会計</t>
  </si>
  <si>
    <t>▲ 0.18</t>
  </si>
  <si>
    <t>介護保険事業特別会計</t>
  </si>
  <si>
    <t>国民健康保険特別会計</t>
  </si>
  <si>
    <t>後期高齢者医療特別会計</t>
  </si>
  <si>
    <t>簡易水道特別会計</t>
  </si>
  <si>
    <t>公共下水道事業特別会計</t>
  </si>
  <si>
    <t>地域包括支援センター事業特別会計</t>
  </si>
  <si>
    <t>その他会計（赤字）</t>
  </si>
  <si>
    <t>その他会計（黒字）</t>
  </si>
  <si>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</si>
  <si>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</si>
  <si>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</si>
  <si>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</si>
  <si>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</si>
  <si>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</si>
  <si>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</si>
  <si>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</si>
  <si>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t>
    <phoneticPr fontId="2"/>
  </si>
  <si>
    <t>-</t>
    <phoneticPr fontId="2"/>
  </si>
  <si>
    <t>-</t>
    <phoneticPr fontId="2"/>
  </si>
  <si>
    <t>-</t>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</si>
  <si>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</si>
  <si>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</si>
  <si>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</si>
  <si>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</si>
  <si>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</si>
  <si>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</si>
  <si>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</si>
  <si>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</si>
  <si>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</si>
  <si>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</si>
  <si>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</si>
  <si>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実質公債費比率ともに、類似団体と比較して高くなっているが、平成23年度をピークに下降傾向にある。これは、公債費負担適正化計画に基づく起債の抑制や借入利率の低下により、元利償還金が着実に減少しているが、近年の大型事業の実施により、今後の償還額は現状を維持すると予想される。今後も中長期的な事業計画に基づき、交付税措置のある地方債の発行など適正な地方債発行に努め、公債費の適正化に取り組んでいく必要がある。
</t>
    <rPh sb="0" eb="2">
      <t>ショウライ</t>
    </rPh>
    <rPh sb="2" eb="4">
      <t>フタン</t>
    </rPh>
    <rPh sb="4" eb="6">
      <t>ヒリツ</t>
    </rPh>
    <rPh sb="7" eb="9">
      <t>ジッシツ</t>
    </rPh>
    <rPh sb="9" eb="12">
      <t>コウサイヒ</t>
    </rPh>
    <rPh sb="12" eb="14">
      <t>ヒリツ</t>
    </rPh>
    <rPh sb="18" eb="20">
      <t>ルイジ</t>
    </rPh>
    <rPh sb="20" eb="22">
      <t>ダンタイ</t>
    </rPh>
    <rPh sb="23" eb="25">
      <t>ヒカク</t>
    </rPh>
    <rPh sb="27" eb="28">
      <t>タカ</t>
    </rPh>
    <rPh sb="36" eb="38">
      <t>ヘイセイ</t>
    </rPh>
    <rPh sb="40" eb="41">
      <t>ネン</t>
    </rPh>
    <rPh sb="41" eb="42">
      <t>ド</t>
    </rPh>
    <rPh sb="47" eb="49">
      <t>カコウ</t>
    </rPh>
    <rPh sb="49" eb="51">
      <t>ケイコウ</t>
    </rPh>
    <rPh sb="187" eb="189">
      <t>コウサイ</t>
    </rPh>
    <rPh sb="189" eb="190">
      <t>ヒ</t>
    </rPh>
    <rPh sb="191" eb="194">
      <t>テキセイカ</t>
    </rPh>
    <rPh sb="195" eb="196">
      <t>ト</t>
    </rPh>
    <rPh sb="197" eb="198">
      <t>ク</t>
    </rPh>
    <rPh sb="202" eb="204">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</si>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</sst>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126287</c:v>
                </c:pt>
                <c:pt idx="1">
                  <c:v>96024</c:v>
                </c:pt>
                <c:pt idx="2">
                  <c:v>161169</c:v>
                </c:pt>
                <c:pt idx="3">
                  <c:v>153616</c:v>
                </c:pt>
                <c:pt idx="4">
                  <c:v>103795</c:v>
                </c:pt>
              </c:numCache>
            </c:numRef>
          </c:val>
          <c:smooth val="0"/>
        </c:ser>
        <c:dLbls>
          <c:showLegendKey val="0"/>
          <c:showVal val="0"/>
          <c:showCatName val="0"/>
          <c:showSerName val="0"/>
          <c:showPercent val="0"/>
          <c:showBubbleSize val="0"/>
        </c:dLbls>
        <c:marker val="1"/>
        <c:smooth val="0"/>
        <c:axId val="102515072"/>
        <c:axId val="102531840"/>
      </c:lineChart>
      <c:catAx>
        <c:axId val="102515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531840"/>
        <c:crosses val="autoZero"/>
        <c:auto val="1"/>
        <c:lblAlgn val="ctr"/>
        <c:lblOffset val="100"/>
        <c:tickLblSkip val="1"/>
        <c:tickMarkSkip val="1"/>
        <c:noMultiLvlLbl val="0"/>
      </c:catAx>
      <c:valAx>
        <c:axId val="1025318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515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4.3099999999999996</c:v>
                </c:pt>
                <c:pt idx="1">
                  <c:v>6.76</c:v>
                </c:pt>
                <c:pt idx="2">
                  <c:v>5.0599999999999996</c:v>
                </c:pt>
                <c:pt idx="3">
                  <c:v>4.54</c:v>
                </c:pt>
                <c:pt idx="4">
                  <c:v>8.66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16.8</c:v>
                </c:pt>
                <c:pt idx="1">
                  <c:v>10.89</c:v>
                </c:pt>
                <c:pt idx="2">
                  <c:v>13.18</c:v>
                </c:pt>
                <c:pt idx="3">
                  <c:v>12.52</c:v>
                </c:pt>
                <c:pt idx="4">
                  <c:v>14.46</c:v>
                </c:pt>
              </c:numCache>
            </c:numRef>
          </c:val>
        </c:ser>
        <c:dLbls>
          <c:showLegendKey val="0"/>
          <c:showVal val="0"/>
          <c:showCatName val="0"/>
          <c:showSerName val="0"/>
          <c:showPercent val="0"/>
          <c:showBubbleSize val="0"/>
        </c:dLbls>
        <c:gapWidth val="250"/>
        <c:overlap val="100"/>
        <c:axId val="102028032"/>
        <c:axId val="10202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-2.09</c:v>
                </c:pt>
                <c:pt idx="1">
                  <c:v>-6.24</c:v>
                </c:pt>
                <c:pt idx="2">
                  <c:v>-3.91</c:v>
                </c:pt>
                <c:pt idx="3">
                  <c:v>-4.08</c:v>
                </c:pt>
                <c:pt idx="4">
                  <c:v>4.29</c:v>
                </c:pt>
              </c:numCache>
            </c:numRef>
          </c:val>
          <c:smooth val="0"/>
        </c:ser>
        <c:dLbls>
          <c:showLegendKey val="0"/>
          <c:showVal val="0"/>
          <c:showCatName val="0"/>
          <c:showSerName val="0"/>
          <c:showPercent val="0"/>
          <c:showBubbleSize val="0"/>
        </c:dLbls>
        <c:marker val="1"/>
        <c:smooth val="0"/>
        <c:axId val="102028032"/>
        <c:axId val="102029952"/>
      </c:lineChart>
      <c:catAx>
        <c:axId val="10202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029952"/>
        <c:crosses val="autoZero"/>
        <c:auto val="1"/>
        <c:lblAlgn val="ctr"/>
        <c:lblOffset val="100"/>
        <c:tickLblSkip val="1"/>
        <c:tickMarkSkip val="1"/>
        <c:noMultiLvlLbl val="0"/>
      </c:catAx>
      <c:valAx>
        <c:axId val="10202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2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地域包括支援センター事業特別会計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0.03</c:v>
                </c:pt>
                <c:pt idx="4">
                  <c:v>#N/A</c:v>
                </c:pt>
                <c:pt idx="5">
                  <c:v>0.01</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0.08</c:v>
                </c:pt>
                <c:pt idx="4">
                  <c:v>#N/A</c:v>
                </c:pt>
                <c:pt idx="5">
                  <c:v>0</c:v>
                </c:pt>
                <c:pt idx="6">
                  <c:v>#N/A</c:v>
                </c:pt>
                <c:pt idx="7">
                  <c:v>0</c:v>
                </c:pt>
                <c:pt idx="8">
                  <c:v>#N/A</c:v>
                </c:pt>
                <c:pt idx="9">
                  <c:v>0</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0.01</c:v>
                </c:pt>
                <c:pt idx="4">
                  <c:v>#N/A</c:v>
                </c:pt>
                <c:pt idx="5">
                  <c:v>0</c:v>
                </c:pt>
                <c:pt idx="6">
                  <c:v>#N/A</c:v>
                </c:pt>
                <c:pt idx="7">
                  <c:v>0.04</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0.48</c:v>
                </c:pt>
                <c:pt idx="4">
                  <c:v>#N/A</c:v>
                </c:pt>
                <c:pt idx="5">
                  <c:v>0.05</c:v>
                </c:pt>
                <c:pt idx="6">
                  <c:v>#N/A</c:v>
                </c:pt>
                <c:pt idx="7">
                  <c:v>0.09</c:v>
                </c:pt>
                <c:pt idx="8">
                  <c:v>#N/A</c:v>
                </c:pt>
                <c:pt idx="9">
                  <c:v>0.1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0.19</c:v>
                </c:pt>
                <c:pt idx="2">
                  <c:v>#N/A</c:v>
                </c:pt>
                <c:pt idx="3">
                  <c:v>0.46</c:v>
                </c:pt>
                <c:pt idx="4">
                  <c:v>#N/A</c:v>
                </c:pt>
                <c:pt idx="5">
                  <c:v>0.46</c:v>
                </c:pt>
                <c:pt idx="6">
                  <c:v>#N/A</c:v>
                </c:pt>
                <c:pt idx="7">
                  <c:v>0.18</c:v>
                </c:pt>
                <c:pt idx="8">
                  <c:v>#N/A</c:v>
                </c:pt>
                <c:pt idx="9">
                  <c:v>0.69</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c:v>
                </c:pt>
                <c:pt idx="2">
                  <c:v>#N/A</c:v>
                </c:pt>
                <c:pt idx="3">
                  <c:v>0</c:v>
                </c:pt>
                <c:pt idx="4">
                  <c:v>0.18</c:v>
                </c:pt>
                <c:pt idx="5">
                  <c:v>#N/A</c:v>
                </c:pt>
                <c:pt idx="6">
                  <c:v>#N/A</c:v>
                </c:pt>
                <c:pt idx="7">
                  <c:v>2.83</c:v>
                </c:pt>
                <c:pt idx="8">
                  <c:v>#N/A</c:v>
                </c:pt>
                <c:pt idx="9">
                  <c:v>3.92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4.3099999999999996</c:v>
                </c:pt>
                <c:pt idx="2">
                  <c:v>#N/A</c:v>
                </c:pt>
                <c:pt idx="3">
                  <c:v>6.75</c:v>
                </c:pt>
                <c:pt idx="4">
                  <c:v>#N/A</c:v>
                </c:pt>
                <c:pt idx="5">
                  <c:v>5.0599999999999996</c:v>
                </c:pt>
                <c:pt idx="6">
                  <c:v>#N/A</c:v>
                </c:pt>
                <c:pt idx="7">
                  <c:v>4.53</c:v>
                </c:pt>
                <c:pt idx="8">
                  <c:v>#N/A</c:v>
                </c:pt>
                <c:pt idx="9">
                  <c:v>8.66</c:v>
                </c:pt>
              </c:numCache>
            </c:numRef>
          </c:val>
        </c:ser>
        <c:dLbls>
          <c:showLegendKey val="0"/>
          <c:showVal val="0"/>
          <c:showCatName val="0"/>
          <c:showSerName val="0"/>
          <c:showPercent val="0"/>
          <c:showBubbleSize val="0"/>
        </c:dLbls>
        <c:gapWidth val="150"/>
        <c:overlap val="100"/>
        <c:axId val="102099584"/>
        <c:axId val="102101376"/>
      </c:barChart>
      <c:catAx>
        <c:axId val="1020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101376"/>
        <c:crosses val="autoZero"/>
        <c:auto val="1"/>
        <c:lblAlgn val="ctr"/>
        <c:lblOffset val="100"/>
        <c:tickLblSkip val="1"/>
        <c:tickMarkSkip val="1"/>
        <c:noMultiLvlLbl val="0"/>
      </c:catAx>
      <c:valAx>
        <c:axId val="10210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99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850</c:v>
                </c:pt>
                <c:pt idx="5">
                  <c:v>842</c:v>
                </c:pt>
                <c:pt idx="8">
                  <c:v>808</c:v>
                </c:pt>
                <c:pt idx="11">
                  <c:v>818</c:v>
                </c:pt>
                <c:pt idx="14">
                  <c:v>822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9</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141</c:v>
                </c:pt>
                <c:pt idx="3">
                  <c:v>143</c:v>
                </c:pt>
                <c:pt idx="6">
                  <c:v>142</c:v>
                </c:pt>
                <c:pt idx="9">
                  <c:v>142</c:v>
                </c:pt>
                <c:pt idx="12">
                  <c:v>171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115</c:v>
                </c:pt>
                <c:pt idx="3">
                  <c:v>124</c:v>
                </c:pt>
                <c:pt idx="6">
                  <c:v>132</c:v>
                </c:pt>
                <c:pt idx="9">
                  <c:v>137</c:v>
                </c:pt>
                <c:pt idx="12">
                  <c:v>151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1202</c:v>
                </c:pt>
                <c:pt idx="3">
                  <c:v>1151</c:v>
                </c:pt>
                <c:pt idx="6">
                  <c:v>1068</c:v>
                </c:pt>
                <c:pt idx="9">
                  <c:v>966</c:v>
                </c:pt>
                <c:pt idx="12">
                  <c:v>959</c:v>
                </c:pt>
              </c:numCache>
            </c:numRef>
          </c:val>
        </c:ser>
        <c:dLbls>
          <c:showLegendKey val="0"/>
          <c:showVal val="0"/>
          <c:showCatName val="0"/>
          <c:showSerName val="0"/>
          <c:showPercent val="0"/>
          <c:showBubbleSize val="0"/>
        </c:dLbls>
        <c:gapWidth val="100"/>
        <c:overlap val="100"/>
        <c:axId val="102308096"/>
        <c:axId val="102314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617</c:v>
                </c:pt>
                <c:pt idx="2">
                  <c:v>#N/A</c:v>
                </c:pt>
                <c:pt idx="3">
                  <c:v>#N/A</c:v>
                </c:pt>
                <c:pt idx="4">
                  <c:v>585</c:v>
                </c:pt>
                <c:pt idx="5">
                  <c:v>#N/A</c:v>
                </c:pt>
                <c:pt idx="6">
                  <c:v>#N/A</c:v>
                </c:pt>
                <c:pt idx="7">
                  <c:v>535</c:v>
                </c:pt>
                <c:pt idx="8">
                  <c:v>#N/A</c:v>
                </c:pt>
                <c:pt idx="9">
                  <c:v>#N/A</c:v>
                </c:pt>
                <c:pt idx="10">
                  <c:v>428</c:v>
                </c:pt>
                <c:pt idx="11">
                  <c:v>#N/A</c:v>
                </c:pt>
                <c:pt idx="12">
                  <c:v>#N/A</c:v>
                </c:pt>
                <c:pt idx="13">
                  <c:v>460</c:v>
                </c:pt>
                <c:pt idx="14">
                  <c:v>#N/A</c:v>
                </c:pt>
              </c:numCache>
            </c:numRef>
          </c:val>
          <c:smooth val="0"/>
        </c:ser>
        <c:dLbls>
          <c:showLegendKey val="0"/>
          <c:showVal val="0"/>
          <c:showCatName val="0"/>
          <c:showSerName val="0"/>
          <c:showPercent val="0"/>
          <c:showBubbleSize val="0"/>
        </c:dLbls>
        <c:marker val="1"/>
        <c:smooth val="0"/>
        <c:axId val="102308096"/>
        <c:axId val="102314368"/>
      </c:lineChart>
      <c:catAx>
        <c:axId val="10230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314368"/>
        <c:crosses val="autoZero"/>
        <c:auto val="1"/>
        <c:lblAlgn val="ctr"/>
        <c:lblOffset val="100"/>
        <c:tickLblSkip val="1"/>
        <c:tickMarkSkip val="1"/>
        <c:noMultiLvlLbl val="0"/>
      </c:catAx>
      <c:valAx>
        <c:axId val="10231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0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6565</c:v>
                </c:pt>
                <c:pt idx="5">
                  <c:v>6484</c:v>
                </c:pt>
                <c:pt idx="8">
                  <c:v>6532</c:v>
                </c:pt>
                <c:pt idx="11">
                  <c:v>6688</c:v>
                </c:pt>
                <c:pt idx="14">
                  <c:v>6613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1279</c:v>
                </c:pt>
                <c:pt idx="5">
                  <c:v>1412</c:v>
                </c:pt>
                <c:pt idx="8">
                  <c:v>1285</c:v>
                </c:pt>
                <c:pt idx="11">
                  <c:v>1137</c:v>
                </c:pt>
                <c:pt idx="14">
                  <c:v>978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1961</c:v>
                </c:pt>
                <c:pt idx="5">
                  <c:v>1545</c:v>
                </c:pt>
                <c:pt idx="8">
                  <c:v>1632</c:v>
                </c:pt>
                <c:pt idx="11">
                  <c:v>1663</c:v>
                </c:pt>
                <c:pt idx="14">
                  <c:v>1821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855</c:v>
                </c:pt>
                <c:pt idx="3">
                  <c:v>783</c:v>
                </c:pt>
                <c:pt idx="6">
                  <c:v>721</c:v>
                </c:pt>
                <c:pt idx="9">
                  <c:v>598</c:v>
                </c:pt>
                <c:pt idx="12">
                  <c:v>654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767</c:v>
                </c:pt>
                <c:pt idx="3">
                  <c:v>626</c:v>
                </c:pt>
                <c:pt idx="6">
                  <c:v>728</c:v>
                </c:pt>
                <c:pt idx="9">
                  <c:v>593</c:v>
                </c:pt>
                <c:pt idx="12">
                  <c:v>430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2005</c:v>
                </c:pt>
                <c:pt idx="3">
                  <c:v>1885</c:v>
                </c:pt>
                <c:pt idx="6">
                  <c:v>2010</c:v>
                </c:pt>
                <c:pt idx="9">
                  <c:v>2115</c:v>
                </c:pt>
                <c:pt idx="12">
                  <c:v>2037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1163</c:v>
                </c:pt>
                <c:pt idx="3">
                  <c:v>760</c:v>
                </c:pt>
                <c:pt idx="6">
                  <c:v>600</c:v>
                </c:pt>
                <c:pt idx="9">
                  <c:v>600</c:v>
                </c:pt>
                <c:pt idx="12">
                  <c:v>585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8386</c:v>
                </c:pt>
                <c:pt idx="3">
                  <c:v>8088</c:v>
                </c:pt>
                <c:pt idx="6">
                  <c:v>8158</c:v>
                </c:pt>
                <c:pt idx="9">
                  <c:v>8338</c:v>
                </c:pt>
                <c:pt idx="12">
                  <c:v>8270</c:v>
                </c:pt>
              </c:numCache>
            </c:numRef>
          </c:val>
        </c:ser>
        <c:dLbls>
          <c:showLegendKey val="0"/>
          <c:showVal val="0"/>
          <c:showCatName val="0"/>
          <c:showSerName val="0"/>
          <c:showPercent val="0"/>
          <c:showBubbleSize val="0"/>
        </c:dLbls>
        <c:gapWidth val="100"/>
        <c:overlap val="100"/>
        <c:axId val="102400768"/>
        <c:axId val="10240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3370</c:v>
                </c:pt>
                <c:pt idx="2">
                  <c:v>#N/A</c:v>
                </c:pt>
                <c:pt idx="3">
                  <c:v>#N/A</c:v>
                </c:pt>
                <c:pt idx="4">
                  <c:v>2702</c:v>
                </c:pt>
                <c:pt idx="5">
                  <c:v>#N/A</c:v>
                </c:pt>
                <c:pt idx="6">
                  <c:v>#N/A</c:v>
                </c:pt>
                <c:pt idx="7">
                  <c:v>2769</c:v>
                </c:pt>
                <c:pt idx="8">
                  <c:v>#N/A</c:v>
                </c:pt>
                <c:pt idx="9">
                  <c:v>#N/A</c:v>
                </c:pt>
                <c:pt idx="10">
                  <c:v>2756</c:v>
                </c:pt>
                <c:pt idx="11">
                  <c:v>#N/A</c:v>
                </c:pt>
                <c:pt idx="12">
                  <c:v>#N/A</c:v>
                </c:pt>
                <c:pt idx="13">
                  <c:v>2563</c:v>
                </c:pt>
                <c:pt idx="14">
                  <c:v>#N/A</c:v>
                </c:pt>
              </c:numCache>
            </c:numRef>
          </c:val>
          <c:smooth val="0"/>
        </c:ser>
        <c:dLbls>
          <c:showLegendKey val="0"/>
          <c:showVal val="0"/>
          <c:showCatName val="0"/>
          <c:showSerName val="0"/>
          <c:showPercent val="0"/>
          <c:showBubbleSize val="0"/>
        </c:dLbls>
        <c:marker val="1"/>
        <c:smooth val="0"/>
        <c:axId val="102400768"/>
        <c:axId val="102402688"/>
      </c:lineChart>
      <c:catAx>
        <c:axId val="10240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402688"/>
        <c:crosses val="autoZero"/>
        <c:auto val="1"/>
        <c:lblAlgn val="ctr"/>
        <c:lblOffset val="100"/>
        <c:tickLblSkip val="1"/>
        <c:tickMarkSkip val="1"/>
        <c:noMultiLvlLbl val="0"/>
      </c:catAx>
      <c:valAx>
        <c:axId val="10240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0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2544128"/>
        <c:axId val="102546048"/>
      </c:scatterChart>
      <c:valAx>
        <c:axId val="102544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546048"/>
        <c:crosses val="autoZero"/>
        <c:crossBetween val="midCat"/>
      </c:valAx>
      <c:valAx>
        <c:axId val="102546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544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15.3</c:v>
                </c:pt>
                <c:pt idx="1">
                  <c:v>14.9</c:v>
                </c:pt>
                <c:pt idx="2">
                  <c:v>14.6</c:v>
                </c:pt>
                <c:pt idx="3">
                  <c:v>13.2</c:v>
                </c:pt>
                <c:pt idx="4">
                  <c:v>12.1</c:v>
                </c:pt>
              </c:numCache>
            </c:numRef>
          </c:xVal>
          <c:yVal>
            <c:numRef>
              <c:f>公会計指標分析・財政指標組合せ分析表!$K$73:$O$73</c:f>
              <c:numCache>
                <c:formatCode>#,##0.0;"▲ "#,##0.0</c:formatCode>
                <c:ptCount val="5"/>
                <c:pt idx="0">
                  <c:v>83.9</c:v>
                </c:pt>
                <c:pt idx="1">
                  <c:v>68.900000000000006</c:v>
                </c:pt>
                <c:pt idx="2">
                  <c:v>70.900000000000006</c:v>
                </c:pt>
                <c:pt idx="3">
                  <c:v>71.900000000000006</c:v>
                </c:pt>
                <c:pt idx="4">
                  <c:v>64.5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2.9686367863387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37245566602396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102596608"/>
        <c:axId val="102598528"/>
      </c:scatterChart>
      <c:valAx>
        <c:axId val="102596608"/>
        <c:scaling>
          <c:orientation val="minMax"/>
          <c:max val="15.9"/>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598528"/>
        <c:crosses val="autoZero"/>
        <c:crossBetween val="midCat"/>
      </c:valAx>
      <c:valAx>
        <c:axId val="102598528"/>
        <c:scaling>
          <c:orientation val="minMax"/>
          <c:max val="9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596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負担適正化計画に基づく起債の抑制や借入利率の低下により、元利償還金が着実に減少していたが、亀津中学校建設事業などの近年の大型事業の実施により、今後の償還額は現状を維持すると予想される。また、公共下水道事業をはじめとする公営企業債の元利償還金に対する一般会計からの繰出金は今後も増加することが予想されており、実質公債費の分子の増加につながること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今後も中長期的な事業計画に基づき、交付税措置のある地方債の発行など適正な地方債発行に努め、実質公債費比率の軽減を図る。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年連続上昇していた地方債現在高は、事業の差し控えにより落ち着きを見せている。公営企業債等繰入見込については今後も増加する予定であるが、組合等負担見込額については平成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年度に徳之島愛ランド広域連合のクリーンセンター建設費に係る償還が終了予定であるため、将来負担比率が大きく上昇することはないと予想される。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充当可能財源等については、引き続き徳之島用水基金の積み立てを行い、財政調整基金等の充当可能財源の確保に努め将来負担比率の軽減を図る。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
7,648,256
7,222,847
407,208
4,700,422
8,269,755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
7,648,256
7,222,847
407,208
4,700,422
8,269,755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
7,648,256
7,222,847
407,208
4,700,422
8,269,755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
7,648,256
7,222,847
407,208
4,700,422
8,269,755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人口減少や高齢化等に加え、町内に中心となる産業や大型事業所等が少なく、財政基盤が脆弱なため類似団体内平均値を下回っている。</a:t>
          </a:r>
          <a:endParaRPr kumimoji="1" lang="en-US" altLang="ja-JP" sz="1300">
            <a:latin typeface="ＭＳ Ｐゴシック"/>
          </a:endParaRPr>
        </a:p>
        <a:p>
          <a:r>
            <a:rPr kumimoji="1" lang="ja-JP" altLang="en-US" sz="1300">
              <a:latin typeface="ＭＳ Ｐゴシック"/>
            </a:rPr>
            <a:t>今後も財政基盤強化のために更なる歳出削減を図るほか、税及び使用料等の収納率の向上を図る事により、安定した一般財源の確保、行財政の効率化・健全化に努める。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38705</xdr:rowOff>
    </xdr:to>
    <xdr:cxnSp macro="">
      <xdr:nvCxnSpPr>
        <xdr:cNvPr id="69" name="直線コネクタ 68"/>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50195</xdr:rowOff>
    </xdr:to>
    <xdr:cxnSp macro="">
      <xdr:nvCxnSpPr>
        <xdr:cNvPr id="72" name="直線コネクタ 71"/>
        <xdr:cNvCxnSpPr/>
      </xdr:nvCxnSpPr>
      <xdr:spPr>
        <a:xfrm flipV="1">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50195</xdr:rowOff>
    </xdr:from>
    <xdr:to>
      <xdr:col>4</xdr:col>
      <xdr:colOff>482600</xdr:colOff>
      <xdr:row>44</xdr:row>
      <xdr:rowOff>61685</xdr:rowOff>
    </xdr:to>
    <xdr:cxnSp macro="">
      <xdr:nvCxnSpPr>
        <xdr:cNvPr id="75" name="直線コネクタ 74"/>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88" name="円/楕円 87"/>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55232</xdr:rowOff>
    </xdr:from>
    <xdr:ext cx="762000" cy="259045"/>
    <xdr:sp macro="" textlink="">
      <xdr:nvSpPr>
        <xdr:cNvPr id="89"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159355</xdr:rowOff>
    </xdr:from>
    <xdr:to>
      <xdr:col>6</xdr:col>
      <xdr:colOff>50800</xdr:colOff>
      <xdr:row>44</xdr:row>
      <xdr:rowOff>89505</xdr:rowOff>
    </xdr:to>
    <xdr:sp macro="" textlink="">
      <xdr:nvSpPr>
        <xdr:cNvPr id="90" name="円/楕円 89"/>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91" name="テキスト ボックス 90"/>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170845</xdr:rowOff>
    </xdr:from>
    <xdr:to>
      <xdr:col>4</xdr:col>
      <xdr:colOff>533400</xdr:colOff>
      <xdr:row>44</xdr:row>
      <xdr:rowOff>100995</xdr:rowOff>
    </xdr:to>
    <xdr:sp macro="" textlink="">
      <xdr:nvSpPr>
        <xdr:cNvPr id="92" name="円/楕円 91"/>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85772</xdr:rowOff>
    </xdr:from>
    <xdr:ext cx="762000" cy="259045"/>
    <xdr:sp macro="" textlink="">
      <xdr:nvSpPr>
        <xdr:cNvPr id="93" name="テキスト ボックス 92"/>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経常収支比率については前年度比</a:t>
          </a:r>
          <a:r>
            <a:rPr kumimoji="1" lang="en-US" altLang="ja-JP" sz="1300">
              <a:latin typeface="ＭＳ Ｐゴシック"/>
            </a:rPr>
            <a:t>4.4</a:t>
          </a:r>
          <a:r>
            <a:rPr kumimoji="1" lang="ja-JP" altLang="en-US" sz="1300">
              <a:latin typeface="ＭＳ Ｐゴシック"/>
            </a:rPr>
            <a:t>％の改善が見られたが、扶助費・補助費等については年々増加傾向にある。</a:t>
          </a:r>
          <a:endParaRPr kumimoji="1" lang="en-US" altLang="ja-JP" sz="1300">
            <a:latin typeface="ＭＳ Ｐゴシック"/>
          </a:endParaRPr>
        </a:p>
        <a:p>
          <a:r>
            <a:rPr kumimoji="1" lang="ja-JP" altLang="en-US" sz="1300">
              <a:latin typeface="ＭＳ Ｐゴシック"/>
            </a:rPr>
            <a:t>今後は、平成</a:t>
          </a:r>
          <a:r>
            <a:rPr kumimoji="1" lang="en-US" altLang="ja-JP" sz="1300">
              <a:latin typeface="ＭＳ Ｐゴシック"/>
            </a:rPr>
            <a:t>27</a:t>
          </a:r>
          <a:r>
            <a:rPr kumimoji="1" lang="ja-JP" altLang="en-US" sz="1300">
              <a:latin typeface="ＭＳ Ｐゴシック"/>
            </a:rPr>
            <a:t>年度に設置した「補助金等評価委員会」による補助金・負担金の検証結果を予算へ反映するとともにその他の経常経費についても削減に努め財政の健全化を図る。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123952</xdr:rowOff>
    </xdr:from>
    <xdr:to>
      <xdr:col>7</xdr:col>
      <xdr:colOff>152400</xdr:colOff>
      <xdr:row>64</xdr:row>
      <xdr:rowOff>164846</xdr:rowOff>
    </xdr:to>
    <xdr:cxnSp macro="">
      <xdr:nvCxnSpPr>
        <xdr:cNvPr id="130" name="直線コネクタ 129"/>
        <xdr:cNvCxnSpPr/>
      </xdr:nvCxnSpPr>
      <xdr:spPr>
        <a:xfrm flipV="1">
          <a:off x="4114800" y="10925302"/>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145542</xdr:rowOff>
    </xdr:from>
    <xdr:to>
      <xdr:col>6</xdr:col>
      <xdr:colOff>0</xdr:colOff>
      <xdr:row>64</xdr:row>
      <xdr:rowOff>164846</xdr:rowOff>
    </xdr:to>
    <xdr:cxnSp macro="">
      <xdr:nvCxnSpPr>
        <xdr:cNvPr id="133" name="直線コネクタ 132"/>
        <xdr:cNvCxnSpPr/>
      </xdr:nvCxnSpPr>
      <xdr:spPr>
        <a:xfrm>
          <a:off x="3225800" y="111183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145542</xdr:rowOff>
    </xdr:from>
    <xdr:to>
      <xdr:col>4</xdr:col>
      <xdr:colOff>482600</xdr:colOff>
      <xdr:row>65</xdr:row>
      <xdr:rowOff>27178</xdr:rowOff>
    </xdr:to>
    <xdr:cxnSp macro="">
      <xdr:nvCxnSpPr>
        <xdr:cNvPr id="136" name="直線コネクタ 135"/>
        <xdr:cNvCxnSpPr/>
      </xdr:nvCxnSpPr>
      <xdr:spPr>
        <a:xfrm flipV="1">
          <a:off x="2336800" y="1111834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68326</xdr:rowOff>
    </xdr:from>
    <xdr:to>
      <xdr:col>3</xdr:col>
      <xdr:colOff>279400</xdr:colOff>
      <xdr:row>65</xdr:row>
      <xdr:rowOff>27178</xdr:rowOff>
    </xdr:to>
    <xdr:cxnSp macro="">
      <xdr:nvCxnSpPr>
        <xdr:cNvPr id="139" name="直線コネクタ 138"/>
        <xdr:cNvCxnSpPr/>
      </xdr:nvCxnSpPr>
      <xdr:spPr>
        <a:xfrm>
          <a:off x="1447800" y="11041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73152</xdr:rowOff>
    </xdr:from>
    <xdr:to>
      <xdr:col>7</xdr:col>
      <xdr:colOff>203200</xdr:colOff>
      <xdr:row>64</xdr:row>
      <xdr:rowOff>3302</xdr:rowOff>
    </xdr:to>
    <xdr:sp macro="" textlink="">
      <xdr:nvSpPr>
        <xdr:cNvPr id="149" name="円/楕円 148"/>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45229</xdr:rowOff>
    </xdr:from>
    <xdr:ext cx="762000" cy="259045"/>
    <xdr:sp macro="" textlink="">
      <xdr:nvSpPr>
        <xdr:cNvPr id="150" name="財政構造の弾力性該当値テキスト"/>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114046</xdr:rowOff>
    </xdr:from>
    <xdr:to>
      <xdr:col>6</xdr:col>
      <xdr:colOff>50800</xdr:colOff>
      <xdr:row>65</xdr:row>
      <xdr:rowOff>44196</xdr:rowOff>
    </xdr:to>
    <xdr:sp macro="" textlink="">
      <xdr:nvSpPr>
        <xdr:cNvPr id="151" name="円/楕円 150"/>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28973</xdr:rowOff>
    </xdr:from>
    <xdr:ext cx="736600" cy="259045"/>
    <xdr:sp macro="" textlink="">
      <xdr:nvSpPr>
        <xdr:cNvPr id="152" name="テキスト ボックス 151"/>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94742</xdr:rowOff>
    </xdr:from>
    <xdr:to>
      <xdr:col>4</xdr:col>
      <xdr:colOff>533400</xdr:colOff>
      <xdr:row>65</xdr:row>
      <xdr:rowOff>24892</xdr:rowOff>
    </xdr:to>
    <xdr:sp macro="" textlink="">
      <xdr:nvSpPr>
        <xdr:cNvPr id="153" name="円/楕円 152"/>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9669</xdr:rowOff>
    </xdr:from>
    <xdr:ext cx="762000" cy="259045"/>
    <xdr:sp macro="" textlink="">
      <xdr:nvSpPr>
        <xdr:cNvPr id="154" name="テキスト ボックス 153"/>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147828</xdr:rowOff>
    </xdr:from>
    <xdr:to>
      <xdr:col>3</xdr:col>
      <xdr:colOff>330200</xdr:colOff>
      <xdr:row>65</xdr:row>
      <xdr:rowOff>77978</xdr:rowOff>
    </xdr:to>
    <xdr:sp macro="" textlink="">
      <xdr:nvSpPr>
        <xdr:cNvPr id="155" name="円/楕円 154"/>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62755</xdr:rowOff>
    </xdr:from>
    <xdr:ext cx="762000" cy="259045"/>
    <xdr:sp macro="" textlink="">
      <xdr:nvSpPr>
        <xdr:cNvPr id="156" name="テキスト ボックス 155"/>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17526</xdr:rowOff>
    </xdr:from>
    <xdr:to>
      <xdr:col>2</xdr:col>
      <xdr:colOff>127000</xdr:colOff>
      <xdr:row>64</xdr:row>
      <xdr:rowOff>119126</xdr:rowOff>
    </xdr:to>
    <xdr:sp macro="" textlink="">
      <xdr:nvSpPr>
        <xdr:cNvPr id="157" name="円/楕円 156"/>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103903</xdr:rowOff>
    </xdr:from>
    <xdr:ext cx="762000" cy="259045"/>
    <xdr:sp macro="" textlink="">
      <xdr:nvSpPr>
        <xdr:cNvPr id="158" name="テキスト ボックス 157"/>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[164,473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需用費の増加により、人口</a:t>
          </a:r>
          <a:r>
            <a:rPr kumimoji="1" lang="en-US" altLang="ja-JP" sz="1300">
              <a:latin typeface="ＭＳ Ｐゴシック"/>
            </a:rPr>
            <a:t>1</a:t>
          </a:r>
          <a:r>
            <a:rPr kumimoji="1" lang="ja-JP" altLang="en-US" sz="1300">
              <a:latin typeface="ＭＳ Ｐゴシック"/>
            </a:rPr>
            <a:t>人当たり人件費・物件費は昨年度よりも</a:t>
          </a:r>
          <a:r>
            <a:rPr kumimoji="1" lang="en-US" altLang="ja-JP" sz="1300">
              <a:latin typeface="ＭＳ Ｐゴシック"/>
            </a:rPr>
            <a:t>6,950</a:t>
          </a:r>
          <a:r>
            <a:rPr kumimoji="1" lang="ja-JP" altLang="en-US" sz="1300">
              <a:latin typeface="ＭＳ Ｐゴシック"/>
            </a:rPr>
            <a:t>円増加した。物件費については、指定管理者制度や民間委託等の推進に取り組むほか、需用費についても削減に努める。また、近年伸びを見せている維持補修費についても、類似団体平均値より低いコストではあるが、今後老朽化を迎える施設が多数あるため公共施設等総合管理計画に基づき適切な維持管理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99806</xdr:rowOff>
    </xdr:from>
    <xdr:to>
      <xdr:col>7</xdr:col>
      <xdr:colOff>152400</xdr:colOff>
      <xdr:row>82</xdr:row>
      <xdr:rowOff>133347</xdr:rowOff>
    </xdr:to>
    <xdr:cxnSp macro="">
      <xdr:nvCxnSpPr>
        <xdr:cNvPr id="191" name="直線コネクタ 190"/>
        <xdr:cNvCxnSpPr/>
      </xdr:nvCxnSpPr>
      <xdr:spPr>
        <a:xfrm>
          <a:off x="4114800" y="14158706"/>
          <a:ext cx="8382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80463</xdr:rowOff>
    </xdr:from>
    <xdr:to>
      <xdr:col>6</xdr:col>
      <xdr:colOff>0</xdr:colOff>
      <xdr:row>82</xdr:row>
      <xdr:rowOff>99806</xdr:rowOff>
    </xdr:to>
    <xdr:cxnSp macro="">
      <xdr:nvCxnSpPr>
        <xdr:cNvPr id="194" name="直線コネクタ 193"/>
        <xdr:cNvCxnSpPr/>
      </xdr:nvCxnSpPr>
      <xdr:spPr>
        <a:xfrm>
          <a:off x="3225800" y="14139363"/>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80463</xdr:rowOff>
    </xdr:from>
    <xdr:to>
      <xdr:col>4</xdr:col>
      <xdr:colOff>482600</xdr:colOff>
      <xdr:row>82</xdr:row>
      <xdr:rowOff>88610</xdr:rowOff>
    </xdr:to>
    <xdr:cxnSp macro="">
      <xdr:nvCxnSpPr>
        <xdr:cNvPr id="197" name="直線コネクタ 196"/>
        <xdr:cNvCxnSpPr/>
      </xdr:nvCxnSpPr>
      <xdr:spPr>
        <a:xfrm flipV="1">
          <a:off x="2336800" y="14139363"/>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87674</xdr:rowOff>
    </xdr:from>
    <xdr:to>
      <xdr:col>3</xdr:col>
      <xdr:colOff>279400</xdr:colOff>
      <xdr:row>82</xdr:row>
      <xdr:rowOff>88610</xdr:rowOff>
    </xdr:to>
    <xdr:cxnSp macro="">
      <xdr:nvCxnSpPr>
        <xdr:cNvPr id="200" name="直線コネクタ 199"/>
        <xdr:cNvCxnSpPr/>
      </xdr:nvCxnSpPr>
      <xdr:spPr>
        <a:xfrm>
          <a:off x="1447800" y="14146574"/>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82547</xdr:rowOff>
    </xdr:from>
    <xdr:to>
      <xdr:col>7</xdr:col>
      <xdr:colOff>203200</xdr:colOff>
      <xdr:row>83</xdr:row>
      <xdr:rowOff>12697</xdr:rowOff>
    </xdr:to>
    <xdr:sp macro="" textlink="">
      <xdr:nvSpPr>
        <xdr:cNvPr id="210" name="円/楕円 209"/>
        <xdr:cNvSpPr/>
      </xdr:nvSpPr>
      <xdr:spPr>
        <a:xfrm>
          <a:off x="4902200" y="1414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99074</xdr:rowOff>
    </xdr:from>
    <xdr:ext cx="762000" cy="259045"/>
    <xdr:sp macro="" textlink="">
      <xdr:nvSpPr>
        <xdr:cNvPr id="211" name="人件費・物件費等の状況該当値テキスト"/>
        <xdr:cNvSpPr txBox="1"/>
      </xdr:nvSpPr>
      <xdr:spPr>
        <a:xfrm>
          <a:off x="5041900" y="1398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164,473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49006</xdr:rowOff>
    </xdr:from>
    <xdr:to>
      <xdr:col>6</xdr:col>
      <xdr:colOff>50800</xdr:colOff>
      <xdr:row>82</xdr:row>
      <xdr:rowOff>150606</xdr:rowOff>
    </xdr:to>
    <xdr:sp macro="" textlink="">
      <xdr:nvSpPr>
        <xdr:cNvPr id="212" name="円/楕円 211"/>
        <xdr:cNvSpPr/>
      </xdr:nvSpPr>
      <xdr:spPr>
        <a:xfrm>
          <a:off x="4064000" y="141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160783</xdr:rowOff>
    </xdr:from>
    <xdr:ext cx="736600" cy="259045"/>
    <xdr:sp macro="" textlink="">
      <xdr:nvSpPr>
        <xdr:cNvPr id="213" name="テキスト ボックス 212"/>
        <xdr:cNvSpPr txBox="1"/>
      </xdr:nvSpPr>
      <xdr:spPr>
        <a:xfrm>
          <a:off x="3733800" y="13876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157,523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29663</xdr:rowOff>
    </xdr:from>
    <xdr:to>
      <xdr:col>4</xdr:col>
      <xdr:colOff>533400</xdr:colOff>
      <xdr:row>82</xdr:row>
      <xdr:rowOff>131263</xdr:rowOff>
    </xdr:to>
    <xdr:sp macro="" textlink="">
      <xdr:nvSpPr>
        <xdr:cNvPr id="214" name="円/楕円 213"/>
        <xdr:cNvSpPr/>
      </xdr:nvSpPr>
      <xdr:spPr>
        <a:xfrm>
          <a:off x="3175000" y="140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141440</xdr:rowOff>
    </xdr:from>
    <xdr:ext cx="762000" cy="259045"/>
    <xdr:sp macro="" textlink="">
      <xdr:nvSpPr>
        <xdr:cNvPr id="215" name="テキスト ボックス 214"/>
        <xdr:cNvSpPr txBox="1"/>
      </xdr:nvSpPr>
      <xdr:spPr>
        <a:xfrm>
          <a:off x="2844800" y="138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153,515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37810</xdr:rowOff>
    </xdr:from>
    <xdr:to>
      <xdr:col>3</xdr:col>
      <xdr:colOff>330200</xdr:colOff>
      <xdr:row>82</xdr:row>
      <xdr:rowOff>139410</xdr:rowOff>
    </xdr:to>
    <xdr:sp macro="" textlink="">
      <xdr:nvSpPr>
        <xdr:cNvPr id="216" name="円/楕円 215"/>
        <xdr:cNvSpPr/>
      </xdr:nvSpPr>
      <xdr:spPr>
        <a:xfrm>
          <a:off x="2286000" y="140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124187</xdr:rowOff>
    </xdr:from>
    <xdr:ext cx="762000" cy="259045"/>
    <xdr:sp macro="" textlink="">
      <xdr:nvSpPr>
        <xdr:cNvPr id="217" name="テキスト ボックス 216"/>
        <xdr:cNvSpPr txBox="1"/>
      </xdr:nvSpPr>
      <xdr:spPr>
        <a:xfrm>
          <a:off x="1955800" y="1418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36874</xdr:rowOff>
    </xdr:from>
    <xdr:to>
      <xdr:col>2</xdr:col>
      <xdr:colOff>127000</xdr:colOff>
      <xdr:row>82</xdr:row>
      <xdr:rowOff>138474</xdr:rowOff>
    </xdr:to>
    <xdr:sp macro="" textlink="">
      <xdr:nvSpPr>
        <xdr:cNvPr id="218" name="円/楕円 217"/>
        <xdr:cNvSpPr/>
      </xdr:nvSpPr>
      <xdr:spPr>
        <a:xfrm>
          <a:off x="1397000" y="14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148651</xdr:rowOff>
    </xdr:from>
    <xdr:ext cx="762000" cy="259045"/>
    <xdr:sp macro="" textlink="">
      <xdr:nvSpPr>
        <xdr:cNvPr id="219" name="テキスト ボックス 218"/>
        <xdr:cNvSpPr txBox="1"/>
      </xdr:nvSpPr>
      <xdr:spPr>
        <a:xfrm>
          <a:off x="1066800" y="1386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ラスパイレス指数は類似団体内平均値と比べても低い水準を維持している。</a:t>
          </a:r>
          <a:endParaRPr kumimoji="1" lang="en-US" altLang="ja-JP" sz="1300">
            <a:latin typeface="ＭＳ Ｐゴシック"/>
          </a:endParaRPr>
        </a:p>
        <a:p>
          <a:r>
            <a:rPr kumimoji="1" lang="ja-JP" altLang="en-US" sz="1300">
              <a:latin typeface="ＭＳ Ｐゴシック"/>
            </a:rPr>
            <a:t>今後も給与の適正化に努めるとともに、各種手当の見直しを行い引き続き縮減に努める。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57996</xdr:rowOff>
    </xdr:from>
    <xdr:to>
      <xdr:col>24</xdr:col>
      <xdr:colOff>558800</xdr:colOff>
      <xdr:row>81</xdr:row>
      <xdr:rowOff>82127</xdr:rowOff>
    </xdr:to>
    <xdr:cxnSp macro="">
      <xdr:nvCxnSpPr>
        <xdr:cNvPr id="253" name="直線コネクタ 252"/>
        <xdr:cNvCxnSpPr/>
      </xdr:nvCxnSpPr>
      <xdr:spPr>
        <a:xfrm flipV="1">
          <a:off x="16179800" y="139454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4"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9737</xdr:rowOff>
    </xdr:from>
    <xdr:to>
      <xdr:col>23</xdr:col>
      <xdr:colOff>406400</xdr:colOff>
      <xdr:row>81</xdr:row>
      <xdr:rowOff>82127</xdr:rowOff>
    </xdr:to>
    <xdr:cxnSp macro="">
      <xdr:nvCxnSpPr>
        <xdr:cNvPr id="256" name="直線コネクタ 255"/>
        <xdr:cNvCxnSpPr/>
      </xdr:nvCxnSpPr>
      <xdr:spPr>
        <a:xfrm>
          <a:off x="15290800" y="138971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8" name="テキスト ボックス 257"/>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9737</xdr:rowOff>
    </xdr:from>
    <xdr:to>
      <xdr:col>22</xdr:col>
      <xdr:colOff>203200</xdr:colOff>
      <xdr:row>84</xdr:row>
      <xdr:rowOff>82550</xdr:rowOff>
    </xdr:to>
    <xdr:cxnSp macro="">
      <xdr:nvCxnSpPr>
        <xdr:cNvPr id="259" name="直線コネクタ 258"/>
        <xdr:cNvCxnSpPr/>
      </xdr:nvCxnSpPr>
      <xdr:spPr>
        <a:xfrm flipV="1">
          <a:off x="14401800" y="13897187"/>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84</xdr:row>
      <xdr:rowOff>82550</xdr:rowOff>
    </xdr:to>
    <xdr:cxnSp macro="">
      <xdr:nvCxnSpPr>
        <xdr:cNvPr id="262" name="直線コネクタ 261"/>
        <xdr:cNvCxnSpPr/>
      </xdr:nvCxnSpPr>
      <xdr:spPr>
        <a:xfrm>
          <a:off x="13512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4" name="テキスト ボックス 263"/>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7196</xdr:rowOff>
    </xdr:from>
    <xdr:to>
      <xdr:col>24</xdr:col>
      <xdr:colOff>609600</xdr:colOff>
      <xdr:row>81</xdr:row>
      <xdr:rowOff>108796</xdr:rowOff>
    </xdr:to>
    <xdr:sp macro="" textlink="">
      <xdr:nvSpPr>
        <xdr:cNvPr id="272" name="円/楕円 271"/>
        <xdr:cNvSpPr/>
      </xdr:nvSpPr>
      <xdr:spPr>
        <a:xfrm>
          <a:off x="169672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99923</xdr:rowOff>
    </xdr:from>
    <xdr:ext cx="762000" cy="259045"/>
    <xdr:sp macro="" textlink="">
      <xdr:nvSpPr>
        <xdr:cNvPr id="273" name="給与水準   （国との比較）該当値テキスト"/>
        <xdr:cNvSpPr txBox="1"/>
      </xdr:nvSpPr>
      <xdr:spPr>
        <a:xfrm>
          <a:off x="17106900" y="138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31327</xdr:rowOff>
    </xdr:from>
    <xdr:to>
      <xdr:col>23</xdr:col>
      <xdr:colOff>457200</xdr:colOff>
      <xdr:row>81</xdr:row>
      <xdr:rowOff>132927</xdr:rowOff>
    </xdr:to>
    <xdr:sp macro="" textlink="">
      <xdr:nvSpPr>
        <xdr:cNvPr id="274" name="円/楕円 273"/>
        <xdr:cNvSpPr/>
      </xdr:nvSpPr>
      <xdr:spPr>
        <a:xfrm>
          <a:off x="161290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143104</xdr:rowOff>
    </xdr:from>
    <xdr:ext cx="736600" cy="259045"/>
    <xdr:sp macro="" textlink="">
      <xdr:nvSpPr>
        <xdr:cNvPr id="275" name="テキスト ボックス 274"/>
        <xdr:cNvSpPr txBox="1"/>
      </xdr:nvSpPr>
      <xdr:spPr>
        <a:xfrm>
          <a:off x="15798800" y="1368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130387</xdr:rowOff>
    </xdr:from>
    <xdr:to>
      <xdr:col>22</xdr:col>
      <xdr:colOff>254000</xdr:colOff>
      <xdr:row>81</xdr:row>
      <xdr:rowOff>60537</xdr:rowOff>
    </xdr:to>
    <xdr:sp macro="" textlink="">
      <xdr:nvSpPr>
        <xdr:cNvPr id="276" name="円/楕円 275"/>
        <xdr:cNvSpPr/>
      </xdr:nvSpPr>
      <xdr:spPr>
        <a:xfrm>
          <a:off x="15240000" y="13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70714</xdr:rowOff>
    </xdr:from>
    <xdr:ext cx="762000" cy="259045"/>
    <xdr:sp macro="" textlink="">
      <xdr:nvSpPr>
        <xdr:cNvPr id="277" name="テキスト ボックス 276"/>
        <xdr:cNvSpPr txBox="1"/>
      </xdr:nvSpPr>
      <xdr:spPr>
        <a:xfrm>
          <a:off x="14909800" y="1361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78" name="円/楕円 27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79" name="テキスト ボックス 278"/>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0" name="円/楕円 279"/>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81" name="テキスト ボックス 280"/>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0.78</a:t>
          </a:r>
          <a:r>
            <a:rPr kumimoji="1" lang="ja-JP" altLang="en-US" sz="1300">
              <a:latin typeface="ＭＳ Ｐゴシック"/>
            </a:rPr>
            <a:t>人上昇するなど類似団体内平均値との差が大きくなっている。</a:t>
          </a:r>
          <a:endParaRPr kumimoji="1" lang="en-US" altLang="ja-JP" sz="1300">
            <a:latin typeface="ＭＳ Ｐゴシック"/>
          </a:endParaRPr>
        </a:p>
        <a:p>
          <a:r>
            <a:rPr kumimoji="1" lang="ja-JP" altLang="en-US" sz="1300">
              <a:latin typeface="ＭＳ Ｐゴシック"/>
            </a:rPr>
            <a:t>今後は平成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月に策定された徳之島町定員管理計画に基づき、中長期的視点のもと、行政改革による行政機構の見直しを図り、世界自然遺産登録に向けた人員増等の行政課題に対応しながら適正な定員管理に努める。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68580</xdr:rowOff>
    </xdr:from>
    <xdr:to>
      <xdr:col>24</xdr:col>
      <xdr:colOff>558800</xdr:colOff>
      <xdr:row>62</xdr:row>
      <xdr:rowOff>106223</xdr:rowOff>
    </xdr:to>
    <xdr:cxnSp macro="">
      <xdr:nvCxnSpPr>
        <xdr:cNvPr id="313" name="直線コネクタ 312"/>
        <xdr:cNvCxnSpPr/>
      </xdr:nvCxnSpPr>
      <xdr:spPr>
        <a:xfrm>
          <a:off x="16179800" y="10698480"/>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4"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15494</xdr:rowOff>
    </xdr:from>
    <xdr:to>
      <xdr:col>23</xdr:col>
      <xdr:colOff>406400</xdr:colOff>
      <xdr:row>62</xdr:row>
      <xdr:rowOff>68580</xdr:rowOff>
    </xdr:to>
    <xdr:cxnSp macro="">
      <xdr:nvCxnSpPr>
        <xdr:cNvPr id="316" name="直線コネクタ 315"/>
        <xdr:cNvCxnSpPr/>
      </xdr:nvCxnSpPr>
      <xdr:spPr>
        <a:xfrm>
          <a:off x="15290800" y="106453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18" name="テキスト ボックス 317"/>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15494</xdr:rowOff>
    </xdr:from>
    <xdr:to>
      <xdr:col>22</xdr:col>
      <xdr:colOff>203200</xdr:colOff>
      <xdr:row>62</xdr:row>
      <xdr:rowOff>28042</xdr:rowOff>
    </xdr:to>
    <xdr:cxnSp macro="">
      <xdr:nvCxnSpPr>
        <xdr:cNvPr id="319" name="直線コネクタ 318"/>
        <xdr:cNvCxnSpPr/>
      </xdr:nvCxnSpPr>
      <xdr:spPr>
        <a:xfrm flipV="1">
          <a:off x="14401800" y="10645394"/>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169257</xdr:rowOff>
    </xdr:from>
    <xdr:ext cx="762000" cy="259045"/>
    <xdr:sp macro="" textlink="">
      <xdr:nvSpPr>
        <xdr:cNvPr id="321" name="テキスト ボックス 320"/>
        <xdr:cNvSpPr txBox="1"/>
      </xdr:nvSpPr>
      <xdr:spPr>
        <a:xfrm>
          <a:off x="14909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28042</xdr:rowOff>
    </xdr:from>
    <xdr:to>
      <xdr:col>21</xdr:col>
      <xdr:colOff>0</xdr:colOff>
      <xdr:row>62</xdr:row>
      <xdr:rowOff>28524</xdr:rowOff>
    </xdr:to>
    <xdr:cxnSp macro="">
      <xdr:nvCxnSpPr>
        <xdr:cNvPr id="322" name="直線コネクタ 321"/>
        <xdr:cNvCxnSpPr/>
      </xdr:nvCxnSpPr>
      <xdr:spPr>
        <a:xfrm flipV="1">
          <a:off x="13512800" y="10657942"/>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24" name="テキスト ボックス 323"/>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6" name="テキスト ボックス 325"/>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55423</xdr:rowOff>
    </xdr:from>
    <xdr:to>
      <xdr:col>24</xdr:col>
      <xdr:colOff>609600</xdr:colOff>
      <xdr:row>62</xdr:row>
      <xdr:rowOff>157023</xdr:rowOff>
    </xdr:to>
    <xdr:sp macro="" textlink="">
      <xdr:nvSpPr>
        <xdr:cNvPr id="332" name="円/楕円 331"/>
        <xdr:cNvSpPr/>
      </xdr:nvSpPr>
      <xdr:spPr>
        <a:xfrm>
          <a:off x="16967200" y="106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27500</xdr:rowOff>
    </xdr:from>
    <xdr:ext cx="762000" cy="259045"/>
    <xdr:sp macro="" textlink="">
      <xdr:nvSpPr>
        <xdr:cNvPr id="333" name="定員管理の状況該当値テキスト"/>
        <xdr:cNvSpPr txBox="1"/>
      </xdr:nvSpPr>
      <xdr:spPr>
        <a:xfrm>
          <a:off x="17106900" y="106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17780</xdr:rowOff>
    </xdr:from>
    <xdr:to>
      <xdr:col>23</xdr:col>
      <xdr:colOff>457200</xdr:colOff>
      <xdr:row>62</xdr:row>
      <xdr:rowOff>119380</xdr:rowOff>
    </xdr:to>
    <xdr:sp macro="" textlink="">
      <xdr:nvSpPr>
        <xdr:cNvPr id="334" name="円/楕円 333"/>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104157</xdr:rowOff>
    </xdr:from>
    <xdr:ext cx="736600" cy="259045"/>
    <xdr:sp macro="" textlink="">
      <xdr:nvSpPr>
        <xdr:cNvPr id="335" name="テキスト ボックス 334"/>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136144</xdr:rowOff>
    </xdr:from>
    <xdr:to>
      <xdr:col>22</xdr:col>
      <xdr:colOff>254000</xdr:colOff>
      <xdr:row>62</xdr:row>
      <xdr:rowOff>66294</xdr:rowOff>
    </xdr:to>
    <xdr:sp macro="" textlink="">
      <xdr:nvSpPr>
        <xdr:cNvPr id="336" name="円/楕円 335"/>
        <xdr:cNvSpPr/>
      </xdr:nvSpPr>
      <xdr:spPr>
        <a:xfrm>
          <a:off x="15240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37" name="テキスト ボックス 33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148692</xdr:rowOff>
    </xdr:from>
    <xdr:to>
      <xdr:col>21</xdr:col>
      <xdr:colOff>50800</xdr:colOff>
      <xdr:row>62</xdr:row>
      <xdr:rowOff>78842</xdr:rowOff>
    </xdr:to>
    <xdr:sp macro="" textlink="">
      <xdr:nvSpPr>
        <xdr:cNvPr id="338" name="円/楕円 337"/>
        <xdr:cNvSpPr/>
      </xdr:nvSpPr>
      <xdr:spPr>
        <a:xfrm>
          <a:off x="14351000" y="106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63619</xdr:rowOff>
    </xdr:from>
    <xdr:ext cx="762000" cy="259045"/>
    <xdr:sp macro="" textlink="">
      <xdr:nvSpPr>
        <xdr:cNvPr id="339" name="テキスト ボックス 338"/>
        <xdr:cNvSpPr txBox="1"/>
      </xdr:nvSpPr>
      <xdr:spPr>
        <a:xfrm>
          <a:off x="14020800" y="1069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149174</xdr:rowOff>
    </xdr:from>
    <xdr:to>
      <xdr:col>19</xdr:col>
      <xdr:colOff>533400</xdr:colOff>
      <xdr:row>62</xdr:row>
      <xdr:rowOff>79324</xdr:rowOff>
    </xdr:to>
    <xdr:sp macro="" textlink="">
      <xdr:nvSpPr>
        <xdr:cNvPr id="340" name="円/楕円 339"/>
        <xdr:cNvSpPr/>
      </xdr:nvSpPr>
      <xdr:spPr>
        <a:xfrm>
          <a:off x="13462000" y="1060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64101</xdr:rowOff>
    </xdr:from>
    <xdr:ext cx="762000" cy="259045"/>
    <xdr:sp macro="" textlink="">
      <xdr:nvSpPr>
        <xdr:cNvPr id="341" name="テキスト ボックス 340"/>
        <xdr:cNvSpPr txBox="1"/>
      </xdr:nvSpPr>
      <xdr:spPr>
        <a:xfrm>
          <a:off x="13131800" y="1069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元利償還額の減少により前年度比</a:t>
          </a:r>
          <a:r>
            <a:rPr kumimoji="1" lang="en-US" altLang="ja-JP" sz="1300">
              <a:latin typeface="ＭＳ Ｐゴシック"/>
            </a:rPr>
            <a:t>1.1</a:t>
          </a:r>
          <a:r>
            <a:rPr kumimoji="1" lang="ja-JP" altLang="en-US" sz="1300">
              <a:latin typeface="ＭＳ Ｐゴシック"/>
            </a:rPr>
            <a:t>％の改善が見られたが、依然として類似団体内平均値より高い状況にある。</a:t>
          </a:r>
          <a:endParaRPr kumimoji="1" lang="en-US" altLang="ja-JP" sz="1300">
            <a:latin typeface="ＭＳ Ｐゴシック"/>
          </a:endParaRPr>
        </a:p>
        <a:p>
          <a:r>
            <a:rPr kumimoji="1" lang="ja-JP" altLang="en-US" sz="1300">
              <a:latin typeface="ＭＳ Ｐゴシック"/>
            </a:rPr>
            <a:t>地方債発行の抑制に努め減少傾向にあったが、今後は大型事業の元金償還開始に伴い上昇が予想されるほか、簡易水道事業や公共下水道事業等の公営企業への元利償還金に対する繰出金の増加が予想されるため、引き続き地方債の新規発行の抑制や過疎対策事業債等の有効活用を検討し、地方債の適正化を図り、数値の上昇を抑え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141212</xdr:rowOff>
    </xdr:from>
    <xdr:to>
      <xdr:col>24</xdr:col>
      <xdr:colOff>558800</xdr:colOff>
      <xdr:row>44</xdr:row>
      <xdr:rowOff>96157</xdr:rowOff>
    </xdr:to>
    <xdr:cxnSp macro="">
      <xdr:nvCxnSpPr>
        <xdr:cNvPr id="377" name="直線コネクタ 376"/>
        <xdr:cNvCxnSpPr/>
      </xdr:nvCxnSpPr>
      <xdr:spPr>
        <a:xfrm flipV="1">
          <a:off x="16179800" y="7513562"/>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78"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96157</xdr:rowOff>
    </xdr:from>
    <xdr:to>
      <xdr:col>23</xdr:col>
      <xdr:colOff>406400</xdr:colOff>
      <xdr:row>45</xdr:row>
      <xdr:rowOff>85574</xdr:rowOff>
    </xdr:to>
    <xdr:cxnSp macro="">
      <xdr:nvCxnSpPr>
        <xdr:cNvPr id="380" name="直線コネクタ 379"/>
        <xdr:cNvCxnSpPr/>
      </xdr:nvCxnSpPr>
      <xdr:spPr>
        <a:xfrm flipV="1">
          <a:off x="15290800" y="76399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28925</xdr:rowOff>
    </xdr:from>
    <xdr:ext cx="736600" cy="259045"/>
    <xdr:sp macro="" textlink="">
      <xdr:nvSpPr>
        <xdr:cNvPr id="382" name="テキスト ボックス 381"/>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85574</xdr:rowOff>
    </xdr:from>
    <xdr:to>
      <xdr:col>22</xdr:col>
      <xdr:colOff>203200</xdr:colOff>
      <xdr:row>45</xdr:row>
      <xdr:rowOff>120045</xdr:rowOff>
    </xdr:to>
    <xdr:cxnSp macro="">
      <xdr:nvCxnSpPr>
        <xdr:cNvPr id="383" name="直線コネクタ 382"/>
        <xdr:cNvCxnSpPr/>
      </xdr:nvCxnSpPr>
      <xdr:spPr>
        <a:xfrm flipV="1">
          <a:off x="14401800" y="78008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143829</xdr:rowOff>
    </xdr:from>
    <xdr:ext cx="762000" cy="259045"/>
    <xdr:sp macro="" textlink="">
      <xdr:nvSpPr>
        <xdr:cNvPr id="385" name="テキスト ボックス 384"/>
        <xdr:cNvSpPr txBox="1"/>
      </xdr:nvSpPr>
      <xdr:spPr>
        <a:xfrm>
          <a:off x="14909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120045</xdr:rowOff>
    </xdr:from>
    <xdr:to>
      <xdr:col>21</xdr:col>
      <xdr:colOff>0</xdr:colOff>
      <xdr:row>45</xdr:row>
      <xdr:rowOff>166007</xdr:rowOff>
    </xdr:to>
    <xdr:cxnSp macro="">
      <xdr:nvCxnSpPr>
        <xdr:cNvPr id="386" name="直線コネクタ 385"/>
        <xdr:cNvCxnSpPr/>
      </xdr:nvCxnSpPr>
      <xdr:spPr>
        <a:xfrm flipV="1">
          <a:off x="13512800" y="78352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388" name="テキスト ボックス 387"/>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144736</xdr:rowOff>
    </xdr:from>
    <xdr:ext cx="762000" cy="259045"/>
    <xdr:sp macro="" textlink="">
      <xdr:nvSpPr>
        <xdr:cNvPr id="390" name="テキスト ボックス 389"/>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90412</xdr:rowOff>
    </xdr:from>
    <xdr:to>
      <xdr:col>24</xdr:col>
      <xdr:colOff>609600</xdr:colOff>
      <xdr:row>44</xdr:row>
      <xdr:rowOff>20562</xdr:rowOff>
    </xdr:to>
    <xdr:sp macro="" textlink="">
      <xdr:nvSpPr>
        <xdr:cNvPr id="396" name="円/楕円 395"/>
        <xdr:cNvSpPr/>
      </xdr:nvSpPr>
      <xdr:spPr>
        <a:xfrm>
          <a:off x="16967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62489</xdr:rowOff>
    </xdr:from>
    <xdr:ext cx="762000" cy="259045"/>
    <xdr:sp macro="" textlink="">
      <xdr:nvSpPr>
        <xdr:cNvPr id="397" name="公債費負担の状況該当値テキスト"/>
        <xdr:cNvSpPr txBox="1"/>
      </xdr:nvSpPr>
      <xdr:spPr>
        <a:xfrm>
          <a:off x="17106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45357</xdr:rowOff>
    </xdr:from>
    <xdr:to>
      <xdr:col>23</xdr:col>
      <xdr:colOff>457200</xdr:colOff>
      <xdr:row>44</xdr:row>
      <xdr:rowOff>146957</xdr:rowOff>
    </xdr:to>
    <xdr:sp macro="" textlink="">
      <xdr:nvSpPr>
        <xdr:cNvPr id="398" name="円/楕円 397"/>
        <xdr:cNvSpPr/>
      </xdr:nvSpPr>
      <xdr:spPr>
        <a:xfrm>
          <a:off x="16129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131734</xdr:rowOff>
    </xdr:from>
    <xdr:ext cx="736600" cy="259045"/>
    <xdr:sp macro="" textlink="">
      <xdr:nvSpPr>
        <xdr:cNvPr id="399" name="テキスト ボックス 398"/>
        <xdr:cNvSpPr txBox="1"/>
      </xdr:nvSpPr>
      <xdr:spPr>
        <a:xfrm>
          <a:off x="15798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34774</xdr:rowOff>
    </xdr:from>
    <xdr:to>
      <xdr:col>22</xdr:col>
      <xdr:colOff>254000</xdr:colOff>
      <xdr:row>45</xdr:row>
      <xdr:rowOff>136374</xdr:rowOff>
    </xdr:to>
    <xdr:sp macro="" textlink="">
      <xdr:nvSpPr>
        <xdr:cNvPr id="400" name="円/楕円 399"/>
        <xdr:cNvSpPr/>
      </xdr:nvSpPr>
      <xdr:spPr>
        <a:xfrm>
          <a:off x="15240000" y="77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121151</xdr:rowOff>
    </xdr:from>
    <xdr:ext cx="762000" cy="259045"/>
    <xdr:sp macro="" textlink="">
      <xdr:nvSpPr>
        <xdr:cNvPr id="401" name="テキスト ボックス 400"/>
        <xdr:cNvSpPr txBox="1"/>
      </xdr:nvSpPr>
      <xdr:spPr>
        <a:xfrm>
          <a:off x="14909800" y="78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69245</xdr:rowOff>
    </xdr:from>
    <xdr:to>
      <xdr:col>21</xdr:col>
      <xdr:colOff>50800</xdr:colOff>
      <xdr:row>45</xdr:row>
      <xdr:rowOff>170845</xdr:rowOff>
    </xdr:to>
    <xdr:sp macro="" textlink="">
      <xdr:nvSpPr>
        <xdr:cNvPr id="402" name="円/楕円 401"/>
        <xdr:cNvSpPr/>
      </xdr:nvSpPr>
      <xdr:spPr>
        <a:xfrm>
          <a:off x="14351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155622</xdr:rowOff>
    </xdr:from>
    <xdr:ext cx="762000" cy="259045"/>
    <xdr:sp macro="" textlink="">
      <xdr:nvSpPr>
        <xdr:cNvPr id="403" name="テキスト ボックス 402"/>
        <xdr:cNvSpPr txBox="1"/>
      </xdr:nvSpPr>
      <xdr:spPr>
        <a:xfrm>
          <a:off x="14020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115207</xdr:rowOff>
    </xdr:from>
    <xdr:to>
      <xdr:col>19</xdr:col>
      <xdr:colOff>533400</xdr:colOff>
      <xdr:row>46</xdr:row>
      <xdr:rowOff>45357</xdr:rowOff>
    </xdr:to>
    <xdr:sp macro="" textlink="">
      <xdr:nvSpPr>
        <xdr:cNvPr id="404" name="円/楕円 403"/>
        <xdr:cNvSpPr/>
      </xdr:nvSpPr>
      <xdr:spPr>
        <a:xfrm>
          <a:off x="13462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30134</xdr:rowOff>
    </xdr:from>
    <xdr:ext cx="762000" cy="259045"/>
    <xdr:sp macro="" textlink="">
      <xdr:nvSpPr>
        <xdr:cNvPr id="405" name="テキスト ボックス 404"/>
        <xdr:cNvSpPr txBox="1"/>
      </xdr:nvSpPr>
      <xdr:spPr>
        <a:xfrm>
          <a:off x="13131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一部事務組合等負担見込額の減少により、前年度比</a:t>
          </a:r>
          <a:r>
            <a:rPr kumimoji="1" lang="en-US" altLang="ja-JP" sz="1300">
              <a:latin typeface="ＭＳ Ｐゴシック"/>
            </a:rPr>
            <a:t>7.4</a:t>
          </a:r>
          <a:r>
            <a:rPr kumimoji="1" lang="ja-JP" altLang="en-US" sz="1300">
              <a:latin typeface="ＭＳ Ｐゴシック"/>
            </a:rPr>
            <a:t>％の改善が図られた。財政調整基金をはじめとする充当可能基金の積み立ても行ったため、今後、将来負担比率の大幅な上昇は見られないと予想されるものの、今後も引き続き公営企業債への繰出金が増加する予定であり、公共施設の老朽化による財政負担が懸念されるため、適切な地方債の発行や事業計画の見直し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146262</xdr:rowOff>
    </xdr:from>
    <xdr:to>
      <xdr:col>24</xdr:col>
      <xdr:colOff>558800</xdr:colOff>
      <xdr:row>17</xdr:row>
      <xdr:rowOff>34332</xdr:rowOff>
    </xdr:to>
    <xdr:cxnSp macro="">
      <xdr:nvCxnSpPr>
        <xdr:cNvPr id="439" name="直線コネクタ 438"/>
        <xdr:cNvCxnSpPr/>
      </xdr:nvCxnSpPr>
      <xdr:spPr>
        <a:xfrm flipV="1">
          <a:off x="16179800" y="2889462"/>
          <a:ext cx="8382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26289</xdr:rowOff>
    </xdr:from>
    <xdr:to>
      <xdr:col>23</xdr:col>
      <xdr:colOff>406400</xdr:colOff>
      <xdr:row>17</xdr:row>
      <xdr:rowOff>34332</xdr:rowOff>
    </xdr:to>
    <xdr:cxnSp macro="">
      <xdr:nvCxnSpPr>
        <xdr:cNvPr id="442" name="直線コネクタ 441"/>
        <xdr:cNvCxnSpPr/>
      </xdr:nvCxnSpPr>
      <xdr:spPr>
        <a:xfrm>
          <a:off x="15290800" y="29409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10202</xdr:rowOff>
    </xdr:from>
    <xdr:to>
      <xdr:col>22</xdr:col>
      <xdr:colOff>203200</xdr:colOff>
      <xdr:row>17</xdr:row>
      <xdr:rowOff>26289</xdr:rowOff>
    </xdr:to>
    <xdr:cxnSp macro="">
      <xdr:nvCxnSpPr>
        <xdr:cNvPr id="445" name="直線コネクタ 444"/>
        <xdr:cNvCxnSpPr/>
      </xdr:nvCxnSpPr>
      <xdr:spPr>
        <a:xfrm>
          <a:off x="14401800" y="292485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6" name="フローチャート : 判断 445"/>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7" name="テキスト ボックス 446"/>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10202</xdr:rowOff>
    </xdr:from>
    <xdr:to>
      <xdr:col>21</xdr:col>
      <xdr:colOff>0</xdr:colOff>
      <xdr:row>17</xdr:row>
      <xdr:rowOff>130852</xdr:rowOff>
    </xdr:to>
    <xdr:cxnSp macro="">
      <xdr:nvCxnSpPr>
        <xdr:cNvPr id="448" name="直線コネクタ 447"/>
        <xdr:cNvCxnSpPr/>
      </xdr:nvCxnSpPr>
      <xdr:spPr>
        <a:xfrm flipV="1">
          <a:off x="13512800" y="292485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9" name="フローチャート : 判断 448"/>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0" name="テキスト ボックス 449"/>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1" name="フローチャート : 判断 450"/>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2" name="テキスト ボックス 451"/>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95462</xdr:rowOff>
    </xdr:from>
    <xdr:to>
      <xdr:col>24</xdr:col>
      <xdr:colOff>609600</xdr:colOff>
      <xdr:row>17</xdr:row>
      <xdr:rowOff>25612</xdr:rowOff>
    </xdr:to>
    <xdr:sp macro="" textlink="">
      <xdr:nvSpPr>
        <xdr:cNvPr id="458" name="円/楕円 457"/>
        <xdr:cNvSpPr/>
      </xdr:nvSpPr>
      <xdr:spPr>
        <a:xfrm>
          <a:off x="169672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67539</xdr:rowOff>
    </xdr:from>
    <xdr:ext cx="762000" cy="259045"/>
    <xdr:sp macro="" textlink="">
      <xdr:nvSpPr>
        <xdr:cNvPr id="459" name="将来負担の状況該当値テキスト"/>
        <xdr:cNvSpPr txBox="1"/>
      </xdr:nvSpPr>
      <xdr:spPr>
        <a:xfrm>
          <a:off x="17106900" y="281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154982</xdr:rowOff>
    </xdr:from>
    <xdr:to>
      <xdr:col>23</xdr:col>
      <xdr:colOff>457200</xdr:colOff>
      <xdr:row>17</xdr:row>
      <xdr:rowOff>85132</xdr:rowOff>
    </xdr:to>
    <xdr:sp macro="" textlink="">
      <xdr:nvSpPr>
        <xdr:cNvPr id="460" name="円/楕円 459"/>
        <xdr:cNvSpPr/>
      </xdr:nvSpPr>
      <xdr:spPr>
        <a:xfrm>
          <a:off x="16129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69909</xdr:rowOff>
    </xdr:from>
    <xdr:ext cx="736600" cy="259045"/>
    <xdr:sp macro="" textlink="">
      <xdr:nvSpPr>
        <xdr:cNvPr id="461" name="テキスト ボックス 460"/>
        <xdr:cNvSpPr txBox="1"/>
      </xdr:nvSpPr>
      <xdr:spPr>
        <a:xfrm>
          <a:off x="15798800" y="2984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146939</xdr:rowOff>
    </xdr:from>
    <xdr:to>
      <xdr:col>22</xdr:col>
      <xdr:colOff>254000</xdr:colOff>
      <xdr:row>17</xdr:row>
      <xdr:rowOff>77089</xdr:rowOff>
    </xdr:to>
    <xdr:sp macro="" textlink="">
      <xdr:nvSpPr>
        <xdr:cNvPr id="462" name="円/楕円 461"/>
        <xdr:cNvSpPr/>
      </xdr:nvSpPr>
      <xdr:spPr>
        <a:xfrm>
          <a:off x="15240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61866</xdr:rowOff>
    </xdr:from>
    <xdr:ext cx="762000" cy="259045"/>
    <xdr:sp macro="" textlink="">
      <xdr:nvSpPr>
        <xdr:cNvPr id="463" name="テキスト ボックス 462"/>
        <xdr:cNvSpPr txBox="1"/>
      </xdr:nvSpPr>
      <xdr:spPr>
        <a:xfrm>
          <a:off x="14909800" y="29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130852</xdr:rowOff>
    </xdr:from>
    <xdr:to>
      <xdr:col>21</xdr:col>
      <xdr:colOff>50800</xdr:colOff>
      <xdr:row>17</xdr:row>
      <xdr:rowOff>61002</xdr:rowOff>
    </xdr:to>
    <xdr:sp macro="" textlink="">
      <xdr:nvSpPr>
        <xdr:cNvPr id="464" name="円/楕円 463"/>
        <xdr:cNvSpPr/>
      </xdr:nvSpPr>
      <xdr:spPr>
        <a:xfrm>
          <a:off x="14351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45779</xdr:rowOff>
    </xdr:from>
    <xdr:ext cx="762000" cy="259045"/>
    <xdr:sp macro="" textlink="">
      <xdr:nvSpPr>
        <xdr:cNvPr id="465" name="テキスト ボックス 464"/>
        <xdr:cNvSpPr txBox="1"/>
      </xdr:nvSpPr>
      <xdr:spPr>
        <a:xfrm>
          <a:off x="14020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80052</xdr:rowOff>
    </xdr:from>
    <xdr:to>
      <xdr:col>19</xdr:col>
      <xdr:colOff>533400</xdr:colOff>
      <xdr:row>18</xdr:row>
      <xdr:rowOff>10202</xdr:rowOff>
    </xdr:to>
    <xdr:sp macro="" textlink="">
      <xdr:nvSpPr>
        <xdr:cNvPr id="466" name="円/楕円 465"/>
        <xdr:cNvSpPr/>
      </xdr:nvSpPr>
      <xdr:spPr>
        <a:xfrm>
          <a:off x="134620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166429</xdr:rowOff>
    </xdr:from>
    <xdr:ext cx="762000" cy="259045"/>
    <xdr:sp macro="" textlink="">
      <xdr:nvSpPr>
        <xdr:cNvPr id="467" name="テキスト ボックス 466"/>
        <xdr:cNvSpPr txBox="1"/>
      </xdr:nvSpPr>
      <xdr:spPr>
        <a:xfrm>
          <a:off x="13131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
7,648,256
7,222,847
407,208
4,700,422
8,269,755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1.8</a:t>
          </a:r>
          <a:r>
            <a:rPr kumimoji="1" lang="ja-JP" altLang="en-US" sz="1300">
              <a:latin typeface="ＭＳ Ｐゴシック"/>
            </a:rPr>
            <a:t>％減少し改善が図られているが、類似団体内平均値よりやや高い水準となっている。これは、人口当たりの職員数の多さによるものであり、今後は平成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月に策定された徳之島町定員管理計画に基づき、適正な定員管理を行い、各種手当等の見直しを図り人件費の抑制に努める。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65278</xdr:rowOff>
    </xdr:from>
    <xdr:to>
      <xdr:col>7</xdr:col>
      <xdr:colOff>15875</xdr:colOff>
      <xdr:row>37</xdr:row>
      <xdr:rowOff>147574</xdr:rowOff>
    </xdr:to>
    <xdr:cxnSp macro="">
      <xdr:nvCxnSpPr>
        <xdr:cNvPr id="64" name="直線コネクタ 63"/>
        <xdr:cNvCxnSpPr/>
      </xdr:nvCxnSpPr>
      <xdr:spPr>
        <a:xfrm flipV="1">
          <a:off x="3987800" y="64089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147574</xdr:rowOff>
    </xdr:from>
    <xdr:to>
      <xdr:col>5</xdr:col>
      <xdr:colOff>549275</xdr:colOff>
      <xdr:row>37</xdr:row>
      <xdr:rowOff>161290</xdr:rowOff>
    </xdr:to>
    <xdr:cxnSp macro="">
      <xdr:nvCxnSpPr>
        <xdr:cNvPr id="67" name="直線コネクタ 66"/>
        <xdr:cNvCxnSpPr/>
      </xdr:nvCxnSpPr>
      <xdr:spPr>
        <a:xfrm flipV="1">
          <a:off x="3098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12700</xdr:rowOff>
    </xdr:to>
    <xdr:cxnSp macro="">
      <xdr:nvCxnSpPr>
        <xdr:cNvPr id="70" name="直線コネクタ 69"/>
        <xdr:cNvCxnSpPr/>
      </xdr:nvCxnSpPr>
      <xdr:spPr>
        <a:xfrm flipV="1">
          <a:off x="2209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170434</xdr:rowOff>
    </xdr:from>
    <xdr:to>
      <xdr:col>3</xdr:col>
      <xdr:colOff>142875</xdr:colOff>
      <xdr:row>38</xdr:row>
      <xdr:rowOff>12700</xdr:rowOff>
    </xdr:to>
    <xdr:cxnSp macro="">
      <xdr:nvCxnSpPr>
        <xdr:cNvPr id="73" name="直線コネクタ 72"/>
        <xdr:cNvCxnSpPr/>
      </xdr:nvCxnSpPr>
      <xdr:spPr>
        <a:xfrm>
          <a:off x="1320800" y="6514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3" name="円/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96774</xdr:rowOff>
    </xdr:from>
    <xdr:to>
      <xdr:col>5</xdr:col>
      <xdr:colOff>600075</xdr:colOff>
      <xdr:row>38</xdr:row>
      <xdr:rowOff>26924</xdr:rowOff>
    </xdr:to>
    <xdr:sp macro="" textlink="">
      <xdr:nvSpPr>
        <xdr:cNvPr id="85" name="円/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7" name="円/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89" name="円/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119634</xdr:rowOff>
    </xdr:from>
    <xdr:to>
      <xdr:col>1</xdr:col>
      <xdr:colOff>676275</xdr:colOff>
      <xdr:row>38</xdr:row>
      <xdr:rowOff>49785</xdr:rowOff>
    </xdr:to>
    <xdr:sp macro="" textlink="">
      <xdr:nvSpPr>
        <xdr:cNvPr id="91" name="円/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物件費に係る経常収支比率は類似団体内平均値よりも下回っているものの、物件費内訳で比べると賃金や旅費が類似団体平均を上回るなど改善すべき点がみられる。</a:t>
          </a:r>
          <a:endParaRPr kumimoji="1" lang="en-US" altLang="ja-JP" sz="1300">
            <a:latin typeface="ＭＳ Ｐゴシック"/>
          </a:endParaRPr>
        </a:p>
        <a:p>
          <a:r>
            <a:rPr kumimoji="1" lang="ja-JP" altLang="en-US" sz="1300">
              <a:latin typeface="ＭＳ Ｐゴシック"/>
            </a:rPr>
            <a:t>今後も教育振興のため推進している教育再生事業や特別支援教育支援員の増員、公用車リースなどの増加による物件費の増加が予想されるため、物件費全体について適宜見直しを図り、更なる歳出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5080</xdr:rowOff>
    </xdr:to>
    <xdr:cxnSp macro="">
      <xdr:nvCxnSpPr>
        <xdr:cNvPr id="125" name="直線コネクタ 124"/>
        <xdr:cNvCxnSpPr/>
      </xdr:nvCxnSpPr>
      <xdr:spPr>
        <a:xfrm flipV="1">
          <a:off x="15671800" y="2740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16</xdr:row>
      <xdr:rowOff>5080</xdr:rowOff>
    </xdr:to>
    <xdr:cxnSp macro="">
      <xdr:nvCxnSpPr>
        <xdr:cNvPr id="128" name="直線コネクタ 127"/>
        <xdr:cNvCxnSpPr/>
      </xdr:nvCxnSpPr>
      <xdr:spPr>
        <a:xfrm>
          <a:off x="14782800" y="270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130810</xdr:rowOff>
    </xdr:to>
    <xdr:cxnSp macro="">
      <xdr:nvCxnSpPr>
        <xdr:cNvPr id="131" name="直線コネクタ 130"/>
        <xdr:cNvCxnSpPr/>
      </xdr:nvCxnSpPr>
      <xdr:spPr>
        <a:xfrm>
          <a:off x="13893800" y="268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115570</xdr:rowOff>
    </xdr:to>
    <xdr:cxnSp macro="">
      <xdr:nvCxnSpPr>
        <xdr:cNvPr id="134" name="直線コネクタ 133"/>
        <xdr:cNvCxnSpPr/>
      </xdr:nvCxnSpPr>
      <xdr:spPr>
        <a:xfrm>
          <a:off x="13004800" y="267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5"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6" name="円/楕円 145"/>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66057</xdr:rowOff>
    </xdr:from>
    <xdr:ext cx="736600" cy="259045"/>
    <xdr:sp macro="" textlink="">
      <xdr:nvSpPr>
        <xdr:cNvPr id="147" name="テキスト ボックス 146"/>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48" name="円/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0" name="円/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2" name="円/楕円 151"/>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3" name="テキスト ボックス 152"/>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扶助費については障害福祉費と児童福祉費の増加により前年度に比べ</a:t>
          </a:r>
          <a:r>
            <a:rPr kumimoji="1" lang="en-US" altLang="ja-JP" sz="1300">
              <a:latin typeface="ＭＳ Ｐゴシック"/>
            </a:rPr>
            <a:t>0.2</a:t>
          </a:r>
          <a:r>
            <a:rPr kumimoji="1" lang="ja-JP" altLang="en-US" sz="1300">
              <a:latin typeface="ＭＳ Ｐゴシック"/>
            </a:rPr>
            <a:t>％上昇している。社会保障費は抑制の難しい経費ではあり、今後も自然増が予想される中で、資格審査等の適正化や各種手当の見直し、予防事業の活用等を行い歳出の削減に努める。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107950</xdr:rowOff>
    </xdr:to>
    <xdr:cxnSp macro="">
      <xdr:nvCxnSpPr>
        <xdr:cNvPr id="186" name="直線コネクタ 185"/>
        <xdr:cNvCxnSpPr/>
      </xdr:nvCxnSpPr>
      <xdr:spPr>
        <a:xfrm>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88900</xdr:rowOff>
    </xdr:to>
    <xdr:cxnSp macro="">
      <xdr:nvCxnSpPr>
        <xdr:cNvPr id="189" name="直線コネクタ 188"/>
        <xdr:cNvCxnSpPr/>
      </xdr:nvCxnSpPr>
      <xdr:spPr>
        <a:xfrm flipV="1">
          <a:off x="3098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88900</xdr:rowOff>
    </xdr:to>
    <xdr:cxnSp macro="">
      <xdr:nvCxnSpPr>
        <xdr:cNvPr id="192" name="直線コネクタ 191"/>
        <xdr:cNvCxnSpPr/>
      </xdr:nvCxnSpPr>
      <xdr:spPr>
        <a:xfrm>
          <a:off x="2209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69850</xdr:rowOff>
    </xdr:to>
    <xdr:cxnSp macro="">
      <xdr:nvCxnSpPr>
        <xdr:cNvPr id="195" name="直線コネクタ 194"/>
        <xdr:cNvCxnSpPr/>
      </xdr:nvCxnSpPr>
      <xdr:spPr>
        <a:xfrm>
          <a:off x="1320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5" name="円/楕円 204"/>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73677</xdr:rowOff>
    </xdr:from>
    <xdr:ext cx="762000" cy="259045"/>
    <xdr:sp macro="" textlink="">
      <xdr:nvSpPr>
        <xdr:cNvPr id="206"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7" name="円/楕円 206"/>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208" name="テキスト ボックス 207"/>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1" name="円/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2" name="テキスト ボックス 211"/>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更新時期を迎える文化会館や老朽化に伴う公共施設の維持補修費は年々増加傾向にある。今後は、公共施設総合管理計画のもと、施設の集約、複合化も視野に検討し、適切な維持管理に努める。また、繰出金についても、引き続き公営企業への繰り出しが増加する見込みであるため、独立採算の原点に立ち返った使用料の見直しも含め、健全化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168148</xdr:rowOff>
    </xdr:from>
    <xdr:to>
      <xdr:col>24</xdr:col>
      <xdr:colOff>31750</xdr:colOff>
      <xdr:row>57</xdr:row>
      <xdr:rowOff>28702</xdr:rowOff>
    </xdr:to>
    <xdr:cxnSp macro="">
      <xdr:nvCxnSpPr>
        <xdr:cNvPr id="244" name="直線コネクタ 243"/>
        <xdr:cNvCxnSpPr/>
      </xdr:nvCxnSpPr>
      <xdr:spPr>
        <a:xfrm flipV="1">
          <a:off x="15671800" y="9769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28702</xdr:rowOff>
    </xdr:to>
    <xdr:cxnSp macro="">
      <xdr:nvCxnSpPr>
        <xdr:cNvPr id="247" name="直線コネクタ 246"/>
        <xdr:cNvCxnSpPr/>
      </xdr:nvCxnSpPr>
      <xdr:spPr>
        <a:xfrm>
          <a:off x="14782800" y="9728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117856</xdr:rowOff>
    </xdr:from>
    <xdr:to>
      <xdr:col>21</xdr:col>
      <xdr:colOff>361950</xdr:colOff>
      <xdr:row>56</xdr:row>
      <xdr:rowOff>127000</xdr:rowOff>
    </xdr:to>
    <xdr:cxnSp macro="">
      <xdr:nvCxnSpPr>
        <xdr:cNvPr id="250" name="直線コネクタ 249"/>
        <xdr:cNvCxnSpPr/>
      </xdr:nvCxnSpPr>
      <xdr:spPr>
        <a:xfrm>
          <a:off x="13893800" y="9719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40132</xdr:rowOff>
    </xdr:from>
    <xdr:to>
      <xdr:col>20</xdr:col>
      <xdr:colOff>158750</xdr:colOff>
      <xdr:row>56</xdr:row>
      <xdr:rowOff>117856</xdr:rowOff>
    </xdr:to>
    <xdr:cxnSp macro="">
      <xdr:nvCxnSpPr>
        <xdr:cNvPr id="253" name="直線コネクタ 252"/>
        <xdr:cNvCxnSpPr/>
      </xdr:nvCxnSpPr>
      <xdr:spPr>
        <a:xfrm>
          <a:off x="13004800" y="96413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5" name="テキスト ボックス 25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117348</xdr:rowOff>
    </xdr:from>
    <xdr:to>
      <xdr:col>24</xdr:col>
      <xdr:colOff>82550</xdr:colOff>
      <xdr:row>57</xdr:row>
      <xdr:rowOff>47498</xdr:rowOff>
    </xdr:to>
    <xdr:sp macro="" textlink="">
      <xdr:nvSpPr>
        <xdr:cNvPr id="263" name="円/楕円 262"/>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133875</xdr:rowOff>
    </xdr:from>
    <xdr:ext cx="762000" cy="259045"/>
    <xdr:sp macro="" textlink="">
      <xdr:nvSpPr>
        <xdr:cNvPr id="264" name="その他該当値テキスト"/>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149352</xdr:rowOff>
    </xdr:from>
    <xdr:to>
      <xdr:col>22</xdr:col>
      <xdr:colOff>615950</xdr:colOff>
      <xdr:row>57</xdr:row>
      <xdr:rowOff>79502</xdr:rowOff>
    </xdr:to>
    <xdr:sp macro="" textlink="">
      <xdr:nvSpPr>
        <xdr:cNvPr id="265" name="円/楕円 264"/>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64279</xdr:rowOff>
    </xdr:from>
    <xdr:ext cx="736600" cy="259045"/>
    <xdr:sp macro="" textlink="">
      <xdr:nvSpPr>
        <xdr:cNvPr id="266" name="テキスト ボックス 265"/>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7" name="円/楕円 266"/>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8" name="テキスト ボックス 267"/>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67056</xdr:rowOff>
    </xdr:from>
    <xdr:to>
      <xdr:col>20</xdr:col>
      <xdr:colOff>209550</xdr:colOff>
      <xdr:row>56</xdr:row>
      <xdr:rowOff>168656</xdr:rowOff>
    </xdr:to>
    <xdr:sp macro="" textlink="">
      <xdr:nvSpPr>
        <xdr:cNvPr id="269" name="円/楕円 268"/>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70" name="テキスト ボックス 269"/>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160782</xdr:rowOff>
    </xdr:from>
    <xdr:to>
      <xdr:col>19</xdr:col>
      <xdr:colOff>6350</xdr:colOff>
      <xdr:row>56</xdr:row>
      <xdr:rowOff>90932</xdr:rowOff>
    </xdr:to>
    <xdr:sp macro="" textlink="">
      <xdr:nvSpPr>
        <xdr:cNvPr id="271" name="円/楕円 270"/>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101109</xdr:rowOff>
    </xdr:from>
    <xdr:ext cx="762000" cy="259045"/>
    <xdr:sp macro="" textlink="">
      <xdr:nvSpPr>
        <xdr:cNvPr id="272" name="テキスト ボックス 271"/>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昨年度よりも改善が見られたものの、各種団体への補助金については慣例的なものが多いため、平成</a:t>
          </a:r>
          <a:r>
            <a:rPr kumimoji="1" lang="en-US" altLang="ja-JP" sz="1300">
              <a:latin typeface="ＭＳ Ｐゴシック"/>
            </a:rPr>
            <a:t>27</a:t>
          </a:r>
          <a:r>
            <a:rPr kumimoji="1" lang="ja-JP" altLang="en-US" sz="1300">
              <a:latin typeface="ＭＳ Ｐゴシック"/>
            </a:rPr>
            <a:t>年度より補助金等評価委員会を開催し、補助金の見直しや廃止を進めている。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年度より検証結果について予算への反映を行っていく予定であり、今後の補助費等の抑制に期待ができる。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83566</xdr:rowOff>
    </xdr:to>
    <xdr:cxnSp macro="">
      <xdr:nvCxnSpPr>
        <xdr:cNvPr id="302" name="直線コネクタ 301"/>
        <xdr:cNvCxnSpPr/>
      </xdr:nvCxnSpPr>
      <xdr:spPr>
        <a:xfrm flipV="1">
          <a:off x="15671800" y="63769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83566</xdr:rowOff>
    </xdr:to>
    <xdr:cxnSp macro="">
      <xdr:nvCxnSpPr>
        <xdr:cNvPr id="305" name="直線コネクタ 304"/>
        <xdr:cNvCxnSpPr/>
      </xdr:nvCxnSpPr>
      <xdr:spPr>
        <a:xfrm>
          <a:off x="14782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56134</xdr:rowOff>
    </xdr:to>
    <xdr:cxnSp macro="">
      <xdr:nvCxnSpPr>
        <xdr:cNvPr id="308" name="直線コネクタ 307"/>
        <xdr:cNvCxnSpPr/>
      </xdr:nvCxnSpPr>
      <xdr:spPr>
        <a:xfrm>
          <a:off x="13893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42418</xdr:rowOff>
    </xdr:to>
    <xdr:cxnSp macro="">
      <xdr:nvCxnSpPr>
        <xdr:cNvPr id="311" name="直線コネクタ 310"/>
        <xdr:cNvCxnSpPr/>
      </xdr:nvCxnSpPr>
      <xdr:spPr>
        <a:xfrm>
          <a:off x="13004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5" name="テキスト ボックス 31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1" name="円/楕円 320"/>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170451</xdr:rowOff>
    </xdr:from>
    <xdr:ext cx="762000" cy="259045"/>
    <xdr:sp macro="" textlink="">
      <xdr:nvSpPr>
        <xdr:cNvPr id="322" name="補助費等該当値テキスト"/>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3" name="円/楕円 322"/>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4" name="テキスト ボックス 323"/>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5" name="円/楕円 324"/>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6" name="テキスト ボックス 325"/>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27" name="円/楕円 326"/>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28" name="テキスト ボックス 327"/>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29" name="円/楕円 328"/>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80535</xdr:rowOff>
    </xdr:from>
    <xdr:ext cx="762000" cy="259045"/>
    <xdr:sp macro="" textlink="">
      <xdr:nvSpPr>
        <xdr:cNvPr id="330" name="テキスト ボックス 32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負担適正化計画により地方債の発行を抑えた結果、元利償還額は年々減少してきたが、亀津中学校建設事業や総合福祉自立支援施設整備事業等の大型事業の元金償還開始が予定されており、今後は下げ止まりしていくと予想される。</a:t>
          </a:r>
          <a:endParaRPr kumimoji="1" lang="en-US" altLang="ja-JP" sz="1300">
            <a:latin typeface="ＭＳ Ｐゴシック"/>
          </a:endParaRPr>
        </a:p>
        <a:p>
          <a:r>
            <a:rPr kumimoji="1" lang="ja-JP" altLang="en-US" sz="1300">
              <a:latin typeface="ＭＳ Ｐゴシック"/>
            </a:rPr>
            <a:t>公債費については、長期的視点のもと、新規事業と地方債発行のバランスを図り、削減に努める。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81280</xdr:rowOff>
    </xdr:to>
    <xdr:cxnSp macro="">
      <xdr:nvCxnSpPr>
        <xdr:cNvPr id="360" name="直線コネクタ 359"/>
        <xdr:cNvCxnSpPr/>
      </xdr:nvCxnSpPr>
      <xdr:spPr>
        <a:xfrm flipV="1">
          <a:off x="3987800" y="134132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79</xdr:row>
      <xdr:rowOff>1270</xdr:rowOff>
    </xdr:to>
    <xdr:cxnSp macro="">
      <xdr:nvCxnSpPr>
        <xdr:cNvPr id="363" name="直線コネクタ 362"/>
        <xdr:cNvCxnSpPr/>
      </xdr:nvCxnSpPr>
      <xdr:spPr>
        <a:xfrm flipV="1">
          <a:off x="3098800" y="1345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65" name="テキスト ボックス 364"/>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65278</xdr:rowOff>
    </xdr:to>
    <xdr:cxnSp macro="">
      <xdr:nvCxnSpPr>
        <xdr:cNvPr id="366" name="直線コネクタ 365"/>
        <xdr:cNvCxnSpPr/>
      </xdr:nvCxnSpPr>
      <xdr:spPr>
        <a:xfrm flipV="1">
          <a:off x="2209800" y="135458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68" name="テキスト ボックス 367"/>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65278</xdr:rowOff>
    </xdr:from>
    <xdr:to>
      <xdr:col>3</xdr:col>
      <xdr:colOff>142875</xdr:colOff>
      <xdr:row>79</xdr:row>
      <xdr:rowOff>92711</xdr:rowOff>
    </xdr:to>
    <xdr:cxnSp macro="">
      <xdr:nvCxnSpPr>
        <xdr:cNvPr id="369" name="直線コネクタ 368"/>
        <xdr:cNvCxnSpPr/>
      </xdr:nvCxnSpPr>
      <xdr:spPr>
        <a:xfrm flipV="1">
          <a:off x="1320800" y="136098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1" name="テキスト ボックス 370"/>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79" name="円/楕円 378"/>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132859</xdr:rowOff>
    </xdr:from>
    <xdr:ext cx="762000" cy="259045"/>
    <xdr:sp macro="" textlink="">
      <xdr:nvSpPr>
        <xdr:cNvPr id="380"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1" name="円/楕円 380"/>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82" name="テキスト ボックス 381"/>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83" name="円/楕円 382"/>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84" name="テキスト ボックス 383"/>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14478</xdr:rowOff>
    </xdr:from>
    <xdr:to>
      <xdr:col>3</xdr:col>
      <xdr:colOff>193675</xdr:colOff>
      <xdr:row>79</xdr:row>
      <xdr:rowOff>116078</xdr:rowOff>
    </xdr:to>
    <xdr:sp macro="" textlink="">
      <xdr:nvSpPr>
        <xdr:cNvPr id="385" name="円/楕円 384"/>
        <xdr:cNvSpPr/>
      </xdr:nvSpPr>
      <xdr:spPr>
        <a:xfrm>
          <a:off x="2159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100855</xdr:rowOff>
    </xdr:from>
    <xdr:ext cx="762000" cy="259045"/>
    <xdr:sp macro="" textlink="">
      <xdr:nvSpPr>
        <xdr:cNvPr id="386" name="テキスト ボックス 385"/>
        <xdr:cNvSpPr txBox="1"/>
      </xdr:nvSpPr>
      <xdr:spPr>
        <a:xfrm>
          <a:off x="1828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7" name="円/楕円 386"/>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8" name="テキスト ボックス 387"/>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地方創生先行型事業やふるさと思いやり基金活用事業などの新規事業の実施により、公債費以外に係る経常収支比率は、昨年度より</a:t>
          </a:r>
          <a:r>
            <a:rPr kumimoji="1" lang="en-US" altLang="ja-JP" sz="1300">
              <a:latin typeface="ＭＳ Ｐゴシック"/>
            </a:rPr>
            <a:t>3.5</a:t>
          </a:r>
          <a:r>
            <a:rPr kumimoji="1" lang="ja-JP" altLang="en-US" sz="1300">
              <a:latin typeface="ＭＳ Ｐゴシック"/>
            </a:rPr>
            <a:t>％改善された。</a:t>
          </a:r>
          <a:endParaRPr kumimoji="1" lang="en-US" altLang="ja-JP" sz="1300">
            <a:latin typeface="ＭＳ Ｐゴシック"/>
          </a:endParaRPr>
        </a:p>
        <a:p>
          <a:r>
            <a:rPr kumimoji="1" lang="ja-JP" altLang="en-US" sz="1300">
              <a:latin typeface="ＭＳ Ｐゴシック"/>
            </a:rPr>
            <a:t>今後も経常的な歳出の削減を図り、経常収支比率の改善に努める。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78</xdr:row>
      <xdr:rowOff>16511</xdr:rowOff>
    </xdr:to>
    <xdr:cxnSp macro="">
      <xdr:nvCxnSpPr>
        <xdr:cNvPr id="421" name="直線コネクタ 420"/>
        <xdr:cNvCxnSpPr/>
      </xdr:nvCxnSpPr>
      <xdr:spPr>
        <a:xfrm flipV="1">
          <a:off x="15671800" y="1325626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96520</xdr:rowOff>
    </xdr:from>
    <xdr:to>
      <xdr:col>22</xdr:col>
      <xdr:colOff>565150</xdr:colOff>
      <xdr:row>78</xdr:row>
      <xdr:rowOff>16511</xdr:rowOff>
    </xdr:to>
    <xdr:cxnSp macro="">
      <xdr:nvCxnSpPr>
        <xdr:cNvPr id="424" name="直線コネクタ 423"/>
        <xdr:cNvCxnSpPr/>
      </xdr:nvCxnSpPr>
      <xdr:spPr>
        <a:xfrm>
          <a:off x="14782800" y="132981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85089</xdr:rowOff>
    </xdr:from>
    <xdr:to>
      <xdr:col>21</xdr:col>
      <xdr:colOff>361950</xdr:colOff>
      <xdr:row>77</xdr:row>
      <xdr:rowOff>96520</xdr:rowOff>
    </xdr:to>
    <xdr:cxnSp macro="">
      <xdr:nvCxnSpPr>
        <xdr:cNvPr id="427" name="直線コネクタ 426"/>
        <xdr:cNvCxnSpPr/>
      </xdr:nvCxnSpPr>
      <xdr:spPr>
        <a:xfrm>
          <a:off x="13893800" y="13286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77</xdr:row>
      <xdr:rowOff>85089</xdr:rowOff>
    </xdr:to>
    <xdr:cxnSp macro="">
      <xdr:nvCxnSpPr>
        <xdr:cNvPr id="430" name="直線コネクタ 429"/>
        <xdr:cNvCxnSpPr/>
      </xdr:nvCxnSpPr>
      <xdr:spPr>
        <a:xfrm>
          <a:off x="13004800" y="131610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34" name="テキスト ボックス 43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40" name="円/楕円 439"/>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41"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42" name="円/楕円 441"/>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43" name="テキスト ボックス 442"/>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45720</xdr:rowOff>
    </xdr:from>
    <xdr:to>
      <xdr:col>21</xdr:col>
      <xdr:colOff>412750</xdr:colOff>
      <xdr:row>77</xdr:row>
      <xdr:rowOff>147320</xdr:rowOff>
    </xdr:to>
    <xdr:sp macro="" textlink="">
      <xdr:nvSpPr>
        <xdr:cNvPr id="444" name="円/楕円 443"/>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45" name="テキスト ボックス 444"/>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34289</xdr:rowOff>
    </xdr:from>
    <xdr:to>
      <xdr:col>20</xdr:col>
      <xdr:colOff>209550</xdr:colOff>
      <xdr:row>77</xdr:row>
      <xdr:rowOff>135889</xdr:rowOff>
    </xdr:to>
    <xdr:sp macro="" textlink="">
      <xdr:nvSpPr>
        <xdr:cNvPr id="446" name="円/楕円 445"/>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120666</xdr:rowOff>
    </xdr:from>
    <xdr:ext cx="762000" cy="259045"/>
    <xdr:sp macro="" textlink="">
      <xdr:nvSpPr>
        <xdr:cNvPr id="447" name="テキスト ボックス 446"/>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48" name="円/楕円 447"/>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49" name="テキスト ボックス 448"/>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鹿児島県徳之島町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30272</xdr:rowOff>
    </xdr:from>
    <xdr:to>
      <xdr:col>4</xdr:col>
      <xdr:colOff>1117600</xdr:colOff>
      <xdr:row>17</xdr:row>
      <xdr:rowOff>39949</xdr:rowOff>
    </xdr:to>
    <xdr:cxnSp macro="">
      <xdr:nvCxnSpPr>
        <xdr:cNvPr id="50" name="直線コネクタ 49"/>
        <xdr:cNvCxnSpPr/>
      </xdr:nvCxnSpPr>
      <xdr:spPr bwMode="auto">
        <a:xfrm flipV="1">
          <a:off x="5003800" y="2992547"/>
          <a:ext cx="6477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39949</xdr:rowOff>
    </xdr:from>
    <xdr:to>
      <xdr:col>4</xdr:col>
      <xdr:colOff>469900</xdr:colOff>
      <xdr:row>17</xdr:row>
      <xdr:rowOff>57429</xdr:rowOff>
    </xdr:to>
    <xdr:cxnSp macro="">
      <xdr:nvCxnSpPr>
        <xdr:cNvPr id="53" name="直線コネクタ 52"/>
        <xdr:cNvCxnSpPr/>
      </xdr:nvCxnSpPr>
      <xdr:spPr bwMode="auto">
        <a:xfrm flipV="1">
          <a:off x="4305300" y="3002224"/>
          <a:ext cx="698500" cy="17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47661</xdr:rowOff>
    </xdr:from>
    <xdr:to>
      <xdr:col>3</xdr:col>
      <xdr:colOff>904875</xdr:colOff>
      <xdr:row>17</xdr:row>
      <xdr:rowOff>57429</xdr:rowOff>
    </xdr:to>
    <xdr:cxnSp macro="">
      <xdr:nvCxnSpPr>
        <xdr:cNvPr id="56" name="直線コネクタ 55"/>
        <xdr:cNvCxnSpPr/>
      </xdr:nvCxnSpPr>
      <xdr:spPr bwMode="auto">
        <a:xfrm>
          <a:off x="3606800" y="3009936"/>
          <a:ext cx="698500" cy="9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26965</xdr:rowOff>
    </xdr:from>
    <xdr:to>
      <xdr:col>3</xdr:col>
      <xdr:colOff>206375</xdr:colOff>
      <xdr:row>17</xdr:row>
      <xdr:rowOff>47661</xdr:rowOff>
    </xdr:to>
    <xdr:cxnSp macro="">
      <xdr:nvCxnSpPr>
        <xdr:cNvPr id="59" name="直線コネクタ 58"/>
        <xdr:cNvCxnSpPr/>
      </xdr:nvCxnSpPr>
      <xdr:spPr bwMode="auto">
        <a:xfrm>
          <a:off x="2908300" y="2989240"/>
          <a:ext cx="698500" cy="20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150922</xdr:rowOff>
    </xdr:from>
    <xdr:to>
      <xdr:col>5</xdr:col>
      <xdr:colOff>34925</xdr:colOff>
      <xdr:row>17</xdr:row>
      <xdr:rowOff>81072</xdr:rowOff>
    </xdr:to>
    <xdr:sp macro="" textlink="">
      <xdr:nvSpPr>
        <xdr:cNvPr id="69" name="円/楕円 68"/>
        <xdr:cNvSpPr/>
      </xdr:nvSpPr>
      <xdr:spPr bwMode="auto">
        <a:xfrm>
          <a:off x="5600700" y="29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167449</xdr:rowOff>
    </xdr:from>
    <xdr:ext cx="762000" cy="259045"/>
    <xdr:sp macro="" textlink="">
      <xdr:nvSpPr>
        <xdr:cNvPr id="70" name="人口1人当たり決算額の推移該当値テキスト130"/>
        <xdr:cNvSpPr txBox="1"/>
      </xdr:nvSpPr>
      <xdr:spPr>
        <a:xfrm>
          <a:off x="5740400" y="278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123,944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160599</xdr:rowOff>
    </xdr:from>
    <xdr:to>
      <xdr:col>4</xdr:col>
      <xdr:colOff>520700</xdr:colOff>
      <xdr:row>17</xdr:row>
      <xdr:rowOff>90749</xdr:rowOff>
    </xdr:to>
    <xdr:sp macro="" textlink="">
      <xdr:nvSpPr>
        <xdr:cNvPr id="71" name="円/楕円 70"/>
        <xdr:cNvSpPr/>
      </xdr:nvSpPr>
      <xdr:spPr bwMode="auto">
        <a:xfrm>
          <a:off x="4953000" y="295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100926</xdr:rowOff>
    </xdr:from>
    <xdr:ext cx="736600" cy="259045"/>
    <xdr:sp macro="" textlink="">
      <xdr:nvSpPr>
        <xdr:cNvPr id="72" name="テキスト ボックス 71"/>
        <xdr:cNvSpPr txBox="1"/>
      </xdr:nvSpPr>
      <xdr:spPr>
        <a:xfrm>
          <a:off x="4622800" y="27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6629</xdr:rowOff>
    </xdr:from>
    <xdr:to>
      <xdr:col>3</xdr:col>
      <xdr:colOff>955675</xdr:colOff>
      <xdr:row>17</xdr:row>
      <xdr:rowOff>108229</xdr:rowOff>
    </xdr:to>
    <xdr:sp macro="" textlink="">
      <xdr:nvSpPr>
        <xdr:cNvPr id="73" name="円/楕円 72"/>
        <xdr:cNvSpPr/>
      </xdr:nvSpPr>
      <xdr:spPr bwMode="auto">
        <a:xfrm>
          <a:off x="4254500" y="296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118406</xdr:rowOff>
    </xdr:from>
    <xdr:ext cx="762000" cy="259045"/>
    <xdr:sp macro="" textlink="">
      <xdr:nvSpPr>
        <xdr:cNvPr id="74" name="テキスト ボックス 73"/>
        <xdr:cNvSpPr txBox="1"/>
      </xdr:nvSpPr>
      <xdr:spPr>
        <a:xfrm>
          <a:off x="3924300" y="27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120,380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168311</xdr:rowOff>
    </xdr:from>
    <xdr:to>
      <xdr:col>3</xdr:col>
      <xdr:colOff>257175</xdr:colOff>
      <xdr:row>17</xdr:row>
      <xdr:rowOff>98461</xdr:rowOff>
    </xdr:to>
    <xdr:sp macro="" textlink="">
      <xdr:nvSpPr>
        <xdr:cNvPr id="75" name="円/楕円 74"/>
        <xdr:cNvSpPr/>
      </xdr:nvSpPr>
      <xdr:spPr bwMode="auto">
        <a:xfrm>
          <a:off x="3556000" y="295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108638</xdr:rowOff>
    </xdr:from>
    <xdr:ext cx="762000" cy="259045"/>
    <xdr:sp macro="" textlink="">
      <xdr:nvSpPr>
        <xdr:cNvPr id="76" name="テキスト ボックス 75"/>
        <xdr:cNvSpPr txBox="1"/>
      </xdr:nvSpPr>
      <xdr:spPr>
        <a:xfrm>
          <a:off x="3225800" y="272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121,662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147615</xdr:rowOff>
    </xdr:from>
    <xdr:to>
      <xdr:col>2</xdr:col>
      <xdr:colOff>692150</xdr:colOff>
      <xdr:row>17</xdr:row>
      <xdr:rowOff>77765</xdr:rowOff>
    </xdr:to>
    <xdr:sp macro="" textlink="">
      <xdr:nvSpPr>
        <xdr:cNvPr id="77" name="円/楕円 76"/>
        <xdr:cNvSpPr/>
      </xdr:nvSpPr>
      <xdr:spPr bwMode="auto">
        <a:xfrm>
          <a:off x="2857500" y="293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87942</xdr:rowOff>
    </xdr:from>
    <xdr:ext cx="762000" cy="259045"/>
    <xdr:sp macro="" textlink="">
      <xdr:nvSpPr>
        <xdr:cNvPr id="78" name="テキスト ボックス 77"/>
        <xdr:cNvSpPr txBox="1"/>
      </xdr:nvSpPr>
      <xdr:spPr>
        <a:xfrm>
          <a:off x="2527300" y="270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296461</xdr:rowOff>
    </xdr:from>
    <xdr:to>
      <xdr:col>4</xdr:col>
      <xdr:colOff>1117600</xdr:colOff>
      <xdr:row>35</xdr:row>
      <xdr:rowOff>25044</xdr:rowOff>
    </xdr:to>
    <xdr:cxnSp macro="">
      <xdr:nvCxnSpPr>
        <xdr:cNvPr id="110" name="直線コネクタ 109"/>
        <xdr:cNvCxnSpPr/>
      </xdr:nvCxnSpPr>
      <xdr:spPr bwMode="auto">
        <a:xfrm flipV="1">
          <a:off x="5003800" y="6563911"/>
          <a:ext cx="647700" cy="71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170685</xdr:rowOff>
    </xdr:from>
    <xdr:to>
      <xdr:col>4</xdr:col>
      <xdr:colOff>469900</xdr:colOff>
      <xdr:row>35</xdr:row>
      <xdr:rowOff>25044</xdr:rowOff>
    </xdr:to>
    <xdr:cxnSp macro="">
      <xdr:nvCxnSpPr>
        <xdr:cNvPr id="113" name="直線コネクタ 112"/>
        <xdr:cNvCxnSpPr/>
      </xdr:nvCxnSpPr>
      <xdr:spPr bwMode="auto">
        <a:xfrm>
          <a:off x="4305300" y="6438135"/>
          <a:ext cx="698500" cy="197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70536</xdr:rowOff>
    </xdr:from>
    <xdr:to>
      <xdr:col>3</xdr:col>
      <xdr:colOff>904875</xdr:colOff>
      <xdr:row>34</xdr:row>
      <xdr:rowOff>170685</xdr:rowOff>
    </xdr:to>
    <xdr:cxnSp macro="">
      <xdr:nvCxnSpPr>
        <xdr:cNvPr id="116" name="直線コネクタ 115"/>
        <xdr:cNvCxnSpPr/>
      </xdr:nvCxnSpPr>
      <xdr:spPr bwMode="auto">
        <a:xfrm>
          <a:off x="3606800" y="6337986"/>
          <a:ext cx="698500" cy="10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20770</xdr:rowOff>
    </xdr:from>
    <xdr:to>
      <xdr:col>3</xdr:col>
      <xdr:colOff>206375</xdr:colOff>
      <xdr:row>34</xdr:row>
      <xdr:rowOff>70536</xdr:rowOff>
    </xdr:to>
    <xdr:cxnSp macro="">
      <xdr:nvCxnSpPr>
        <xdr:cNvPr id="119" name="直線コネクタ 118"/>
        <xdr:cNvCxnSpPr/>
      </xdr:nvCxnSpPr>
      <xdr:spPr bwMode="auto">
        <a:xfrm>
          <a:off x="2908300" y="6288220"/>
          <a:ext cx="698500" cy="49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245661</xdr:rowOff>
    </xdr:from>
    <xdr:to>
      <xdr:col>5</xdr:col>
      <xdr:colOff>34925</xdr:colOff>
      <xdr:row>35</xdr:row>
      <xdr:rowOff>4361</xdr:rowOff>
    </xdr:to>
    <xdr:sp macro="" textlink="">
      <xdr:nvSpPr>
        <xdr:cNvPr id="129" name="円/楕円 128"/>
        <xdr:cNvSpPr/>
      </xdr:nvSpPr>
      <xdr:spPr bwMode="auto">
        <a:xfrm>
          <a:off x="5600700" y="6513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90738</xdr:rowOff>
    </xdr:from>
    <xdr:ext cx="762000" cy="259045"/>
    <xdr:sp macro="" textlink="">
      <xdr:nvSpPr>
        <xdr:cNvPr id="130" name="人口1人当たり決算額の推移該当値テキスト445"/>
        <xdr:cNvSpPr txBox="1"/>
      </xdr:nvSpPr>
      <xdr:spPr>
        <a:xfrm>
          <a:off x="5740400" y="635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317144</xdr:rowOff>
    </xdr:from>
    <xdr:to>
      <xdr:col>4</xdr:col>
      <xdr:colOff>520700</xdr:colOff>
      <xdr:row>35</xdr:row>
      <xdr:rowOff>75844</xdr:rowOff>
    </xdr:to>
    <xdr:sp macro="" textlink="">
      <xdr:nvSpPr>
        <xdr:cNvPr id="131" name="円/楕円 130"/>
        <xdr:cNvSpPr/>
      </xdr:nvSpPr>
      <xdr:spPr bwMode="auto">
        <a:xfrm>
          <a:off x="4953000" y="658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86021</xdr:rowOff>
    </xdr:from>
    <xdr:ext cx="736600" cy="259045"/>
    <xdr:sp macro="" textlink="">
      <xdr:nvSpPr>
        <xdr:cNvPr id="132" name="テキスト ボックス 131"/>
        <xdr:cNvSpPr txBox="1"/>
      </xdr:nvSpPr>
      <xdr:spPr>
        <a:xfrm>
          <a:off x="4622800" y="635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119885</xdr:rowOff>
    </xdr:from>
    <xdr:to>
      <xdr:col>3</xdr:col>
      <xdr:colOff>955675</xdr:colOff>
      <xdr:row>34</xdr:row>
      <xdr:rowOff>221485</xdr:rowOff>
    </xdr:to>
    <xdr:sp macro="" textlink="">
      <xdr:nvSpPr>
        <xdr:cNvPr id="133" name="円/楕円 132"/>
        <xdr:cNvSpPr/>
      </xdr:nvSpPr>
      <xdr:spPr bwMode="auto">
        <a:xfrm>
          <a:off x="4254500" y="638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231662</xdr:rowOff>
    </xdr:from>
    <xdr:ext cx="762000" cy="259045"/>
    <xdr:sp macro="" textlink="">
      <xdr:nvSpPr>
        <xdr:cNvPr id="134" name="テキスト ボックス 133"/>
        <xdr:cNvSpPr txBox="1"/>
      </xdr:nvSpPr>
      <xdr:spPr>
        <a:xfrm>
          <a:off x="3924300" y="615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45,589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19736</xdr:rowOff>
    </xdr:from>
    <xdr:to>
      <xdr:col>3</xdr:col>
      <xdr:colOff>257175</xdr:colOff>
      <xdr:row>34</xdr:row>
      <xdr:rowOff>121336</xdr:rowOff>
    </xdr:to>
    <xdr:sp macro="" textlink="">
      <xdr:nvSpPr>
        <xdr:cNvPr id="135" name="円/楕円 134"/>
        <xdr:cNvSpPr/>
      </xdr:nvSpPr>
      <xdr:spPr bwMode="auto">
        <a:xfrm>
          <a:off x="3556000" y="6287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131513</xdr:rowOff>
    </xdr:from>
    <xdr:ext cx="762000" cy="259045"/>
    <xdr:sp macro="" textlink="">
      <xdr:nvSpPr>
        <xdr:cNvPr id="136" name="テキスト ボックス 135"/>
        <xdr:cNvSpPr txBox="1"/>
      </xdr:nvSpPr>
      <xdr:spPr>
        <a:xfrm>
          <a:off x="3225800" y="60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49,970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312870</xdr:rowOff>
    </xdr:from>
    <xdr:to>
      <xdr:col>2</xdr:col>
      <xdr:colOff>692150</xdr:colOff>
      <xdr:row>34</xdr:row>
      <xdr:rowOff>71570</xdr:rowOff>
    </xdr:to>
    <xdr:sp macro="" textlink="">
      <xdr:nvSpPr>
        <xdr:cNvPr id="137" name="円/楕円 136"/>
        <xdr:cNvSpPr/>
      </xdr:nvSpPr>
      <xdr:spPr bwMode="auto">
        <a:xfrm>
          <a:off x="2857500" y="6237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81747</xdr:rowOff>
    </xdr:from>
    <xdr:ext cx="762000" cy="259045"/>
    <xdr:sp macro="" textlink="">
      <xdr:nvSpPr>
        <xdr:cNvPr id="138" name="テキスト ボックス 137"/>
        <xdr:cNvSpPr txBox="1"/>
      </xdr:nvSpPr>
      <xdr:spPr>
        <a:xfrm>
          <a:off x="2527300" y="60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10,492.00
7,648,256
7,222,847
407,208
4,700,422
8,269,755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127698</xdr:rowOff>
    </xdr:from>
    <xdr:to>
      <xdr:col>6</xdr:col>
      <xdr:colOff>511175</xdr:colOff>
      <xdr:row>36</xdr:row>
      <xdr:rowOff>129642</xdr:rowOff>
    </xdr:to>
    <xdr:cxnSp macro="">
      <xdr:nvCxnSpPr>
        <xdr:cNvPr id="61" name="直線コネクタ 60"/>
        <xdr:cNvCxnSpPr/>
      </xdr:nvCxnSpPr>
      <xdr:spPr>
        <a:xfrm>
          <a:off x="3797300" y="6299898"/>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119530</xdr:rowOff>
    </xdr:from>
    <xdr:to>
      <xdr:col>5</xdr:col>
      <xdr:colOff>358775</xdr:colOff>
      <xdr:row>36</xdr:row>
      <xdr:rowOff>127698</xdr:rowOff>
    </xdr:to>
    <xdr:cxnSp macro="">
      <xdr:nvCxnSpPr>
        <xdr:cNvPr id="64" name="直線コネクタ 63"/>
        <xdr:cNvCxnSpPr/>
      </xdr:nvCxnSpPr>
      <xdr:spPr>
        <a:xfrm>
          <a:off x="2908300" y="6291730"/>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92159</xdr:rowOff>
    </xdr:from>
    <xdr:to>
      <xdr:col>4</xdr:col>
      <xdr:colOff>155575</xdr:colOff>
      <xdr:row>36</xdr:row>
      <xdr:rowOff>119530</xdr:rowOff>
    </xdr:to>
    <xdr:cxnSp macro="">
      <xdr:nvCxnSpPr>
        <xdr:cNvPr id="67" name="直線コネクタ 66"/>
        <xdr:cNvCxnSpPr/>
      </xdr:nvCxnSpPr>
      <xdr:spPr>
        <a:xfrm>
          <a:off x="2019300" y="6264359"/>
          <a:ext cx="889000" cy="2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81407</xdr:rowOff>
    </xdr:from>
    <xdr:to>
      <xdr:col>2</xdr:col>
      <xdr:colOff>638175</xdr:colOff>
      <xdr:row>36</xdr:row>
      <xdr:rowOff>92159</xdr:rowOff>
    </xdr:to>
    <xdr:cxnSp macro="">
      <xdr:nvCxnSpPr>
        <xdr:cNvPr id="70" name="直線コネクタ 69"/>
        <xdr:cNvCxnSpPr/>
      </xdr:nvCxnSpPr>
      <xdr:spPr>
        <a:xfrm>
          <a:off x="1130300" y="6253607"/>
          <a:ext cx="889000" cy="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78842</xdr:rowOff>
    </xdr:from>
    <xdr:to>
      <xdr:col>6</xdr:col>
      <xdr:colOff>561975</xdr:colOff>
      <xdr:row>37</xdr:row>
      <xdr:rowOff>8992</xdr:rowOff>
    </xdr:to>
    <xdr:sp macro="" textlink="">
      <xdr:nvSpPr>
        <xdr:cNvPr id="80" name="円/楕円 79"/>
        <xdr:cNvSpPr/>
      </xdr:nvSpPr>
      <xdr:spPr>
        <a:xfrm>
          <a:off x="45847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101719</xdr:rowOff>
    </xdr:from>
    <xdr:ext cx="599010" cy="259045"/>
    <xdr:sp macro="" textlink="">
      <xdr:nvSpPr>
        <xdr:cNvPr id="81" name="人件費該当値テキスト"/>
        <xdr:cNvSpPr txBox="1"/>
      </xdr:nvSpPr>
      <xdr:spPr>
        <a:xfrm>
          <a:off x="4686300" y="61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76898</xdr:rowOff>
    </xdr:from>
    <xdr:to>
      <xdr:col>5</xdr:col>
      <xdr:colOff>409575</xdr:colOff>
      <xdr:row>37</xdr:row>
      <xdr:rowOff>7048</xdr:rowOff>
    </xdr:to>
    <xdr:sp macro="" textlink="">
      <xdr:nvSpPr>
        <xdr:cNvPr id="82" name="円/楕円 81"/>
        <xdr:cNvSpPr/>
      </xdr:nvSpPr>
      <xdr:spPr>
        <a:xfrm>
          <a:off x="37465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23575</xdr:rowOff>
    </xdr:from>
    <xdr:ext cx="599010" cy="259045"/>
    <xdr:sp macro="" textlink="">
      <xdr:nvSpPr>
        <xdr:cNvPr id="83" name="テキスト ボックス 82"/>
        <xdr:cNvSpPr txBox="1"/>
      </xdr:nvSpPr>
      <xdr:spPr>
        <a:xfrm>
          <a:off x="3497794" y="602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68730</xdr:rowOff>
    </xdr:from>
    <xdr:to>
      <xdr:col>4</xdr:col>
      <xdr:colOff>206375</xdr:colOff>
      <xdr:row>36</xdr:row>
      <xdr:rowOff>170330</xdr:rowOff>
    </xdr:to>
    <xdr:sp macro="" textlink="">
      <xdr:nvSpPr>
        <xdr:cNvPr id="84" name="円/楕円 83"/>
        <xdr:cNvSpPr/>
      </xdr:nvSpPr>
      <xdr:spPr>
        <a:xfrm>
          <a:off x="2857500" y="62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15407</xdr:rowOff>
    </xdr:from>
    <xdr:ext cx="599010" cy="259045"/>
    <xdr:sp macro="" textlink="">
      <xdr:nvSpPr>
        <xdr:cNvPr id="85" name="テキスト ボックス 84"/>
        <xdr:cNvSpPr txBox="1"/>
      </xdr:nvSpPr>
      <xdr:spPr>
        <a:xfrm>
          <a:off x="2608794" y="601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41359</xdr:rowOff>
    </xdr:from>
    <xdr:to>
      <xdr:col>3</xdr:col>
      <xdr:colOff>3175</xdr:colOff>
      <xdr:row>36</xdr:row>
      <xdr:rowOff>142959</xdr:rowOff>
    </xdr:to>
    <xdr:sp macro="" textlink="">
      <xdr:nvSpPr>
        <xdr:cNvPr id="86" name="円/楕円 85"/>
        <xdr:cNvSpPr/>
      </xdr:nvSpPr>
      <xdr:spPr>
        <a:xfrm>
          <a:off x="1968500" y="62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159486</xdr:rowOff>
    </xdr:from>
    <xdr:ext cx="599010" cy="259045"/>
    <xdr:sp macro="" textlink="">
      <xdr:nvSpPr>
        <xdr:cNvPr id="87" name="テキスト ボックス 86"/>
        <xdr:cNvSpPr txBox="1"/>
      </xdr:nvSpPr>
      <xdr:spPr>
        <a:xfrm>
          <a:off x="1719794" y="598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30607</xdr:rowOff>
    </xdr:from>
    <xdr:to>
      <xdr:col>1</xdr:col>
      <xdr:colOff>485775</xdr:colOff>
      <xdr:row>36</xdr:row>
      <xdr:rowOff>132207</xdr:rowOff>
    </xdr:to>
    <xdr:sp macro="" textlink="">
      <xdr:nvSpPr>
        <xdr:cNvPr id="88" name="円/楕円 87"/>
        <xdr:cNvSpPr/>
      </xdr:nvSpPr>
      <xdr:spPr>
        <a:xfrm>
          <a:off x="1079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148734</xdr:rowOff>
    </xdr:from>
    <xdr:ext cx="599010" cy="259045"/>
    <xdr:sp macro="" textlink="">
      <xdr:nvSpPr>
        <xdr:cNvPr id="89" name="テキスト ボックス 88"/>
        <xdr:cNvSpPr txBox="1"/>
      </xdr:nvSpPr>
      <xdr:spPr>
        <a:xfrm>
          <a:off x="830794" y="597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164781</xdr:rowOff>
    </xdr:from>
    <xdr:to>
      <xdr:col>6</xdr:col>
      <xdr:colOff>511175</xdr:colOff>
      <xdr:row>57</xdr:row>
      <xdr:rowOff>46496</xdr:rowOff>
    </xdr:to>
    <xdr:cxnSp macro="">
      <xdr:nvCxnSpPr>
        <xdr:cNvPr id="121" name="直線コネクタ 120"/>
        <xdr:cNvCxnSpPr/>
      </xdr:nvCxnSpPr>
      <xdr:spPr>
        <a:xfrm flipV="1">
          <a:off x="3797300" y="9765981"/>
          <a:ext cx="838200" cy="5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46496</xdr:rowOff>
    </xdr:from>
    <xdr:to>
      <xdr:col>5</xdr:col>
      <xdr:colOff>358775</xdr:colOff>
      <xdr:row>57</xdr:row>
      <xdr:rowOff>73189</xdr:rowOff>
    </xdr:to>
    <xdr:cxnSp macro="">
      <xdr:nvCxnSpPr>
        <xdr:cNvPr id="124" name="直線コネクタ 123"/>
        <xdr:cNvCxnSpPr/>
      </xdr:nvCxnSpPr>
      <xdr:spPr>
        <a:xfrm flipV="1">
          <a:off x="2908300" y="9819146"/>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73189</xdr:rowOff>
    </xdr:from>
    <xdr:to>
      <xdr:col>4</xdr:col>
      <xdr:colOff>155575</xdr:colOff>
      <xdr:row>57</xdr:row>
      <xdr:rowOff>80754</xdr:rowOff>
    </xdr:to>
    <xdr:cxnSp macro="">
      <xdr:nvCxnSpPr>
        <xdr:cNvPr id="127" name="直線コネクタ 126"/>
        <xdr:cNvCxnSpPr/>
      </xdr:nvCxnSpPr>
      <xdr:spPr>
        <a:xfrm flipV="1">
          <a:off x="2019300" y="9845839"/>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80754</xdr:rowOff>
    </xdr:from>
    <xdr:to>
      <xdr:col>2</xdr:col>
      <xdr:colOff>638175</xdr:colOff>
      <xdr:row>57</xdr:row>
      <xdr:rowOff>84934</xdr:rowOff>
    </xdr:to>
    <xdr:cxnSp macro="">
      <xdr:nvCxnSpPr>
        <xdr:cNvPr id="130" name="直線コネクタ 129"/>
        <xdr:cNvCxnSpPr/>
      </xdr:nvCxnSpPr>
      <xdr:spPr>
        <a:xfrm flipV="1">
          <a:off x="1130300" y="9853404"/>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113981</xdr:rowOff>
    </xdr:from>
    <xdr:to>
      <xdr:col>6</xdr:col>
      <xdr:colOff>561975</xdr:colOff>
      <xdr:row>57</xdr:row>
      <xdr:rowOff>44131</xdr:rowOff>
    </xdr:to>
    <xdr:sp macro="" textlink="">
      <xdr:nvSpPr>
        <xdr:cNvPr id="140" name="円/楕円 139"/>
        <xdr:cNvSpPr/>
      </xdr:nvSpPr>
      <xdr:spPr>
        <a:xfrm>
          <a:off x="4584700" y="97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92408</xdr:rowOff>
    </xdr:from>
    <xdr:ext cx="534377" cy="259045"/>
    <xdr:sp macro="" textlink="">
      <xdr:nvSpPr>
        <xdr:cNvPr id="141" name="物件費該当値テキスト"/>
        <xdr:cNvSpPr txBox="1"/>
      </xdr:nvSpPr>
      <xdr:spPr>
        <a:xfrm>
          <a:off x="4686300" y="96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167146</xdr:rowOff>
    </xdr:from>
    <xdr:to>
      <xdr:col>5</xdr:col>
      <xdr:colOff>409575</xdr:colOff>
      <xdr:row>57</xdr:row>
      <xdr:rowOff>97296</xdr:rowOff>
    </xdr:to>
    <xdr:sp macro="" textlink="">
      <xdr:nvSpPr>
        <xdr:cNvPr id="142" name="円/楕円 141"/>
        <xdr:cNvSpPr/>
      </xdr:nvSpPr>
      <xdr:spPr>
        <a:xfrm>
          <a:off x="3746500" y="97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88423</xdr:rowOff>
    </xdr:from>
    <xdr:ext cx="534377" cy="259045"/>
    <xdr:sp macro="" textlink="">
      <xdr:nvSpPr>
        <xdr:cNvPr id="143" name="テキスト ボックス 142"/>
        <xdr:cNvSpPr txBox="1"/>
      </xdr:nvSpPr>
      <xdr:spPr>
        <a:xfrm>
          <a:off x="3530111" y="98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22389</xdr:rowOff>
    </xdr:from>
    <xdr:to>
      <xdr:col>4</xdr:col>
      <xdr:colOff>206375</xdr:colOff>
      <xdr:row>57</xdr:row>
      <xdr:rowOff>123989</xdr:rowOff>
    </xdr:to>
    <xdr:sp macro="" textlink="">
      <xdr:nvSpPr>
        <xdr:cNvPr id="144" name="円/楕円 143"/>
        <xdr:cNvSpPr/>
      </xdr:nvSpPr>
      <xdr:spPr>
        <a:xfrm>
          <a:off x="2857500" y="97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115116</xdr:rowOff>
    </xdr:from>
    <xdr:ext cx="534377" cy="259045"/>
    <xdr:sp macro="" textlink="">
      <xdr:nvSpPr>
        <xdr:cNvPr id="145" name="テキスト ボックス 144"/>
        <xdr:cNvSpPr txBox="1"/>
      </xdr:nvSpPr>
      <xdr:spPr>
        <a:xfrm>
          <a:off x="2641111" y="988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29954</xdr:rowOff>
    </xdr:from>
    <xdr:to>
      <xdr:col>3</xdr:col>
      <xdr:colOff>3175</xdr:colOff>
      <xdr:row>57</xdr:row>
      <xdr:rowOff>131554</xdr:rowOff>
    </xdr:to>
    <xdr:sp macro="" textlink="">
      <xdr:nvSpPr>
        <xdr:cNvPr id="146" name="円/楕円 145"/>
        <xdr:cNvSpPr/>
      </xdr:nvSpPr>
      <xdr:spPr>
        <a:xfrm>
          <a:off x="1968500" y="98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122681</xdr:rowOff>
    </xdr:from>
    <xdr:ext cx="534377" cy="259045"/>
    <xdr:sp macro="" textlink="">
      <xdr:nvSpPr>
        <xdr:cNvPr id="147" name="テキスト ボックス 146"/>
        <xdr:cNvSpPr txBox="1"/>
      </xdr:nvSpPr>
      <xdr:spPr>
        <a:xfrm>
          <a:off x="1752111" y="98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34134</xdr:rowOff>
    </xdr:from>
    <xdr:to>
      <xdr:col>1</xdr:col>
      <xdr:colOff>485775</xdr:colOff>
      <xdr:row>57</xdr:row>
      <xdr:rowOff>135734</xdr:rowOff>
    </xdr:to>
    <xdr:sp macro="" textlink="">
      <xdr:nvSpPr>
        <xdr:cNvPr id="148" name="円/楕円 147"/>
        <xdr:cNvSpPr/>
      </xdr:nvSpPr>
      <xdr:spPr>
        <a:xfrm>
          <a:off x="1079500" y="980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126861</xdr:rowOff>
    </xdr:from>
    <xdr:ext cx="534377" cy="259045"/>
    <xdr:sp macro="" textlink="">
      <xdr:nvSpPr>
        <xdr:cNvPr id="149" name="テキスト ボックス 148"/>
        <xdr:cNvSpPr txBox="1"/>
      </xdr:nvSpPr>
      <xdr:spPr>
        <a:xfrm>
          <a:off x="863111" y="989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67280</xdr:rowOff>
    </xdr:from>
    <xdr:to>
      <xdr:col>6</xdr:col>
      <xdr:colOff>511175</xdr:colOff>
      <xdr:row>78</xdr:row>
      <xdr:rowOff>84516</xdr:rowOff>
    </xdr:to>
    <xdr:cxnSp macro="">
      <xdr:nvCxnSpPr>
        <xdr:cNvPr id="176" name="直線コネクタ 175"/>
        <xdr:cNvCxnSpPr/>
      </xdr:nvCxnSpPr>
      <xdr:spPr>
        <a:xfrm flipV="1">
          <a:off x="3797300" y="1344038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75234</xdr:rowOff>
    </xdr:from>
    <xdr:to>
      <xdr:col>5</xdr:col>
      <xdr:colOff>358775</xdr:colOff>
      <xdr:row>78</xdr:row>
      <xdr:rowOff>84516</xdr:rowOff>
    </xdr:to>
    <xdr:cxnSp macro="">
      <xdr:nvCxnSpPr>
        <xdr:cNvPr id="179" name="直線コネクタ 178"/>
        <xdr:cNvCxnSpPr/>
      </xdr:nvCxnSpPr>
      <xdr:spPr>
        <a:xfrm>
          <a:off x="2908300" y="1344833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73909</xdr:rowOff>
    </xdr:from>
    <xdr:to>
      <xdr:col>4</xdr:col>
      <xdr:colOff>155575</xdr:colOff>
      <xdr:row>78</xdr:row>
      <xdr:rowOff>75234</xdr:rowOff>
    </xdr:to>
    <xdr:cxnSp macro="">
      <xdr:nvCxnSpPr>
        <xdr:cNvPr id="182" name="直線コネクタ 181"/>
        <xdr:cNvCxnSpPr/>
      </xdr:nvCxnSpPr>
      <xdr:spPr>
        <a:xfrm>
          <a:off x="2019300" y="13447009"/>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73909</xdr:rowOff>
    </xdr:from>
    <xdr:to>
      <xdr:col>2</xdr:col>
      <xdr:colOff>638175</xdr:colOff>
      <xdr:row>78</xdr:row>
      <xdr:rowOff>75464</xdr:rowOff>
    </xdr:to>
    <xdr:cxnSp macro="">
      <xdr:nvCxnSpPr>
        <xdr:cNvPr id="185" name="直線コネクタ 184"/>
        <xdr:cNvCxnSpPr/>
      </xdr:nvCxnSpPr>
      <xdr:spPr>
        <a:xfrm flipV="1">
          <a:off x="1130300" y="13447009"/>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16480</xdr:rowOff>
    </xdr:from>
    <xdr:to>
      <xdr:col>6</xdr:col>
      <xdr:colOff>561975</xdr:colOff>
      <xdr:row>78</xdr:row>
      <xdr:rowOff>118080</xdr:rowOff>
    </xdr:to>
    <xdr:sp macro="" textlink="">
      <xdr:nvSpPr>
        <xdr:cNvPr id="195" name="円/楕円 194"/>
        <xdr:cNvSpPr/>
      </xdr:nvSpPr>
      <xdr:spPr>
        <a:xfrm>
          <a:off x="4584700" y="133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102857</xdr:rowOff>
    </xdr:from>
    <xdr:ext cx="469744" cy="259045"/>
    <xdr:sp macro="" textlink="">
      <xdr:nvSpPr>
        <xdr:cNvPr id="196" name="維持補修費該当値テキスト"/>
        <xdr:cNvSpPr txBox="1"/>
      </xdr:nvSpPr>
      <xdr:spPr>
        <a:xfrm>
          <a:off x="4686300" y="1330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33716</xdr:rowOff>
    </xdr:from>
    <xdr:to>
      <xdr:col>5</xdr:col>
      <xdr:colOff>409575</xdr:colOff>
      <xdr:row>78</xdr:row>
      <xdr:rowOff>135316</xdr:rowOff>
    </xdr:to>
    <xdr:sp macro="" textlink="">
      <xdr:nvSpPr>
        <xdr:cNvPr id="197" name="円/楕円 196"/>
        <xdr:cNvSpPr/>
      </xdr:nvSpPr>
      <xdr:spPr>
        <a:xfrm>
          <a:off x="3746500" y="134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126443</xdr:rowOff>
    </xdr:from>
    <xdr:ext cx="469744" cy="259045"/>
    <xdr:sp macro="" textlink="">
      <xdr:nvSpPr>
        <xdr:cNvPr id="198" name="テキスト ボックス 197"/>
        <xdr:cNvSpPr txBox="1"/>
      </xdr:nvSpPr>
      <xdr:spPr>
        <a:xfrm>
          <a:off x="3562427" y="1349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24434</xdr:rowOff>
    </xdr:from>
    <xdr:to>
      <xdr:col>4</xdr:col>
      <xdr:colOff>206375</xdr:colOff>
      <xdr:row>78</xdr:row>
      <xdr:rowOff>126034</xdr:rowOff>
    </xdr:to>
    <xdr:sp macro="" textlink="">
      <xdr:nvSpPr>
        <xdr:cNvPr id="199" name="円/楕円 198"/>
        <xdr:cNvSpPr/>
      </xdr:nvSpPr>
      <xdr:spPr>
        <a:xfrm>
          <a:off x="2857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117161</xdr:rowOff>
    </xdr:from>
    <xdr:ext cx="469744" cy="259045"/>
    <xdr:sp macro="" textlink="">
      <xdr:nvSpPr>
        <xdr:cNvPr id="200" name="テキスト ボックス 199"/>
        <xdr:cNvSpPr txBox="1"/>
      </xdr:nvSpPr>
      <xdr:spPr>
        <a:xfrm>
          <a:off x="2673427" y="134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23109</xdr:rowOff>
    </xdr:from>
    <xdr:to>
      <xdr:col>3</xdr:col>
      <xdr:colOff>3175</xdr:colOff>
      <xdr:row>78</xdr:row>
      <xdr:rowOff>124709</xdr:rowOff>
    </xdr:to>
    <xdr:sp macro="" textlink="">
      <xdr:nvSpPr>
        <xdr:cNvPr id="201" name="円/楕円 200"/>
        <xdr:cNvSpPr/>
      </xdr:nvSpPr>
      <xdr:spPr>
        <a:xfrm>
          <a:off x="1968500" y="133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115836</xdr:rowOff>
    </xdr:from>
    <xdr:ext cx="469744" cy="259045"/>
    <xdr:sp macro="" textlink="">
      <xdr:nvSpPr>
        <xdr:cNvPr id="202" name="テキスト ボックス 201"/>
        <xdr:cNvSpPr txBox="1"/>
      </xdr:nvSpPr>
      <xdr:spPr>
        <a:xfrm>
          <a:off x="1784427" y="1348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24664</xdr:rowOff>
    </xdr:from>
    <xdr:to>
      <xdr:col>1</xdr:col>
      <xdr:colOff>485775</xdr:colOff>
      <xdr:row>78</xdr:row>
      <xdr:rowOff>126264</xdr:rowOff>
    </xdr:to>
    <xdr:sp macro="" textlink="">
      <xdr:nvSpPr>
        <xdr:cNvPr id="203" name="円/楕円 202"/>
        <xdr:cNvSpPr/>
      </xdr:nvSpPr>
      <xdr:spPr>
        <a:xfrm>
          <a:off x="1079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117391</xdr:rowOff>
    </xdr:from>
    <xdr:ext cx="469744" cy="259045"/>
    <xdr:sp macro="" textlink="">
      <xdr:nvSpPr>
        <xdr:cNvPr id="204" name="テキスト ボックス 203"/>
        <xdr:cNvSpPr txBox="1"/>
      </xdr:nvSpPr>
      <xdr:spPr>
        <a:xfrm>
          <a:off x="895427"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61061</xdr:rowOff>
    </xdr:from>
    <xdr:to>
      <xdr:col>6</xdr:col>
      <xdr:colOff>511175</xdr:colOff>
      <xdr:row>93</xdr:row>
      <xdr:rowOff>125282</xdr:rowOff>
    </xdr:to>
    <xdr:cxnSp macro="">
      <xdr:nvCxnSpPr>
        <xdr:cNvPr id="236" name="直線コネクタ 235"/>
        <xdr:cNvCxnSpPr/>
      </xdr:nvCxnSpPr>
      <xdr:spPr>
        <a:xfrm flipV="1">
          <a:off x="3797300" y="16005911"/>
          <a:ext cx="838200" cy="6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125282</xdr:rowOff>
    </xdr:from>
    <xdr:to>
      <xdr:col>5</xdr:col>
      <xdr:colOff>358775</xdr:colOff>
      <xdr:row>94</xdr:row>
      <xdr:rowOff>97393</xdr:rowOff>
    </xdr:to>
    <xdr:cxnSp macro="">
      <xdr:nvCxnSpPr>
        <xdr:cNvPr id="239" name="直線コネクタ 238"/>
        <xdr:cNvCxnSpPr/>
      </xdr:nvCxnSpPr>
      <xdr:spPr>
        <a:xfrm flipV="1">
          <a:off x="2908300" y="16070132"/>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97393</xdr:rowOff>
    </xdr:from>
    <xdr:to>
      <xdr:col>4</xdr:col>
      <xdr:colOff>155575</xdr:colOff>
      <xdr:row>94</xdr:row>
      <xdr:rowOff>160731</xdr:rowOff>
    </xdr:to>
    <xdr:cxnSp macro="">
      <xdr:nvCxnSpPr>
        <xdr:cNvPr id="242" name="直線コネクタ 241"/>
        <xdr:cNvCxnSpPr/>
      </xdr:nvCxnSpPr>
      <xdr:spPr>
        <a:xfrm flipV="1">
          <a:off x="2019300" y="16213693"/>
          <a:ext cx="889000" cy="6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4" name="テキスト ボックス 243"/>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160731</xdr:rowOff>
    </xdr:from>
    <xdr:to>
      <xdr:col>2</xdr:col>
      <xdr:colOff>638175</xdr:colOff>
      <xdr:row>95</xdr:row>
      <xdr:rowOff>65470</xdr:rowOff>
    </xdr:to>
    <xdr:cxnSp macro="">
      <xdr:nvCxnSpPr>
        <xdr:cNvPr id="245" name="直線コネクタ 244"/>
        <xdr:cNvCxnSpPr/>
      </xdr:nvCxnSpPr>
      <xdr:spPr>
        <a:xfrm flipV="1">
          <a:off x="1130300" y="16277031"/>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47" name="テキスト ボックス 246"/>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10261</xdr:rowOff>
    </xdr:from>
    <xdr:to>
      <xdr:col>6</xdr:col>
      <xdr:colOff>561975</xdr:colOff>
      <xdr:row>93</xdr:row>
      <xdr:rowOff>111861</xdr:rowOff>
    </xdr:to>
    <xdr:sp macro="" textlink="">
      <xdr:nvSpPr>
        <xdr:cNvPr id="255" name="円/楕円 254"/>
        <xdr:cNvSpPr/>
      </xdr:nvSpPr>
      <xdr:spPr>
        <a:xfrm>
          <a:off x="4584700" y="159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33138</xdr:rowOff>
    </xdr:from>
    <xdr:ext cx="534377" cy="259045"/>
    <xdr:sp macro="" textlink="">
      <xdr:nvSpPr>
        <xdr:cNvPr id="256" name="扶助費該当値テキスト"/>
        <xdr:cNvSpPr txBox="1"/>
      </xdr:nvSpPr>
      <xdr:spPr>
        <a:xfrm>
          <a:off x="4686300" y="158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85,316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74482</xdr:rowOff>
    </xdr:from>
    <xdr:to>
      <xdr:col>5</xdr:col>
      <xdr:colOff>409575</xdr:colOff>
      <xdr:row>94</xdr:row>
      <xdr:rowOff>4632</xdr:rowOff>
    </xdr:to>
    <xdr:sp macro="" textlink="">
      <xdr:nvSpPr>
        <xdr:cNvPr id="257" name="円/楕円 256"/>
        <xdr:cNvSpPr/>
      </xdr:nvSpPr>
      <xdr:spPr>
        <a:xfrm>
          <a:off x="3746500" y="160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21159</xdr:rowOff>
    </xdr:from>
    <xdr:ext cx="534377" cy="259045"/>
    <xdr:sp macro="" textlink="">
      <xdr:nvSpPr>
        <xdr:cNvPr id="258" name="テキスト ボックス 257"/>
        <xdr:cNvSpPr txBox="1"/>
      </xdr:nvSpPr>
      <xdr:spPr>
        <a:xfrm>
          <a:off x="3530111" y="15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46593</xdr:rowOff>
    </xdr:from>
    <xdr:to>
      <xdr:col>4</xdr:col>
      <xdr:colOff>206375</xdr:colOff>
      <xdr:row>94</xdr:row>
      <xdr:rowOff>148193</xdr:rowOff>
    </xdr:to>
    <xdr:sp macro="" textlink="">
      <xdr:nvSpPr>
        <xdr:cNvPr id="259" name="円/楕円 258"/>
        <xdr:cNvSpPr/>
      </xdr:nvSpPr>
      <xdr:spPr>
        <a:xfrm>
          <a:off x="2857500" y="161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164720</xdr:rowOff>
    </xdr:from>
    <xdr:ext cx="534377" cy="259045"/>
    <xdr:sp macro="" textlink="">
      <xdr:nvSpPr>
        <xdr:cNvPr id="260" name="テキスト ボックス 259"/>
        <xdr:cNvSpPr txBox="1"/>
      </xdr:nvSpPr>
      <xdr:spPr>
        <a:xfrm>
          <a:off x="2641111" y="1593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109931</xdr:rowOff>
    </xdr:from>
    <xdr:to>
      <xdr:col>3</xdr:col>
      <xdr:colOff>3175</xdr:colOff>
      <xdr:row>95</xdr:row>
      <xdr:rowOff>40081</xdr:rowOff>
    </xdr:to>
    <xdr:sp macro="" textlink="">
      <xdr:nvSpPr>
        <xdr:cNvPr id="261" name="円/楕円 260"/>
        <xdr:cNvSpPr/>
      </xdr:nvSpPr>
      <xdr:spPr>
        <a:xfrm>
          <a:off x="1968500" y="162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56608</xdr:rowOff>
    </xdr:from>
    <xdr:ext cx="534377" cy="259045"/>
    <xdr:sp macro="" textlink="">
      <xdr:nvSpPr>
        <xdr:cNvPr id="262" name="テキスト ボックス 261"/>
        <xdr:cNvSpPr txBox="1"/>
      </xdr:nvSpPr>
      <xdr:spPr>
        <a:xfrm>
          <a:off x="1752111" y="1600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14670</xdr:rowOff>
    </xdr:from>
    <xdr:to>
      <xdr:col>1</xdr:col>
      <xdr:colOff>485775</xdr:colOff>
      <xdr:row>95</xdr:row>
      <xdr:rowOff>116270</xdr:rowOff>
    </xdr:to>
    <xdr:sp macro="" textlink="">
      <xdr:nvSpPr>
        <xdr:cNvPr id="263" name="円/楕円 262"/>
        <xdr:cNvSpPr/>
      </xdr:nvSpPr>
      <xdr:spPr>
        <a:xfrm>
          <a:off x="1079500" y="163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132797</xdr:rowOff>
    </xdr:from>
    <xdr:ext cx="534377" cy="259045"/>
    <xdr:sp macro="" textlink="">
      <xdr:nvSpPr>
        <xdr:cNvPr id="264" name="テキスト ボックス 263"/>
        <xdr:cNvSpPr txBox="1"/>
      </xdr:nvSpPr>
      <xdr:spPr>
        <a:xfrm>
          <a:off x="863111" y="160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161624</xdr:rowOff>
    </xdr:from>
    <xdr:to>
      <xdr:col>15</xdr:col>
      <xdr:colOff>180975</xdr:colOff>
      <xdr:row>36</xdr:row>
      <xdr:rowOff>9039</xdr:rowOff>
    </xdr:to>
    <xdr:cxnSp macro="">
      <xdr:nvCxnSpPr>
        <xdr:cNvPr id="296" name="直線コネクタ 295"/>
        <xdr:cNvCxnSpPr/>
      </xdr:nvCxnSpPr>
      <xdr:spPr>
        <a:xfrm flipV="1">
          <a:off x="9639300" y="6162374"/>
          <a:ext cx="838200" cy="1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9039</xdr:rowOff>
    </xdr:from>
    <xdr:to>
      <xdr:col>14</xdr:col>
      <xdr:colOff>28575</xdr:colOff>
      <xdr:row>36</xdr:row>
      <xdr:rowOff>151391</xdr:rowOff>
    </xdr:to>
    <xdr:cxnSp macro="">
      <xdr:nvCxnSpPr>
        <xdr:cNvPr id="299" name="直線コネクタ 298"/>
        <xdr:cNvCxnSpPr/>
      </xdr:nvCxnSpPr>
      <xdr:spPr>
        <a:xfrm flipV="1">
          <a:off x="8750300" y="6181239"/>
          <a:ext cx="889000" cy="14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36303</xdr:rowOff>
    </xdr:from>
    <xdr:ext cx="534377" cy="259045"/>
    <xdr:sp macro="" textlink="">
      <xdr:nvSpPr>
        <xdr:cNvPr id="301" name="テキスト ボックス 300"/>
        <xdr:cNvSpPr txBox="1"/>
      </xdr:nvSpPr>
      <xdr:spPr>
        <a:xfrm>
          <a:off x="9372111" y="6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151391</xdr:rowOff>
    </xdr:from>
    <xdr:to>
      <xdr:col>12</xdr:col>
      <xdr:colOff>511175</xdr:colOff>
      <xdr:row>36</xdr:row>
      <xdr:rowOff>155517</xdr:rowOff>
    </xdr:to>
    <xdr:cxnSp macro="">
      <xdr:nvCxnSpPr>
        <xdr:cNvPr id="302" name="直線コネクタ 301"/>
        <xdr:cNvCxnSpPr/>
      </xdr:nvCxnSpPr>
      <xdr:spPr>
        <a:xfrm flipV="1">
          <a:off x="7861300" y="6323591"/>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56877</xdr:rowOff>
    </xdr:from>
    <xdr:ext cx="534377" cy="259045"/>
    <xdr:sp macro="" textlink="">
      <xdr:nvSpPr>
        <xdr:cNvPr id="304" name="テキスト ボックス 303"/>
        <xdr:cNvSpPr txBox="1"/>
      </xdr:nvSpPr>
      <xdr:spPr>
        <a:xfrm>
          <a:off x="8483111" y="64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155517</xdr:rowOff>
    </xdr:from>
    <xdr:to>
      <xdr:col>11</xdr:col>
      <xdr:colOff>307975</xdr:colOff>
      <xdr:row>37</xdr:row>
      <xdr:rowOff>14558</xdr:rowOff>
    </xdr:to>
    <xdr:cxnSp macro="">
      <xdr:nvCxnSpPr>
        <xdr:cNvPr id="305" name="直線コネクタ 304"/>
        <xdr:cNvCxnSpPr/>
      </xdr:nvCxnSpPr>
      <xdr:spPr>
        <a:xfrm flipV="1">
          <a:off x="6972300" y="6327717"/>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111915</xdr:rowOff>
    </xdr:from>
    <xdr:ext cx="534377" cy="259045"/>
    <xdr:sp macro="" textlink="">
      <xdr:nvSpPr>
        <xdr:cNvPr id="307" name="テキスト ボックス 306"/>
        <xdr:cNvSpPr txBox="1"/>
      </xdr:nvSpPr>
      <xdr:spPr>
        <a:xfrm>
          <a:off x="7594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98025</xdr:rowOff>
    </xdr:from>
    <xdr:ext cx="534377" cy="259045"/>
    <xdr:sp macro="" textlink="">
      <xdr:nvSpPr>
        <xdr:cNvPr id="309" name="テキスト ボックス 308"/>
        <xdr:cNvSpPr txBox="1"/>
      </xdr:nvSpPr>
      <xdr:spPr>
        <a:xfrm>
          <a:off x="6705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110824</xdr:rowOff>
    </xdr:from>
    <xdr:to>
      <xdr:col>15</xdr:col>
      <xdr:colOff>231775</xdr:colOff>
      <xdr:row>36</xdr:row>
      <xdr:rowOff>40974</xdr:rowOff>
    </xdr:to>
    <xdr:sp macro="" textlink="">
      <xdr:nvSpPr>
        <xdr:cNvPr id="315" name="円/楕円 314"/>
        <xdr:cNvSpPr/>
      </xdr:nvSpPr>
      <xdr:spPr>
        <a:xfrm>
          <a:off x="10426700" y="61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133701</xdr:rowOff>
    </xdr:from>
    <xdr:ext cx="534377" cy="259045"/>
    <xdr:sp macro="" textlink="">
      <xdr:nvSpPr>
        <xdr:cNvPr id="316" name="補助費等該当値テキスト"/>
        <xdr:cNvSpPr txBox="1"/>
      </xdr:nvSpPr>
      <xdr:spPr>
        <a:xfrm>
          <a:off x="10528300" y="59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87,236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129689</xdr:rowOff>
    </xdr:from>
    <xdr:to>
      <xdr:col>14</xdr:col>
      <xdr:colOff>79375</xdr:colOff>
      <xdr:row>36</xdr:row>
      <xdr:rowOff>59839</xdr:rowOff>
    </xdr:to>
    <xdr:sp macro="" textlink="">
      <xdr:nvSpPr>
        <xdr:cNvPr id="317" name="円/楕円 316"/>
        <xdr:cNvSpPr/>
      </xdr:nvSpPr>
      <xdr:spPr>
        <a:xfrm>
          <a:off x="9588500" y="61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76366</xdr:rowOff>
    </xdr:from>
    <xdr:ext cx="534377" cy="259045"/>
    <xdr:sp macro="" textlink="">
      <xdr:nvSpPr>
        <xdr:cNvPr id="318" name="テキスト ボックス 317"/>
        <xdr:cNvSpPr txBox="1"/>
      </xdr:nvSpPr>
      <xdr:spPr>
        <a:xfrm>
          <a:off x="9372111" y="59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100591</xdr:rowOff>
    </xdr:from>
    <xdr:to>
      <xdr:col>12</xdr:col>
      <xdr:colOff>561975</xdr:colOff>
      <xdr:row>37</xdr:row>
      <xdr:rowOff>30741</xdr:rowOff>
    </xdr:to>
    <xdr:sp macro="" textlink="">
      <xdr:nvSpPr>
        <xdr:cNvPr id="319" name="円/楕円 318"/>
        <xdr:cNvSpPr/>
      </xdr:nvSpPr>
      <xdr:spPr>
        <a:xfrm>
          <a:off x="8699500" y="62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47268</xdr:rowOff>
    </xdr:from>
    <xdr:ext cx="534377" cy="259045"/>
    <xdr:sp macro="" textlink="">
      <xdr:nvSpPr>
        <xdr:cNvPr id="320" name="テキスト ボックス 319"/>
        <xdr:cNvSpPr txBox="1"/>
      </xdr:nvSpPr>
      <xdr:spPr>
        <a:xfrm>
          <a:off x="8483111" y="604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104717</xdr:rowOff>
    </xdr:from>
    <xdr:to>
      <xdr:col>11</xdr:col>
      <xdr:colOff>358775</xdr:colOff>
      <xdr:row>37</xdr:row>
      <xdr:rowOff>34867</xdr:rowOff>
    </xdr:to>
    <xdr:sp macro="" textlink="">
      <xdr:nvSpPr>
        <xdr:cNvPr id="321" name="円/楕円 320"/>
        <xdr:cNvSpPr/>
      </xdr:nvSpPr>
      <xdr:spPr>
        <a:xfrm>
          <a:off x="7810500" y="62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51394</xdr:rowOff>
    </xdr:from>
    <xdr:ext cx="534377" cy="259045"/>
    <xdr:sp macro="" textlink="">
      <xdr:nvSpPr>
        <xdr:cNvPr id="322" name="テキスト ボックス 321"/>
        <xdr:cNvSpPr txBox="1"/>
      </xdr:nvSpPr>
      <xdr:spPr>
        <a:xfrm>
          <a:off x="7594111" y="60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135208</xdr:rowOff>
    </xdr:from>
    <xdr:to>
      <xdr:col>10</xdr:col>
      <xdr:colOff>155575</xdr:colOff>
      <xdr:row>37</xdr:row>
      <xdr:rowOff>65358</xdr:rowOff>
    </xdr:to>
    <xdr:sp macro="" textlink="">
      <xdr:nvSpPr>
        <xdr:cNvPr id="323" name="円/楕円 322"/>
        <xdr:cNvSpPr/>
      </xdr:nvSpPr>
      <xdr:spPr>
        <a:xfrm>
          <a:off x="6921500" y="63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81885</xdr:rowOff>
    </xdr:from>
    <xdr:ext cx="534377" cy="259045"/>
    <xdr:sp macro="" textlink="">
      <xdr:nvSpPr>
        <xdr:cNvPr id="324" name="テキスト ボックス 323"/>
        <xdr:cNvSpPr txBox="1"/>
      </xdr:nvSpPr>
      <xdr:spPr>
        <a:xfrm>
          <a:off x="6705111" y="60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144973</xdr:rowOff>
    </xdr:from>
    <xdr:to>
      <xdr:col>15</xdr:col>
      <xdr:colOff>180975</xdr:colOff>
      <xdr:row>56</xdr:row>
      <xdr:rowOff>163341</xdr:rowOff>
    </xdr:to>
    <xdr:cxnSp macro="">
      <xdr:nvCxnSpPr>
        <xdr:cNvPr id="353" name="直線コネクタ 352"/>
        <xdr:cNvCxnSpPr/>
      </xdr:nvCxnSpPr>
      <xdr:spPr>
        <a:xfrm>
          <a:off x="9639300" y="9574723"/>
          <a:ext cx="838200" cy="1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116196</xdr:rowOff>
    </xdr:from>
    <xdr:to>
      <xdr:col>14</xdr:col>
      <xdr:colOff>28575</xdr:colOff>
      <xdr:row>55</xdr:row>
      <xdr:rowOff>144973</xdr:rowOff>
    </xdr:to>
    <xdr:cxnSp macro="">
      <xdr:nvCxnSpPr>
        <xdr:cNvPr id="356" name="直線コネクタ 355"/>
        <xdr:cNvCxnSpPr/>
      </xdr:nvCxnSpPr>
      <xdr:spPr>
        <a:xfrm>
          <a:off x="8750300" y="9545946"/>
          <a:ext cx="889000" cy="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8" name="テキスト ボックス 357"/>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116196</xdr:rowOff>
    </xdr:from>
    <xdr:to>
      <xdr:col>12</xdr:col>
      <xdr:colOff>511175</xdr:colOff>
      <xdr:row>57</xdr:row>
      <xdr:rowOff>21499</xdr:rowOff>
    </xdr:to>
    <xdr:cxnSp macro="">
      <xdr:nvCxnSpPr>
        <xdr:cNvPr id="359" name="直線コネクタ 358"/>
        <xdr:cNvCxnSpPr/>
      </xdr:nvCxnSpPr>
      <xdr:spPr>
        <a:xfrm flipV="1">
          <a:off x="7861300" y="9545946"/>
          <a:ext cx="889000" cy="24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77646</xdr:rowOff>
    </xdr:from>
    <xdr:to>
      <xdr:col>11</xdr:col>
      <xdr:colOff>307975</xdr:colOff>
      <xdr:row>57</xdr:row>
      <xdr:rowOff>21499</xdr:rowOff>
    </xdr:to>
    <xdr:cxnSp macro="">
      <xdr:nvCxnSpPr>
        <xdr:cNvPr id="362" name="直線コネクタ 361"/>
        <xdr:cNvCxnSpPr/>
      </xdr:nvCxnSpPr>
      <xdr:spPr>
        <a:xfrm>
          <a:off x="6972300" y="9678846"/>
          <a:ext cx="889000" cy="1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64" name="テキスト ボックス 363"/>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159159</xdr:rowOff>
    </xdr:from>
    <xdr:ext cx="534377" cy="259045"/>
    <xdr:sp macro="" textlink="">
      <xdr:nvSpPr>
        <xdr:cNvPr id="366" name="テキスト ボックス 365"/>
        <xdr:cNvSpPr txBox="1"/>
      </xdr:nvSpPr>
      <xdr:spPr>
        <a:xfrm>
          <a:off x="670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112541</xdr:rowOff>
    </xdr:from>
    <xdr:to>
      <xdr:col>15</xdr:col>
      <xdr:colOff>231775</xdr:colOff>
      <xdr:row>57</xdr:row>
      <xdr:rowOff>42691</xdr:rowOff>
    </xdr:to>
    <xdr:sp macro="" textlink="">
      <xdr:nvSpPr>
        <xdr:cNvPr id="372" name="円/楕円 371"/>
        <xdr:cNvSpPr/>
      </xdr:nvSpPr>
      <xdr:spPr>
        <a:xfrm>
          <a:off x="10426700" y="97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135418</xdr:rowOff>
    </xdr:from>
    <xdr:ext cx="599010" cy="259045"/>
    <xdr:sp macro="" textlink="">
      <xdr:nvSpPr>
        <xdr:cNvPr id="373" name="普通建設事業費該当値テキスト"/>
        <xdr:cNvSpPr txBox="1"/>
      </xdr:nvSpPr>
      <xdr:spPr>
        <a:xfrm>
          <a:off x="10528300" y="95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103,795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94173</xdr:rowOff>
    </xdr:from>
    <xdr:to>
      <xdr:col>14</xdr:col>
      <xdr:colOff>79375</xdr:colOff>
      <xdr:row>56</xdr:row>
      <xdr:rowOff>24323</xdr:rowOff>
    </xdr:to>
    <xdr:sp macro="" textlink="">
      <xdr:nvSpPr>
        <xdr:cNvPr id="374" name="円/楕円 373"/>
        <xdr:cNvSpPr/>
      </xdr:nvSpPr>
      <xdr:spPr>
        <a:xfrm>
          <a:off x="9588500" y="95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40850</xdr:rowOff>
    </xdr:from>
    <xdr:ext cx="599010" cy="259045"/>
    <xdr:sp macro="" textlink="">
      <xdr:nvSpPr>
        <xdr:cNvPr id="375" name="テキスト ボックス 374"/>
        <xdr:cNvSpPr txBox="1"/>
      </xdr:nvSpPr>
      <xdr:spPr>
        <a:xfrm>
          <a:off x="9339794" y="929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153,616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65396</xdr:rowOff>
    </xdr:from>
    <xdr:to>
      <xdr:col>12</xdr:col>
      <xdr:colOff>561975</xdr:colOff>
      <xdr:row>55</xdr:row>
      <xdr:rowOff>166996</xdr:rowOff>
    </xdr:to>
    <xdr:sp macro="" textlink="">
      <xdr:nvSpPr>
        <xdr:cNvPr id="376" name="円/楕円 375"/>
        <xdr:cNvSpPr/>
      </xdr:nvSpPr>
      <xdr:spPr>
        <a:xfrm>
          <a:off x="8699500" y="949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12073</xdr:rowOff>
    </xdr:from>
    <xdr:ext cx="599010" cy="259045"/>
    <xdr:sp macro="" textlink="">
      <xdr:nvSpPr>
        <xdr:cNvPr id="377" name="テキスト ボックス 376"/>
        <xdr:cNvSpPr txBox="1"/>
      </xdr:nvSpPr>
      <xdr:spPr>
        <a:xfrm>
          <a:off x="8450794" y="927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142149</xdr:rowOff>
    </xdr:from>
    <xdr:to>
      <xdr:col>11</xdr:col>
      <xdr:colOff>358775</xdr:colOff>
      <xdr:row>57</xdr:row>
      <xdr:rowOff>72299</xdr:rowOff>
    </xdr:to>
    <xdr:sp macro="" textlink="">
      <xdr:nvSpPr>
        <xdr:cNvPr id="378" name="円/楕円 377"/>
        <xdr:cNvSpPr/>
      </xdr:nvSpPr>
      <xdr:spPr>
        <a:xfrm>
          <a:off x="7810500" y="97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88826</xdr:rowOff>
    </xdr:from>
    <xdr:ext cx="534377" cy="259045"/>
    <xdr:sp macro="" textlink="">
      <xdr:nvSpPr>
        <xdr:cNvPr id="379" name="テキスト ボックス 378"/>
        <xdr:cNvSpPr txBox="1"/>
      </xdr:nvSpPr>
      <xdr:spPr>
        <a:xfrm>
          <a:off x="7594111" y="9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96,024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26846</xdr:rowOff>
    </xdr:from>
    <xdr:to>
      <xdr:col>10</xdr:col>
      <xdr:colOff>155575</xdr:colOff>
      <xdr:row>56</xdr:row>
      <xdr:rowOff>128446</xdr:rowOff>
    </xdr:to>
    <xdr:sp macro="" textlink="">
      <xdr:nvSpPr>
        <xdr:cNvPr id="380" name="円/楕円 379"/>
        <xdr:cNvSpPr/>
      </xdr:nvSpPr>
      <xdr:spPr>
        <a:xfrm>
          <a:off x="6921500" y="96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144973</xdr:rowOff>
    </xdr:from>
    <xdr:ext cx="599010" cy="259045"/>
    <xdr:sp macro="" textlink="">
      <xdr:nvSpPr>
        <xdr:cNvPr id="381" name="テキスト ボックス 380"/>
        <xdr:cNvSpPr txBox="1"/>
      </xdr:nvSpPr>
      <xdr:spPr>
        <a:xfrm>
          <a:off x="6672794" y="940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79209</xdr:rowOff>
    </xdr:from>
    <xdr:to>
      <xdr:col>15</xdr:col>
      <xdr:colOff>180975</xdr:colOff>
      <xdr:row>77</xdr:row>
      <xdr:rowOff>142611</xdr:rowOff>
    </xdr:to>
    <xdr:cxnSp macro="">
      <xdr:nvCxnSpPr>
        <xdr:cNvPr id="410" name="直線コネクタ 409"/>
        <xdr:cNvCxnSpPr/>
      </xdr:nvCxnSpPr>
      <xdr:spPr>
        <a:xfrm>
          <a:off x="9639300" y="13109409"/>
          <a:ext cx="838200" cy="23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4" name="テキスト ボックス 413"/>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91811</xdr:rowOff>
    </xdr:from>
    <xdr:to>
      <xdr:col>15</xdr:col>
      <xdr:colOff>231775</xdr:colOff>
      <xdr:row>78</xdr:row>
      <xdr:rowOff>21961</xdr:rowOff>
    </xdr:to>
    <xdr:sp macro="" textlink="">
      <xdr:nvSpPr>
        <xdr:cNvPr id="420" name="円/楕円 419"/>
        <xdr:cNvSpPr/>
      </xdr:nvSpPr>
      <xdr:spPr>
        <a:xfrm>
          <a:off x="10426700" y="1329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114688</xdr:rowOff>
    </xdr:from>
    <xdr:ext cx="534377" cy="259045"/>
    <xdr:sp macro="" textlink="">
      <xdr:nvSpPr>
        <xdr:cNvPr id="421" name="普通建設事業費 （ うち新規整備　）該当値テキスト"/>
        <xdr:cNvSpPr txBox="1"/>
      </xdr:nvSpPr>
      <xdr:spPr>
        <a:xfrm>
          <a:off x="10528300" y="131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28409</xdr:rowOff>
    </xdr:from>
    <xdr:to>
      <xdr:col>14</xdr:col>
      <xdr:colOff>79375</xdr:colOff>
      <xdr:row>76</xdr:row>
      <xdr:rowOff>130009</xdr:rowOff>
    </xdr:to>
    <xdr:sp macro="" textlink="">
      <xdr:nvSpPr>
        <xdr:cNvPr id="422" name="円/楕円 421"/>
        <xdr:cNvSpPr/>
      </xdr:nvSpPr>
      <xdr:spPr>
        <a:xfrm>
          <a:off x="9588500" y="1305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146535</xdr:rowOff>
    </xdr:from>
    <xdr:ext cx="599010" cy="259045"/>
    <xdr:sp macro="" textlink="">
      <xdr:nvSpPr>
        <xdr:cNvPr id="423" name="テキスト ボックス 422"/>
        <xdr:cNvSpPr txBox="1"/>
      </xdr:nvSpPr>
      <xdr:spPr>
        <a:xfrm>
          <a:off x="9339794" y="128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16329</xdr:rowOff>
    </xdr:from>
    <xdr:to>
      <xdr:col>15</xdr:col>
      <xdr:colOff>180975</xdr:colOff>
      <xdr:row>98</xdr:row>
      <xdr:rowOff>46633</xdr:rowOff>
    </xdr:to>
    <xdr:cxnSp macro="">
      <xdr:nvCxnSpPr>
        <xdr:cNvPr id="450" name="直線コネクタ 449"/>
        <xdr:cNvCxnSpPr/>
      </xdr:nvCxnSpPr>
      <xdr:spPr>
        <a:xfrm flipV="1">
          <a:off x="9639300" y="16818429"/>
          <a:ext cx="838200" cy="3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136979</xdr:rowOff>
    </xdr:from>
    <xdr:to>
      <xdr:col>15</xdr:col>
      <xdr:colOff>231775</xdr:colOff>
      <xdr:row>98</xdr:row>
      <xdr:rowOff>67129</xdr:rowOff>
    </xdr:to>
    <xdr:sp macro="" textlink="">
      <xdr:nvSpPr>
        <xdr:cNvPr id="460" name="円/楕円 459"/>
        <xdr:cNvSpPr/>
      </xdr:nvSpPr>
      <xdr:spPr>
        <a:xfrm>
          <a:off x="10426700" y="167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74249</xdr:rowOff>
    </xdr:from>
    <xdr:ext cx="534377" cy="259045"/>
    <xdr:sp macro="" textlink="">
      <xdr:nvSpPr>
        <xdr:cNvPr id="461" name="普通建設事業費 （ うち更新整備　）該当値テキスト"/>
        <xdr:cNvSpPr txBox="1"/>
      </xdr:nvSpPr>
      <xdr:spPr>
        <a:xfrm>
          <a:off x="10528300" y="167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167283</xdr:rowOff>
    </xdr:from>
    <xdr:to>
      <xdr:col>14</xdr:col>
      <xdr:colOff>79375</xdr:colOff>
      <xdr:row>98</xdr:row>
      <xdr:rowOff>97433</xdr:rowOff>
    </xdr:to>
    <xdr:sp macro="" textlink="">
      <xdr:nvSpPr>
        <xdr:cNvPr id="462" name="円/楕円 461"/>
        <xdr:cNvSpPr/>
      </xdr:nvSpPr>
      <xdr:spPr>
        <a:xfrm>
          <a:off x="9588500" y="1679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88560</xdr:rowOff>
    </xdr:from>
    <xdr:ext cx="534377" cy="259045"/>
    <xdr:sp macro="" textlink="">
      <xdr:nvSpPr>
        <xdr:cNvPr id="463" name="テキスト ボックス 462"/>
        <xdr:cNvSpPr txBox="1"/>
      </xdr:nvSpPr>
      <xdr:spPr>
        <a:xfrm>
          <a:off x="9372111" y="1689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38621</xdr:rowOff>
    </xdr:from>
    <xdr:to>
      <xdr:col>23</xdr:col>
      <xdr:colOff>517525</xdr:colOff>
      <xdr:row>37</xdr:row>
      <xdr:rowOff>130404</xdr:rowOff>
    </xdr:to>
    <xdr:cxnSp macro="">
      <xdr:nvCxnSpPr>
        <xdr:cNvPr id="492" name="直線コネクタ 491"/>
        <xdr:cNvCxnSpPr/>
      </xdr:nvCxnSpPr>
      <xdr:spPr>
        <a:xfrm flipV="1">
          <a:off x="15481300" y="6210821"/>
          <a:ext cx="838200" cy="2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81462</xdr:rowOff>
    </xdr:from>
    <xdr:ext cx="469744" cy="259045"/>
    <xdr:sp macro="" textlink="">
      <xdr:nvSpPr>
        <xdr:cNvPr id="493" name="災害復旧事業費平均値テキスト"/>
        <xdr:cNvSpPr txBox="1"/>
      </xdr:nvSpPr>
      <xdr:spPr>
        <a:xfrm>
          <a:off x="16370300" y="659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103962</xdr:rowOff>
    </xdr:from>
    <xdr:to>
      <xdr:col>22</xdr:col>
      <xdr:colOff>365125</xdr:colOff>
      <xdr:row>37</xdr:row>
      <xdr:rowOff>130404</xdr:rowOff>
    </xdr:to>
    <xdr:cxnSp macro="">
      <xdr:nvCxnSpPr>
        <xdr:cNvPr id="495" name="直線コネクタ 494"/>
        <xdr:cNvCxnSpPr/>
      </xdr:nvCxnSpPr>
      <xdr:spPr>
        <a:xfrm>
          <a:off x="14592300" y="5590362"/>
          <a:ext cx="889000" cy="8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79062</xdr:rowOff>
    </xdr:from>
    <xdr:ext cx="469744" cy="259045"/>
    <xdr:sp macro="" textlink="">
      <xdr:nvSpPr>
        <xdr:cNvPr id="497" name="テキスト ボックス 496"/>
        <xdr:cNvSpPr txBox="1"/>
      </xdr:nvSpPr>
      <xdr:spPr>
        <a:xfrm>
          <a:off x="15246427" y="65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103962</xdr:rowOff>
    </xdr:from>
    <xdr:to>
      <xdr:col>21</xdr:col>
      <xdr:colOff>161925</xdr:colOff>
      <xdr:row>36</xdr:row>
      <xdr:rowOff>32601</xdr:rowOff>
    </xdr:to>
    <xdr:cxnSp macro="">
      <xdr:nvCxnSpPr>
        <xdr:cNvPr id="498" name="直線コネクタ 497"/>
        <xdr:cNvCxnSpPr/>
      </xdr:nvCxnSpPr>
      <xdr:spPr>
        <a:xfrm flipV="1">
          <a:off x="13703300" y="5590362"/>
          <a:ext cx="889000" cy="6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41800</xdr:rowOff>
    </xdr:from>
    <xdr:ext cx="469744" cy="259045"/>
    <xdr:sp macro="" textlink="">
      <xdr:nvSpPr>
        <xdr:cNvPr id="500" name="テキスト ボックス 499"/>
        <xdr:cNvSpPr txBox="1"/>
      </xdr:nvSpPr>
      <xdr:spPr>
        <a:xfrm>
          <a:off x="14357427" y="655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32601</xdr:rowOff>
    </xdr:from>
    <xdr:to>
      <xdr:col>19</xdr:col>
      <xdr:colOff>644525</xdr:colOff>
      <xdr:row>36</xdr:row>
      <xdr:rowOff>85789</xdr:rowOff>
    </xdr:to>
    <xdr:cxnSp macro="">
      <xdr:nvCxnSpPr>
        <xdr:cNvPr id="501" name="直線コネクタ 500"/>
        <xdr:cNvCxnSpPr/>
      </xdr:nvCxnSpPr>
      <xdr:spPr>
        <a:xfrm flipV="1">
          <a:off x="12814300" y="6204801"/>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108970</xdr:rowOff>
    </xdr:from>
    <xdr:ext cx="469744" cy="259045"/>
    <xdr:sp macro="" textlink="">
      <xdr:nvSpPr>
        <xdr:cNvPr id="503" name="テキスト ボックス 502"/>
        <xdr:cNvSpPr txBox="1"/>
      </xdr:nvSpPr>
      <xdr:spPr>
        <a:xfrm>
          <a:off x="13468427" y="645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16311</xdr:rowOff>
    </xdr:from>
    <xdr:ext cx="469744" cy="259045"/>
    <xdr:sp macro="" textlink="">
      <xdr:nvSpPr>
        <xdr:cNvPr id="505" name="テキスト ボックス 504"/>
        <xdr:cNvSpPr txBox="1"/>
      </xdr:nvSpPr>
      <xdr:spPr>
        <a:xfrm>
          <a:off x="12579427" y="65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159271</xdr:rowOff>
    </xdr:from>
    <xdr:to>
      <xdr:col>23</xdr:col>
      <xdr:colOff>568325</xdr:colOff>
      <xdr:row>36</xdr:row>
      <xdr:rowOff>89421</xdr:rowOff>
    </xdr:to>
    <xdr:sp macro="" textlink="">
      <xdr:nvSpPr>
        <xdr:cNvPr id="511" name="円/楕円 510"/>
        <xdr:cNvSpPr/>
      </xdr:nvSpPr>
      <xdr:spPr>
        <a:xfrm>
          <a:off x="16268700" y="616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10698</xdr:rowOff>
    </xdr:from>
    <xdr:ext cx="534377" cy="259045"/>
    <xdr:sp macro="" textlink="">
      <xdr:nvSpPr>
        <xdr:cNvPr id="512" name="災害復旧事業費該当値テキスト"/>
        <xdr:cNvSpPr txBox="1"/>
      </xdr:nvSpPr>
      <xdr:spPr>
        <a:xfrm>
          <a:off x="16370300" y="601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79604</xdr:rowOff>
    </xdr:from>
    <xdr:to>
      <xdr:col>22</xdr:col>
      <xdr:colOff>415925</xdr:colOff>
      <xdr:row>38</xdr:row>
      <xdr:rowOff>9754</xdr:rowOff>
    </xdr:to>
    <xdr:sp macro="" textlink="">
      <xdr:nvSpPr>
        <xdr:cNvPr id="513" name="円/楕円 512"/>
        <xdr:cNvSpPr/>
      </xdr:nvSpPr>
      <xdr:spPr>
        <a:xfrm>
          <a:off x="15430500" y="64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26281</xdr:rowOff>
    </xdr:from>
    <xdr:ext cx="469744" cy="259045"/>
    <xdr:sp macro="" textlink="">
      <xdr:nvSpPr>
        <xdr:cNvPr id="514" name="テキスト ボックス 513"/>
        <xdr:cNvSpPr txBox="1"/>
      </xdr:nvSpPr>
      <xdr:spPr>
        <a:xfrm>
          <a:off x="15246427" y="61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53162</xdr:rowOff>
    </xdr:from>
    <xdr:to>
      <xdr:col>21</xdr:col>
      <xdr:colOff>212725</xdr:colOff>
      <xdr:row>32</xdr:row>
      <xdr:rowOff>154762</xdr:rowOff>
    </xdr:to>
    <xdr:sp macro="" textlink="">
      <xdr:nvSpPr>
        <xdr:cNvPr id="515" name="円/楕円 514"/>
        <xdr:cNvSpPr/>
      </xdr:nvSpPr>
      <xdr:spPr>
        <a:xfrm>
          <a:off x="14541500" y="55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171289</xdr:rowOff>
    </xdr:from>
    <xdr:ext cx="534377" cy="259045"/>
    <xdr:sp macro="" textlink="">
      <xdr:nvSpPr>
        <xdr:cNvPr id="516" name="テキスト ボックス 515"/>
        <xdr:cNvSpPr txBox="1"/>
      </xdr:nvSpPr>
      <xdr:spPr>
        <a:xfrm>
          <a:off x="14325111" y="531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153251</xdr:rowOff>
    </xdr:from>
    <xdr:to>
      <xdr:col>20</xdr:col>
      <xdr:colOff>9525</xdr:colOff>
      <xdr:row>36</xdr:row>
      <xdr:rowOff>83401</xdr:rowOff>
    </xdr:to>
    <xdr:sp macro="" textlink="">
      <xdr:nvSpPr>
        <xdr:cNvPr id="517" name="円/楕円 516"/>
        <xdr:cNvSpPr/>
      </xdr:nvSpPr>
      <xdr:spPr>
        <a:xfrm>
          <a:off x="13652500" y="615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99928</xdr:rowOff>
    </xdr:from>
    <xdr:ext cx="534377" cy="259045"/>
    <xdr:sp macro="" textlink="">
      <xdr:nvSpPr>
        <xdr:cNvPr id="518" name="テキスト ボックス 517"/>
        <xdr:cNvSpPr txBox="1"/>
      </xdr:nvSpPr>
      <xdr:spPr>
        <a:xfrm>
          <a:off x="13436111" y="59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34989</xdr:rowOff>
    </xdr:from>
    <xdr:to>
      <xdr:col>18</xdr:col>
      <xdr:colOff>492125</xdr:colOff>
      <xdr:row>36</xdr:row>
      <xdr:rowOff>136589</xdr:rowOff>
    </xdr:to>
    <xdr:sp macro="" textlink="">
      <xdr:nvSpPr>
        <xdr:cNvPr id="519" name="円/楕円 518"/>
        <xdr:cNvSpPr/>
      </xdr:nvSpPr>
      <xdr:spPr>
        <a:xfrm>
          <a:off x="12763500" y="62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153116</xdr:rowOff>
    </xdr:from>
    <xdr:ext cx="534377" cy="259045"/>
    <xdr:sp macro="" textlink="">
      <xdr:nvSpPr>
        <xdr:cNvPr id="520" name="テキスト ボックス 519"/>
        <xdr:cNvSpPr txBox="1"/>
      </xdr:nvSpPr>
      <xdr:spPr>
        <a:xfrm>
          <a:off x="12547111" y="598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92212</xdr:rowOff>
    </xdr:from>
    <xdr:to>
      <xdr:col>23</xdr:col>
      <xdr:colOff>517525</xdr:colOff>
      <xdr:row>75</xdr:row>
      <xdr:rowOff>95047</xdr:rowOff>
    </xdr:to>
    <xdr:cxnSp macro="">
      <xdr:nvCxnSpPr>
        <xdr:cNvPr id="598" name="直線コネクタ 597"/>
        <xdr:cNvCxnSpPr/>
      </xdr:nvCxnSpPr>
      <xdr:spPr>
        <a:xfrm flipV="1">
          <a:off x="15481300" y="12950962"/>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599"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37059</xdr:rowOff>
    </xdr:from>
    <xdr:to>
      <xdr:col>22</xdr:col>
      <xdr:colOff>365125</xdr:colOff>
      <xdr:row>75</xdr:row>
      <xdr:rowOff>95047</xdr:rowOff>
    </xdr:to>
    <xdr:cxnSp macro="">
      <xdr:nvCxnSpPr>
        <xdr:cNvPr id="601" name="直線コネクタ 600"/>
        <xdr:cNvCxnSpPr/>
      </xdr:nvCxnSpPr>
      <xdr:spPr>
        <a:xfrm>
          <a:off x="14592300" y="12895809"/>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137103</xdr:rowOff>
    </xdr:from>
    <xdr:ext cx="534377" cy="259045"/>
    <xdr:sp macro="" textlink="">
      <xdr:nvSpPr>
        <xdr:cNvPr id="603" name="テキスト ボックス 602"/>
        <xdr:cNvSpPr txBox="1"/>
      </xdr:nvSpPr>
      <xdr:spPr>
        <a:xfrm>
          <a:off x="15214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150429</xdr:rowOff>
    </xdr:from>
    <xdr:to>
      <xdr:col>21</xdr:col>
      <xdr:colOff>161925</xdr:colOff>
      <xdr:row>75</xdr:row>
      <xdr:rowOff>37059</xdr:rowOff>
    </xdr:to>
    <xdr:cxnSp macro="">
      <xdr:nvCxnSpPr>
        <xdr:cNvPr id="604" name="直線コネクタ 603"/>
        <xdr:cNvCxnSpPr/>
      </xdr:nvCxnSpPr>
      <xdr:spPr>
        <a:xfrm>
          <a:off x="13703300" y="12837729"/>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134269</xdr:rowOff>
    </xdr:from>
    <xdr:ext cx="534377" cy="259045"/>
    <xdr:sp macro="" textlink="">
      <xdr:nvSpPr>
        <xdr:cNvPr id="606" name="テキスト ボックス 605"/>
        <xdr:cNvSpPr txBox="1"/>
      </xdr:nvSpPr>
      <xdr:spPr>
        <a:xfrm>
          <a:off x="14325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126243</xdr:rowOff>
    </xdr:from>
    <xdr:to>
      <xdr:col>19</xdr:col>
      <xdr:colOff>644525</xdr:colOff>
      <xdr:row>74</xdr:row>
      <xdr:rowOff>150429</xdr:rowOff>
    </xdr:to>
    <xdr:cxnSp macro="">
      <xdr:nvCxnSpPr>
        <xdr:cNvPr id="607" name="直線コネクタ 606"/>
        <xdr:cNvCxnSpPr/>
      </xdr:nvCxnSpPr>
      <xdr:spPr>
        <a:xfrm>
          <a:off x="12814300" y="12813543"/>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134954</xdr:rowOff>
    </xdr:from>
    <xdr:ext cx="534377" cy="259045"/>
    <xdr:sp macro="" textlink="">
      <xdr:nvSpPr>
        <xdr:cNvPr id="609" name="テキスト ボックス 608"/>
        <xdr:cNvSpPr txBox="1"/>
      </xdr:nvSpPr>
      <xdr:spPr>
        <a:xfrm>
          <a:off x="13436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125094</xdr:rowOff>
    </xdr:from>
    <xdr:ext cx="534377" cy="259045"/>
    <xdr:sp macro="" textlink="">
      <xdr:nvSpPr>
        <xdr:cNvPr id="611" name="テキスト ボックス 610"/>
        <xdr:cNvSpPr txBox="1"/>
      </xdr:nvSpPr>
      <xdr:spPr>
        <a:xfrm>
          <a:off x="12547111" y="131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41412</xdr:rowOff>
    </xdr:from>
    <xdr:to>
      <xdr:col>23</xdr:col>
      <xdr:colOff>568325</xdr:colOff>
      <xdr:row>75</xdr:row>
      <xdr:rowOff>143012</xdr:rowOff>
    </xdr:to>
    <xdr:sp macro="" textlink="">
      <xdr:nvSpPr>
        <xdr:cNvPr id="617" name="円/楕円 616"/>
        <xdr:cNvSpPr/>
      </xdr:nvSpPr>
      <xdr:spPr>
        <a:xfrm>
          <a:off x="16268700" y="129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64289</xdr:rowOff>
    </xdr:from>
    <xdr:ext cx="534377" cy="259045"/>
    <xdr:sp macro="" textlink="">
      <xdr:nvSpPr>
        <xdr:cNvPr id="618" name="公債費該当値テキスト"/>
        <xdr:cNvSpPr txBox="1"/>
      </xdr:nvSpPr>
      <xdr:spPr>
        <a:xfrm>
          <a:off x="16370300" y="127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83,732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44247</xdr:rowOff>
    </xdr:from>
    <xdr:to>
      <xdr:col>22</xdr:col>
      <xdr:colOff>415925</xdr:colOff>
      <xdr:row>75</xdr:row>
      <xdr:rowOff>145847</xdr:rowOff>
    </xdr:to>
    <xdr:sp macro="" textlink="">
      <xdr:nvSpPr>
        <xdr:cNvPr id="619" name="円/楕円 618"/>
        <xdr:cNvSpPr/>
      </xdr:nvSpPr>
      <xdr:spPr>
        <a:xfrm>
          <a:off x="15430500" y="129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162374</xdr:rowOff>
    </xdr:from>
    <xdr:ext cx="534377" cy="259045"/>
    <xdr:sp macro="" textlink="">
      <xdr:nvSpPr>
        <xdr:cNvPr id="620" name="テキスト ボックス 619"/>
        <xdr:cNvSpPr txBox="1"/>
      </xdr:nvSpPr>
      <xdr:spPr>
        <a:xfrm>
          <a:off x="15214111" y="126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157709</xdr:rowOff>
    </xdr:from>
    <xdr:to>
      <xdr:col>21</xdr:col>
      <xdr:colOff>212725</xdr:colOff>
      <xdr:row>75</xdr:row>
      <xdr:rowOff>87859</xdr:rowOff>
    </xdr:to>
    <xdr:sp macro="" textlink="">
      <xdr:nvSpPr>
        <xdr:cNvPr id="621" name="円/楕円 620"/>
        <xdr:cNvSpPr/>
      </xdr:nvSpPr>
      <xdr:spPr>
        <a:xfrm>
          <a:off x="14541500" y="128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104386</xdr:rowOff>
    </xdr:from>
    <xdr:ext cx="534377" cy="259045"/>
    <xdr:sp macro="" textlink="">
      <xdr:nvSpPr>
        <xdr:cNvPr id="622" name="テキスト ボックス 621"/>
        <xdr:cNvSpPr txBox="1"/>
      </xdr:nvSpPr>
      <xdr:spPr>
        <a:xfrm>
          <a:off x="14325111" y="126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99629</xdr:rowOff>
    </xdr:from>
    <xdr:to>
      <xdr:col>20</xdr:col>
      <xdr:colOff>9525</xdr:colOff>
      <xdr:row>75</xdr:row>
      <xdr:rowOff>29779</xdr:rowOff>
    </xdr:to>
    <xdr:sp macro="" textlink="">
      <xdr:nvSpPr>
        <xdr:cNvPr id="623" name="円/楕円 622"/>
        <xdr:cNvSpPr/>
      </xdr:nvSpPr>
      <xdr:spPr>
        <a:xfrm>
          <a:off x="13652500" y="1278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46306</xdr:rowOff>
    </xdr:from>
    <xdr:ext cx="534377" cy="259045"/>
    <xdr:sp macro="" textlink="">
      <xdr:nvSpPr>
        <xdr:cNvPr id="624" name="テキスト ボックス 623"/>
        <xdr:cNvSpPr txBox="1"/>
      </xdr:nvSpPr>
      <xdr:spPr>
        <a:xfrm>
          <a:off x="13436111" y="125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98,592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75443</xdr:rowOff>
    </xdr:from>
    <xdr:to>
      <xdr:col>18</xdr:col>
      <xdr:colOff>492125</xdr:colOff>
      <xdr:row>75</xdr:row>
      <xdr:rowOff>5593</xdr:rowOff>
    </xdr:to>
    <xdr:sp macro="" textlink="">
      <xdr:nvSpPr>
        <xdr:cNvPr id="625" name="円/楕円 624"/>
        <xdr:cNvSpPr/>
      </xdr:nvSpPr>
      <xdr:spPr>
        <a:xfrm>
          <a:off x="12763500" y="127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22120</xdr:rowOff>
    </xdr:from>
    <xdr:ext cx="599010" cy="259045"/>
    <xdr:sp macro="" textlink="">
      <xdr:nvSpPr>
        <xdr:cNvPr id="626" name="テキスト ボックス 625"/>
        <xdr:cNvSpPr txBox="1"/>
      </xdr:nvSpPr>
      <xdr:spPr>
        <a:xfrm>
          <a:off x="12514794" y="1253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111015</xdr:rowOff>
    </xdr:from>
    <xdr:to>
      <xdr:col>23</xdr:col>
      <xdr:colOff>517525</xdr:colOff>
      <xdr:row>98</xdr:row>
      <xdr:rowOff>117887</xdr:rowOff>
    </xdr:to>
    <xdr:cxnSp macro="">
      <xdr:nvCxnSpPr>
        <xdr:cNvPr id="653" name="直線コネクタ 652"/>
        <xdr:cNvCxnSpPr/>
      </xdr:nvCxnSpPr>
      <xdr:spPr>
        <a:xfrm flipV="1">
          <a:off x="15481300" y="16913115"/>
          <a:ext cx="8382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117887</xdr:rowOff>
    </xdr:from>
    <xdr:to>
      <xdr:col>22</xdr:col>
      <xdr:colOff>365125</xdr:colOff>
      <xdr:row>98</xdr:row>
      <xdr:rowOff>118880</xdr:rowOff>
    </xdr:to>
    <xdr:cxnSp macro="">
      <xdr:nvCxnSpPr>
        <xdr:cNvPr id="656" name="直線コネクタ 655"/>
        <xdr:cNvCxnSpPr/>
      </xdr:nvCxnSpPr>
      <xdr:spPr>
        <a:xfrm flipV="1">
          <a:off x="14592300" y="16919987"/>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118880</xdr:rowOff>
    </xdr:from>
    <xdr:to>
      <xdr:col>21</xdr:col>
      <xdr:colOff>161925</xdr:colOff>
      <xdr:row>98</xdr:row>
      <xdr:rowOff>132102</xdr:rowOff>
    </xdr:to>
    <xdr:cxnSp macro="">
      <xdr:nvCxnSpPr>
        <xdr:cNvPr id="659" name="直線コネクタ 658"/>
        <xdr:cNvCxnSpPr/>
      </xdr:nvCxnSpPr>
      <xdr:spPr>
        <a:xfrm flipV="1">
          <a:off x="13703300" y="16920980"/>
          <a:ext cx="8890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117942</xdr:rowOff>
    </xdr:from>
    <xdr:to>
      <xdr:col>19</xdr:col>
      <xdr:colOff>644525</xdr:colOff>
      <xdr:row>98</xdr:row>
      <xdr:rowOff>132102</xdr:rowOff>
    </xdr:to>
    <xdr:cxnSp macro="">
      <xdr:nvCxnSpPr>
        <xdr:cNvPr id="662" name="直線コネクタ 661"/>
        <xdr:cNvCxnSpPr/>
      </xdr:nvCxnSpPr>
      <xdr:spPr>
        <a:xfrm>
          <a:off x="12814300" y="16920042"/>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60215</xdr:rowOff>
    </xdr:from>
    <xdr:to>
      <xdr:col>23</xdr:col>
      <xdr:colOff>568325</xdr:colOff>
      <xdr:row>98</xdr:row>
      <xdr:rowOff>161815</xdr:rowOff>
    </xdr:to>
    <xdr:sp macro="" textlink="">
      <xdr:nvSpPr>
        <xdr:cNvPr id="672" name="円/楕円 671"/>
        <xdr:cNvSpPr/>
      </xdr:nvSpPr>
      <xdr:spPr>
        <a:xfrm>
          <a:off x="16268700" y="168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146592</xdr:rowOff>
    </xdr:from>
    <xdr:ext cx="469744" cy="259045"/>
    <xdr:sp macro="" textlink="">
      <xdr:nvSpPr>
        <xdr:cNvPr id="673" name="積立金該当値テキスト"/>
        <xdr:cNvSpPr txBox="1"/>
      </xdr:nvSpPr>
      <xdr:spPr>
        <a:xfrm>
          <a:off x="16370300" y="1677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67087</xdr:rowOff>
    </xdr:from>
    <xdr:to>
      <xdr:col>22</xdr:col>
      <xdr:colOff>415925</xdr:colOff>
      <xdr:row>98</xdr:row>
      <xdr:rowOff>168687</xdr:rowOff>
    </xdr:to>
    <xdr:sp macro="" textlink="">
      <xdr:nvSpPr>
        <xdr:cNvPr id="674" name="円/楕円 673"/>
        <xdr:cNvSpPr/>
      </xdr:nvSpPr>
      <xdr:spPr>
        <a:xfrm>
          <a:off x="15430500" y="168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159814</xdr:rowOff>
    </xdr:from>
    <xdr:ext cx="469744" cy="259045"/>
    <xdr:sp macro="" textlink="">
      <xdr:nvSpPr>
        <xdr:cNvPr id="675" name="テキスト ボックス 674"/>
        <xdr:cNvSpPr txBox="1"/>
      </xdr:nvSpPr>
      <xdr:spPr>
        <a:xfrm>
          <a:off x="15246427" y="1696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68080</xdr:rowOff>
    </xdr:from>
    <xdr:to>
      <xdr:col>21</xdr:col>
      <xdr:colOff>212725</xdr:colOff>
      <xdr:row>98</xdr:row>
      <xdr:rowOff>169680</xdr:rowOff>
    </xdr:to>
    <xdr:sp macro="" textlink="">
      <xdr:nvSpPr>
        <xdr:cNvPr id="676" name="円/楕円 675"/>
        <xdr:cNvSpPr/>
      </xdr:nvSpPr>
      <xdr:spPr>
        <a:xfrm>
          <a:off x="14541500" y="16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160807</xdr:rowOff>
    </xdr:from>
    <xdr:ext cx="469744" cy="259045"/>
    <xdr:sp macro="" textlink="">
      <xdr:nvSpPr>
        <xdr:cNvPr id="677" name="テキスト ボックス 676"/>
        <xdr:cNvSpPr txBox="1"/>
      </xdr:nvSpPr>
      <xdr:spPr>
        <a:xfrm>
          <a:off x="14357427" y="16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81302</xdr:rowOff>
    </xdr:from>
    <xdr:to>
      <xdr:col>20</xdr:col>
      <xdr:colOff>9525</xdr:colOff>
      <xdr:row>99</xdr:row>
      <xdr:rowOff>11452</xdr:rowOff>
    </xdr:to>
    <xdr:sp macro="" textlink="">
      <xdr:nvSpPr>
        <xdr:cNvPr id="678" name="円/楕円 677"/>
        <xdr:cNvSpPr/>
      </xdr:nvSpPr>
      <xdr:spPr>
        <a:xfrm>
          <a:off x="13652500" y="168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2579</xdr:rowOff>
    </xdr:from>
    <xdr:ext cx="469744" cy="259045"/>
    <xdr:sp macro="" textlink="">
      <xdr:nvSpPr>
        <xdr:cNvPr id="679" name="テキスト ボックス 678"/>
        <xdr:cNvSpPr txBox="1"/>
      </xdr:nvSpPr>
      <xdr:spPr>
        <a:xfrm>
          <a:off x="13468427" y="1697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67142</xdr:rowOff>
    </xdr:from>
    <xdr:to>
      <xdr:col>18</xdr:col>
      <xdr:colOff>492125</xdr:colOff>
      <xdr:row>98</xdr:row>
      <xdr:rowOff>168742</xdr:rowOff>
    </xdr:to>
    <xdr:sp macro="" textlink="">
      <xdr:nvSpPr>
        <xdr:cNvPr id="680" name="円/楕円 679"/>
        <xdr:cNvSpPr/>
      </xdr:nvSpPr>
      <xdr:spPr>
        <a:xfrm>
          <a:off x="12763500" y="1686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159869</xdr:rowOff>
    </xdr:from>
    <xdr:ext cx="469744" cy="259045"/>
    <xdr:sp macro="" textlink="">
      <xdr:nvSpPr>
        <xdr:cNvPr id="681" name="テキスト ボックス 680"/>
        <xdr:cNvSpPr txBox="1"/>
      </xdr:nvSpPr>
      <xdr:spPr>
        <a:xfrm>
          <a:off x="12579427" y="1696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94404</xdr:rowOff>
    </xdr:from>
    <xdr:to>
      <xdr:col>32</xdr:col>
      <xdr:colOff>187325</xdr:colOff>
      <xdr:row>39</xdr:row>
      <xdr:rowOff>94976</xdr:rowOff>
    </xdr:to>
    <xdr:cxnSp macro="">
      <xdr:nvCxnSpPr>
        <xdr:cNvPr id="712" name="直線コネクタ 711"/>
        <xdr:cNvCxnSpPr/>
      </xdr:nvCxnSpPr>
      <xdr:spPr>
        <a:xfrm flipV="1">
          <a:off x="21323300" y="678095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55461</xdr:rowOff>
    </xdr:from>
    <xdr:to>
      <xdr:col>31</xdr:col>
      <xdr:colOff>34925</xdr:colOff>
      <xdr:row>39</xdr:row>
      <xdr:rowOff>94976</xdr:rowOff>
    </xdr:to>
    <xdr:cxnSp macro="">
      <xdr:nvCxnSpPr>
        <xdr:cNvPr id="715" name="直線コネクタ 714"/>
        <xdr:cNvCxnSpPr/>
      </xdr:nvCxnSpPr>
      <xdr:spPr>
        <a:xfrm>
          <a:off x="20434300" y="6742011"/>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55461</xdr:rowOff>
    </xdr:from>
    <xdr:to>
      <xdr:col>29</xdr:col>
      <xdr:colOff>517525</xdr:colOff>
      <xdr:row>39</xdr:row>
      <xdr:rowOff>55575</xdr:rowOff>
    </xdr:to>
    <xdr:cxnSp macro="">
      <xdr:nvCxnSpPr>
        <xdr:cNvPr id="718" name="直線コネクタ 717"/>
        <xdr:cNvCxnSpPr/>
      </xdr:nvCxnSpPr>
      <xdr:spPr>
        <a:xfrm flipV="1">
          <a:off x="19545300" y="674201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117227</xdr:rowOff>
    </xdr:from>
    <xdr:ext cx="469744" cy="259045"/>
    <xdr:sp macro="" textlink="">
      <xdr:nvSpPr>
        <xdr:cNvPr id="720" name="テキスト ボックス 719"/>
        <xdr:cNvSpPr txBox="1"/>
      </xdr:nvSpPr>
      <xdr:spPr>
        <a:xfrm>
          <a:off x="20199427" y="680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55575</xdr:rowOff>
    </xdr:from>
    <xdr:to>
      <xdr:col>28</xdr:col>
      <xdr:colOff>314325</xdr:colOff>
      <xdr:row>39</xdr:row>
      <xdr:rowOff>62940</xdr:rowOff>
    </xdr:to>
    <xdr:cxnSp macro="">
      <xdr:nvCxnSpPr>
        <xdr:cNvPr id="721" name="直線コネクタ 720"/>
        <xdr:cNvCxnSpPr/>
      </xdr:nvCxnSpPr>
      <xdr:spPr>
        <a:xfrm flipV="1">
          <a:off x="18656300" y="6742125"/>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121521</xdr:rowOff>
    </xdr:from>
    <xdr:ext cx="469744" cy="259045"/>
    <xdr:sp macro="" textlink="">
      <xdr:nvSpPr>
        <xdr:cNvPr id="723" name="テキスト ボックス 722"/>
        <xdr:cNvSpPr txBox="1"/>
      </xdr:nvSpPr>
      <xdr:spPr>
        <a:xfrm>
          <a:off x="19310427" y="68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25" name="テキスト ボックス 724"/>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43604</xdr:rowOff>
    </xdr:from>
    <xdr:to>
      <xdr:col>32</xdr:col>
      <xdr:colOff>238125</xdr:colOff>
      <xdr:row>39</xdr:row>
      <xdr:rowOff>145204</xdr:rowOff>
    </xdr:to>
    <xdr:sp macro="" textlink="">
      <xdr:nvSpPr>
        <xdr:cNvPr id="731" name="円/楕円 730"/>
        <xdr:cNvSpPr/>
      </xdr:nvSpPr>
      <xdr:spPr>
        <a:xfrm>
          <a:off x="22110700" y="67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378565" cy="259045"/>
    <xdr:sp macro="" textlink="">
      <xdr:nvSpPr>
        <xdr:cNvPr id="732" name="投資及び出資金該当値テキスト"/>
        <xdr:cNvSpPr txBox="1"/>
      </xdr:nvSpPr>
      <xdr:spPr>
        <a:xfrm>
          <a:off x="22212300" y="6695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44176</xdr:rowOff>
    </xdr:from>
    <xdr:to>
      <xdr:col>31</xdr:col>
      <xdr:colOff>85725</xdr:colOff>
      <xdr:row>39</xdr:row>
      <xdr:rowOff>145776</xdr:rowOff>
    </xdr:to>
    <xdr:sp macro="" textlink="">
      <xdr:nvSpPr>
        <xdr:cNvPr id="733" name="円/楕円 732"/>
        <xdr:cNvSpPr/>
      </xdr:nvSpPr>
      <xdr:spPr>
        <a:xfrm>
          <a:off x="21272500" y="67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136903</xdr:rowOff>
    </xdr:from>
    <xdr:ext cx="378565" cy="259045"/>
    <xdr:sp macro="" textlink="">
      <xdr:nvSpPr>
        <xdr:cNvPr id="734" name="テキスト ボックス 733"/>
        <xdr:cNvSpPr txBox="1"/>
      </xdr:nvSpPr>
      <xdr:spPr>
        <a:xfrm>
          <a:off x="21134017" y="682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4661</xdr:rowOff>
    </xdr:from>
    <xdr:to>
      <xdr:col>29</xdr:col>
      <xdr:colOff>568325</xdr:colOff>
      <xdr:row>39</xdr:row>
      <xdr:rowOff>106261</xdr:rowOff>
    </xdr:to>
    <xdr:sp macro="" textlink="">
      <xdr:nvSpPr>
        <xdr:cNvPr id="735" name="円/楕円 734"/>
        <xdr:cNvSpPr/>
      </xdr:nvSpPr>
      <xdr:spPr>
        <a:xfrm>
          <a:off x="20383500" y="66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122788</xdr:rowOff>
    </xdr:from>
    <xdr:ext cx="469744" cy="259045"/>
    <xdr:sp macro="" textlink="">
      <xdr:nvSpPr>
        <xdr:cNvPr id="736" name="テキスト ボックス 735"/>
        <xdr:cNvSpPr txBox="1"/>
      </xdr:nvSpPr>
      <xdr:spPr>
        <a:xfrm>
          <a:off x="20199427" y="64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4775</xdr:rowOff>
    </xdr:from>
    <xdr:to>
      <xdr:col>28</xdr:col>
      <xdr:colOff>365125</xdr:colOff>
      <xdr:row>39</xdr:row>
      <xdr:rowOff>106375</xdr:rowOff>
    </xdr:to>
    <xdr:sp macro="" textlink="">
      <xdr:nvSpPr>
        <xdr:cNvPr id="737" name="円/楕円 736"/>
        <xdr:cNvSpPr/>
      </xdr:nvSpPr>
      <xdr:spPr>
        <a:xfrm>
          <a:off x="19494500" y="66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122902</xdr:rowOff>
    </xdr:from>
    <xdr:ext cx="469744" cy="259045"/>
    <xdr:sp macro="" textlink="">
      <xdr:nvSpPr>
        <xdr:cNvPr id="738" name="テキスト ボックス 737"/>
        <xdr:cNvSpPr txBox="1"/>
      </xdr:nvSpPr>
      <xdr:spPr>
        <a:xfrm>
          <a:off x="19310427" y="64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12140</xdr:rowOff>
    </xdr:from>
    <xdr:to>
      <xdr:col>27</xdr:col>
      <xdr:colOff>161925</xdr:colOff>
      <xdr:row>39</xdr:row>
      <xdr:rowOff>113740</xdr:rowOff>
    </xdr:to>
    <xdr:sp macro="" textlink="">
      <xdr:nvSpPr>
        <xdr:cNvPr id="739" name="円/楕円 738"/>
        <xdr:cNvSpPr/>
      </xdr:nvSpPr>
      <xdr:spPr>
        <a:xfrm>
          <a:off x="18605500" y="66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130267</xdr:rowOff>
    </xdr:from>
    <xdr:ext cx="469744" cy="259045"/>
    <xdr:sp macro="" textlink="">
      <xdr:nvSpPr>
        <xdr:cNvPr id="740" name="テキスト ボックス 739"/>
        <xdr:cNvSpPr txBox="1"/>
      </xdr:nvSpPr>
      <xdr:spPr>
        <a:xfrm>
          <a:off x="18421427" y="647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20737</xdr:rowOff>
    </xdr:from>
    <xdr:to>
      <xdr:col>32</xdr:col>
      <xdr:colOff>187325</xdr:colOff>
      <xdr:row>76</xdr:row>
      <xdr:rowOff>29629</xdr:rowOff>
    </xdr:to>
    <xdr:cxnSp macro="">
      <xdr:nvCxnSpPr>
        <xdr:cNvPr id="826" name="直線コネクタ 825"/>
        <xdr:cNvCxnSpPr/>
      </xdr:nvCxnSpPr>
      <xdr:spPr>
        <a:xfrm flipV="1">
          <a:off x="21323300" y="13050937"/>
          <a:ext cx="8382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27"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29629</xdr:rowOff>
    </xdr:from>
    <xdr:to>
      <xdr:col>31</xdr:col>
      <xdr:colOff>34925</xdr:colOff>
      <xdr:row>76</xdr:row>
      <xdr:rowOff>47963</xdr:rowOff>
    </xdr:to>
    <xdr:cxnSp macro="">
      <xdr:nvCxnSpPr>
        <xdr:cNvPr id="829" name="直線コネクタ 828"/>
        <xdr:cNvCxnSpPr/>
      </xdr:nvCxnSpPr>
      <xdr:spPr>
        <a:xfrm flipV="1">
          <a:off x="20434300" y="13059829"/>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31" name="テキスト ボックス 830"/>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47963</xdr:rowOff>
    </xdr:from>
    <xdr:to>
      <xdr:col>29</xdr:col>
      <xdr:colOff>517525</xdr:colOff>
      <xdr:row>76</xdr:row>
      <xdr:rowOff>52574</xdr:rowOff>
    </xdr:to>
    <xdr:cxnSp macro="">
      <xdr:nvCxnSpPr>
        <xdr:cNvPr id="832" name="直線コネクタ 831"/>
        <xdr:cNvCxnSpPr/>
      </xdr:nvCxnSpPr>
      <xdr:spPr>
        <a:xfrm flipV="1">
          <a:off x="19545300" y="13078163"/>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52574</xdr:rowOff>
    </xdr:from>
    <xdr:to>
      <xdr:col>28</xdr:col>
      <xdr:colOff>314325</xdr:colOff>
      <xdr:row>76</xdr:row>
      <xdr:rowOff>113099</xdr:rowOff>
    </xdr:to>
    <xdr:cxnSp macro="">
      <xdr:nvCxnSpPr>
        <xdr:cNvPr id="835" name="直線コネクタ 834"/>
        <xdr:cNvCxnSpPr/>
      </xdr:nvCxnSpPr>
      <xdr:spPr>
        <a:xfrm flipV="1">
          <a:off x="18656300" y="13082774"/>
          <a:ext cx="889000" cy="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7" name="テキスト ボックス 836"/>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9" name="テキスト ボックス 838"/>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141387</xdr:rowOff>
    </xdr:from>
    <xdr:to>
      <xdr:col>32</xdr:col>
      <xdr:colOff>238125</xdr:colOff>
      <xdr:row>76</xdr:row>
      <xdr:rowOff>71537</xdr:rowOff>
    </xdr:to>
    <xdr:sp macro="" textlink="">
      <xdr:nvSpPr>
        <xdr:cNvPr id="845" name="円/楕円 844"/>
        <xdr:cNvSpPr/>
      </xdr:nvSpPr>
      <xdr:spPr>
        <a:xfrm>
          <a:off x="22110700" y="130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164264</xdr:rowOff>
    </xdr:from>
    <xdr:ext cx="534377" cy="259045"/>
    <xdr:sp macro="" textlink="">
      <xdr:nvSpPr>
        <xdr:cNvPr id="846" name="繰出金該当値テキスト"/>
        <xdr:cNvSpPr txBox="1"/>
      </xdr:nvSpPr>
      <xdr:spPr>
        <a:xfrm>
          <a:off x="22212300" y="1285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70,612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150279</xdr:rowOff>
    </xdr:from>
    <xdr:to>
      <xdr:col>31</xdr:col>
      <xdr:colOff>85725</xdr:colOff>
      <xdr:row>76</xdr:row>
      <xdr:rowOff>80429</xdr:rowOff>
    </xdr:to>
    <xdr:sp macro="" textlink="">
      <xdr:nvSpPr>
        <xdr:cNvPr id="847" name="円/楕円 846"/>
        <xdr:cNvSpPr/>
      </xdr:nvSpPr>
      <xdr:spPr>
        <a:xfrm>
          <a:off x="21272500" y="130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96956</xdr:rowOff>
    </xdr:from>
    <xdr:ext cx="534377" cy="259045"/>
    <xdr:sp macro="" textlink="">
      <xdr:nvSpPr>
        <xdr:cNvPr id="848" name="テキスト ボックス 847"/>
        <xdr:cNvSpPr txBox="1"/>
      </xdr:nvSpPr>
      <xdr:spPr>
        <a:xfrm>
          <a:off x="21056111" y="127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168613</xdr:rowOff>
    </xdr:from>
    <xdr:to>
      <xdr:col>29</xdr:col>
      <xdr:colOff>568325</xdr:colOff>
      <xdr:row>76</xdr:row>
      <xdr:rowOff>98763</xdr:rowOff>
    </xdr:to>
    <xdr:sp macro="" textlink="">
      <xdr:nvSpPr>
        <xdr:cNvPr id="849" name="円/楕円 848"/>
        <xdr:cNvSpPr/>
      </xdr:nvSpPr>
      <xdr:spPr>
        <a:xfrm>
          <a:off x="20383500" y="130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115290</xdr:rowOff>
    </xdr:from>
    <xdr:ext cx="534377" cy="259045"/>
    <xdr:sp macro="" textlink="">
      <xdr:nvSpPr>
        <xdr:cNvPr id="850" name="テキスト ボックス 849"/>
        <xdr:cNvSpPr txBox="1"/>
      </xdr:nvSpPr>
      <xdr:spPr>
        <a:xfrm>
          <a:off x="20167111" y="128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1774</xdr:rowOff>
    </xdr:from>
    <xdr:to>
      <xdr:col>28</xdr:col>
      <xdr:colOff>365125</xdr:colOff>
      <xdr:row>76</xdr:row>
      <xdr:rowOff>103374</xdr:rowOff>
    </xdr:to>
    <xdr:sp macro="" textlink="">
      <xdr:nvSpPr>
        <xdr:cNvPr id="851" name="円/楕円 850"/>
        <xdr:cNvSpPr/>
      </xdr:nvSpPr>
      <xdr:spPr>
        <a:xfrm>
          <a:off x="19494500" y="13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119900</xdr:rowOff>
    </xdr:from>
    <xdr:ext cx="534377" cy="259045"/>
    <xdr:sp macro="" textlink="">
      <xdr:nvSpPr>
        <xdr:cNvPr id="852" name="テキスト ボックス 851"/>
        <xdr:cNvSpPr txBox="1"/>
      </xdr:nvSpPr>
      <xdr:spPr>
        <a:xfrm>
          <a:off x="19278111" y="1280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62299</xdr:rowOff>
    </xdr:from>
    <xdr:to>
      <xdr:col>27</xdr:col>
      <xdr:colOff>161925</xdr:colOff>
      <xdr:row>76</xdr:row>
      <xdr:rowOff>163899</xdr:rowOff>
    </xdr:to>
    <xdr:sp macro="" textlink="">
      <xdr:nvSpPr>
        <xdr:cNvPr id="853" name="円/楕円 852"/>
        <xdr:cNvSpPr/>
      </xdr:nvSpPr>
      <xdr:spPr>
        <a:xfrm>
          <a:off x="18605500" y="130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8976</xdr:rowOff>
    </xdr:from>
    <xdr:ext cx="534377" cy="259045"/>
    <xdr:sp macro="" textlink="">
      <xdr:nvSpPr>
        <xdr:cNvPr id="854" name="テキスト ボックス 853"/>
        <xdr:cNvSpPr txBox="1"/>
      </xdr:nvSpPr>
      <xdr:spPr>
        <a:xfrm>
          <a:off x="18389111" y="128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歳出決算総額は、住民一人当たり</a:t>
          </a:r>
          <a:r>
            <a:rPr kumimoji="1" lang="en-US" altLang="ja-JP" sz="1300" baseline="0">
              <a:latin typeface="ＭＳ Ｐゴシック"/>
            </a:rPr>
            <a:t>629,992</a:t>
          </a:r>
          <a:r>
            <a:rPr kumimoji="1" lang="ja-JP" altLang="en-US" sz="1300" baseline="0">
              <a:latin typeface="ＭＳ Ｐゴシック"/>
            </a:rPr>
            <a:t>円となっている。</a:t>
          </a:r>
          <a:endParaRPr kumimoji="1" lang="en-US" altLang="ja-JP" sz="1300" baseline="0">
            <a:latin typeface="ＭＳ Ｐゴシック"/>
          </a:endParaRPr>
        </a:p>
        <a:p>
          <a:r>
            <a:rPr kumimoji="1" lang="ja-JP" altLang="en-US" sz="1300" baseline="0">
              <a:latin typeface="ＭＳ Ｐゴシック"/>
            </a:rPr>
            <a:t>類似団体内順位で</a:t>
          </a:r>
          <a:r>
            <a:rPr kumimoji="1" lang="en-US" altLang="ja-JP" sz="1300" baseline="0">
              <a:latin typeface="ＭＳ Ｐゴシック"/>
            </a:rPr>
            <a:t>6</a:t>
          </a:r>
          <a:r>
            <a:rPr kumimoji="1" lang="ja-JP" altLang="en-US" sz="1300" baseline="0">
              <a:latin typeface="ＭＳ Ｐゴシック"/>
            </a:rPr>
            <a:t>位と高コストとなっている扶助費は、住民一人当たり</a:t>
          </a:r>
          <a:r>
            <a:rPr kumimoji="1" lang="en-US" altLang="ja-JP" sz="1300" baseline="0">
              <a:latin typeface="ＭＳ Ｐゴシック"/>
            </a:rPr>
            <a:t>85,316</a:t>
          </a:r>
          <a:r>
            <a:rPr kumimoji="1" lang="ja-JP" altLang="en-US" sz="1300" baseline="0">
              <a:latin typeface="ＭＳ Ｐゴシック"/>
            </a:rPr>
            <a:t>円となっており、年々上昇している。これは、障害者福祉費の増加によりものであり、前年度決算と比較すると</a:t>
          </a:r>
          <a:r>
            <a:rPr kumimoji="1" lang="en-US" altLang="ja-JP" sz="1300" baseline="0">
              <a:latin typeface="ＭＳ Ｐゴシック"/>
            </a:rPr>
            <a:t>12.7</a:t>
          </a:r>
          <a:r>
            <a:rPr kumimoji="1" lang="ja-JP" altLang="en-US" sz="1300" baseline="0">
              <a:latin typeface="ＭＳ Ｐゴシック"/>
            </a:rPr>
            <a:t>％増となっている。</a:t>
          </a:r>
          <a:endParaRPr kumimoji="1" lang="en-US" altLang="ja-JP" sz="1300" baseline="0">
            <a:latin typeface="ＭＳ Ｐゴシック"/>
          </a:endParaRPr>
        </a:p>
        <a:p>
          <a:r>
            <a:rPr kumimoji="1" lang="ja-JP" altLang="en-US" sz="1300" baseline="0">
              <a:latin typeface="ＭＳ Ｐゴシック"/>
            </a:rPr>
            <a:t>扶助費については削減の難しい経費ではあるが、各福祉費ともに福祉計画を策定しており、目標値の設定や資格審査の適正化、各種手当の見直しを図っていく事で歳出の削減に努めていく。</a:t>
          </a:r>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10,492.00
7,648,256
7,222,847
407,208
4,700,422
8,269,755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59309</xdr:rowOff>
    </xdr:from>
    <xdr:to>
      <xdr:col>6</xdr:col>
      <xdr:colOff>511175</xdr:colOff>
      <xdr:row>33</xdr:row>
      <xdr:rowOff>152654</xdr:rowOff>
    </xdr:to>
    <xdr:cxnSp macro="">
      <xdr:nvCxnSpPr>
        <xdr:cNvPr id="61" name="直線コネクタ 60"/>
        <xdr:cNvCxnSpPr/>
      </xdr:nvCxnSpPr>
      <xdr:spPr>
        <a:xfrm flipV="1">
          <a:off x="3797300" y="5717159"/>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152654</xdr:rowOff>
    </xdr:from>
    <xdr:to>
      <xdr:col>5</xdr:col>
      <xdr:colOff>358775</xdr:colOff>
      <xdr:row>34</xdr:row>
      <xdr:rowOff>51689</xdr:rowOff>
    </xdr:to>
    <xdr:cxnSp macro="">
      <xdr:nvCxnSpPr>
        <xdr:cNvPr id="64" name="直線コネクタ 63"/>
        <xdr:cNvCxnSpPr/>
      </xdr:nvCxnSpPr>
      <xdr:spPr>
        <a:xfrm flipV="1">
          <a:off x="2908300" y="5810504"/>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66" name="テキスト ボックス 65"/>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106172</xdr:rowOff>
    </xdr:from>
    <xdr:to>
      <xdr:col>4</xdr:col>
      <xdr:colOff>155575</xdr:colOff>
      <xdr:row>34</xdr:row>
      <xdr:rowOff>51689</xdr:rowOff>
    </xdr:to>
    <xdr:cxnSp macro="">
      <xdr:nvCxnSpPr>
        <xdr:cNvPr id="67" name="直線コネクタ 66"/>
        <xdr:cNvCxnSpPr/>
      </xdr:nvCxnSpPr>
      <xdr:spPr>
        <a:xfrm>
          <a:off x="2019300" y="5764022"/>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4843</xdr:rowOff>
    </xdr:from>
    <xdr:ext cx="469744" cy="259045"/>
    <xdr:sp macro="" textlink="">
      <xdr:nvSpPr>
        <xdr:cNvPr id="69" name="テキスト ボックス 68"/>
        <xdr:cNvSpPr txBox="1"/>
      </xdr:nvSpPr>
      <xdr:spPr>
        <a:xfrm>
          <a:off x="2673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143320</xdr:rowOff>
    </xdr:from>
    <xdr:to>
      <xdr:col>2</xdr:col>
      <xdr:colOff>638175</xdr:colOff>
      <xdr:row>33</xdr:row>
      <xdr:rowOff>106172</xdr:rowOff>
    </xdr:to>
    <xdr:cxnSp macro="">
      <xdr:nvCxnSpPr>
        <xdr:cNvPr id="70" name="直線コネクタ 69"/>
        <xdr:cNvCxnSpPr/>
      </xdr:nvCxnSpPr>
      <xdr:spPr>
        <a:xfrm>
          <a:off x="1130300" y="5629720"/>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145623</xdr:rowOff>
    </xdr:from>
    <xdr:ext cx="469744" cy="259045"/>
    <xdr:sp macro="" textlink="">
      <xdr:nvSpPr>
        <xdr:cNvPr id="72" name="テキスト ボックス 71"/>
        <xdr:cNvSpPr txBox="1"/>
      </xdr:nvSpPr>
      <xdr:spPr>
        <a:xfrm>
          <a:off x="1784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133049</xdr:rowOff>
    </xdr:from>
    <xdr:ext cx="469744" cy="259045"/>
    <xdr:sp macro="" textlink="">
      <xdr:nvSpPr>
        <xdr:cNvPr id="74" name="テキスト ボックス 73"/>
        <xdr:cNvSpPr txBox="1"/>
      </xdr:nvSpPr>
      <xdr:spPr>
        <a:xfrm>
          <a:off x="895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8509</xdr:rowOff>
    </xdr:from>
    <xdr:to>
      <xdr:col>6</xdr:col>
      <xdr:colOff>561975</xdr:colOff>
      <xdr:row>33</xdr:row>
      <xdr:rowOff>110109</xdr:rowOff>
    </xdr:to>
    <xdr:sp macro="" textlink="">
      <xdr:nvSpPr>
        <xdr:cNvPr id="80" name="円/楕円 79"/>
        <xdr:cNvSpPr/>
      </xdr:nvSpPr>
      <xdr:spPr>
        <a:xfrm>
          <a:off x="4584700" y="56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31386</xdr:rowOff>
    </xdr:from>
    <xdr:ext cx="469744" cy="259045"/>
    <xdr:sp macro="" textlink="">
      <xdr:nvSpPr>
        <xdr:cNvPr id="81" name="議会費該当値テキスト"/>
        <xdr:cNvSpPr txBox="1"/>
      </xdr:nvSpPr>
      <xdr:spPr>
        <a:xfrm>
          <a:off x="4686300" y="551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101854</xdr:rowOff>
    </xdr:from>
    <xdr:to>
      <xdr:col>5</xdr:col>
      <xdr:colOff>409575</xdr:colOff>
      <xdr:row>34</xdr:row>
      <xdr:rowOff>32004</xdr:rowOff>
    </xdr:to>
    <xdr:sp macro="" textlink="">
      <xdr:nvSpPr>
        <xdr:cNvPr id="82" name="円/楕円 81"/>
        <xdr:cNvSpPr/>
      </xdr:nvSpPr>
      <xdr:spPr>
        <a:xfrm>
          <a:off x="37465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48531</xdr:rowOff>
    </xdr:from>
    <xdr:ext cx="469744" cy="259045"/>
    <xdr:sp macro="" textlink="">
      <xdr:nvSpPr>
        <xdr:cNvPr id="83" name="テキスト ボックス 82"/>
        <xdr:cNvSpPr txBox="1"/>
      </xdr:nvSpPr>
      <xdr:spPr>
        <a:xfrm>
          <a:off x="3562427" y="55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889</xdr:rowOff>
    </xdr:from>
    <xdr:to>
      <xdr:col>4</xdr:col>
      <xdr:colOff>206375</xdr:colOff>
      <xdr:row>34</xdr:row>
      <xdr:rowOff>102489</xdr:rowOff>
    </xdr:to>
    <xdr:sp macro="" textlink="">
      <xdr:nvSpPr>
        <xdr:cNvPr id="84" name="円/楕円 83"/>
        <xdr:cNvSpPr/>
      </xdr:nvSpPr>
      <xdr:spPr>
        <a:xfrm>
          <a:off x="2857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119016</xdr:rowOff>
    </xdr:from>
    <xdr:ext cx="469744" cy="259045"/>
    <xdr:sp macro="" textlink="">
      <xdr:nvSpPr>
        <xdr:cNvPr id="85" name="テキスト ボックス 84"/>
        <xdr:cNvSpPr txBox="1"/>
      </xdr:nvSpPr>
      <xdr:spPr>
        <a:xfrm>
          <a:off x="2673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55372</xdr:rowOff>
    </xdr:from>
    <xdr:to>
      <xdr:col>3</xdr:col>
      <xdr:colOff>3175</xdr:colOff>
      <xdr:row>33</xdr:row>
      <xdr:rowOff>156972</xdr:rowOff>
    </xdr:to>
    <xdr:sp macro="" textlink="">
      <xdr:nvSpPr>
        <xdr:cNvPr id="86" name="円/楕円 85"/>
        <xdr:cNvSpPr/>
      </xdr:nvSpPr>
      <xdr:spPr>
        <a:xfrm>
          <a:off x="1968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2049</xdr:rowOff>
    </xdr:from>
    <xdr:ext cx="469744" cy="259045"/>
    <xdr:sp macro="" textlink="">
      <xdr:nvSpPr>
        <xdr:cNvPr id="87" name="テキスト ボックス 86"/>
        <xdr:cNvSpPr txBox="1"/>
      </xdr:nvSpPr>
      <xdr:spPr>
        <a:xfrm>
          <a:off x="1784427"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92520</xdr:rowOff>
    </xdr:from>
    <xdr:to>
      <xdr:col>1</xdr:col>
      <xdr:colOff>485775</xdr:colOff>
      <xdr:row>33</xdr:row>
      <xdr:rowOff>22670</xdr:rowOff>
    </xdr:to>
    <xdr:sp macro="" textlink="">
      <xdr:nvSpPr>
        <xdr:cNvPr id="88" name="円/楕円 87"/>
        <xdr:cNvSpPr/>
      </xdr:nvSpPr>
      <xdr:spPr>
        <a:xfrm>
          <a:off x="1079500" y="55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39197</xdr:rowOff>
    </xdr:from>
    <xdr:ext cx="469744" cy="259045"/>
    <xdr:sp macro="" textlink="">
      <xdr:nvSpPr>
        <xdr:cNvPr id="89" name="テキスト ボックス 88"/>
        <xdr:cNvSpPr txBox="1"/>
      </xdr:nvSpPr>
      <xdr:spPr>
        <a:xfrm>
          <a:off x="895427" y="535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21746</xdr:rowOff>
    </xdr:from>
    <xdr:to>
      <xdr:col>6</xdr:col>
      <xdr:colOff>511175</xdr:colOff>
      <xdr:row>58</xdr:row>
      <xdr:rowOff>35054</xdr:rowOff>
    </xdr:to>
    <xdr:cxnSp macro="">
      <xdr:nvCxnSpPr>
        <xdr:cNvPr id="120" name="直線コネクタ 119"/>
        <xdr:cNvCxnSpPr/>
      </xdr:nvCxnSpPr>
      <xdr:spPr>
        <a:xfrm flipV="1">
          <a:off x="3797300" y="9965846"/>
          <a:ext cx="8382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35054</xdr:rowOff>
    </xdr:from>
    <xdr:to>
      <xdr:col>5</xdr:col>
      <xdr:colOff>358775</xdr:colOff>
      <xdr:row>58</xdr:row>
      <xdr:rowOff>54311</xdr:rowOff>
    </xdr:to>
    <xdr:cxnSp macro="">
      <xdr:nvCxnSpPr>
        <xdr:cNvPr id="123" name="直線コネクタ 122"/>
        <xdr:cNvCxnSpPr/>
      </xdr:nvCxnSpPr>
      <xdr:spPr>
        <a:xfrm flipV="1">
          <a:off x="2908300" y="9979154"/>
          <a:ext cx="889000" cy="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44501</xdr:rowOff>
    </xdr:from>
    <xdr:to>
      <xdr:col>4</xdr:col>
      <xdr:colOff>155575</xdr:colOff>
      <xdr:row>58</xdr:row>
      <xdr:rowOff>54311</xdr:rowOff>
    </xdr:to>
    <xdr:cxnSp macro="">
      <xdr:nvCxnSpPr>
        <xdr:cNvPr id="126" name="直線コネクタ 125"/>
        <xdr:cNvCxnSpPr/>
      </xdr:nvCxnSpPr>
      <xdr:spPr>
        <a:xfrm>
          <a:off x="2019300" y="9988601"/>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37402</xdr:rowOff>
    </xdr:from>
    <xdr:to>
      <xdr:col>2</xdr:col>
      <xdr:colOff>638175</xdr:colOff>
      <xdr:row>58</xdr:row>
      <xdr:rowOff>44501</xdr:rowOff>
    </xdr:to>
    <xdr:cxnSp macro="">
      <xdr:nvCxnSpPr>
        <xdr:cNvPr id="129" name="直線コネクタ 128"/>
        <xdr:cNvCxnSpPr/>
      </xdr:nvCxnSpPr>
      <xdr:spPr>
        <a:xfrm>
          <a:off x="1130300" y="9981502"/>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142396</xdr:rowOff>
    </xdr:from>
    <xdr:to>
      <xdr:col>6</xdr:col>
      <xdr:colOff>561975</xdr:colOff>
      <xdr:row>58</xdr:row>
      <xdr:rowOff>72546</xdr:rowOff>
    </xdr:to>
    <xdr:sp macro="" textlink="">
      <xdr:nvSpPr>
        <xdr:cNvPr id="139" name="円/楕円 138"/>
        <xdr:cNvSpPr/>
      </xdr:nvSpPr>
      <xdr:spPr>
        <a:xfrm>
          <a:off x="4584700" y="99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57563</xdr:rowOff>
    </xdr:from>
    <xdr:ext cx="534377" cy="259045"/>
    <xdr:sp macro="" textlink="">
      <xdr:nvSpPr>
        <xdr:cNvPr id="140" name="総務費該当値テキスト"/>
        <xdr:cNvSpPr txBox="1"/>
      </xdr:nvSpPr>
      <xdr:spPr>
        <a:xfrm>
          <a:off x="4686300" y="983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155704</xdr:rowOff>
    </xdr:from>
    <xdr:to>
      <xdr:col>5</xdr:col>
      <xdr:colOff>409575</xdr:colOff>
      <xdr:row>58</xdr:row>
      <xdr:rowOff>85854</xdr:rowOff>
    </xdr:to>
    <xdr:sp macro="" textlink="">
      <xdr:nvSpPr>
        <xdr:cNvPr id="141" name="円/楕円 140"/>
        <xdr:cNvSpPr/>
      </xdr:nvSpPr>
      <xdr:spPr>
        <a:xfrm>
          <a:off x="3746500" y="99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76981</xdr:rowOff>
    </xdr:from>
    <xdr:ext cx="534377" cy="259045"/>
    <xdr:sp macro="" textlink="">
      <xdr:nvSpPr>
        <xdr:cNvPr id="142" name="テキスト ボックス 141"/>
        <xdr:cNvSpPr txBox="1"/>
      </xdr:nvSpPr>
      <xdr:spPr>
        <a:xfrm>
          <a:off x="3530111" y="100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3511</xdr:rowOff>
    </xdr:from>
    <xdr:to>
      <xdr:col>4</xdr:col>
      <xdr:colOff>206375</xdr:colOff>
      <xdr:row>58</xdr:row>
      <xdr:rowOff>105111</xdr:rowOff>
    </xdr:to>
    <xdr:sp macro="" textlink="">
      <xdr:nvSpPr>
        <xdr:cNvPr id="143" name="円/楕円 142"/>
        <xdr:cNvSpPr/>
      </xdr:nvSpPr>
      <xdr:spPr>
        <a:xfrm>
          <a:off x="2857500" y="99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96238</xdr:rowOff>
    </xdr:from>
    <xdr:ext cx="534377" cy="259045"/>
    <xdr:sp macro="" textlink="">
      <xdr:nvSpPr>
        <xdr:cNvPr id="144" name="テキスト ボックス 143"/>
        <xdr:cNvSpPr txBox="1"/>
      </xdr:nvSpPr>
      <xdr:spPr>
        <a:xfrm>
          <a:off x="2641111" y="1004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165151</xdr:rowOff>
    </xdr:from>
    <xdr:to>
      <xdr:col>3</xdr:col>
      <xdr:colOff>3175</xdr:colOff>
      <xdr:row>58</xdr:row>
      <xdr:rowOff>95301</xdr:rowOff>
    </xdr:to>
    <xdr:sp macro="" textlink="">
      <xdr:nvSpPr>
        <xdr:cNvPr id="145" name="円/楕円 144"/>
        <xdr:cNvSpPr/>
      </xdr:nvSpPr>
      <xdr:spPr>
        <a:xfrm>
          <a:off x="1968500" y="99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86428</xdr:rowOff>
    </xdr:from>
    <xdr:ext cx="534377" cy="259045"/>
    <xdr:sp macro="" textlink="">
      <xdr:nvSpPr>
        <xdr:cNvPr id="146" name="テキスト ボックス 145"/>
        <xdr:cNvSpPr txBox="1"/>
      </xdr:nvSpPr>
      <xdr:spPr>
        <a:xfrm>
          <a:off x="1752111" y="100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158052</xdr:rowOff>
    </xdr:from>
    <xdr:to>
      <xdr:col>1</xdr:col>
      <xdr:colOff>485775</xdr:colOff>
      <xdr:row>58</xdr:row>
      <xdr:rowOff>88202</xdr:rowOff>
    </xdr:to>
    <xdr:sp macro="" textlink="">
      <xdr:nvSpPr>
        <xdr:cNvPr id="147" name="円/楕円 146"/>
        <xdr:cNvSpPr/>
      </xdr:nvSpPr>
      <xdr:spPr>
        <a:xfrm>
          <a:off x="1079500" y="993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79329</xdr:rowOff>
    </xdr:from>
    <xdr:ext cx="534377" cy="259045"/>
    <xdr:sp macro="" textlink="">
      <xdr:nvSpPr>
        <xdr:cNvPr id="148" name="テキスト ボックス 147"/>
        <xdr:cNvSpPr txBox="1"/>
      </xdr:nvSpPr>
      <xdr:spPr>
        <a:xfrm>
          <a:off x="863111" y="1002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74995</xdr:rowOff>
    </xdr:from>
    <xdr:to>
      <xdr:col>6</xdr:col>
      <xdr:colOff>511175</xdr:colOff>
      <xdr:row>75</xdr:row>
      <xdr:rowOff>101676</xdr:rowOff>
    </xdr:to>
    <xdr:cxnSp macro="">
      <xdr:nvCxnSpPr>
        <xdr:cNvPr id="180" name="直線コネクタ 179"/>
        <xdr:cNvCxnSpPr/>
      </xdr:nvCxnSpPr>
      <xdr:spPr>
        <a:xfrm flipV="1">
          <a:off x="3797300" y="12933745"/>
          <a:ext cx="8382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101676</xdr:rowOff>
    </xdr:from>
    <xdr:to>
      <xdr:col>5</xdr:col>
      <xdr:colOff>358775</xdr:colOff>
      <xdr:row>76</xdr:row>
      <xdr:rowOff>18444</xdr:rowOff>
    </xdr:to>
    <xdr:cxnSp macro="">
      <xdr:nvCxnSpPr>
        <xdr:cNvPr id="183" name="直線コネクタ 182"/>
        <xdr:cNvCxnSpPr/>
      </xdr:nvCxnSpPr>
      <xdr:spPr>
        <a:xfrm flipV="1">
          <a:off x="2908300" y="12960426"/>
          <a:ext cx="889000" cy="8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5" name="テキスト ボックス 184"/>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136859</xdr:rowOff>
    </xdr:from>
    <xdr:to>
      <xdr:col>4</xdr:col>
      <xdr:colOff>155575</xdr:colOff>
      <xdr:row>76</xdr:row>
      <xdr:rowOff>18444</xdr:rowOff>
    </xdr:to>
    <xdr:cxnSp macro="">
      <xdr:nvCxnSpPr>
        <xdr:cNvPr id="186" name="直線コネクタ 185"/>
        <xdr:cNvCxnSpPr/>
      </xdr:nvCxnSpPr>
      <xdr:spPr>
        <a:xfrm>
          <a:off x="2019300" y="12995609"/>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8" name="テキスト ボックス 187"/>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136859</xdr:rowOff>
    </xdr:from>
    <xdr:to>
      <xdr:col>2</xdr:col>
      <xdr:colOff>638175</xdr:colOff>
      <xdr:row>77</xdr:row>
      <xdr:rowOff>4891</xdr:rowOff>
    </xdr:to>
    <xdr:cxnSp macro="">
      <xdr:nvCxnSpPr>
        <xdr:cNvPr id="189" name="直線コネクタ 188"/>
        <xdr:cNvCxnSpPr/>
      </xdr:nvCxnSpPr>
      <xdr:spPr>
        <a:xfrm flipV="1">
          <a:off x="1130300" y="12995609"/>
          <a:ext cx="889000" cy="2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82872</xdr:rowOff>
    </xdr:from>
    <xdr:ext cx="599010" cy="259045"/>
    <xdr:sp macro="" textlink="">
      <xdr:nvSpPr>
        <xdr:cNvPr id="193" name="テキスト ボックス 192"/>
        <xdr:cNvSpPr txBox="1"/>
      </xdr:nvSpPr>
      <xdr:spPr>
        <a:xfrm>
          <a:off x="830794"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24195</xdr:rowOff>
    </xdr:from>
    <xdr:to>
      <xdr:col>6</xdr:col>
      <xdr:colOff>561975</xdr:colOff>
      <xdr:row>75</xdr:row>
      <xdr:rowOff>125795</xdr:rowOff>
    </xdr:to>
    <xdr:sp macro="" textlink="">
      <xdr:nvSpPr>
        <xdr:cNvPr id="199" name="円/楕円 198"/>
        <xdr:cNvSpPr/>
      </xdr:nvSpPr>
      <xdr:spPr>
        <a:xfrm>
          <a:off x="4584700" y="128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47072</xdr:rowOff>
    </xdr:from>
    <xdr:ext cx="599010" cy="259045"/>
    <xdr:sp macro="" textlink="">
      <xdr:nvSpPr>
        <xdr:cNvPr id="200" name="民生費該当値テキスト"/>
        <xdr:cNvSpPr txBox="1"/>
      </xdr:nvSpPr>
      <xdr:spPr>
        <a:xfrm>
          <a:off x="4686300" y="1273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155,194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50876</xdr:rowOff>
    </xdr:from>
    <xdr:to>
      <xdr:col>5</xdr:col>
      <xdr:colOff>409575</xdr:colOff>
      <xdr:row>75</xdr:row>
      <xdr:rowOff>152476</xdr:rowOff>
    </xdr:to>
    <xdr:sp macro="" textlink="">
      <xdr:nvSpPr>
        <xdr:cNvPr id="201" name="円/楕円 200"/>
        <xdr:cNvSpPr/>
      </xdr:nvSpPr>
      <xdr:spPr>
        <a:xfrm>
          <a:off x="3746500" y="129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169003</xdr:rowOff>
    </xdr:from>
    <xdr:ext cx="599010" cy="259045"/>
    <xdr:sp macro="" textlink="">
      <xdr:nvSpPr>
        <xdr:cNvPr id="202" name="テキスト ボックス 201"/>
        <xdr:cNvSpPr txBox="1"/>
      </xdr:nvSpPr>
      <xdr:spPr>
        <a:xfrm>
          <a:off x="3497794" y="1268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152,743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139094</xdr:rowOff>
    </xdr:from>
    <xdr:to>
      <xdr:col>4</xdr:col>
      <xdr:colOff>206375</xdr:colOff>
      <xdr:row>76</xdr:row>
      <xdr:rowOff>69244</xdr:rowOff>
    </xdr:to>
    <xdr:sp macro="" textlink="">
      <xdr:nvSpPr>
        <xdr:cNvPr id="203" name="円/楕円 202"/>
        <xdr:cNvSpPr/>
      </xdr:nvSpPr>
      <xdr:spPr>
        <a:xfrm>
          <a:off x="2857500" y="129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85771</xdr:rowOff>
    </xdr:from>
    <xdr:ext cx="599010" cy="259045"/>
    <xdr:sp macro="" textlink="">
      <xdr:nvSpPr>
        <xdr:cNvPr id="204" name="テキスト ボックス 203"/>
        <xdr:cNvSpPr txBox="1"/>
      </xdr:nvSpPr>
      <xdr:spPr>
        <a:xfrm>
          <a:off x="2608794" y="1277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144,639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86059</xdr:rowOff>
    </xdr:from>
    <xdr:to>
      <xdr:col>3</xdr:col>
      <xdr:colOff>3175</xdr:colOff>
      <xdr:row>76</xdr:row>
      <xdr:rowOff>16210</xdr:rowOff>
    </xdr:to>
    <xdr:sp macro="" textlink="">
      <xdr:nvSpPr>
        <xdr:cNvPr id="205" name="円/楕円 204"/>
        <xdr:cNvSpPr/>
      </xdr:nvSpPr>
      <xdr:spPr>
        <a:xfrm>
          <a:off x="1968500" y="12944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32736</xdr:rowOff>
    </xdr:from>
    <xdr:ext cx="599010" cy="259045"/>
    <xdr:sp macro="" textlink="">
      <xdr:nvSpPr>
        <xdr:cNvPr id="206" name="テキスト ボックス 205"/>
        <xdr:cNvSpPr txBox="1"/>
      </xdr:nvSpPr>
      <xdr:spPr>
        <a:xfrm>
          <a:off x="1719794" y="1272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125541</xdr:rowOff>
    </xdr:from>
    <xdr:to>
      <xdr:col>1</xdr:col>
      <xdr:colOff>485775</xdr:colOff>
      <xdr:row>77</xdr:row>
      <xdr:rowOff>55691</xdr:rowOff>
    </xdr:to>
    <xdr:sp macro="" textlink="">
      <xdr:nvSpPr>
        <xdr:cNvPr id="207" name="円/楕円 206"/>
        <xdr:cNvSpPr/>
      </xdr:nvSpPr>
      <xdr:spPr>
        <a:xfrm>
          <a:off x="1079500" y="131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72218</xdr:rowOff>
    </xdr:from>
    <xdr:ext cx="599010" cy="259045"/>
    <xdr:sp macro="" textlink="">
      <xdr:nvSpPr>
        <xdr:cNvPr id="208" name="テキスト ボックス 207"/>
        <xdr:cNvSpPr txBox="1"/>
      </xdr:nvSpPr>
      <xdr:spPr>
        <a:xfrm>
          <a:off x="830794" y="1293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57556</xdr:rowOff>
    </xdr:from>
    <xdr:to>
      <xdr:col>6</xdr:col>
      <xdr:colOff>511175</xdr:colOff>
      <xdr:row>96</xdr:row>
      <xdr:rowOff>103048</xdr:rowOff>
    </xdr:to>
    <xdr:cxnSp macro="">
      <xdr:nvCxnSpPr>
        <xdr:cNvPr id="241" name="直線コネクタ 240"/>
        <xdr:cNvCxnSpPr/>
      </xdr:nvCxnSpPr>
      <xdr:spPr>
        <a:xfrm flipV="1">
          <a:off x="3797300" y="16516756"/>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65157</xdr:rowOff>
    </xdr:from>
    <xdr:to>
      <xdr:col>5</xdr:col>
      <xdr:colOff>358775</xdr:colOff>
      <xdr:row>96</xdr:row>
      <xdr:rowOff>103048</xdr:rowOff>
    </xdr:to>
    <xdr:cxnSp macro="">
      <xdr:nvCxnSpPr>
        <xdr:cNvPr id="244" name="直線コネクタ 243"/>
        <xdr:cNvCxnSpPr/>
      </xdr:nvCxnSpPr>
      <xdr:spPr>
        <a:xfrm>
          <a:off x="2908300" y="16524357"/>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22074</xdr:rowOff>
    </xdr:from>
    <xdr:ext cx="534377" cy="259045"/>
    <xdr:sp macro="" textlink="">
      <xdr:nvSpPr>
        <xdr:cNvPr id="246" name="テキスト ボックス 245"/>
        <xdr:cNvSpPr txBox="1"/>
      </xdr:nvSpPr>
      <xdr:spPr>
        <a:xfrm>
          <a:off x="3530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65157</xdr:rowOff>
    </xdr:from>
    <xdr:to>
      <xdr:col>4</xdr:col>
      <xdr:colOff>155575</xdr:colOff>
      <xdr:row>96</xdr:row>
      <xdr:rowOff>105039</xdr:rowOff>
    </xdr:to>
    <xdr:cxnSp macro="">
      <xdr:nvCxnSpPr>
        <xdr:cNvPr id="247" name="直線コネクタ 246"/>
        <xdr:cNvCxnSpPr/>
      </xdr:nvCxnSpPr>
      <xdr:spPr>
        <a:xfrm flipV="1">
          <a:off x="2019300" y="16524357"/>
          <a:ext cx="889000" cy="3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58811</xdr:rowOff>
    </xdr:from>
    <xdr:ext cx="534377" cy="259045"/>
    <xdr:sp macro="" textlink="">
      <xdr:nvSpPr>
        <xdr:cNvPr id="249" name="テキスト ボックス 248"/>
        <xdr:cNvSpPr txBox="1"/>
      </xdr:nvSpPr>
      <xdr:spPr>
        <a:xfrm>
          <a:off x="2641111" y="166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105039</xdr:rowOff>
    </xdr:from>
    <xdr:to>
      <xdr:col>2</xdr:col>
      <xdr:colOff>638175</xdr:colOff>
      <xdr:row>96</xdr:row>
      <xdr:rowOff>109744</xdr:rowOff>
    </xdr:to>
    <xdr:cxnSp macro="">
      <xdr:nvCxnSpPr>
        <xdr:cNvPr id="250" name="直線コネクタ 249"/>
        <xdr:cNvCxnSpPr/>
      </xdr:nvCxnSpPr>
      <xdr:spPr>
        <a:xfrm flipV="1">
          <a:off x="1130300" y="16564239"/>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75804</xdr:rowOff>
    </xdr:from>
    <xdr:ext cx="534377" cy="259045"/>
    <xdr:sp macro="" textlink="">
      <xdr:nvSpPr>
        <xdr:cNvPr id="252" name="テキスト ボックス 251"/>
        <xdr:cNvSpPr txBox="1"/>
      </xdr:nvSpPr>
      <xdr:spPr>
        <a:xfrm>
          <a:off x="1752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57907</xdr:rowOff>
    </xdr:from>
    <xdr:ext cx="534377" cy="259045"/>
    <xdr:sp macro="" textlink="">
      <xdr:nvSpPr>
        <xdr:cNvPr id="254" name="テキスト ボックス 253"/>
        <xdr:cNvSpPr txBox="1"/>
      </xdr:nvSpPr>
      <xdr:spPr>
        <a:xfrm>
          <a:off x="863111" y="16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6756</xdr:rowOff>
    </xdr:from>
    <xdr:to>
      <xdr:col>6</xdr:col>
      <xdr:colOff>561975</xdr:colOff>
      <xdr:row>96</xdr:row>
      <xdr:rowOff>108356</xdr:rowOff>
    </xdr:to>
    <xdr:sp macro="" textlink="">
      <xdr:nvSpPr>
        <xdr:cNvPr id="260" name="円/楕円 259"/>
        <xdr:cNvSpPr/>
      </xdr:nvSpPr>
      <xdr:spPr>
        <a:xfrm>
          <a:off x="4584700" y="164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29633</xdr:rowOff>
    </xdr:from>
    <xdr:ext cx="534377" cy="259045"/>
    <xdr:sp macro="" textlink="">
      <xdr:nvSpPr>
        <xdr:cNvPr id="261" name="衛生費該当値テキスト"/>
        <xdr:cNvSpPr txBox="1"/>
      </xdr:nvSpPr>
      <xdr:spPr>
        <a:xfrm>
          <a:off x="4686300" y="163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52248</xdr:rowOff>
    </xdr:from>
    <xdr:to>
      <xdr:col>5</xdr:col>
      <xdr:colOff>409575</xdr:colOff>
      <xdr:row>96</xdr:row>
      <xdr:rowOff>153848</xdr:rowOff>
    </xdr:to>
    <xdr:sp macro="" textlink="">
      <xdr:nvSpPr>
        <xdr:cNvPr id="262" name="円/楕円 261"/>
        <xdr:cNvSpPr/>
      </xdr:nvSpPr>
      <xdr:spPr>
        <a:xfrm>
          <a:off x="3746500" y="165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170375</xdr:rowOff>
    </xdr:from>
    <xdr:ext cx="534377" cy="259045"/>
    <xdr:sp macro="" textlink="">
      <xdr:nvSpPr>
        <xdr:cNvPr id="263" name="テキスト ボックス 262"/>
        <xdr:cNvSpPr txBox="1"/>
      </xdr:nvSpPr>
      <xdr:spPr>
        <a:xfrm>
          <a:off x="3530111" y="162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14357</xdr:rowOff>
    </xdr:from>
    <xdr:to>
      <xdr:col>4</xdr:col>
      <xdr:colOff>206375</xdr:colOff>
      <xdr:row>96</xdr:row>
      <xdr:rowOff>115957</xdr:rowOff>
    </xdr:to>
    <xdr:sp macro="" textlink="">
      <xdr:nvSpPr>
        <xdr:cNvPr id="264" name="円/楕円 263"/>
        <xdr:cNvSpPr/>
      </xdr:nvSpPr>
      <xdr:spPr>
        <a:xfrm>
          <a:off x="2857500" y="164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132484</xdr:rowOff>
    </xdr:from>
    <xdr:ext cx="534377" cy="259045"/>
    <xdr:sp macro="" textlink="">
      <xdr:nvSpPr>
        <xdr:cNvPr id="265" name="テキスト ボックス 264"/>
        <xdr:cNvSpPr txBox="1"/>
      </xdr:nvSpPr>
      <xdr:spPr>
        <a:xfrm>
          <a:off x="2641111" y="1624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61,826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54239</xdr:rowOff>
    </xdr:from>
    <xdr:to>
      <xdr:col>3</xdr:col>
      <xdr:colOff>3175</xdr:colOff>
      <xdr:row>96</xdr:row>
      <xdr:rowOff>155839</xdr:rowOff>
    </xdr:to>
    <xdr:sp macro="" textlink="">
      <xdr:nvSpPr>
        <xdr:cNvPr id="266" name="円/楕円 265"/>
        <xdr:cNvSpPr/>
      </xdr:nvSpPr>
      <xdr:spPr>
        <a:xfrm>
          <a:off x="1968500" y="1651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916</xdr:rowOff>
    </xdr:from>
    <xdr:ext cx="534377" cy="259045"/>
    <xdr:sp macro="" textlink="">
      <xdr:nvSpPr>
        <xdr:cNvPr id="267" name="テキスト ボックス 266"/>
        <xdr:cNvSpPr txBox="1"/>
      </xdr:nvSpPr>
      <xdr:spPr>
        <a:xfrm>
          <a:off x="1752111" y="1628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58944</xdr:rowOff>
    </xdr:from>
    <xdr:to>
      <xdr:col>1</xdr:col>
      <xdr:colOff>485775</xdr:colOff>
      <xdr:row>96</xdr:row>
      <xdr:rowOff>160544</xdr:rowOff>
    </xdr:to>
    <xdr:sp macro="" textlink="">
      <xdr:nvSpPr>
        <xdr:cNvPr id="268" name="円/楕円 267"/>
        <xdr:cNvSpPr/>
      </xdr:nvSpPr>
      <xdr:spPr>
        <a:xfrm>
          <a:off x="1079500" y="165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5621</xdr:rowOff>
    </xdr:from>
    <xdr:ext cx="534377" cy="259045"/>
    <xdr:sp macro="" textlink="">
      <xdr:nvSpPr>
        <xdr:cNvPr id="269" name="テキスト ボックス 268"/>
        <xdr:cNvSpPr txBox="1"/>
      </xdr:nvSpPr>
      <xdr:spPr>
        <a:xfrm>
          <a:off x="863111" y="162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26734</xdr:rowOff>
    </xdr:from>
    <xdr:to>
      <xdr:col>15</xdr:col>
      <xdr:colOff>180340</xdr:colOff>
      <xdr:row>39</xdr:row>
      <xdr:rowOff>44450</xdr:rowOff>
    </xdr:to>
    <xdr:cxnSp macro="">
      <xdr:nvCxnSpPr>
        <xdr:cNvPr id="293" name="直線コネクタ 292"/>
        <xdr:cNvCxnSpPr/>
      </xdr:nvCxnSpPr>
      <xdr:spPr>
        <a:xfrm flipV="1">
          <a:off x="10475595" y="5856034"/>
          <a:ext cx="1270" cy="87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5" name="直線コネクタ 29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144861</xdr:rowOff>
    </xdr:from>
    <xdr:ext cx="469744" cy="259045"/>
    <xdr:sp macro="" textlink="">
      <xdr:nvSpPr>
        <xdr:cNvPr id="296" name="労働費最大値テキスト"/>
        <xdr:cNvSpPr txBox="1"/>
      </xdr:nvSpPr>
      <xdr:spPr>
        <a:xfrm>
          <a:off x="10528300" y="563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34</xdr:row>
      <xdr:rowOff>26734</xdr:rowOff>
    </xdr:from>
    <xdr:to>
      <xdr:col>15</xdr:col>
      <xdr:colOff>269875</xdr:colOff>
      <xdr:row>34</xdr:row>
      <xdr:rowOff>26734</xdr:rowOff>
    </xdr:to>
    <xdr:cxnSp macro="">
      <xdr:nvCxnSpPr>
        <xdr:cNvPr id="297" name="直線コネクタ 296"/>
        <xdr:cNvCxnSpPr/>
      </xdr:nvCxnSpPr>
      <xdr:spPr>
        <a:xfrm>
          <a:off x="10388600" y="58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64453</xdr:rowOff>
    </xdr:from>
    <xdr:to>
      <xdr:col>15</xdr:col>
      <xdr:colOff>180975</xdr:colOff>
      <xdr:row>38</xdr:row>
      <xdr:rowOff>87884</xdr:rowOff>
    </xdr:to>
    <xdr:cxnSp macro="">
      <xdr:nvCxnSpPr>
        <xdr:cNvPr id="298" name="直線コネクタ 297"/>
        <xdr:cNvCxnSpPr/>
      </xdr:nvCxnSpPr>
      <xdr:spPr>
        <a:xfrm>
          <a:off x="9639300" y="6408103"/>
          <a:ext cx="838200" cy="19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45864</xdr:rowOff>
    </xdr:from>
    <xdr:ext cx="378565" cy="259045"/>
    <xdr:sp macro="" textlink="">
      <xdr:nvSpPr>
        <xdr:cNvPr id="299" name="労働費平均値テキスト"/>
        <xdr:cNvSpPr txBox="1"/>
      </xdr:nvSpPr>
      <xdr:spPr>
        <a:xfrm>
          <a:off x="10528300" y="63895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22987</xdr:rowOff>
    </xdr:from>
    <xdr:to>
      <xdr:col>15</xdr:col>
      <xdr:colOff>231775</xdr:colOff>
      <xdr:row>38</xdr:row>
      <xdr:rowOff>124587</xdr:rowOff>
    </xdr:to>
    <xdr:sp macro="" textlink="">
      <xdr:nvSpPr>
        <xdr:cNvPr id="300" name="フローチャート : 判断 299"/>
        <xdr:cNvSpPr/>
      </xdr:nvSpPr>
      <xdr:spPr>
        <a:xfrm>
          <a:off x="10426700" y="65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51879</xdr:rowOff>
    </xdr:from>
    <xdr:to>
      <xdr:col>14</xdr:col>
      <xdr:colOff>28575</xdr:colOff>
      <xdr:row>37</xdr:row>
      <xdr:rowOff>64453</xdr:rowOff>
    </xdr:to>
    <xdr:cxnSp macro="">
      <xdr:nvCxnSpPr>
        <xdr:cNvPr id="301" name="直線コネクタ 300"/>
        <xdr:cNvCxnSpPr/>
      </xdr:nvCxnSpPr>
      <xdr:spPr>
        <a:xfrm>
          <a:off x="8750300" y="5881179"/>
          <a:ext cx="889000" cy="5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2604</xdr:rowOff>
    </xdr:from>
    <xdr:to>
      <xdr:col>14</xdr:col>
      <xdr:colOff>79375</xdr:colOff>
      <xdr:row>38</xdr:row>
      <xdr:rowOff>104204</xdr:rowOff>
    </xdr:to>
    <xdr:sp macro="" textlink="">
      <xdr:nvSpPr>
        <xdr:cNvPr id="302" name="フローチャート : 判断 301"/>
        <xdr:cNvSpPr/>
      </xdr:nvSpPr>
      <xdr:spPr>
        <a:xfrm>
          <a:off x="9588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95331</xdr:rowOff>
    </xdr:from>
    <xdr:ext cx="378565" cy="259045"/>
    <xdr:sp macro="" textlink="">
      <xdr:nvSpPr>
        <xdr:cNvPr id="303" name="テキスト ボックス 302"/>
        <xdr:cNvSpPr txBox="1"/>
      </xdr:nvSpPr>
      <xdr:spPr>
        <a:xfrm>
          <a:off x="9450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13779</xdr:rowOff>
    </xdr:from>
    <xdr:to>
      <xdr:col>12</xdr:col>
      <xdr:colOff>511175</xdr:colOff>
      <xdr:row>34</xdr:row>
      <xdr:rowOff>51879</xdr:rowOff>
    </xdr:to>
    <xdr:cxnSp macro="">
      <xdr:nvCxnSpPr>
        <xdr:cNvPr id="304" name="直線コネクタ 303"/>
        <xdr:cNvCxnSpPr/>
      </xdr:nvCxnSpPr>
      <xdr:spPr>
        <a:xfrm>
          <a:off x="7861300" y="5671629"/>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43752</xdr:rowOff>
    </xdr:from>
    <xdr:to>
      <xdr:col>12</xdr:col>
      <xdr:colOff>561975</xdr:colOff>
      <xdr:row>37</xdr:row>
      <xdr:rowOff>145352</xdr:rowOff>
    </xdr:to>
    <xdr:sp macro="" textlink="">
      <xdr:nvSpPr>
        <xdr:cNvPr id="305" name="フローチャート : 判断 304"/>
        <xdr:cNvSpPr/>
      </xdr:nvSpPr>
      <xdr:spPr>
        <a:xfrm>
          <a:off x="869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136479</xdr:rowOff>
    </xdr:from>
    <xdr:ext cx="469744" cy="259045"/>
    <xdr:sp macro="" textlink="">
      <xdr:nvSpPr>
        <xdr:cNvPr id="306" name="テキスト ボックス 305"/>
        <xdr:cNvSpPr txBox="1"/>
      </xdr:nvSpPr>
      <xdr:spPr>
        <a:xfrm>
          <a:off x="8515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69977</xdr:rowOff>
    </xdr:from>
    <xdr:to>
      <xdr:col>11</xdr:col>
      <xdr:colOff>307975</xdr:colOff>
      <xdr:row>33</xdr:row>
      <xdr:rowOff>13779</xdr:rowOff>
    </xdr:to>
    <xdr:cxnSp macro="">
      <xdr:nvCxnSpPr>
        <xdr:cNvPr id="307" name="直線コネクタ 306"/>
        <xdr:cNvCxnSpPr/>
      </xdr:nvCxnSpPr>
      <xdr:spPr>
        <a:xfrm>
          <a:off x="6972300" y="5213477"/>
          <a:ext cx="889000" cy="45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113284</xdr:rowOff>
    </xdr:from>
    <xdr:to>
      <xdr:col>11</xdr:col>
      <xdr:colOff>358775</xdr:colOff>
      <xdr:row>37</xdr:row>
      <xdr:rowOff>43434</xdr:rowOff>
    </xdr:to>
    <xdr:sp macro="" textlink="">
      <xdr:nvSpPr>
        <xdr:cNvPr id="308" name="フローチャート : 判断 307"/>
        <xdr:cNvSpPr/>
      </xdr:nvSpPr>
      <xdr:spPr>
        <a:xfrm>
          <a:off x="7810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34561</xdr:rowOff>
    </xdr:from>
    <xdr:ext cx="469744" cy="259045"/>
    <xdr:sp macro="" textlink="">
      <xdr:nvSpPr>
        <xdr:cNvPr id="309" name="テキスト ボックス 308"/>
        <xdr:cNvSpPr txBox="1"/>
      </xdr:nvSpPr>
      <xdr:spPr>
        <a:xfrm>
          <a:off x="7626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73470</xdr:rowOff>
    </xdr:from>
    <xdr:to>
      <xdr:col>10</xdr:col>
      <xdr:colOff>155575</xdr:colOff>
      <xdr:row>36</xdr:row>
      <xdr:rowOff>3620</xdr:rowOff>
    </xdr:to>
    <xdr:sp macro="" textlink="">
      <xdr:nvSpPr>
        <xdr:cNvPr id="310" name="フローチャート : 判断 309"/>
        <xdr:cNvSpPr/>
      </xdr:nvSpPr>
      <xdr:spPr>
        <a:xfrm>
          <a:off x="6921500" y="6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166197</xdr:rowOff>
    </xdr:from>
    <xdr:ext cx="469744" cy="259045"/>
    <xdr:sp macro="" textlink="">
      <xdr:nvSpPr>
        <xdr:cNvPr id="311" name="テキスト ボックス 310"/>
        <xdr:cNvSpPr txBox="1"/>
      </xdr:nvSpPr>
      <xdr:spPr>
        <a:xfrm>
          <a:off x="6737427" y="61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37084</xdr:rowOff>
    </xdr:from>
    <xdr:to>
      <xdr:col>15</xdr:col>
      <xdr:colOff>231775</xdr:colOff>
      <xdr:row>38</xdr:row>
      <xdr:rowOff>138684</xdr:rowOff>
    </xdr:to>
    <xdr:sp macro="" textlink="">
      <xdr:nvSpPr>
        <xdr:cNvPr id="317" name="円/楕円 316"/>
        <xdr:cNvSpPr/>
      </xdr:nvSpPr>
      <xdr:spPr>
        <a:xfrm>
          <a:off x="104267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15511</xdr:rowOff>
    </xdr:from>
    <xdr:ext cx="378565" cy="259045"/>
    <xdr:sp macro="" textlink="">
      <xdr:nvSpPr>
        <xdr:cNvPr id="318" name="労働費該当値テキスト"/>
        <xdr:cNvSpPr txBox="1"/>
      </xdr:nvSpPr>
      <xdr:spPr>
        <a:xfrm>
          <a:off x="10528300" y="653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13653</xdr:rowOff>
    </xdr:from>
    <xdr:to>
      <xdr:col>14</xdr:col>
      <xdr:colOff>79375</xdr:colOff>
      <xdr:row>37</xdr:row>
      <xdr:rowOff>115253</xdr:rowOff>
    </xdr:to>
    <xdr:sp macro="" textlink="">
      <xdr:nvSpPr>
        <xdr:cNvPr id="319" name="円/楕円 318"/>
        <xdr:cNvSpPr/>
      </xdr:nvSpPr>
      <xdr:spPr>
        <a:xfrm>
          <a:off x="9588500" y="63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131780</xdr:rowOff>
    </xdr:from>
    <xdr:ext cx="469744" cy="259045"/>
    <xdr:sp macro="" textlink="">
      <xdr:nvSpPr>
        <xdr:cNvPr id="320" name="テキスト ボックス 319"/>
        <xdr:cNvSpPr txBox="1"/>
      </xdr:nvSpPr>
      <xdr:spPr>
        <a:xfrm>
          <a:off x="9404427" y="613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1079</xdr:rowOff>
    </xdr:from>
    <xdr:to>
      <xdr:col>12</xdr:col>
      <xdr:colOff>561975</xdr:colOff>
      <xdr:row>34</xdr:row>
      <xdr:rowOff>102679</xdr:rowOff>
    </xdr:to>
    <xdr:sp macro="" textlink="">
      <xdr:nvSpPr>
        <xdr:cNvPr id="321" name="円/楕円 320"/>
        <xdr:cNvSpPr/>
      </xdr:nvSpPr>
      <xdr:spPr>
        <a:xfrm>
          <a:off x="8699500" y="58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119206</xdr:rowOff>
    </xdr:from>
    <xdr:ext cx="469744" cy="259045"/>
    <xdr:sp macro="" textlink="">
      <xdr:nvSpPr>
        <xdr:cNvPr id="322" name="テキスト ボックス 321"/>
        <xdr:cNvSpPr txBox="1"/>
      </xdr:nvSpPr>
      <xdr:spPr>
        <a:xfrm>
          <a:off x="8515427" y="560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134429</xdr:rowOff>
    </xdr:from>
    <xdr:to>
      <xdr:col>11</xdr:col>
      <xdr:colOff>358775</xdr:colOff>
      <xdr:row>33</xdr:row>
      <xdr:rowOff>64579</xdr:rowOff>
    </xdr:to>
    <xdr:sp macro="" textlink="">
      <xdr:nvSpPr>
        <xdr:cNvPr id="323" name="円/楕円 322"/>
        <xdr:cNvSpPr/>
      </xdr:nvSpPr>
      <xdr:spPr>
        <a:xfrm>
          <a:off x="7810500" y="56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81106</xdr:rowOff>
    </xdr:from>
    <xdr:ext cx="469744" cy="259045"/>
    <xdr:sp macro="" textlink="">
      <xdr:nvSpPr>
        <xdr:cNvPr id="324" name="テキスト ボックス 323"/>
        <xdr:cNvSpPr txBox="1"/>
      </xdr:nvSpPr>
      <xdr:spPr>
        <a:xfrm>
          <a:off x="7626427" y="539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19177</xdr:rowOff>
    </xdr:from>
    <xdr:to>
      <xdr:col>10</xdr:col>
      <xdr:colOff>155575</xdr:colOff>
      <xdr:row>30</xdr:row>
      <xdr:rowOff>120777</xdr:rowOff>
    </xdr:to>
    <xdr:sp macro="" textlink="">
      <xdr:nvSpPr>
        <xdr:cNvPr id="325" name="円/楕円 324"/>
        <xdr:cNvSpPr/>
      </xdr:nvSpPr>
      <xdr:spPr>
        <a:xfrm>
          <a:off x="6921500" y="516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137304</xdr:rowOff>
    </xdr:from>
    <xdr:ext cx="469744" cy="259045"/>
    <xdr:sp macro="" textlink="">
      <xdr:nvSpPr>
        <xdr:cNvPr id="326" name="テキスト ボックス 325"/>
        <xdr:cNvSpPr txBox="1"/>
      </xdr:nvSpPr>
      <xdr:spPr>
        <a:xfrm>
          <a:off x="6737427" y="493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7" name="直線コネクタ 33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8" name="テキスト ボックス 33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1" name="直線コネクタ 34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2" name="テキスト ボックス 34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6" name="直線コネクタ 345"/>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7"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48" name="直線コネクタ 347"/>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49"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0" name="直線コネクタ 349"/>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156251</xdr:rowOff>
    </xdr:from>
    <xdr:to>
      <xdr:col>15</xdr:col>
      <xdr:colOff>180975</xdr:colOff>
      <xdr:row>56</xdr:row>
      <xdr:rowOff>27474</xdr:rowOff>
    </xdr:to>
    <xdr:cxnSp macro="">
      <xdr:nvCxnSpPr>
        <xdr:cNvPr id="351" name="直線コネクタ 350"/>
        <xdr:cNvCxnSpPr/>
      </xdr:nvCxnSpPr>
      <xdr:spPr>
        <a:xfrm>
          <a:off x="9639300" y="9586001"/>
          <a:ext cx="8382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2"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3" name="フローチャート : 判断 352"/>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156251</xdr:rowOff>
    </xdr:from>
    <xdr:to>
      <xdr:col>14</xdr:col>
      <xdr:colOff>28575</xdr:colOff>
      <xdr:row>55</xdr:row>
      <xdr:rowOff>170795</xdr:rowOff>
    </xdr:to>
    <xdr:cxnSp macro="">
      <xdr:nvCxnSpPr>
        <xdr:cNvPr id="354" name="直線コネクタ 353"/>
        <xdr:cNvCxnSpPr/>
      </xdr:nvCxnSpPr>
      <xdr:spPr>
        <a:xfrm flipV="1">
          <a:off x="8750300" y="9586001"/>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5" name="フローチャート : 判断 354"/>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81518</xdr:rowOff>
    </xdr:from>
    <xdr:ext cx="534377" cy="259045"/>
    <xdr:sp macro="" textlink="">
      <xdr:nvSpPr>
        <xdr:cNvPr id="356" name="テキスト ボックス 355"/>
        <xdr:cNvSpPr txBox="1"/>
      </xdr:nvSpPr>
      <xdr:spPr>
        <a:xfrm>
          <a:off x="9372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170795</xdr:rowOff>
    </xdr:from>
    <xdr:to>
      <xdr:col>12</xdr:col>
      <xdr:colOff>511175</xdr:colOff>
      <xdr:row>56</xdr:row>
      <xdr:rowOff>37744</xdr:rowOff>
    </xdr:to>
    <xdr:cxnSp macro="">
      <xdr:nvCxnSpPr>
        <xdr:cNvPr id="357" name="直線コネクタ 356"/>
        <xdr:cNvCxnSpPr/>
      </xdr:nvCxnSpPr>
      <xdr:spPr>
        <a:xfrm flipV="1">
          <a:off x="7861300" y="9600545"/>
          <a:ext cx="889000" cy="3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58" name="フローチャート : 判断 357"/>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59" name="テキスト ボックス 358"/>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135899</xdr:rowOff>
    </xdr:from>
    <xdr:to>
      <xdr:col>11</xdr:col>
      <xdr:colOff>307975</xdr:colOff>
      <xdr:row>56</xdr:row>
      <xdr:rowOff>37744</xdr:rowOff>
    </xdr:to>
    <xdr:cxnSp macro="">
      <xdr:nvCxnSpPr>
        <xdr:cNvPr id="360" name="直線コネクタ 359"/>
        <xdr:cNvCxnSpPr/>
      </xdr:nvCxnSpPr>
      <xdr:spPr>
        <a:xfrm>
          <a:off x="6972300" y="9394199"/>
          <a:ext cx="889000" cy="24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1" name="フローチャート : 判断 360"/>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92976</xdr:rowOff>
    </xdr:from>
    <xdr:ext cx="534377" cy="259045"/>
    <xdr:sp macro="" textlink="">
      <xdr:nvSpPr>
        <xdr:cNvPr id="362" name="テキスト ボックス 361"/>
        <xdr:cNvSpPr txBox="1"/>
      </xdr:nvSpPr>
      <xdr:spPr>
        <a:xfrm>
          <a:off x="7594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3" name="フローチャート : 判断 362"/>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91193</xdr:rowOff>
    </xdr:from>
    <xdr:ext cx="534377" cy="259045"/>
    <xdr:sp macro="" textlink="">
      <xdr:nvSpPr>
        <xdr:cNvPr id="364" name="テキスト ボックス 363"/>
        <xdr:cNvSpPr txBox="1"/>
      </xdr:nvSpPr>
      <xdr:spPr>
        <a:xfrm>
          <a:off x="6705111" y="98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148124</xdr:rowOff>
    </xdr:from>
    <xdr:to>
      <xdr:col>15</xdr:col>
      <xdr:colOff>231775</xdr:colOff>
      <xdr:row>56</xdr:row>
      <xdr:rowOff>78274</xdr:rowOff>
    </xdr:to>
    <xdr:sp macro="" textlink="">
      <xdr:nvSpPr>
        <xdr:cNvPr id="370" name="円/楕円 369"/>
        <xdr:cNvSpPr/>
      </xdr:nvSpPr>
      <xdr:spPr>
        <a:xfrm>
          <a:off x="10426700" y="9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171001</xdr:rowOff>
    </xdr:from>
    <xdr:ext cx="534377" cy="259045"/>
    <xdr:sp macro="" textlink="">
      <xdr:nvSpPr>
        <xdr:cNvPr id="371" name="農林水産業費該当値テキスト"/>
        <xdr:cNvSpPr txBox="1"/>
      </xdr:nvSpPr>
      <xdr:spPr>
        <a:xfrm>
          <a:off x="10528300" y="94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59,637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105451</xdr:rowOff>
    </xdr:from>
    <xdr:to>
      <xdr:col>14</xdr:col>
      <xdr:colOff>79375</xdr:colOff>
      <xdr:row>56</xdr:row>
      <xdr:rowOff>35601</xdr:rowOff>
    </xdr:to>
    <xdr:sp macro="" textlink="">
      <xdr:nvSpPr>
        <xdr:cNvPr id="372" name="円/楕円 371"/>
        <xdr:cNvSpPr/>
      </xdr:nvSpPr>
      <xdr:spPr>
        <a:xfrm>
          <a:off x="9588500" y="95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52128</xdr:rowOff>
    </xdr:from>
    <xdr:ext cx="534377" cy="259045"/>
    <xdr:sp macro="" textlink="">
      <xdr:nvSpPr>
        <xdr:cNvPr id="373" name="テキスト ボックス 372"/>
        <xdr:cNvSpPr txBox="1"/>
      </xdr:nvSpPr>
      <xdr:spPr>
        <a:xfrm>
          <a:off x="9372111" y="93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119995</xdr:rowOff>
    </xdr:from>
    <xdr:to>
      <xdr:col>12</xdr:col>
      <xdr:colOff>561975</xdr:colOff>
      <xdr:row>56</xdr:row>
      <xdr:rowOff>50145</xdr:rowOff>
    </xdr:to>
    <xdr:sp macro="" textlink="">
      <xdr:nvSpPr>
        <xdr:cNvPr id="374" name="円/楕円 373"/>
        <xdr:cNvSpPr/>
      </xdr:nvSpPr>
      <xdr:spPr>
        <a:xfrm>
          <a:off x="8699500" y="95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66672</xdr:rowOff>
    </xdr:from>
    <xdr:ext cx="534377" cy="259045"/>
    <xdr:sp macro="" textlink="">
      <xdr:nvSpPr>
        <xdr:cNvPr id="375" name="テキスト ボックス 374"/>
        <xdr:cNvSpPr txBox="1"/>
      </xdr:nvSpPr>
      <xdr:spPr>
        <a:xfrm>
          <a:off x="8483111" y="93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158394</xdr:rowOff>
    </xdr:from>
    <xdr:to>
      <xdr:col>11</xdr:col>
      <xdr:colOff>358775</xdr:colOff>
      <xdr:row>56</xdr:row>
      <xdr:rowOff>88544</xdr:rowOff>
    </xdr:to>
    <xdr:sp macro="" textlink="">
      <xdr:nvSpPr>
        <xdr:cNvPr id="376" name="円/楕円 375"/>
        <xdr:cNvSpPr/>
      </xdr:nvSpPr>
      <xdr:spPr>
        <a:xfrm>
          <a:off x="7810500" y="95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105071</xdr:rowOff>
    </xdr:from>
    <xdr:ext cx="534377" cy="259045"/>
    <xdr:sp macro="" textlink="">
      <xdr:nvSpPr>
        <xdr:cNvPr id="377" name="テキスト ボックス 376"/>
        <xdr:cNvSpPr txBox="1"/>
      </xdr:nvSpPr>
      <xdr:spPr>
        <a:xfrm>
          <a:off x="7594111" y="93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85099</xdr:rowOff>
    </xdr:from>
    <xdr:to>
      <xdr:col>10</xdr:col>
      <xdr:colOff>155575</xdr:colOff>
      <xdr:row>55</xdr:row>
      <xdr:rowOff>15249</xdr:rowOff>
    </xdr:to>
    <xdr:sp macro="" textlink="">
      <xdr:nvSpPr>
        <xdr:cNvPr id="378" name="円/楕円 377"/>
        <xdr:cNvSpPr/>
      </xdr:nvSpPr>
      <xdr:spPr>
        <a:xfrm>
          <a:off x="6921500" y="934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31776</xdr:rowOff>
    </xdr:from>
    <xdr:ext cx="599010" cy="259045"/>
    <xdr:sp macro="" textlink="">
      <xdr:nvSpPr>
        <xdr:cNvPr id="379" name="テキスト ボックス 378"/>
        <xdr:cNvSpPr txBox="1"/>
      </xdr:nvSpPr>
      <xdr:spPr>
        <a:xfrm>
          <a:off x="6672794" y="911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1" name="直線コネクタ 400"/>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2"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3" name="直線コネクタ 402"/>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4"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5" name="直線コネクタ 404"/>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169760</xdr:rowOff>
    </xdr:from>
    <xdr:to>
      <xdr:col>15</xdr:col>
      <xdr:colOff>180975</xdr:colOff>
      <xdr:row>78</xdr:row>
      <xdr:rowOff>69154</xdr:rowOff>
    </xdr:to>
    <xdr:cxnSp macro="">
      <xdr:nvCxnSpPr>
        <xdr:cNvPr id="406" name="直線コネクタ 405"/>
        <xdr:cNvCxnSpPr/>
      </xdr:nvCxnSpPr>
      <xdr:spPr>
        <a:xfrm>
          <a:off x="9639300" y="13371410"/>
          <a:ext cx="838200" cy="7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7"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08" name="フローチャート : 判断 407"/>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169760</xdr:rowOff>
    </xdr:from>
    <xdr:to>
      <xdr:col>14</xdr:col>
      <xdr:colOff>28575</xdr:colOff>
      <xdr:row>78</xdr:row>
      <xdr:rowOff>61061</xdr:rowOff>
    </xdr:to>
    <xdr:cxnSp macro="">
      <xdr:nvCxnSpPr>
        <xdr:cNvPr id="409" name="直線コネクタ 408"/>
        <xdr:cNvCxnSpPr/>
      </xdr:nvCxnSpPr>
      <xdr:spPr>
        <a:xfrm flipV="1">
          <a:off x="8750300" y="13371410"/>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0" name="フローチャート : 判断 409"/>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1" name="テキスト ボックス 410"/>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53998</xdr:rowOff>
    </xdr:from>
    <xdr:to>
      <xdr:col>12</xdr:col>
      <xdr:colOff>511175</xdr:colOff>
      <xdr:row>78</xdr:row>
      <xdr:rowOff>61061</xdr:rowOff>
    </xdr:to>
    <xdr:cxnSp macro="">
      <xdr:nvCxnSpPr>
        <xdr:cNvPr id="412" name="直線コネクタ 411"/>
        <xdr:cNvCxnSpPr/>
      </xdr:nvCxnSpPr>
      <xdr:spPr>
        <a:xfrm>
          <a:off x="7861300" y="13427098"/>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3" name="フローチャート : 判断 412"/>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4" name="テキスト ボックス 413"/>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53998</xdr:rowOff>
    </xdr:from>
    <xdr:to>
      <xdr:col>11</xdr:col>
      <xdr:colOff>307975</xdr:colOff>
      <xdr:row>78</xdr:row>
      <xdr:rowOff>75555</xdr:rowOff>
    </xdr:to>
    <xdr:cxnSp macro="">
      <xdr:nvCxnSpPr>
        <xdr:cNvPr id="415" name="直線コネクタ 414"/>
        <xdr:cNvCxnSpPr/>
      </xdr:nvCxnSpPr>
      <xdr:spPr>
        <a:xfrm flipV="1">
          <a:off x="6972300" y="13427098"/>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6" name="フローチャート : 判断 415"/>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7" name="テキスト ボックス 416"/>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18" name="フローチャート : 判断 417"/>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19" name="テキスト ボックス 418"/>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18354</xdr:rowOff>
    </xdr:from>
    <xdr:to>
      <xdr:col>15</xdr:col>
      <xdr:colOff>231775</xdr:colOff>
      <xdr:row>78</xdr:row>
      <xdr:rowOff>119954</xdr:rowOff>
    </xdr:to>
    <xdr:sp macro="" textlink="">
      <xdr:nvSpPr>
        <xdr:cNvPr id="425" name="円/楕円 424"/>
        <xdr:cNvSpPr/>
      </xdr:nvSpPr>
      <xdr:spPr>
        <a:xfrm>
          <a:off x="10426700" y="133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104731</xdr:rowOff>
    </xdr:from>
    <xdr:ext cx="469744" cy="259045"/>
    <xdr:sp macro="" textlink="">
      <xdr:nvSpPr>
        <xdr:cNvPr id="426" name="商工費該当値テキスト"/>
        <xdr:cNvSpPr txBox="1"/>
      </xdr:nvSpPr>
      <xdr:spPr>
        <a:xfrm>
          <a:off x="10528300" y="133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118960</xdr:rowOff>
    </xdr:from>
    <xdr:to>
      <xdr:col>14</xdr:col>
      <xdr:colOff>79375</xdr:colOff>
      <xdr:row>78</xdr:row>
      <xdr:rowOff>49110</xdr:rowOff>
    </xdr:to>
    <xdr:sp macro="" textlink="">
      <xdr:nvSpPr>
        <xdr:cNvPr id="427" name="円/楕円 426"/>
        <xdr:cNvSpPr/>
      </xdr:nvSpPr>
      <xdr:spPr>
        <a:xfrm>
          <a:off x="9588500" y="133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40237</xdr:rowOff>
    </xdr:from>
    <xdr:ext cx="469744" cy="259045"/>
    <xdr:sp macro="" textlink="">
      <xdr:nvSpPr>
        <xdr:cNvPr id="428" name="テキスト ボックス 427"/>
        <xdr:cNvSpPr txBox="1"/>
      </xdr:nvSpPr>
      <xdr:spPr>
        <a:xfrm>
          <a:off x="9404427" y="134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10261</xdr:rowOff>
    </xdr:from>
    <xdr:to>
      <xdr:col>12</xdr:col>
      <xdr:colOff>561975</xdr:colOff>
      <xdr:row>78</xdr:row>
      <xdr:rowOff>111861</xdr:rowOff>
    </xdr:to>
    <xdr:sp macro="" textlink="">
      <xdr:nvSpPr>
        <xdr:cNvPr id="429" name="円/楕円 428"/>
        <xdr:cNvSpPr/>
      </xdr:nvSpPr>
      <xdr:spPr>
        <a:xfrm>
          <a:off x="8699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102988</xdr:rowOff>
    </xdr:from>
    <xdr:ext cx="469744" cy="259045"/>
    <xdr:sp macro="" textlink="">
      <xdr:nvSpPr>
        <xdr:cNvPr id="430" name="テキスト ボックス 429"/>
        <xdr:cNvSpPr txBox="1"/>
      </xdr:nvSpPr>
      <xdr:spPr>
        <a:xfrm>
          <a:off x="8515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3198</xdr:rowOff>
    </xdr:from>
    <xdr:to>
      <xdr:col>11</xdr:col>
      <xdr:colOff>358775</xdr:colOff>
      <xdr:row>78</xdr:row>
      <xdr:rowOff>104798</xdr:rowOff>
    </xdr:to>
    <xdr:sp macro="" textlink="">
      <xdr:nvSpPr>
        <xdr:cNvPr id="431" name="円/楕円 430"/>
        <xdr:cNvSpPr/>
      </xdr:nvSpPr>
      <xdr:spPr>
        <a:xfrm>
          <a:off x="7810500" y="13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95925</xdr:rowOff>
    </xdr:from>
    <xdr:ext cx="469744" cy="259045"/>
    <xdr:sp macro="" textlink="">
      <xdr:nvSpPr>
        <xdr:cNvPr id="432" name="テキスト ボックス 431"/>
        <xdr:cNvSpPr txBox="1"/>
      </xdr:nvSpPr>
      <xdr:spPr>
        <a:xfrm>
          <a:off x="7626427" y="134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24755</xdr:rowOff>
    </xdr:from>
    <xdr:to>
      <xdr:col>10</xdr:col>
      <xdr:colOff>155575</xdr:colOff>
      <xdr:row>78</xdr:row>
      <xdr:rowOff>126355</xdr:rowOff>
    </xdr:to>
    <xdr:sp macro="" textlink="">
      <xdr:nvSpPr>
        <xdr:cNvPr id="433" name="円/楕円 432"/>
        <xdr:cNvSpPr/>
      </xdr:nvSpPr>
      <xdr:spPr>
        <a:xfrm>
          <a:off x="6921500" y="133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117482</xdr:rowOff>
    </xdr:from>
    <xdr:ext cx="469744" cy="259045"/>
    <xdr:sp macro="" textlink="">
      <xdr:nvSpPr>
        <xdr:cNvPr id="434" name="テキスト ボックス 433"/>
        <xdr:cNvSpPr txBox="1"/>
      </xdr:nvSpPr>
      <xdr:spPr>
        <a:xfrm>
          <a:off x="6737427" y="1349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6" name="直線コネクタ 455"/>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7"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58" name="直線コネクタ 457"/>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59"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0" name="直線コネクタ 459"/>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105890</xdr:rowOff>
    </xdr:from>
    <xdr:to>
      <xdr:col>15</xdr:col>
      <xdr:colOff>180975</xdr:colOff>
      <xdr:row>97</xdr:row>
      <xdr:rowOff>154377</xdr:rowOff>
    </xdr:to>
    <xdr:cxnSp macro="">
      <xdr:nvCxnSpPr>
        <xdr:cNvPr id="461" name="直線コネクタ 460"/>
        <xdr:cNvCxnSpPr/>
      </xdr:nvCxnSpPr>
      <xdr:spPr>
        <a:xfrm flipV="1">
          <a:off x="9639300" y="16736540"/>
          <a:ext cx="8382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2"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3" name="フローチャート : 判断 462"/>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80172</xdr:rowOff>
    </xdr:from>
    <xdr:to>
      <xdr:col>14</xdr:col>
      <xdr:colOff>28575</xdr:colOff>
      <xdr:row>97</xdr:row>
      <xdr:rowOff>154377</xdr:rowOff>
    </xdr:to>
    <xdr:cxnSp macro="">
      <xdr:nvCxnSpPr>
        <xdr:cNvPr id="464" name="直線コネクタ 463"/>
        <xdr:cNvCxnSpPr/>
      </xdr:nvCxnSpPr>
      <xdr:spPr>
        <a:xfrm>
          <a:off x="8750300" y="16539372"/>
          <a:ext cx="889000" cy="2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5" name="フローチャート : 判断 464"/>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6" name="テキスト ボックス 465"/>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80172</xdr:rowOff>
    </xdr:from>
    <xdr:to>
      <xdr:col>12</xdr:col>
      <xdr:colOff>511175</xdr:colOff>
      <xdr:row>97</xdr:row>
      <xdr:rowOff>116598</xdr:rowOff>
    </xdr:to>
    <xdr:cxnSp macro="">
      <xdr:nvCxnSpPr>
        <xdr:cNvPr id="467" name="直線コネクタ 466"/>
        <xdr:cNvCxnSpPr/>
      </xdr:nvCxnSpPr>
      <xdr:spPr>
        <a:xfrm flipV="1">
          <a:off x="7861300" y="16539372"/>
          <a:ext cx="889000" cy="20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8" name="フローチャート : 判断 467"/>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69" name="テキスト ボックス 468"/>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116598</xdr:rowOff>
    </xdr:from>
    <xdr:to>
      <xdr:col>11</xdr:col>
      <xdr:colOff>307975</xdr:colOff>
      <xdr:row>97</xdr:row>
      <xdr:rowOff>144345</xdr:rowOff>
    </xdr:to>
    <xdr:cxnSp macro="">
      <xdr:nvCxnSpPr>
        <xdr:cNvPr id="470" name="直線コネクタ 469"/>
        <xdr:cNvCxnSpPr/>
      </xdr:nvCxnSpPr>
      <xdr:spPr>
        <a:xfrm flipV="1">
          <a:off x="6972300" y="16747248"/>
          <a:ext cx="889000" cy="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1" name="フローチャート : 判断 470"/>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2" name="テキスト ボックス 471"/>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3" name="フローチャート : 判断 472"/>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4" name="テキスト ボックス 473"/>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55090</xdr:rowOff>
    </xdr:from>
    <xdr:to>
      <xdr:col>15</xdr:col>
      <xdr:colOff>231775</xdr:colOff>
      <xdr:row>97</xdr:row>
      <xdr:rowOff>156690</xdr:rowOff>
    </xdr:to>
    <xdr:sp macro="" textlink="">
      <xdr:nvSpPr>
        <xdr:cNvPr id="480" name="円/楕円 479"/>
        <xdr:cNvSpPr/>
      </xdr:nvSpPr>
      <xdr:spPr>
        <a:xfrm>
          <a:off x="10426700" y="166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33517</xdr:rowOff>
    </xdr:from>
    <xdr:ext cx="534377" cy="259045"/>
    <xdr:sp macro="" textlink="">
      <xdr:nvSpPr>
        <xdr:cNvPr id="481" name="土木費該当値テキスト"/>
        <xdr:cNvSpPr txBox="1"/>
      </xdr:nvSpPr>
      <xdr:spPr>
        <a:xfrm>
          <a:off x="10528300" y="1666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103577</xdr:rowOff>
    </xdr:from>
    <xdr:to>
      <xdr:col>14</xdr:col>
      <xdr:colOff>79375</xdr:colOff>
      <xdr:row>98</xdr:row>
      <xdr:rowOff>33727</xdr:rowOff>
    </xdr:to>
    <xdr:sp macro="" textlink="">
      <xdr:nvSpPr>
        <xdr:cNvPr id="482" name="円/楕円 481"/>
        <xdr:cNvSpPr/>
      </xdr:nvSpPr>
      <xdr:spPr>
        <a:xfrm>
          <a:off x="9588500" y="167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24854</xdr:rowOff>
    </xdr:from>
    <xdr:ext cx="534377" cy="259045"/>
    <xdr:sp macro="" textlink="">
      <xdr:nvSpPr>
        <xdr:cNvPr id="483" name="テキスト ボックス 482"/>
        <xdr:cNvSpPr txBox="1"/>
      </xdr:nvSpPr>
      <xdr:spPr>
        <a:xfrm>
          <a:off x="9372111" y="168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29372</xdr:rowOff>
    </xdr:from>
    <xdr:to>
      <xdr:col>12</xdr:col>
      <xdr:colOff>561975</xdr:colOff>
      <xdr:row>96</xdr:row>
      <xdr:rowOff>130972</xdr:rowOff>
    </xdr:to>
    <xdr:sp macro="" textlink="">
      <xdr:nvSpPr>
        <xdr:cNvPr id="484" name="円/楕円 483"/>
        <xdr:cNvSpPr/>
      </xdr:nvSpPr>
      <xdr:spPr>
        <a:xfrm>
          <a:off x="8699500" y="164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147499</xdr:rowOff>
    </xdr:from>
    <xdr:ext cx="534377" cy="259045"/>
    <xdr:sp macro="" textlink="">
      <xdr:nvSpPr>
        <xdr:cNvPr id="485" name="テキスト ボックス 484"/>
        <xdr:cNvSpPr txBox="1"/>
      </xdr:nvSpPr>
      <xdr:spPr>
        <a:xfrm>
          <a:off x="8483111" y="1626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65798</xdr:rowOff>
    </xdr:from>
    <xdr:to>
      <xdr:col>11</xdr:col>
      <xdr:colOff>358775</xdr:colOff>
      <xdr:row>97</xdr:row>
      <xdr:rowOff>167398</xdr:rowOff>
    </xdr:to>
    <xdr:sp macro="" textlink="">
      <xdr:nvSpPr>
        <xdr:cNvPr id="486" name="円/楕円 485"/>
        <xdr:cNvSpPr/>
      </xdr:nvSpPr>
      <xdr:spPr>
        <a:xfrm>
          <a:off x="7810500" y="16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158525</xdr:rowOff>
    </xdr:from>
    <xdr:ext cx="534377" cy="259045"/>
    <xdr:sp macro="" textlink="">
      <xdr:nvSpPr>
        <xdr:cNvPr id="487" name="テキスト ボックス 486"/>
        <xdr:cNvSpPr txBox="1"/>
      </xdr:nvSpPr>
      <xdr:spPr>
        <a:xfrm>
          <a:off x="7594111" y="1678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93545</xdr:rowOff>
    </xdr:from>
    <xdr:to>
      <xdr:col>10</xdr:col>
      <xdr:colOff>155575</xdr:colOff>
      <xdr:row>98</xdr:row>
      <xdr:rowOff>23695</xdr:rowOff>
    </xdr:to>
    <xdr:sp macro="" textlink="">
      <xdr:nvSpPr>
        <xdr:cNvPr id="488" name="円/楕円 487"/>
        <xdr:cNvSpPr/>
      </xdr:nvSpPr>
      <xdr:spPr>
        <a:xfrm>
          <a:off x="6921500" y="167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14822</xdr:rowOff>
    </xdr:from>
    <xdr:ext cx="534377" cy="259045"/>
    <xdr:sp macro="" textlink="">
      <xdr:nvSpPr>
        <xdr:cNvPr id="489" name="テキスト ボックス 488"/>
        <xdr:cNvSpPr txBox="1"/>
      </xdr:nvSpPr>
      <xdr:spPr>
        <a:xfrm>
          <a:off x="6705111" y="1681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3" name="直線コネクタ 512"/>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4"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5" name="直線コネクタ 514"/>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6"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7" name="直線コネクタ 516"/>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106109</xdr:rowOff>
    </xdr:from>
    <xdr:to>
      <xdr:col>23</xdr:col>
      <xdr:colOff>517525</xdr:colOff>
      <xdr:row>37</xdr:row>
      <xdr:rowOff>126187</xdr:rowOff>
    </xdr:to>
    <xdr:cxnSp macro="">
      <xdr:nvCxnSpPr>
        <xdr:cNvPr id="518" name="直線コネクタ 517"/>
        <xdr:cNvCxnSpPr/>
      </xdr:nvCxnSpPr>
      <xdr:spPr>
        <a:xfrm flipV="1">
          <a:off x="15481300" y="6449759"/>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19"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0" name="フローチャート : 判断 519"/>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102476</xdr:rowOff>
    </xdr:from>
    <xdr:to>
      <xdr:col>22</xdr:col>
      <xdr:colOff>365125</xdr:colOff>
      <xdr:row>37</xdr:row>
      <xdr:rowOff>126187</xdr:rowOff>
    </xdr:to>
    <xdr:cxnSp macro="">
      <xdr:nvCxnSpPr>
        <xdr:cNvPr id="521" name="直線コネクタ 520"/>
        <xdr:cNvCxnSpPr/>
      </xdr:nvCxnSpPr>
      <xdr:spPr>
        <a:xfrm>
          <a:off x="14592300" y="6446126"/>
          <a:ext cx="8890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2" name="フローチャート : 判断 521"/>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3" name="テキスト ボックス 522"/>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168275</xdr:rowOff>
    </xdr:from>
    <xdr:to>
      <xdr:col>21</xdr:col>
      <xdr:colOff>161925</xdr:colOff>
      <xdr:row>37</xdr:row>
      <xdr:rowOff>102476</xdr:rowOff>
    </xdr:to>
    <xdr:cxnSp macro="">
      <xdr:nvCxnSpPr>
        <xdr:cNvPr id="524" name="直線コネクタ 523"/>
        <xdr:cNvCxnSpPr/>
      </xdr:nvCxnSpPr>
      <xdr:spPr>
        <a:xfrm>
          <a:off x="13703300" y="6340475"/>
          <a:ext cx="8890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5" name="フローチャート : 判断 524"/>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6" name="テキスト ボックス 525"/>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168275</xdr:rowOff>
    </xdr:from>
    <xdr:to>
      <xdr:col>19</xdr:col>
      <xdr:colOff>644525</xdr:colOff>
      <xdr:row>37</xdr:row>
      <xdr:rowOff>157886</xdr:rowOff>
    </xdr:to>
    <xdr:cxnSp macro="">
      <xdr:nvCxnSpPr>
        <xdr:cNvPr id="527" name="直線コネクタ 526"/>
        <xdr:cNvCxnSpPr/>
      </xdr:nvCxnSpPr>
      <xdr:spPr>
        <a:xfrm flipV="1">
          <a:off x="12814300" y="6340475"/>
          <a:ext cx="889000" cy="1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28" name="フローチャート : 判断 527"/>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29" name="テキスト ボックス 528"/>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0" name="フローチャート : 判断 529"/>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1" name="テキスト ボックス 530"/>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55309</xdr:rowOff>
    </xdr:from>
    <xdr:to>
      <xdr:col>23</xdr:col>
      <xdr:colOff>568325</xdr:colOff>
      <xdr:row>37</xdr:row>
      <xdr:rowOff>156909</xdr:rowOff>
    </xdr:to>
    <xdr:sp macro="" textlink="">
      <xdr:nvSpPr>
        <xdr:cNvPr id="537" name="円/楕円 536"/>
        <xdr:cNvSpPr/>
      </xdr:nvSpPr>
      <xdr:spPr>
        <a:xfrm>
          <a:off x="16268700" y="63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141686</xdr:rowOff>
    </xdr:from>
    <xdr:ext cx="534377" cy="259045"/>
    <xdr:sp macro="" textlink="">
      <xdr:nvSpPr>
        <xdr:cNvPr id="538" name="消防費該当値テキスト"/>
        <xdr:cNvSpPr txBox="1"/>
      </xdr:nvSpPr>
      <xdr:spPr>
        <a:xfrm>
          <a:off x="16370300" y="631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75387</xdr:rowOff>
    </xdr:from>
    <xdr:to>
      <xdr:col>22</xdr:col>
      <xdr:colOff>415925</xdr:colOff>
      <xdr:row>38</xdr:row>
      <xdr:rowOff>5538</xdr:rowOff>
    </xdr:to>
    <xdr:sp macro="" textlink="">
      <xdr:nvSpPr>
        <xdr:cNvPr id="539" name="円/楕円 538"/>
        <xdr:cNvSpPr/>
      </xdr:nvSpPr>
      <xdr:spPr>
        <a:xfrm>
          <a:off x="15430500" y="64190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168114</xdr:rowOff>
    </xdr:from>
    <xdr:ext cx="534377" cy="259045"/>
    <xdr:sp macro="" textlink="">
      <xdr:nvSpPr>
        <xdr:cNvPr id="540" name="テキスト ボックス 539"/>
        <xdr:cNvSpPr txBox="1"/>
      </xdr:nvSpPr>
      <xdr:spPr>
        <a:xfrm>
          <a:off x="15214111" y="65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51676</xdr:rowOff>
    </xdr:from>
    <xdr:to>
      <xdr:col>21</xdr:col>
      <xdr:colOff>212725</xdr:colOff>
      <xdr:row>37</xdr:row>
      <xdr:rowOff>153276</xdr:rowOff>
    </xdr:to>
    <xdr:sp macro="" textlink="">
      <xdr:nvSpPr>
        <xdr:cNvPr id="541" name="円/楕円 540"/>
        <xdr:cNvSpPr/>
      </xdr:nvSpPr>
      <xdr:spPr>
        <a:xfrm>
          <a:off x="14541500" y="63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144403</xdr:rowOff>
    </xdr:from>
    <xdr:ext cx="534377" cy="259045"/>
    <xdr:sp macro="" textlink="">
      <xdr:nvSpPr>
        <xdr:cNvPr id="542" name="テキスト ボックス 541"/>
        <xdr:cNvSpPr txBox="1"/>
      </xdr:nvSpPr>
      <xdr:spPr>
        <a:xfrm>
          <a:off x="14325111" y="64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117475</xdr:rowOff>
    </xdr:from>
    <xdr:to>
      <xdr:col>20</xdr:col>
      <xdr:colOff>9525</xdr:colOff>
      <xdr:row>37</xdr:row>
      <xdr:rowOff>47625</xdr:rowOff>
    </xdr:to>
    <xdr:sp macro="" textlink="">
      <xdr:nvSpPr>
        <xdr:cNvPr id="543" name="円/楕円 542"/>
        <xdr:cNvSpPr/>
      </xdr:nvSpPr>
      <xdr:spPr>
        <a:xfrm>
          <a:off x="13652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64152</xdr:rowOff>
    </xdr:from>
    <xdr:ext cx="534377" cy="259045"/>
    <xdr:sp macro="" textlink="">
      <xdr:nvSpPr>
        <xdr:cNvPr id="544" name="テキスト ボックス 543"/>
        <xdr:cNvSpPr txBox="1"/>
      </xdr:nvSpPr>
      <xdr:spPr>
        <a:xfrm>
          <a:off x="13436111" y="606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107086</xdr:rowOff>
    </xdr:from>
    <xdr:to>
      <xdr:col>18</xdr:col>
      <xdr:colOff>492125</xdr:colOff>
      <xdr:row>38</xdr:row>
      <xdr:rowOff>37236</xdr:rowOff>
    </xdr:to>
    <xdr:sp macro="" textlink="">
      <xdr:nvSpPr>
        <xdr:cNvPr id="545" name="円/楕円 544"/>
        <xdr:cNvSpPr/>
      </xdr:nvSpPr>
      <xdr:spPr>
        <a:xfrm>
          <a:off x="12763500" y="64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28363</xdr:rowOff>
    </xdr:from>
    <xdr:ext cx="534377" cy="259045"/>
    <xdr:sp macro="" textlink="">
      <xdr:nvSpPr>
        <xdr:cNvPr id="546" name="テキスト ボックス 545"/>
        <xdr:cNvSpPr txBox="1"/>
      </xdr:nvSpPr>
      <xdr:spPr>
        <a:xfrm>
          <a:off x="12547111" y="654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0" name="直線コネクタ 569"/>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1"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2" name="直線コネクタ 571"/>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3"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4" name="直線コネクタ 573"/>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2700</xdr:rowOff>
    </xdr:from>
    <xdr:to>
      <xdr:col>23</xdr:col>
      <xdr:colOff>517525</xdr:colOff>
      <xdr:row>57</xdr:row>
      <xdr:rowOff>10495</xdr:rowOff>
    </xdr:to>
    <xdr:cxnSp macro="">
      <xdr:nvCxnSpPr>
        <xdr:cNvPr id="575" name="直線コネクタ 574"/>
        <xdr:cNvCxnSpPr/>
      </xdr:nvCxnSpPr>
      <xdr:spPr>
        <a:xfrm>
          <a:off x="15481300" y="9603900"/>
          <a:ext cx="838200" cy="17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6"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7" name="フローチャート : 判断 576"/>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2700</xdr:rowOff>
    </xdr:from>
    <xdr:to>
      <xdr:col>22</xdr:col>
      <xdr:colOff>365125</xdr:colOff>
      <xdr:row>57</xdr:row>
      <xdr:rowOff>46851</xdr:rowOff>
    </xdr:to>
    <xdr:cxnSp macro="">
      <xdr:nvCxnSpPr>
        <xdr:cNvPr id="578" name="直線コネクタ 577"/>
        <xdr:cNvCxnSpPr/>
      </xdr:nvCxnSpPr>
      <xdr:spPr>
        <a:xfrm flipV="1">
          <a:off x="14592300" y="9603900"/>
          <a:ext cx="889000" cy="21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79" name="フローチャート : 判断 578"/>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0" name="テキスト ボックス 579"/>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46851</xdr:rowOff>
    </xdr:from>
    <xdr:to>
      <xdr:col>21</xdr:col>
      <xdr:colOff>161925</xdr:colOff>
      <xdr:row>58</xdr:row>
      <xdr:rowOff>23994</xdr:rowOff>
    </xdr:to>
    <xdr:cxnSp macro="">
      <xdr:nvCxnSpPr>
        <xdr:cNvPr id="581" name="直線コネクタ 580"/>
        <xdr:cNvCxnSpPr/>
      </xdr:nvCxnSpPr>
      <xdr:spPr>
        <a:xfrm flipV="1">
          <a:off x="13703300" y="9819501"/>
          <a:ext cx="889000" cy="14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2" name="フローチャート : 判断 581"/>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3" name="テキスト ボックス 582"/>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10247</xdr:rowOff>
    </xdr:from>
    <xdr:to>
      <xdr:col>19</xdr:col>
      <xdr:colOff>644525</xdr:colOff>
      <xdr:row>58</xdr:row>
      <xdr:rowOff>23994</xdr:rowOff>
    </xdr:to>
    <xdr:cxnSp macro="">
      <xdr:nvCxnSpPr>
        <xdr:cNvPr id="584" name="直線コネクタ 583"/>
        <xdr:cNvCxnSpPr/>
      </xdr:nvCxnSpPr>
      <xdr:spPr>
        <a:xfrm>
          <a:off x="12814300" y="9954347"/>
          <a:ext cx="889000" cy="1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5" name="フローチャート : 判断 584"/>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6" name="テキスト ボックス 585"/>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7" name="フローチャート : 判断 586"/>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88" name="テキスト ボックス 587"/>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131145</xdr:rowOff>
    </xdr:from>
    <xdr:to>
      <xdr:col>23</xdr:col>
      <xdr:colOff>568325</xdr:colOff>
      <xdr:row>57</xdr:row>
      <xdr:rowOff>61295</xdr:rowOff>
    </xdr:to>
    <xdr:sp macro="" textlink="">
      <xdr:nvSpPr>
        <xdr:cNvPr id="594" name="円/楕円 593"/>
        <xdr:cNvSpPr/>
      </xdr:nvSpPr>
      <xdr:spPr>
        <a:xfrm>
          <a:off x="16268700" y="97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154022</xdr:rowOff>
    </xdr:from>
    <xdr:ext cx="534377" cy="259045"/>
    <xdr:sp macro="" textlink="">
      <xdr:nvSpPr>
        <xdr:cNvPr id="595" name="教育費該当値テキスト"/>
        <xdr:cNvSpPr txBox="1"/>
      </xdr:nvSpPr>
      <xdr:spPr>
        <a:xfrm>
          <a:off x="16370300" y="958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98,912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123350</xdr:rowOff>
    </xdr:from>
    <xdr:to>
      <xdr:col>22</xdr:col>
      <xdr:colOff>415925</xdr:colOff>
      <xdr:row>56</xdr:row>
      <xdr:rowOff>53500</xdr:rowOff>
    </xdr:to>
    <xdr:sp macro="" textlink="">
      <xdr:nvSpPr>
        <xdr:cNvPr id="596" name="円/楕円 595"/>
        <xdr:cNvSpPr/>
      </xdr:nvSpPr>
      <xdr:spPr>
        <a:xfrm>
          <a:off x="15430500" y="95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70027</xdr:rowOff>
    </xdr:from>
    <xdr:ext cx="599010" cy="259045"/>
    <xdr:sp macro="" textlink="">
      <xdr:nvSpPr>
        <xdr:cNvPr id="597" name="テキスト ボックス 596"/>
        <xdr:cNvSpPr txBox="1"/>
      </xdr:nvSpPr>
      <xdr:spPr>
        <a:xfrm>
          <a:off x="15181794" y="932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145,958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167501</xdr:rowOff>
    </xdr:from>
    <xdr:to>
      <xdr:col>21</xdr:col>
      <xdr:colOff>212725</xdr:colOff>
      <xdr:row>57</xdr:row>
      <xdr:rowOff>97651</xdr:rowOff>
    </xdr:to>
    <xdr:sp macro="" textlink="">
      <xdr:nvSpPr>
        <xdr:cNvPr id="598" name="円/楕円 597"/>
        <xdr:cNvSpPr/>
      </xdr:nvSpPr>
      <xdr:spPr>
        <a:xfrm>
          <a:off x="14541500" y="97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114178</xdr:rowOff>
    </xdr:from>
    <xdr:ext cx="534377" cy="259045"/>
    <xdr:sp macro="" textlink="">
      <xdr:nvSpPr>
        <xdr:cNvPr id="599" name="テキスト ボックス 598"/>
        <xdr:cNvSpPr txBox="1"/>
      </xdr:nvSpPr>
      <xdr:spPr>
        <a:xfrm>
          <a:off x="14325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144644</xdr:rowOff>
    </xdr:from>
    <xdr:to>
      <xdr:col>20</xdr:col>
      <xdr:colOff>9525</xdr:colOff>
      <xdr:row>58</xdr:row>
      <xdr:rowOff>74794</xdr:rowOff>
    </xdr:to>
    <xdr:sp macro="" textlink="">
      <xdr:nvSpPr>
        <xdr:cNvPr id="600" name="円/楕円 599"/>
        <xdr:cNvSpPr/>
      </xdr:nvSpPr>
      <xdr:spPr>
        <a:xfrm>
          <a:off x="13652500" y="99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65921</xdr:rowOff>
    </xdr:from>
    <xdr:ext cx="534377" cy="259045"/>
    <xdr:sp macro="" textlink="">
      <xdr:nvSpPr>
        <xdr:cNvPr id="601" name="テキスト ボックス 600"/>
        <xdr:cNvSpPr txBox="1"/>
      </xdr:nvSpPr>
      <xdr:spPr>
        <a:xfrm>
          <a:off x="13436111" y="1001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130897</xdr:rowOff>
    </xdr:from>
    <xdr:to>
      <xdr:col>18</xdr:col>
      <xdr:colOff>492125</xdr:colOff>
      <xdr:row>58</xdr:row>
      <xdr:rowOff>61047</xdr:rowOff>
    </xdr:to>
    <xdr:sp macro="" textlink="">
      <xdr:nvSpPr>
        <xdr:cNvPr id="602" name="円/楕円 601"/>
        <xdr:cNvSpPr/>
      </xdr:nvSpPr>
      <xdr:spPr>
        <a:xfrm>
          <a:off x="12763500" y="990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52174</xdr:rowOff>
    </xdr:from>
    <xdr:ext cx="534377" cy="259045"/>
    <xdr:sp macro="" textlink="">
      <xdr:nvSpPr>
        <xdr:cNvPr id="603" name="テキスト ボックス 602"/>
        <xdr:cNvSpPr txBox="1"/>
      </xdr:nvSpPr>
      <xdr:spPr>
        <a:xfrm>
          <a:off x="12547111" y="99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7" name="直線コネクタ 626"/>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0"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1" name="直線コネクタ 630"/>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38621</xdr:rowOff>
    </xdr:from>
    <xdr:to>
      <xdr:col>23</xdr:col>
      <xdr:colOff>517525</xdr:colOff>
      <xdr:row>77</xdr:row>
      <xdr:rowOff>130403</xdr:rowOff>
    </xdr:to>
    <xdr:cxnSp macro="">
      <xdr:nvCxnSpPr>
        <xdr:cNvPr id="632" name="直線コネクタ 631"/>
        <xdr:cNvCxnSpPr/>
      </xdr:nvCxnSpPr>
      <xdr:spPr>
        <a:xfrm flipV="1">
          <a:off x="15481300" y="13068821"/>
          <a:ext cx="838200" cy="26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81463</xdr:rowOff>
    </xdr:from>
    <xdr:ext cx="469744" cy="259045"/>
    <xdr:sp macro="" textlink="">
      <xdr:nvSpPr>
        <xdr:cNvPr id="633" name="災害復旧費平均値テキスト"/>
        <xdr:cNvSpPr txBox="1"/>
      </xdr:nvSpPr>
      <xdr:spPr>
        <a:xfrm>
          <a:off x="16370300" y="1345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4" name="フローチャート : 判断 633"/>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103962</xdr:rowOff>
    </xdr:from>
    <xdr:to>
      <xdr:col>22</xdr:col>
      <xdr:colOff>365125</xdr:colOff>
      <xdr:row>77</xdr:row>
      <xdr:rowOff>130403</xdr:rowOff>
    </xdr:to>
    <xdr:cxnSp macro="">
      <xdr:nvCxnSpPr>
        <xdr:cNvPr id="635" name="直線コネクタ 634"/>
        <xdr:cNvCxnSpPr/>
      </xdr:nvCxnSpPr>
      <xdr:spPr>
        <a:xfrm>
          <a:off x="14592300" y="12448362"/>
          <a:ext cx="889000" cy="88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6" name="フローチャート : 判断 635"/>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79061</xdr:rowOff>
    </xdr:from>
    <xdr:ext cx="469744" cy="259045"/>
    <xdr:sp macro="" textlink="">
      <xdr:nvSpPr>
        <xdr:cNvPr id="637" name="テキスト ボックス 636"/>
        <xdr:cNvSpPr txBox="1"/>
      </xdr:nvSpPr>
      <xdr:spPr>
        <a:xfrm>
          <a:off x="15246427" y="134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103962</xdr:rowOff>
    </xdr:from>
    <xdr:to>
      <xdr:col>21</xdr:col>
      <xdr:colOff>161925</xdr:colOff>
      <xdr:row>76</xdr:row>
      <xdr:rowOff>32601</xdr:rowOff>
    </xdr:to>
    <xdr:cxnSp macro="">
      <xdr:nvCxnSpPr>
        <xdr:cNvPr id="638" name="直線コネクタ 637"/>
        <xdr:cNvCxnSpPr/>
      </xdr:nvCxnSpPr>
      <xdr:spPr>
        <a:xfrm flipV="1">
          <a:off x="13703300" y="12448362"/>
          <a:ext cx="889000" cy="6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39" name="フローチャート : 判断 638"/>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41800</xdr:rowOff>
    </xdr:from>
    <xdr:ext cx="469744" cy="259045"/>
    <xdr:sp macro="" textlink="">
      <xdr:nvSpPr>
        <xdr:cNvPr id="640" name="テキスト ボックス 639"/>
        <xdr:cNvSpPr txBox="1"/>
      </xdr:nvSpPr>
      <xdr:spPr>
        <a:xfrm>
          <a:off x="14357427" y="134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32601</xdr:rowOff>
    </xdr:from>
    <xdr:to>
      <xdr:col>19</xdr:col>
      <xdr:colOff>644525</xdr:colOff>
      <xdr:row>76</xdr:row>
      <xdr:rowOff>85789</xdr:rowOff>
    </xdr:to>
    <xdr:cxnSp macro="">
      <xdr:nvCxnSpPr>
        <xdr:cNvPr id="641" name="直線コネクタ 640"/>
        <xdr:cNvCxnSpPr/>
      </xdr:nvCxnSpPr>
      <xdr:spPr>
        <a:xfrm flipV="1">
          <a:off x="12814300" y="13062801"/>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2" name="フローチャート : 判断 641"/>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108893</xdr:rowOff>
    </xdr:from>
    <xdr:ext cx="469744" cy="259045"/>
    <xdr:sp macro="" textlink="">
      <xdr:nvSpPr>
        <xdr:cNvPr id="643" name="テキスト ボックス 642"/>
        <xdr:cNvSpPr txBox="1"/>
      </xdr:nvSpPr>
      <xdr:spPr>
        <a:xfrm>
          <a:off x="13468427" y="1331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4" name="フローチャート : 判断 643"/>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16312</xdr:rowOff>
    </xdr:from>
    <xdr:ext cx="469744" cy="259045"/>
    <xdr:sp macro="" textlink="">
      <xdr:nvSpPr>
        <xdr:cNvPr id="645" name="テキスト ボックス 644"/>
        <xdr:cNvSpPr txBox="1"/>
      </xdr:nvSpPr>
      <xdr:spPr>
        <a:xfrm>
          <a:off x="12579427" y="1338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159271</xdr:rowOff>
    </xdr:from>
    <xdr:to>
      <xdr:col>23</xdr:col>
      <xdr:colOff>568325</xdr:colOff>
      <xdr:row>76</xdr:row>
      <xdr:rowOff>89421</xdr:rowOff>
    </xdr:to>
    <xdr:sp macro="" textlink="">
      <xdr:nvSpPr>
        <xdr:cNvPr id="651" name="円/楕円 650"/>
        <xdr:cNvSpPr/>
      </xdr:nvSpPr>
      <xdr:spPr>
        <a:xfrm>
          <a:off x="16268700" y="130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10698</xdr:rowOff>
    </xdr:from>
    <xdr:ext cx="534377" cy="259045"/>
    <xdr:sp macro="" textlink="">
      <xdr:nvSpPr>
        <xdr:cNvPr id="652" name="災害復旧費該当値テキスト"/>
        <xdr:cNvSpPr txBox="1"/>
      </xdr:nvSpPr>
      <xdr:spPr>
        <a:xfrm>
          <a:off x="16370300"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79603</xdr:rowOff>
    </xdr:from>
    <xdr:to>
      <xdr:col>22</xdr:col>
      <xdr:colOff>415925</xdr:colOff>
      <xdr:row>78</xdr:row>
      <xdr:rowOff>9753</xdr:rowOff>
    </xdr:to>
    <xdr:sp macro="" textlink="">
      <xdr:nvSpPr>
        <xdr:cNvPr id="653" name="円/楕円 652"/>
        <xdr:cNvSpPr/>
      </xdr:nvSpPr>
      <xdr:spPr>
        <a:xfrm>
          <a:off x="15430500" y="132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26280</xdr:rowOff>
    </xdr:from>
    <xdr:ext cx="469744" cy="259045"/>
    <xdr:sp macro="" textlink="">
      <xdr:nvSpPr>
        <xdr:cNvPr id="654" name="テキスト ボックス 653"/>
        <xdr:cNvSpPr txBox="1"/>
      </xdr:nvSpPr>
      <xdr:spPr>
        <a:xfrm>
          <a:off x="15246427" y="1305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53162</xdr:rowOff>
    </xdr:from>
    <xdr:to>
      <xdr:col>21</xdr:col>
      <xdr:colOff>212725</xdr:colOff>
      <xdr:row>72</xdr:row>
      <xdr:rowOff>154762</xdr:rowOff>
    </xdr:to>
    <xdr:sp macro="" textlink="">
      <xdr:nvSpPr>
        <xdr:cNvPr id="655" name="円/楕円 654"/>
        <xdr:cNvSpPr/>
      </xdr:nvSpPr>
      <xdr:spPr>
        <a:xfrm>
          <a:off x="14541500" y="123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171289</xdr:rowOff>
    </xdr:from>
    <xdr:ext cx="534377" cy="259045"/>
    <xdr:sp macro="" textlink="">
      <xdr:nvSpPr>
        <xdr:cNvPr id="656" name="テキスト ボックス 655"/>
        <xdr:cNvSpPr txBox="1"/>
      </xdr:nvSpPr>
      <xdr:spPr>
        <a:xfrm>
          <a:off x="14325111" y="1217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153251</xdr:rowOff>
    </xdr:from>
    <xdr:to>
      <xdr:col>20</xdr:col>
      <xdr:colOff>9525</xdr:colOff>
      <xdr:row>76</xdr:row>
      <xdr:rowOff>83401</xdr:rowOff>
    </xdr:to>
    <xdr:sp macro="" textlink="">
      <xdr:nvSpPr>
        <xdr:cNvPr id="657" name="円/楕円 656"/>
        <xdr:cNvSpPr/>
      </xdr:nvSpPr>
      <xdr:spPr>
        <a:xfrm>
          <a:off x="13652500" y="130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99928</xdr:rowOff>
    </xdr:from>
    <xdr:ext cx="534377" cy="259045"/>
    <xdr:sp macro="" textlink="">
      <xdr:nvSpPr>
        <xdr:cNvPr id="658" name="テキスト ボックス 657"/>
        <xdr:cNvSpPr txBox="1"/>
      </xdr:nvSpPr>
      <xdr:spPr>
        <a:xfrm>
          <a:off x="13436111" y="127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34989</xdr:rowOff>
    </xdr:from>
    <xdr:to>
      <xdr:col>18</xdr:col>
      <xdr:colOff>492125</xdr:colOff>
      <xdr:row>76</xdr:row>
      <xdr:rowOff>136589</xdr:rowOff>
    </xdr:to>
    <xdr:sp macro="" textlink="">
      <xdr:nvSpPr>
        <xdr:cNvPr id="659" name="円/楕円 658"/>
        <xdr:cNvSpPr/>
      </xdr:nvSpPr>
      <xdr:spPr>
        <a:xfrm>
          <a:off x="12763500" y="130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153116</xdr:rowOff>
    </xdr:from>
    <xdr:ext cx="534377" cy="259045"/>
    <xdr:sp macro="" textlink="">
      <xdr:nvSpPr>
        <xdr:cNvPr id="660" name="テキスト ボックス 659"/>
        <xdr:cNvSpPr txBox="1"/>
      </xdr:nvSpPr>
      <xdr:spPr>
        <a:xfrm>
          <a:off x="12547111" y="12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4" name="直線コネクタ 683"/>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5"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6" name="直線コネクタ 685"/>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7"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88" name="直線コネクタ 687"/>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92211</xdr:rowOff>
    </xdr:from>
    <xdr:to>
      <xdr:col>23</xdr:col>
      <xdr:colOff>517525</xdr:colOff>
      <xdr:row>95</xdr:row>
      <xdr:rowOff>95047</xdr:rowOff>
    </xdr:to>
    <xdr:cxnSp macro="">
      <xdr:nvCxnSpPr>
        <xdr:cNvPr id="689" name="直線コネクタ 688"/>
        <xdr:cNvCxnSpPr/>
      </xdr:nvCxnSpPr>
      <xdr:spPr>
        <a:xfrm flipV="1">
          <a:off x="15481300" y="16379961"/>
          <a:ext cx="8382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0"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1" name="フローチャート : 判断 690"/>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37058</xdr:rowOff>
    </xdr:from>
    <xdr:to>
      <xdr:col>22</xdr:col>
      <xdr:colOff>365125</xdr:colOff>
      <xdr:row>95</xdr:row>
      <xdr:rowOff>95047</xdr:rowOff>
    </xdr:to>
    <xdr:cxnSp macro="">
      <xdr:nvCxnSpPr>
        <xdr:cNvPr id="692" name="直線コネクタ 691"/>
        <xdr:cNvCxnSpPr/>
      </xdr:nvCxnSpPr>
      <xdr:spPr>
        <a:xfrm>
          <a:off x="14592300" y="16324808"/>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3" name="フローチャート : 判断 692"/>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137096</xdr:rowOff>
    </xdr:from>
    <xdr:ext cx="534377" cy="259045"/>
    <xdr:sp macro="" textlink="">
      <xdr:nvSpPr>
        <xdr:cNvPr id="694" name="テキスト ボックス 693"/>
        <xdr:cNvSpPr txBox="1"/>
      </xdr:nvSpPr>
      <xdr:spPr>
        <a:xfrm>
          <a:off x="15214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150430</xdr:rowOff>
    </xdr:from>
    <xdr:to>
      <xdr:col>21</xdr:col>
      <xdr:colOff>161925</xdr:colOff>
      <xdr:row>95</xdr:row>
      <xdr:rowOff>37058</xdr:rowOff>
    </xdr:to>
    <xdr:cxnSp macro="">
      <xdr:nvCxnSpPr>
        <xdr:cNvPr id="695" name="直線コネクタ 694"/>
        <xdr:cNvCxnSpPr/>
      </xdr:nvCxnSpPr>
      <xdr:spPr>
        <a:xfrm>
          <a:off x="13703300" y="16266730"/>
          <a:ext cx="889000" cy="5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6" name="フローチャート : 判断 695"/>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134269</xdr:rowOff>
    </xdr:from>
    <xdr:ext cx="534377" cy="259045"/>
    <xdr:sp macro="" textlink="">
      <xdr:nvSpPr>
        <xdr:cNvPr id="697" name="テキスト ボックス 696"/>
        <xdr:cNvSpPr txBox="1"/>
      </xdr:nvSpPr>
      <xdr:spPr>
        <a:xfrm>
          <a:off x="14325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126243</xdr:rowOff>
    </xdr:from>
    <xdr:to>
      <xdr:col>19</xdr:col>
      <xdr:colOff>644525</xdr:colOff>
      <xdr:row>94</xdr:row>
      <xdr:rowOff>150430</xdr:rowOff>
    </xdr:to>
    <xdr:cxnSp macro="">
      <xdr:nvCxnSpPr>
        <xdr:cNvPr id="698" name="直線コネクタ 697"/>
        <xdr:cNvCxnSpPr/>
      </xdr:nvCxnSpPr>
      <xdr:spPr>
        <a:xfrm>
          <a:off x="12814300" y="16242543"/>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699" name="フローチャート : 判断 698"/>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134954</xdr:rowOff>
    </xdr:from>
    <xdr:ext cx="534377" cy="259045"/>
    <xdr:sp macro="" textlink="">
      <xdr:nvSpPr>
        <xdr:cNvPr id="700" name="テキスト ボックス 699"/>
        <xdr:cNvSpPr txBox="1"/>
      </xdr:nvSpPr>
      <xdr:spPr>
        <a:xfrm>
          <a:off x="13436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1" name="フローチャート : 判断 700"/>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125094</xdr:rowOff>
    </xdr:from>
    <xdr:ext cx="534377" cy="259045"/>
    <xdr:sp macro="" textlink="">
      <xdr:nvSpPr>
        <xdr:cNvPr id="702" name="テキスト ボックス 701"/>
        <xdr:cNvSpPr txBox="1"/>
      </xdr:nvSpPr>
      <xdr:spPr>
        <a:xfrm>
          <a:off x="12547111" y="1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41411</xdr:rowOff>
    </xdr:from>
    <xdr:to>
      <xdr:col>23</xdr:col>
      <xdr:colOff>568325</xdr:colOff>
      <xdr:row>95</xdr:row>
      <xdr:rowOff>143011</xdr:rowOff>
    </xdr:to>
    <xdr:sp macro="" textlink="">
      <xdr:nvSpPr>
        <xdr:cNvPr id="708" name="円/楕円 707"/>
        <xdr:cNvSpPr/>
      </xdr:nvSpPr>
      <xdr:spPr>
        <a:xfrm>
          <a:off x="16268700" y="163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64288</xdr:rowOff>
    </xdr:from>
    <xdr:ext cx="534377" cy="259045"/>
    <xdr:sp macro="" textlink="">
      <xdr:nvSpPr>
        <xdr:cNvPr id="709" name="公債費該当値テキスト"/>
        <xdr:cNvSpPr txBox="1"/>
      </xdr:nvSpPr>
      <xdr:spPr>
        <a:xfrm>
          <a:off x="16370300" y="161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83,732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44247</xdr:rowOff>
    </xdr:from>
    <xdr:to>
      <xdr:col>22</xdr:col>
      <xdr:colOff>415925</xdr:colOff>
      <xdr:row>95</xdr:row>
      <xdr:rowOff>145847</xdr:rowOff>
    </xdr:to>
    <xdr:sp macro="" textlink="">
      <xdr:nvSpPr>
        <xdr:cNvPr id="710" name="円/楕円 709"/>
        <xdr:cNvSpPr/>
      </xdr:nvSpPr>
      <xdr:spPr>
        <a:xfrm>
          <a:off x="15430500" y="163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162374</xdr:rowOff>
    </xdr:from>
    <xdr:ext cx="534377" cy="259045"/>
    <xdr:sp macro="" textlink="">
      <xdr:nvSpPr>
        <xdr:cNvPr id="711" name="テキスト ボックス 710"/>
        <xdr:cNvSpPr txBox="1"/>
      </xdr:nvSpPr>
      <xdr:spPr>
        <a:xfrm>
          <a:off x="15214111" y="161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157708</xdr:rowOff>
    </xdr:from>
    <xdr:to>
      <xdr:col>21</xdr:col>
      <xdr:colOff>212725</xdr:colOff>
      <xdr:row>95</xdr:row>
      <xdr:rowOff>87858</xdr:rowOff>
    </xdr:to>
    <xdr:sp macro="" textlink="">
      <xdr:nvSpPr>
        <xdr:cNvPr id="712" name="円/楕円 711"/>
        <xdr:cNvSpPr/>
      </xdr:nvSpPr>
      <xdr:spPr>
        <a:xfrm>
          <a:off x="14541500" y="162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104385</xdr:rowOff>
    </xdr:from>
    <xdr:ext cx="534377" cy="259045"/>
    <xdr:sp macro="" textlink="">
      <xdr:nvSpPr>
        <xdr:cNvPr id="713" name="テキスト ボックス 712"/>
        <xdr:cNvSpPr txBox="1"/>
      </xdr:nvSpPr>
      <xdr:spPr>
        <a:xfrm>
          <a:off x="14325111" y="160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99630</xdr:rowOff>
    </xdr:from>
    <xdr:to>
      <xdr:col>20</xdr:col>
      <xdr:colOff>9525</xdr:colOff>
      <xdr:row>95</xdr:row>
      <xdr:rowOff>29780</xdr:rowOff>
    </xdr:to>
    <xdr:sp macro="" textlink="">
      <xdr:nvSpPr>
        <xdr:cNvPr id="714" name="円/楕円 713"/>
        <xdr:cNvSpPr/>
      </xdr:nvSpPr>
      <xdr:spPr>
        <a:xfrm>
          <a:off x="13652500" y="162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46307</xdr:rowOff>
    </xdr:from>
    <xdr:ext cx="534377" cy="259045"/>
    <xdr:sp macro="" textlink="">
      <xdr:nvSpPr>
        <xdr:cNvPr id="715" name="テキスト ボックス 714"/>
        <xdr:cNvSpPr txBox="1"/>
      </xdr:nvSpPr>
      <xdr:spPr>
        <a:xfrm>
          <a:off x="13436111" y="1599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98,592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75443</xdr:rowOff>
    </xdr:from>
    <xdr:to>
      <xdr:col>18</xdr:col>
      <xdr:colOff>492125</xdr:colOff>
      <xdr:row>95</xdr:row>
      <xdr:rowOff>5593</xdr:rowOff>
    </xdr:to>
    <xdr:sp macro="" textlink="">
      <xdr:nvSpPr>
        <xdr:cNvPr id="716" name="円/楕円 715"/>
        <xdr:cNvSpPr/>
      </xdr:nvSpPr>
      <xdr:spPr>
        <a:xfrm>
          <a:off x="12763500" y="161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22120</xdr:rowOff>
    </xdr:from>
    <xdr:ext cx="599010" cy="259045"/>
    <xdr:sp macro="" textlink="">
      <xdr:nvSpPr>
        <xdr:cNvPr id="717" name="テキスト ボックス 716"/>
        <xdr:cNvSpPr txBox="1"/>
      </xdr:nvSpPr>
      <xdr:spPr>
        <a:xfrm>
          <a:off x="12514794" y="159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90714</xdr:rowOff>
    </xdr:from>
    <xdr:to>
      <xdr:col>32</xdr:col>
      <xdr:colOff>186689</xdr:colOff>
      <xdr:row>39</xdr:row>
      <xdr:rowOff>98878</xdr:rowOff>
    </xdr:to>
    <xdr:cxnSp macro="">
      <xdr:nvCxnSpPr>
        <xdr:cNvPr id="743" name="直線コネクタ 742"/>
        <xdr:cNvCxnSpPr/>
      </xdr:nvCxnSpPr>
      <xdr:spPr>
        <a:xfrm flipV="1">
          <a:off x="22159595" y="5748564"/>
          <a:ext cx="1269" cy="103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37391</xdr:rowOff>
    </xdr:from>
    <xdr:ext cx="469744" cy="259045"/>
    <xdr:sp macro="" textlink="">
      <xdr:nvSpPr>
        <xdr:cNvPr id="746" name="諸支出金最大値テキスト"/>
        <xdr:cNvSpPr txBox="1"/>
      </xdr:nvSpPr>
      <xdr:spPr>
        <a:xfrm>
          <a:off x="22212300" y="55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33</xdr:row>
      <xdr:rowOff>90714</xdr:rowOff>
    </xdr:from>
    <xdr:to>
      <xdr:col>32</xdr:col>
      <xdr:colOff>276225</xdr:colOff>
      <xdr:row>33</xdr:row>
      <xdr:rowOff>90714</xdr:rowOff>
    </xdr:to>
    <xdr:cxnSp macro="">
      <xdr:nvCxnSpPr>
        <xdr:cNvPr id="747" name="直線コネクタ 746"/>
        <xdr:cNvCxnSpPr/>
      </xdr:nvCxnSpPr>
      <xdr:spPr>
        <a:xfrm>
          <a:off x="22072600" y="574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75910</xdr:rowOff>
    </xdr:from>
    <xdr:to>
      <xdr:col>32</xdr:col>
      <xdr:colOff>187325</xdr:colOff>
      <xdr:row>39</xdr:row>
      <xdr:rowOff>98878</xdr:rowOff>
    </xdr:to>
    <xdr:cxnSp macro="">
      <xdr:nvCxnSpPr>
        <xdr:cNvPr id="748" name="直線コネクタ 747"/>
        <xdr:cNvCxnSpPr/>
      </xdr:nvCxnSpPr>
      <xdr:spPr>
        <a:xfrm>
          <a:off x="21323300" y="6591010"/>
          <a:ext cx="838200" cy="19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19901</xdr:rowOff>
    </xdr:from>
    <xdr:ext cx="378565" cy="259045"/>
    <xdr:sp macro="" textlink="">
      <xdr:nvSpPr>
        <xdr:cNvPr id="749" name="諸支出金平均値テキスト"/>
        <xdr:cNvSpPr txBox="1"/>
      </xdr:nvSpPr>
      <xdr:spPr>
        <a:xfrm>
          <a:off x="22212300" y="65350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168474</xdr:rowOff>
    </xdr:from>
    <xdr:to>
      <xdr:col>32</xdr:col>
      <xdr:colOff>238125</xdr:colOff>
      <xdr:row>39</xdr:row>
      <xdr:rowOff>98624</xdr:rowOff>
    </xdr:to>
    <xdr:sp macro="" textlink="">
      <xdr:nvSpPr>
        <xdr:cNvPr id="750" name="フローチャート : 判断 749"/>
        <xdr:cNvSpPr/>
      </xdr:nvSpPr>
      <xdr:spPr>
        <a:xfrm>
          <a:off x="22110700" y="6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75910</xdr:rowOff>
    </xdr:from>
    <xdr:to>
      <xdr:col>31</xdr:col>
      <xdr:colOff>34925</xdr:colOff>
      <xdr:row>39</xdr:row>
      <xdr:rowOff>98878</xdr:rowOff>
    </xdr:to>
    <xdr:cxnSp macro="">
      <xdr:nvCxnSpPr>
        <xdr:cNvPr id="751" name="直線コネクタ 750"/>
        <xdr:cNvCxnSpPr/>
      </xdr:nvCxnSpPr>
      <xdr:spPr>
        <a:xfrm flipV="1">
          <a:off x="20434300" y="6591010"/>
          <a:ext cx="889000" cy="19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27505</xdr:rowOff>
    </xdr:from>
    <xdr:to>
      <xdr:col>31</xdr:col>
      <xdr:colOff>85725</xdr:colOff>
      <xdr:row>39</xdr:row>
      <xdr:rowOff>129105</xdr:rowOff>
    </xdr:to>
    <xdr:sp macro="" textlink="">
      <xdr:nvSpPr>
        <xdr:cNvPr id="752" name="フローチャート : 判断 751"/>
        <xdr:cNvSpPr/>
      </xdr:nvSpPr>
      <xdr:spPr>
        <a:xfrm>
          <a:off x="21272500" y="67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120232</xdr:rowOff>
    </xdr:from>
    <xdr:ext cx="378565" cy="259045"/>
    <xdr:sp macro="" textlink="">
      <xdr:nvSpPr>
        <xdr:cNvPr id="753" name="テキスト ボックス 752"/>
        <xdr:cNvSpPr txBox="1"/>
      </xdr:nvSpPr>
      <xdr:spPr>
        <a:xfrm>
          <a:off x="21134017" y="680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3628</xdr:rowOff>
    </xdr:from>
    <xdr:to>
      <xdr:col>29</xdr:col>
      <xdr:colOff>517525</xdr:colOff>
      <xdr:row>39</xdr:row>
      <xdr:rowOff>98878</xdr:rowOff>
    </xdr:to>
    <xdr:cxnSp macro="">
      <xdr:nvCxnSpPr>
        <xdr:cNvPr id="754" name="直線コネクタ 753"/>
        <xdr:cNvCxnSpPr/>
      </xdr:nvCxnSpPr>
      <xdr:spPr>
        <a:xfrm>
          <a:off x="19545300" y="6004378"/>
          <a:ext cx="8890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77797</xdr:rowOff>
    </xdr:from>
    <xdr:to>
      <xdr:col>29</xdr:col>
      <xdr:colOff>568325</xdr:colOff>
      <xdr:row>39</xdr:row>
      <xdr:rowOff>7947</xdr:rowOff>
    </xdr:to>
    <xdr:sp macro="" textlink="">
      <xdr:nvSpPr>
        <xdr:cNvPr id="755" name="フローチャート : 判断 754"/>
        <xdr:cNvSpPr/>
      </xdr:nvSpPr>
      <xdr:spPr>
        <a:xfrm>
          <a:off x="20383500" y="65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24473</xdr:rowOff>
    </xdr:from>
    <xdr:ext cx="469744" cy="259045"/>
    <xdr:sp macro="" textlink="">
      <xdr:nvSpPr>
        <xdr:cNvPr id="756" name="テキスト ボックス 755"/>
        <xdr:cNvSpPr txBox="1"/>
      </xdr:nvSpPr>
      <xdr:spPr>
        <a:xfrm>
          <a:off x="20199427" y="636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170724</xdr:rowOff>
    </xdr:from>
    <xdr:to>
      <xdr:col>28</xdr:col>
      <xdr:colOff>314325</xdr:colOff>
      <xdr:row>35</xdr:row>
      <xdr:rowOff>3628</xdr:rowOff>
    </xdr:to>
    <xdr:cxnSp macro="">
      <xdr:nvCxnSpPr>
        <xdr:cNvPr id="757" name="直線コネクタ 756"/>
        <xdr:cNvCxnSpPr/>
      </xdr:nvCxnSpPr>
      <xdr:spPr>
        <a:xfrm>
          <a:off x="18656300" y="5314224"/>
          <a:ext cx="889000" cy="69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76164</xdr:rowOff>
    </xdr:from>
    <xdr:to>
      <xdr:col>28</xdr:col>
      <xdr:colOff>365125</xdr:colOff>
      <xdr:row>39</xdr:row>
      <xdr:rowOff>6314</xdr:rowOff>
    </xdr:to>
    <xdr:sp macro="" textlink="">
      <xdr:nvSpPr>
        <xdr:cNvPr id="758" name="フローチャート : 判断 757"/>
        <xdr:cNvSpPr/>
      </xdr:nvSpPr>
      <xdr:spPr>
        <a:xfrm>
          <a:off x="19494500" y="659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168891</xdr:rowOff>
    </xdr:from>
    <xdr:ext cx="469744" cy="259045"/>
    <xdr:sp macro="" textlink="">
      <xdr:nvSpPr>
        <xdr:cNvPr id="759" name="テキスト ボックス 758"/>
        <xdr:cNvSpPr txBox="1"/>
      </xdr:nvSpPr>
      <xdr:spPr>
        <a:xfrm>
          <a:off x="19310427" y="668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14768</xdr:rowOff>
    </xdr:from>
    <xdr:to>
      <xdr:col>27</xdr:col>
      <xdr:colOff>161925</xdr:colOff>
      <xdr:row>39</xdr:row>
      <xdr:rowOff>116368</xdr:rowOff>
    </xdr:to>
    <xdr:sp macro="" textlink="">
      <xdr:nvSpPr>
        <xdr:cNvPr id="760" name="フローチャート : 判断 759"/>
        <xdr:cNvSpPr/>
      </xdr:nvSpPr>
      <xdr:spPr>
        <a:xfrm>
          <a:off x="18605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107495</xdr:rowOff>
    </xdr:from>
    <xdr:ext cx="378565" cy="259045"/>
    <xdr:sp macro="" textlink="">
      <xdr:nvSpPr>
        <xdr:cNvPr id="761" name="テキスト ボックス 760"/>
        <xdr:cNvSpPr txBox="1"/>
      </xdr:nvSpPr>
      <xdr:spPr>
        <a:xfrm>
          <a:off x="18467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146901</xdr:rowOff>
    </xdr:from>
    <xdr:ext cx="249299" cy="259045"/>
    <xdr:sp macro="" textlink="">
      <xdr:nvSpPr>
        <xdr:cNvPr id="768" name="諸支出金該当値テキスト"/>
        <xdr:cNvSpPr txBox="1"/>
      </xdr:nvSpPr>
      <xdr:spPr>
        <a:xfrm>
          <a:off x="22212300" y="66620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25110</xdr:rowOff>
    </xdr:from>
    <xdr:to>
      <xdr:col>31</xdr:col>
      <xdr:colOff>85725</xdr:colOff>
      <xdr:row>38</xdr:row>
      <xdr:rowOff>126710</xdr:rowOff>
    </xdr:to>
    <xdr:sp macro="" textlink="">
      <xdr:nvSpPr>
        <xdr:cNvPr id="769" name="円/楕円 768"/>
        <xdr:cNvSpPr/>
      </xdr:nvSpPr>
      <xdr:spPr>
        <a:xfrm>
          <a:off x="21272500" y="65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143237</xdr:rowOff>
    </xdr:from>
    <xdr:ext cx="469744" cy="259045"/>
    <xdr:sp macro="" textlink="">
      <xdr:nvSpPr>
        <xdr:cNvPr id="770" name="テキスト ボックス 769"/>
        <xdr:cNvSpPr txBox="1"/>
      </xdr:nvSpPr>
      <xdr:spPr>
        <a:xfrm>
          <a:off x="21088427" y="631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124278</xdr:rowOff>
    </xdr:from>
    <xdr:to>
      <xdr:col>28</xdr:col>
      <xdr:colOff>365125</xdr:colOff>
      <xdr:row>35</xdr:row>
      <xdr:rowOff>54428</xdr:rowOff>
    </xdr:to>
    <xdr:sp macro="" textlink="">
      <xdr:nvSpPr>
        <xdr:cNvPr id="773" name="円/楕円 772"/>
        <xdr:cNvSpPr/>
      </xdr:nvSpPr>
      <xdr:spPr>
        <a:xfrm>
          <a:off x="19494500" y="595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70955</xdr:rowOff>
    </xdr:from>
    <xdr:ext cx="469744" cy="259045"/>
    <xdr:sp macro="" textlink="">
      <xdr:nvSpPr>
        <xdr:cNvPr id="774" name="テキスト ボックス 773"/>
        <xdr:cNvSpPr txBox="1"/>
      </xdr:nvSpPr>
      <xdr:spPr>
        <a:xfrm>
          <a:off x="19310427" y="572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7,175</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119924</xdr:rowOff>
    </xdr:from>
    <xdr:to>
      <xdr:col>27</xdr:col>
      <xdr:colOff>161925</xdr:colOff>
      <xdr:row>31</xdr:row>
      <xdr:rowOff>50074</xdr:rowOff>
    </xdr:to>
    <xdr:sp macro="" textlink="">
      <xdr:nvSpPr>
        <xdr:cNvPr id="775" name="円/楕円 774"/>
        <xdr:cNvSpPr/>
      </xdr:nvSpPr>
      <xdr:spPr>
        <a:xfrm>
          <a:off x="18605500" y="52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66601</xdr:rowOff>
    </xdr:from>
    <xdr:ext cx="534377" cy="259045"/>
    <xdr:sp macro="" textlink="">
      <xdr:nvSpPr>
        <xdr:cNvPr id="776" name="テキスト ボックス 775"/>
        <xdr:cNvSpPr txBox="1"/>
      </xdr:nvSpPr>
      <xdr:spPr>
        <a:xfrm>
          <a:off x="18389111" y="503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7" name="フローチャート :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9" name="フローチャート : 判断 808"/>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0" name="テキスト ボックス 809"/>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2" name="フローチャート :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3" name="テキスト ボックス 81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5" name="フローチャート :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6" name="テキスト ボックス 81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7" name="フローチャート :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8" name="テキスト ボックス 81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7" name="テキスト ボックス 82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9" name="テキスト ボックス 828"/>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1" name="テキスト ボックス 83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3" name="テキスト ボックス 832"/>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町の政策として「農業・福祉・教育」分野に重点を置いており、それを反映して農林水産業費、民生費、教育費が類似団体内平均値と比べ高コストとなっている。</a:t>
          </a:r>
          <a:endParaRPr kumimoji="1" lang="en-US" altLang="ja-JP" sz="1300">
            <a:latin typeface="ＭＳ Ｐゴシック"/>
          </a:endParaRPr>
        </a:p>
        <a:p>
          <a:r>
            <a:rPr kumimoji="1" lang="ja-JP" altLang="en-US" sz="1300">
              <a:latin typeface="ＭＳ Ｐゴシック"/>
            </a:rPr>
            <a:t>中でも教育費は、住民一人当たり</a:t>
          </a:r>
          <a:r>
            <a:rPr kumimoji="1" lang="en-US" altLang="ja-JP" sz="1300">
              <a:latin typeface="ＭＳ Ｐゴシック"/>
            </a:rPr>
            <a:t>98,912</a:t>
          </a:r>
          <a:r>
            <a:rPr kumimoji="1" lang="ja-JP" altLang="en-US" sz="1300">
              <a:latin typeface="ＭＳ Ｐゴシック"/>
            </a:rPr>
            <a:t>円となっており、亀津中学校建設事業が完了した前年度より</a:t>
          </a:r>
          <a:r>
            <a:rPr kumimoji="1" lang="en-US" altLang="ja-JP" sz="1300">
              <a:latin typeface="ＭＳ Ｐゴシック"/>
            </a:rPr>
            <a:t>32.2</a:t>
          </a:r>
          <a:r>
            <a:rPr kumimoji="1" lang="ja-JP" altLang="en-US" sz="1300">
              <a:latin typeface="ＭＳ Ｐゴシック"/>
            </a:rPr>
            <a:t>％の減となっているものの、依然として高い状況にある。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年度はグラウンド整備事業、平成</a:t>
          </a:r>
          <a:r>
            <a:rPr kumimoji="1" lang="en-US" altLang="ja-JP" sz="1300">
              <a:latin typeface="ＭＳ Ｐゴシック"/>
            </a:rPr>
            <a:t>28</a:t>
          </a:r>
          <a:r>
            <a:rPr kumimoji="1" lang="ja-JP" altLang="en-US" sz="1300">
              <a:latin typeface="ＭＳ Ｐゴシック"/>
            </a:rPr>
            <a:t>年度は屋外運動場照明施設建設事業と義務教育施設整備事業が継続して実施されており、平成</a:t>
          </a:r>
          <a:r>
            <a:rPr kumimoji="1" lang="en-US" altLang="ja-JP" sz="1300">
              <a:latin typeface="ＭＳ Ｐゴシック"/>
            </a:rPr>
            <a:t>29</a:t>
          </a:r>
          <a:r>
            <a:rPr kumimoji="1" lang="ja-JP" altLang="en-US" sz="1300">
              <a:latin typeface="ＭＳ Ｐゴシック"/>
            </a:rPr>
            <a:t>・</a:t>
          </a:r>
          <a:r>
            <a:rPr kumimoji="1" lang="en-US" altLang="ja-JP" sz="1300">
              <a:latin typeface="ＭＳ Ｐゴシック"/>
            </a:rPr>
            <a:t>30</a:t>
          </a:r>
          <a:r>
            <a:rPr kumimoji="1" lang="ja-JP" altLang="en-US" sz="1300">
              <a:latin typeface="ＭＳ Ｐゴシック"/>
            </a:rPr>
            <a:t>年度はプール建設事業を引き続き実施予定である。他にもＩＣＴ教育に力を入れるなどソフト面での充実も図っており、今後も現状を維持する予定である。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適切な財源の確保と歳出の精査により財政調整基金の取り崩しを行うことなく財政運営に努めた結果、実質単年度収支は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年ぶりの黒字となったほか、財政調整基金の積み立ても図られ、標準財政規模に対する財政調整基金残高も上昇した。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財政調整基金は本町の財政運営に重要な役割を果たす基金であり、今後も中長期的な見通しにより健全な財政運営に努め、基金の積み立てを行う。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全会計において黒字となっているが、一般会計からの特別会計への繰出金は年々増加しており、一般会計の負担が大きくなっている。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簡易水道再編推進事業や老朽化により更新を迎える水道事業への繰出金の増加が予想されるほか、社会保障費の増加に伴う国民健康保険事業への法定外繰出も増加する見込みである。公営企業会計は独立採算の原則に立ち返った企業経営に努め、その他特別会計についても引き続き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7648256</v>
      </c>
      <c r="BO4" s="379"/>
      <c r="BP4" s="379"/>
      <c r="BQ4" s="379"/>
      <c r="BR4" s="379"/>
      <c r="BS4" s="379"/>
      <c r="BT4" s="379"/>
      <c r="BU4" s="380"/>
      <c r="BV4" s="378">
        <v>7878191</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8.6999999999999993</v>
      </c>
      <c r="CU4" s="385"/>
      <c r="CV4" s="385"/>
      <c r="CW4" s="385"/>
      <c r="CX4" s="385"/>
      <c r="CY4" s="385"/>
      <c r="CZ4" s="385"/>
      <c r="DA4" s="386"/>
      <c r="DB4" s="384">
        <v>4.5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7222847</v>
      </c>
      <c r="BO5" s="416"/>
      <c r="BP5" s="416"/>
      <c r="BQ5" s="416"/>
      <c r="BR5" s="416"/>
      <c r="BS5" s="416"/>
      <c r="BT5" s="416"/>
      <c r="BU5" s="417"/>
      <c r="BV5" s="415">
        <v>7658709</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87.7</v>
      </c>
      <c r="CU5" s="413"/>
      <c r="CV5" s="413"/>
      <c r="CW5" s="413"/>
      <c r="CX5" s="413"/>
      <c r="CY5" s="413"/>
      <c r="CZ5" s="413"/>
      <c r="DA5" s="414"/>
      <c r="DB5" s="412">
        <v>92.1</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425409</v>
      </c>
      <c r="BO6" s="416"/>
      <c r="BP6" s="416"/>
      <c r="BQ6" s="416"/>
      <c r="BR6" s="416"/>
      <c r="BS6" s="416"/>
      <c r="BT6" s="416"/>
      <c r="BU6" s="417"/>
      <c r="BV6" s="415">
        <v>219482</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92.3</v>
      </c>
      <c r="CU6" s="453"/>
      <c r="CV6" s="453"/>
      <c r="CW6" s="453"/>
      <c r="CX6" s="453"/>
      <c r="CY6" s="453"/>
      <c r="CZ6" s="453"/>
      <c r="DA6" s="454"/>
      <c r="DB6" s="452">
        <v>97.3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18201</v>
      </c>
      <c r="BO7" s="416"/>
      <c r="BP7" s="416"/>
      <c r="BQ7" s="416"/>
      <c r="BR7" s="416"/>
      <c r="BS7" s="416"/>
      <c r="BT7" s="416"/>
      <c r="BU7" s="417"/>
      <c r="BV7" s="415">
        <v>13277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4700422</v>
      </c>
      <c r="CU7" s="416"/>
      <c r="CV7" s="416"/>
      <c r="CW7" s="416"/>
      <c r="CX7" s="416"/>
      <c r="CY7" s="416"/>
      <c r="CZ7" s="416"/>
      <c r="DA7" s="417"/>
      <c r="DB7" s="415">
        <v>4544537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407208</v>
      </c>
      <c r="BO8" s="416"/>
      <c r="BP8" s="416"/>
      <c r="BQ8" s="416"/>
      <c r="BR8" s="416"/>
      <c r="BS8" s="416"/>
      <c r="BT8" s="416"/>
      <c r="BU8" s="417"/>
      <c r="BV8" s="415">
        <v>206205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0.23</v>
      </c>
      <c r="CU8" s="456"/>
      <c r="CV8" s="456"/>
      <c r="CW8" s="456"/>
      <c r="CX8" s="456"/>
      <c r="CY8" s="456"/>
      <c r="CZ8" s="456"/>
      <c r="DA8" s="457"/>
      <c r="DB8" s="455">
        <v>0.23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11160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76</v>
      </c>
      <c r="AV9" s="448"/>
      <c r="AW9" s="448"/>
      <c r="AX9" s="448"/>
      <c r="AY9" s="449" t="s">
        <v>98</v>
      </c>
      <c r="AZ9" s="450"/>
      <c r="BA9" s="450"/>
      <c r="BB9" s="450"/>
      <c r="BC9" s="450"/>
      <c r="BD9" s="450"/>
      <c r="BE9" s="450"/>
      <c r="BF9" s="450"/>
      <c r="BG9" s="450"/>
      <c r="BH9" s="450"/>
      <c r="BI9" s="450"/>
      <c r="BJ9" s="450"/>
      <c r="BK9" s="450"/>
      <c r="BL9" s="450"/>
      <c r="BM9" s="451"/>
      <c r="BN9" s="415">
        <v>201003</v>
      </c>
      <c r="BO9" s="416"/>
      <c r="BP9" s="416"/>
      <c r="BQ9" s="416"/>
      <c r="BR9" s="416"/>
      <c r="BS9" s="416"/>
      <c r="BT9" s="416"/>
      <c r="BU9" s="417"/>
      <c r="BV9" s="415">
        <v>-27091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16.600000000000001</v>
      </c>
      <c r="CU9" s="413"/>
      <c r="CV9" s="413"/>
      <c r="CW9" s="413"/>
      <c r="CX9" s="413"/>
      <c r="CY9" s="413"/>
      <c r="CZ9" s="413"/>
      <c r="DA9" s="414"/>
      <c r="DB9" s="412">
        <v>16.899999999999999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12090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751</v>
      </c>
      <c r="BO10" s="416"/>
      <c r="BP10" s="416"/>
      <c r="BQ10" s="416"/>
      <c r="BR10" s="416"/>
      <c r="BS10" s="416"/>
      <c r="BT10" s="416"/>
      <c r="BU10" s="417"/>
      <c r="BV10" s="415">
        <v>1608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76</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11465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160000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11419</v>
      </c>
      <c r="S13" s="497"/>
      <c r="T13" s="497"/>
      <c r="U13" s="497"/>
      <c r="V13" s="498"/>
      <c r="W13" s="431" t="s">
        <v>121</v>
      </c>
      <c r="X13" s="432"/>
      <c r="Y13" s="432"/>
      <c r="Z13" s="432"/>
      <c r="AA13" s="432"/>
      <c r="AB13" s="422"/>
      <c r="AC13" s="466">
        <v>895</v>
      </c>
      <c r="AD13" s="467"/>
      <c r="AE13" s="467"/>
      <c r="AF13" s="467"/>
      <c r="AG13" s="506"/>
      <c r="AH13" s="466">
        <v>1006</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201754</v>
      </c>
      <c r="BO13" s="416"/>
      <c r="BP13" s="416"/>
      <c r="BQ13" s="416"/>
      <c r="BR13" s="416"/>
      <c r="BS13" s="416"/>
      <c r="BT13" s="416"/>
      <c r="BU13" s="417"/>
      <c r="BV13" s="415">
        <v>-185483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12.1</v>
      </c>
      <c r="CU13" s="413"/>
      <c r="CV13" s="413"/>
      <c r="CW13" s="413"/>
      <c r="CX13" s="413"/>
      <c r="CY13" s="413"/>
      <c r="CZ13" s="413"/>
      <c r="DA13" s="414"/>
      <c r="DB13" s="412">
        <v>13.2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11619</v>
      </c>
      <c r="S14" s="497"/>
      <c r="T14" s="497"/>
      <c r="U14" s="497"/>
      <c r="V14" s="498"/>
      <c r="W14" s="405"/>
      <c r="X14" s="406"/>
      <c r="Y14" s="406"/>
      <c r="Z14" s="406"/>
      <c r="AA14" s="406"/>
      <c r="AB14" s="395"/>
      <c r="AC14" s="499">
        <v>17.2</v>
      </c>
      <c r="AD14" s="500"/>
      <c r="AE14" s="500"/>
      <c r="AF14" s="500"/>
      <c r="AG14" s="501"/>
      <c r="AH14" s="499">
        <v>18.600000000000001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64.5</v>
      </c>
      <c r="CU14" s="511"/>
      <c r="CV14" s="511"/>
      <c r="CW14" s="511"/>
      <c r="CX14" s="511"/>
      <c r="CY14" s="511"/>
      <c r="CZ14" s="511"/>
      <c r="DA14" s="512"/>
      <c r="DB14" s="510">
        <v>71.900000000000006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11568</v>
      </c>
      <c r="S15" s="497"/>
      <c r="T15" s="497"/>
      <c r="U15" s="497"/>
      <c r="V15" s="498"/>
      <c r="W15" s="431" t="s">
        <v>127</v>
      </c>
      <c r="X15" s="432"/>
      <c r="Y15" s="432"/>
      <c r="Z15" s="432"/>
      <c r="AA15" s="432"/>
      <c r="AB15" s="422"/>
      <c r="AC15" s="466">
        <v>679</v>
      </c>
      <c r="AD15" s="467"/>
      <c r="AE15" s="467"/>
      <c r="AF15" s="467"/>
      <c r="AG15" s="506"/>
      <c r="AH15" s="466">
        <v>794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984116</v>
      </c>
      <c r="BO15" s="379"/>
      <c r="BP15" s="379"/>
      <c r="BQ15" s="379"/>
      <c r="BR15" s="379"/>
      <c r="BS15" s="379"/>
      <c r="BT15" s="379"/>
      <c r="BU15" s="380"/>
      <c r="BV15" s="378">
        <v>941621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13.1</v>
      </c>
      <c r="AD16" s="500"/>
      <c r="AE16" s="500"/>
      <c r="AF16" s="500"/>
      <c r="AG16" s="501"/>
      <c r="AH16" s="499">
        <v>14.6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4204375</v>
      </c>
      <c r="BO16" s="416"/>
      <c r="BP16" s="416"/>
      <c r="BQ16" s="416"/>
      <c r="BR16" s="416"/>
      <c r="BS16" s="416"/>
      <c r="BT16" s="416"/>
      <c r="BU16" s="417"/>
      <c r="BV16" s="415">
        <v>4040167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3626</v>
      </c>
      <c r="AD17" s="467"/>
      <c r="AE17" s="467"/>
      <c r="AF17" s="467"/>
      <c r="AG17" s="506"/>
      <c r="AH17" s="466">
        <v>3617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1239907</v>
      </c>
      <c r="BO17" s="416"/>
      <c r="BP17" s="416"/>
      <c r="BQ17" s="416"/>
      <c r="BR17" s="416"/>
      <c r="BS17" s="416"/>
      <c r="BT17" s="416"/>
      <c r="BU17" s="417"/>
      <c r="BV17" s="415">
        <v>1204303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104.92</v>
      </c>
      <c r="M18" s="528"/>
      <c r="N18" s="528"/>
      <c r="O18" s="528"/>
      <c r="P18" s="528"/>
      <c r="Q18" s="528"/>
      <c r="R18" s="529"/>
      <c r="S18" s="529"/>
      <c r="T18" s="529"/>
      <c r="U18" s="529"/>
      <c r="V18" s="530"/>
      <c r="W18" s="433"/>
      <c r="X18" s="434"/>
      <c r="Y18" s="434"/>
      <c r="Z18" s="434"/>
      <c r="AA18" s="434"/>
      <c r="AB18" s="425"/>
      <c r="AC18" s="531">
        <v>69.7</v>
      </c>
      <c r="AD18" s="532"/>
      <c r="AE18" s="532"/>
      <c r="AF18" s="532"/>
      <c r="AG18" s="533"/>
      <c r="AH18" s="531">
        <v>66.7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4187962</v>
      </c>
      <c r="BO18" s="416"/>
      <c r="BP18" s="416"/>
      <c r="BQ18" s="416"/>
      <c r="BR18" s="416"/>
      <c r="BS18" s="416"/>
      <c r="BT18" s="416"/>
      <c r="BU18" s="417"/>
      <c r="BV18" s="415">
        <v>4196041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106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5226959</v>
      </c>
      <c r="BO19" s="416"/>
      <c r="BP19" s="416"/>
      <c r="BQ19" s="416"/>
      <c r="BR19" s="416"/>
      <c r="BS19" s="416"/>
      <c r="BT19" s="416"/>
      <c r="BU19" s="417"/>
      <c r="BV19" s="415">
        <v>5145823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4960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8269755</v>
      </c>
      <c r="BO23" s="416"/>
      <c r="BP23" s="416"/>
      <c r="BQ23" s="416"/>
      <c r="BR23" s="416"/>
      <c r="BS23" s="416"/>
      <c r="BT23" s="416"/>
      <c r="BU23" s="417"/>
      <c r="BV23" s="415">
        <v>8338407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6462</v>
      </c>
      <c r="R24" s="467"/>
      <c r="S24" s="467"/>
      <c r="T24" s="467"/>
      <c r="U24" s="467"/>
      <c r="V24" s="506"/>
      <c r="W24" s="561"/>
      <c r="X24" s="549"/>
      <c r="Y24" s="550"/>
      <c r="Z24" s="465" t="s">
        <v>150</v>
      </c>
      <c r="AA24" s="445"/>
      <c r="AB24" s="445"/>
      <c r="AC24" s="445"/>
      <c r="AD24" s="445"/>
      <c r="AE24" s="445"/>
      <c r="AF24" s="445"/>
      <c r="AG24" s="446"/>
      <c r="AH24" s="466">
        <v>150</v>
      </c>
      <c r="AI24" s="467"/>
      <c r="AJ24" s="467"/>
      <c r="AK24" s="467"/>
      <c r="AL24" s="506"/>
      <c r="AM24" s="466">
        <v>399150</v>
      </c>
      <c r="AN24" s="467"/>
      <c r="AO24" s="467"/>
      <c r="AP24" s="467"/>
      <c r="AQ24" s="467"/>
      <c r="AR24" s="506"/>
      <c r="AS24" s="466">
        <v>2661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7493852</v>
      </c>
      <c r="BO24" s="416"/>
      <c r="BP24" s="416"/>
      <c r="BQ24" s="416"/>
      <c r="BR24" s="416"/>
      <c r="BS24" s="416"/>
      <c r="BT24" s="416"/>
      <c r="BU24" s="417"/>
      <c r="BV24" s="415">
        <v>7375256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5211</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847863</v>
      </c>
      <c r="BO25" s="379"/>
      <c r="BP25" s="379"/>
      <c r="BQ25" s="379"/>
      <c r="BR25" s="379"/>
      <c r="BS25" s="379"/>
      <c r="BT25" s="379"/>
      <c r="BU25" s="380"/>
      <c r="BV25" s="378">
        <v>1100900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4923</v>
      </c>
      <c r="R26" s="467"/>
      <c r="S26" s="467"/>
      <c r="T26" s="467"/>
      <c r="U26" s="467"/>
      <c r="V26" s="506"/>
      <c r="W26" s="561"/>
      <c r="X26" s="549"/>
      <c r="Y26" s="550"/>
      <c r="Z26" s="465" t="s">
        <v>156</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2840</v>
      </c>
      <c r="R27" s="467"/>
      <c r="S27" s="467"/>
      <c r="T27" s="467"/>
      <c r="U27" s="467"/>
      <c r="V27" s="506"/>
      <c r="W27" s="561"/>
      <c r="X27" s="549"/>
      <c r="Y27" s="550"/>
      <c r="Z27" s="465" t="s">
        <v>159</v>
      </c>
      <c r="AA27" s="445"/>
      <c r="AB27" s="445"/>
      <c r="AC27" s="445"/>
      <c r="AD27" s="445"/>
      <c r="AE27" s="445"/>
      <c r="AF27" s="445"/>
      <c r="AG27" s="446"/>
      <c r="AH27" s="466">
        <v>8</v>
      </c>
      <c r="AI27" s="467"/>
      <c r="AJ27" s="467"/>
      <c r="AK27" s="467"/>
      <c r="AL27" s="506"/>
      <c r="AM27" s="466">
        <v>23800</v>
      </c>
      <c r="AN27" s="467"/>
      <c r="AO27" s="467"/>
      <c r="AP27" s="467"/>
      <c r="AQ27" s="467"/>
      <c r="AR27" s="506"/>
      <c r="AS27" s="466">
        <v>2975</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173493</v>
      </c>
      <c r="BO27" s="585"/>
      <c r="BP27" s="585"/>
      <c r="BQ27" s="585"/>
      <c r="BR27" s="585"/>
      <c r="BS27" s="585"/>
      <c r="BT27" s="585"/>
      <c r="BU27" s="586"/>
      <c r="BV27" s="584">
        <v>173493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2340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679734</v>
      </c>
      <c r="BO28" s="379"/>
      <c r="BP28" s="379"/>
      <c r="BQ28" s="379"/>
      <c r="BR28" s="379"/>
      <c r="BS28" s="379"/>
      <c r="BT28" s="379"/>
      <c r="BU28" s="380"/>
      <c r="BV28" s="378">
        <v>568983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14</v>
      </c>
      <c r="M29" s="467"/>
      <c r="N29" s="467"/>
      <c r="O29" s="467"/>
      <c r="P29" s="506"/>
      <c r="Q29" s="466">
        <v>2170</v>
      </c>
      <c r="R29" s="467"/>
      <c r="S29" s="467"/>
      <c r="T29" s="467"/>
      <c r="U29" s="467"/>
      <c r="V29" s="506"/>
      <c r="W29" s="562"/>
      <c r="X29" s="563"/>
      <c r="Y29" s="564"/>
      <c r="Z29" s="465" t="s">
        <v>166</v>
      </c>
      <c r="AA29" s="445"/>
      <c r="AB29" s="445"/>
      <c r="AC29" s="445"/>
      <c r="AD29" s="445"/>
      <c r="AE29" s="445"/>
      <c r="AF29" s="445"/>
      <c r="AG29" s="446"/>
      <c r="AH29" s="466">
        <v>158</v>
      </c>
      <c r="AI29" s="467"/>
      <c r="AJ29" s="467"/>
      <c r="AK29" s="467"/>
      <c r="AL29" s="506"/>
      <c r="AM29" s="466">
        <v>422950</v>
      </c>
      <c r="AN29" s="467"/>
      <c r="AO29" s="467"/>
      <c r="AP29" s="467"/>
      <c r="AQ29" s="467"/>
      <c r="AR29" s="506"/>
      <c r="AS29" s="466">
        <v>2677</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260696</v>
      </c>
      <c r="BO29" s="416"/>
      <c r="BP29" s="416"/>
      <c r="BQ29" s="416"/>
      <c r="BR29" s="416"/>
      <c r="BS29" s="416"/>
      <c r="BT29" s="416"/>
      <c r="BU29" s="417"/>
      <c r="BV29" s="415">
        <v>259998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86.8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499986</v>
      </c>
      <c r="BO30" s="585"/>
      <c r="BP30" s="585"/>
      <c r="BQ30" s="585"/>
      <c r="BR30" s="585"/>
      <c r="BS30" s="585"/>
      <c r="BT30" s="585"/>
      <c r="BU30" s="586"/>
      <c r="BV30" s="584">
        <v>433021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水道事業特別会計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徳之島地区消防組合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公共下水道事業特別会計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奄美群島広域事務組合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地域包括支援センター事業特別会計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徳之島地区介護保険組合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徳之島愛ランド広域連合（一般会計）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徳之島愛ランド広域連合（徳之島食肉センター特別会計）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鹿児島県後期高齢者医療広域連合（一般会計）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鹿児島県後期高齢者医療広域連合（後期高齢者医療特別会計）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525</v>
      </c>
      <c r="D34" s="1181"/>
      <c r="E34" s="1182"/>
      <c r="F34" s="32">
        <v>4.3099999999999996</v>
      </c>
      <c r="G34" s="33">
        <v>6.75</v>
      </c>
      <c r="H34" s="33">
        <v>5.0599999999999996</v>
      </c>
      <c r="I34" s="33">
        <v>4.53</v>
      </c>
      <c r="J34" s="34">
        <v>8.66</v>
      </c>
      <c r="K34" s="22"/>
      <c r="L34" s="22"/>
      <c r="M34" s="22"/>
      <c r="N34" s="22"/>
      <c r="O34" s="22"/>
      <c r="P34" s="22"/>
    </row>
    <row r="35" spans="1:16" ht="39" customHeight="1">
      <c r="A35" s="22"/>
      <c r="B35" s="35"/>
      <c r="C35" s="1175" t="s">
        <v>526</v>
      </c>
      <c r="D35" s="1176"/>
      <c r="E35" s="1177"/>
      <c r="F35" s="36">
        <v>0.1</v>
      </c>
      <c r="G35" s="37">
        <v>0</v>
      </c>
      <c r="H35" s="37" t="s">
        <v>527</v>
      </c>
      <c r="I35" s="37">
        <v>2.83</v>
      </c>
      <c r="J35" s="38">
        <v>3.92</v>
      </c>
      <c r="K35" s="22"/>
      <c r="L35" s="22"/>
      <c r="M35" s="22"/>
      <c r="N35" s="22"/>
      <c r="O35" s="22"/>
      <c r="P35" s="22"/>
    </row>
    <row r="36" spans="1:16" ht="39" customHeight="1">
      <c r="A36" s="22"/>
      <c r="B36" s="35"/>
      <c r="C36" s="1175" t="s">
        <v>528</v>
      </c>
      <c r="D36" s="1176"/>
      <c r="E36" s="1177"/>
      <c r="F36" s="36">
        <v>0.19</v>
      </c>
      <c r="G36" s="37">
        <v>0.46</v>
      </c>
      <c r="H36" s="37">
        <v>0.46</v>
      </c>
      <c r="I36" s="37">
        <v>0.18</v>
      </c>
      <c r="J36" s="38">
        <v>0.69</v>
      </c>
      <c r="K36" s="22"/>
      <c r="L36" s="22"/>
      <c r="M36" s="22"/>
      <c r="N36" s="22"/>
      <c r="O36" s="22"/>
      <c r="P36" s="22"/>
    </row>
    <row r="37" spans="1:16" ht="39" customHeight="1">
      <c r="A37" s="22"/>
      <c r="B37" s="35"/>
      <c r="C37" s="1175" t="s">
        <v>529</v>
      </c>
      <c r="D37" s="1176"/>
      <c r="E37" s="1177"/>
      <c r="F37" s="36">
        <v>0.06</v>
      </c>
      <c r="G37" s="37">
        <v>0.48</v>
      </c>
      <c r="H37" s="37">
        <v>0.05</v>
      </c>
      <c r="I37" s="37">
        <v>0.09</v>
      </c>
      <c r="J37" s="38">
        <v>0.1</v>
      </c>
      <c r="K37" s="22"/>
      <c r="L37" s="22"/>
      <c r="M37" s="22"/>
      <c r="N37" s="22"/>
      <c r="O37" s="22"/>
      <c r="P37" s="22"/>
    </row>
    <row r="38" spans="1:16" ht="39" customHeight="1">
      <c r="A38" s="22"/>
      <c r="B38" s="35"/>
      <c r="C38" s="1175" t="s">
        <v>530</v>
      </c>
      <c r="D38" s="1176"/>
      <c r="E38" s="1177"/>
      <c r="F38" s="36">
        <v>0.02</v>
      </c>
      <c r="G38" s="37">
        <v>0.03</v>
      </c>
      <c r="H38" s="37">
        <v>0.03</v>
      </c>
      <c r="I38" s="37">
        <v>0.03</v>
      </c>
      <c r="J38" s="38">
        <v>0.03</v>
      </c>
      <c r="K38" s="22"/>
      <c r="L38" s="22"/>
      <c r="M38" s="22"/>
      <c r="N38" s="22"/>
      <c r="O38" s="22"/>
      <c r="P38" s="22"/>
    </row>
    <row r="39" spans="1:16" ht="39" customHeight="1">
      <c r="A39" s="22"/>
      <c r="B39" s="35"/>
      <c r="C39" s="1175" t="s">
        <v>531</v>
      </c>
      <c r="D39" s="1176"/>
      <c r="E39" s="1177"/>
      <c r="F39" s="36">
        <v>0.14000000000000001</v>
      </c>
      <c r="G39" s="37">
        <v>0.01</v>
      </c>
      <c r="H39" s="37">
        <v>0</v>
      </c>
      <c r="I39" s="37">
        <v>0.04</v>
      </c>
      <c r="J39" s="38">
        <v>0.03</v>
      </c>
      <c r="K39" s="22"/>
      <c r="L39" s="22"/>
      <c r="M39" s="22"/>
      <c r="N39" s="22"/>
      <c r="O39" s="22"/>
      <c r="P39" s="22"/>
    </row>
    <row r="40" spans="1:16" ht="39" customHeight="1">
      <c r="A40" s="22"/>
      <c r="B40" s="35"/>
      <c r="C40" s="1175" t="s">
        <v>532</v>
      </c>
      <c r="D40" s="1176"/>
      <c r="E40" s="1177"/>
      <c r="F40" s="36">
        <v>0</v>
      </c>
      <c r="G40" s="37">
        <v>0.08</v>
      </c>
      <c r="H40" s="37">
        <v>0</v>
      </c>
      <c r="I40" s="37">
        <v>0</v>
      </c>
      <c r="J40" s="38">
        <v>0</v>
      </c>
      <c r="K40" s="22"/>
      <c r="L40" s="22"/>
      <c r="M40" s="22"/>
      <c r="N40" s="22"/>
      <c r="O40" s="22"/>
      <c r="P40" s="22"/>
    </row>
    <row r="41" spans="1:16" ht="39" customHeight="1">
      <c r="A41" s="22"/>
      <c r="B41" s="35"/>
      <c r="C41" s="1175" t="s">
        <v>533</v>
      </c>
      <c r="D41" s="1176"/>
      <c r="E41" s="1177"/>
      <c r="F41" s="36">
        <v>0.05</v>
      </c>
      <c r="G41" s="37">
        <v>0.03</v>
      </c>
      <c r="H41" s="37">
        <v>0.01</v>
      </c>
      <c r="I41" s="37">
        <v>0</v>
      </c>
      <c r="J41" s="38">
        <v>0</v>
      </c>
      <c r="K41" s="22"/>
      <c r="L41" s="22"/>
      <c r="M41" s="22"/>
      <c r="N41" s="22"/>
      <c r="O41" s="22"/>
      <c r="P41" s="22"/>
    </row>
    <row r="42" spans="1:16" ht="39" customHeight="1">
      <c r="A42" s="22"/>
      <c r="B42" s="39"/>
      <c r="C42" s="1175" t="s">
        <v>534</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535</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1202</v>
      </c>
      <c r="L45" s="60">
        <v>1151</v>
      </c>
      <c r="M45" s="60">
        <v>1068</v>
      </c>
      <c r="N45" s="60">
        <v>966</v>
      </c>
      <c r="O45" s="61">
        <v>959</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v>115</v>
      </c>
      <c r="L48" s="64">
        <v>124</v>
      </c>
      <c r="M48" s="64">
        <v>132</v>
      </c>
      <c r="N48" s="64">
        <v>137</v>
      </c>
      <c r="O48" s="65">
        <v>151</v>
      </c>
      <c r="P48" s="48"/>
      <c r="Q48" s="48"/>
      <c r="R48" s="48"/>
      <c r="S48" s="48"/>
      <c r="T48" s="48"/>
      <c r="U48" s="48"/>
    </row>
    <row r="49" spans="1:21" ht="30.75" customHeight="1">
      <c r="A49" s="48"/>
      <c r="B49" s="1193"/>
      <c r="C49" s="1194"/>
      <c r="D49" s="62"/>
      <c r="E49" s="1185" t="s">
        <v>15</v>
      </c>
      <c r="F49" s="1185"/>
      <c r="G49" s="1185"/>
      <c r="H49" s="1185"/>
      <c r="I49" s="1185"/>
      <c r="J49" s="1186"/>
      <c r="K49" s="63">
        <v>141</v>
      </c>
      <c r="L49" s="64">
        <v>143</v>
      </c>
      <c r="M49" s="64">
        <v>142</v>
      </c>
      <c r="N49" s="64">
        <v>142</v>
      </c>
      <c r="O49" s="65">
        <v>171</v>
      </c>
      <c r="P49" s="48"/>
      <c r="Q49" s="48"/>
      <c r="R49" s="48"/>
      <c r="S49" s="48"/>
      <c r="T49" s="48"/>
      <c r="U49" s="48"/>
    </row>
    <row r="50" spans="1:21" ht="30.75" customHeight="1">
      <c r="A50" s="48"/>
      <c r="B50" s="1193"/>
      <c r="C50" s="1194"/>
      <c r="D50" s="62"/>
      <c r="E50" s="1185" t="s">
        <v>16</v>
      </c>
      <c r="F50" s="1185"/>
      <c r="G50" s="1185"/>
      <c r="H50" s="1185"/>
      <c r="I50" s="1185"/>
      <c r="J50" s="1186"/>
      <c r="K50" s="63">
        <v>9</v>
      </c>
      <c r="L50" s="64">
        <v>9</v>
      </c>
      <c r="M50" s="64">
        <v>1</v>
      </c>
      <c r="N50" s="64">
        <v>1</v>
      </c>
      <c r="O50" s="65">
        <v>1</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t="s">
        <v>476</v>
      </c>
      <c r="P51" s="48"/>
      <c r="Q51" s="48"/>
      <c r="R51" s="48"/>
      <c r="S51" s="48"/>
      <c r="T51" s="48"/>
      <c r="U51" s="48"/>
    </row>
    <row r="52" spans="1:21" ht="30.75" customHeight="1">
      <c r="A52" s="48"/>
      <c r="B52" s="1183" t="s">
        <v>18</v>
      </c>
      <c r="C52" s="1184"/>
      <c r="D52" s="66"/>
      <c r="E52" s="1185" t="s">
        <v>19</v>
      </c>
      <c r="F52" s="1185"/>
      <c r="G52" s="1185"/>
      <c r="H52" s="1185"/>
      <c r="I52" s="1185"/>
      <c r="J52" s="1186"/>
      <c r="K52" s="63">
        <v>850</v>
      </c>
      <c r="L52" s="64">
        <v>842</v>
      </c>
      <c r="M52" s="64">
        <v>808</v>
      </c>
      <c r="N52" s="64">
        <v>818</v>
      </c>
      <c r="O52" s="65">
        <v>822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617</v>
      </c>
      <c r="L53" s="69">
        <v>585</v>
      </c>
      <c r="M53" s="69">
        <v>535</v>
      </c>
      <c r="N53" s="69">
        <v>428</v>
      </c>
      <c r="O53" s="70">
        <v>460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99" t="s">
        <v>23</v>
      </c>
      <c r="C41" s="1200"/>
      <c r="D41" s="81"/>
      <c r="E41" s="1205" t="s">
        <v>24</v>
      </c>
      <c r="F41" s="1205"/>
      <c r="G41" s="1205"/>
      <c r="H41" s="1206"/>
      <c r="I41" s="82">
        <v>8386</v>
      </c>
      <c r="J41" s="83">
        <v>8088</v>
      </c>
      <c r="K41" s="83">
        <v>8158</v>
      </c>
      <c r="L41" s="83">
        <v>8338</v>
      </c>
      <c r="M41" s="84">
        <v>8270</v>
      </c>
    </row>
    <row r="42" spans="2:13" ht="27.75" customHeight="1">
      <c r="B42" s="1201"/>
      <c r="C42" s="1202"/>
      <c r="D42" s="85"/>
      <c r="E42" s="1207" t="s">
        <v>25</v>
      </c>
      <c r="F42" s="1207"/>
      <c r="G42" s="1207"/>
      <c r="H42" s="1208"/>
      <c r="I42" s="86">
        <v>1163</v>
      </c>
      <c r="J42" s="87">
        <v>760</v>
      </c>
      <c r="K42" s="87">
        <v>600</v>
      </c>
      <c r="L42" s="87">
        <v>600</v>
      </c>
      <c r="M42" s="88">
        <v>585</v>
      </c>
    </row>
    <row r="43" spans="2:13" ht="27.75" customHeight="1">
      <c r="B43" s="1201"/>
      <c r="C43" s="1202"/>
      <c r="D43" s="85"/>
      <c r="E43" s="1207" t="s">
        <v>26</v>
      </c>
      <c r="F43" s="1207"/>
      <c r="G43" s="1207"/>
      <c r="H43" s="1208"/>
      <c r="I43" s="86">
        <v>2005</v>
      </c>
      <c r="J43" s="87">
        <v>1885</v>
      </c>
      <c r="K43" s="87">
        <v>2010</v>
      </c>
      <c r="L43" s="87">
        <v>2115</v>
      </c>
      <c r="M43" s="88">
        <v>2037</v>
      </c>
    </row>
    <row r="44" spans="2:13" ht="27.75" customHeight="1">
      <c r="B44" s="1201"/>
      <c r="C44" s="1202"/>
      <c r="D44" s="85"/>
      <c r="E44" s="1207" t="s">
        <v>27</v>
      </c>
      <c r="F44" s="1207"/>
      <c r="G44" s="1207"/>
      <c r="H44" s="1208"/>
      <c r="I44" s="86">
        <v>767</v>
      </c>
      <c r="J44" s="87">
        <v>626</v>
      </c>
      <c r="K44" s="87">
        <v>728</v>
      </c>
      <c r="L44" s="87">
        <v>593</v>
      </c>
      <c r="M44" s="88">
        <v>430</v>
      </c>
    </row>
    <row r="45" spans="2:13" ht="27.75" customHeight="1">
      <c r="B45" s="1201"/>
      <c r="C45" s="1202"/>
      <c r="D45" s="85"/>
      <c r="E45" s="1207" t="s">
        <v>28</v>
      </c>
      <c r="F45" s="1207"/>
      <c r="G45" s="1207"/>
      <c r="H45" s="1208"/>
      <c r="I45" s="86">
        <v>855</v>
      </c>
      <c r="J45" s="87">
        <v>783</v>
      </c>
      <c r="K45" s="87">
        <v>721</v>
      </c>
      <c r="L45" s="87">
        <v>598</v>
      </c>
      <c r="M45" s="88">
        <v>654</v>
      </c>
    </row>
    <row r="46" spans="2:13" ht="27.75" customHeight="1">
      <c r="B46" s="1201"/>
      <c r="C46" s="1202"/>
      <c r="D46" s="85"/>
      <c r="E46" s="1207" t="s">
        <v>29</v>
      </c>
      <c r="F46" s="1207"/>
      <c r="G46" s="1207"/>
      <c r="H46" s="1208"/>
      <c r="I46" s="86" t="s">
        <v>476</v>
      </c>
      <c r="J46" s="87" t="s">
        <v>476</v>
      </c>
      <c r="K46" s="87" t="s">
        <v>476</v>
      </c>
      <c r="L46" s="87" t="s">
        <v>476</v>
      </c>
      <c r="M46" s="88" t="s">
        <v>476</v>
      </c>
    </row>
    <row r="47" spans="2:13" ht="27.75" customHeight="1">
      <c r="B47" s="1201"/>
      <c r="C47" s="1202"/>
      <c r="D47" s="85"/>
      <c r="E47" s="1207" t="s">
        <v>30</v>
      </c>
      <c r="F47" s="1207"/>
      <c r="G47" s="1207"/>
      <c r="H47" s="1208"/>
      <c r="I47" s="86" t="s">
        <v>476</v>
      </c>
      <c r="J47" s="87" t="s">
        <v>476</v>
      </c>
      <c r="K47" s="87" t="s">
        <v>476</v>
      </c>
      <c r="L47" s="87" t="s">
        <v>476</v>
      </c>
      <c r="M47" s="88" t="s">
        <v>476</v>
      </c>
    </row>
    <row r="48" spans="2:13" ht="27.75" customHeight="1">
      <c r="B48" s="1203"/>
      <c r="C48" s="1204"/>
      <c r="D48" s="85"/>
      <c r="E48" s="1207" t="s">
        <v>31</v>
      </c>
      <c r="F48" s="1207"/>
      <c r="G48" s="1207"/>
      <c r="H48" s="1208"/>
      <c r="I48" s="86" t="s">
        <v>476</v>
      </c>
      <c r="J48" s="87" t="s">
        <v>476</v>
      </c>
      <c r="K48" s="87" t="s">
        <v>476</v>
      </c>
      <c r="L48" s="87" t="s">
        <v>476</v>
      </c>
      <c r="M48" s="88" t="s">
        <v>476</v>
      </c>
    </row>
    <row r="49" spans="2:13" ht="27.75" customHeight="1">
      <c r="B49" s="1209" t="s">
        <v>32</v>
      </c>
      <c r="C49" s="1210"/>
      <c r="D49" s="89"/>
      <c r="E49" s="1207" t="s">
        <v>33</v>
      </c>
      <c r="F49" s="1207"/>
      <c r="G49" s="1207"/>
      <c r="H49" s="1208"/>
      <c r="I49" s="86">
        <v>1961</v>
      </c>
      <c r="J49" s="87">
        <v>1545</v>
      </c>
      <c r="K49" s="87">
        <v>1632</v>
      </c>
      <c r="L49" s="87">
        <v>1663</v>
      </c>
      <c r="M49" s="88">
        <v>1821</v>
      </c>
    </row>
    <row r="50" spans="2:13" ht="27.75" customHeight="1">
      <c r="B50" s="1201"/>
      <c r="C50" s="1202"/>
      <c r="D50" s="85"/>
      <c r="E50" s="1207" t="s">
        <v>34</v>
      </c>
      <c r="F50" s="1207"/>
      <c r="G50" s="1207"/>
      <c r="H50" s="1208"/>
      <c r="I50" s="86">
        <v>1279</v>
      </c>
      <c r="J50" s="87">
        <v>1412</v>
      </c>
      <c r="K50" s="87">
        <v>1285</v>
      </c>
      <c r="L50" s="87">
        <v>1137</v>
      </c>
      <c r="M50" s="88">
        <v>978</v>
      </c>
    </row>
    <row r="51" spans="2:13" ht="27.75" customHeight="1">
      <c r="B51" s="1203"/>
      <c r="C51" s="1204"/>
      <c r="D51" s="85"/>
      <c r="E51" s="1207" t="s">
        <v>35</v>
      </c>
      <c r="F51" s="1207"/>
      <c r="G51" s="1207"/>
      <c r="H51" s="1208"/>
      <c r="I51" s="86">
        <v>6565</v>
      </c>
      <c r="J51" s="87">
        <v>6484</v>
      </c>
      <c r="K51" s="87">
        <v>6532</v>
      </c>
      <c r="L51" s="87">
        <v>6688</v>
      </c>
      <c r="M51" s="88">
        <v>6613</v>
      </c>
    </row>
    <row r="52" spans="2:13" ht="27.75" customHeight="1" thickBot="1">
      <c r="B52" s="1211" t="s">
        <v>20</v>
      </c>
      <c r="C52" s="1212"/>
      <c r="D52" s="90"/>
      <c r="E52" s="1213" t="s">
        <v>36</v>
      </c>
      <c r="F52" s="1213"/>
      <c r="G52" s="1213"/>
      <c r="H52" s="1214"/>
      <c r="I52" s="91">
        <v>3370</v>
      </c>
      <c r="J52" s="92">
        <v>2702</v>
      </c>
      <c r="K52" s="92">
        <v>2769</v>
      </c>
      <c r="L52" s="92">
        <v>2756</v>
      </c>
      <c r="M52" s="93">
        <v>2563</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554</v>
      </c>
      <c r="H51" s="1228"/>
      <c r="I51" s="1233" t="s">
        <v>555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556</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557</v>
      </c>
      <c r="H55" s="1239"/>
      <c r="I55" s="1237" t="s">
        <v>555</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47" t="s">
        <v>559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554</v>
      </c>
      <c r="H73" s="1228"/>
      <c r="I73" s="1233" t="s">
        <v>555</v>
      </c>
      <c r="J73" s="1233"/>
      <c r="K73" s="1248">
        <v>83.9</v>
      </c>
      <c r="L73" s="1248">
        <v>68.900000000000006</v>
      </c>
      <c r="M73" s="1236">
        <v>70.900000000000006</v>
      </c>
      <c r="N73" s="1236">
        <v>71.900000000000006</v>
      </c>
      <c r="O73" s="1236">
        <v>64.5</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561</v>
      </c>
      <c r="J75" s="1237"/>
      <c r="K75" s="1249">
        <v>15.3</v>
      </c>
      <c r="L75" s="1249">
        <v>14.9</v>
      </c>
      <c r="M75" s="1249">
        <v>14.6</v>
      </c>
      <c r="N75" s="1249">
        <v>13.2</v>
      </c>
      <c r="O75" s="1249">
        <v>12.1</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557</v>
      </c>
      <c r="H77" s="1239"/>
      <c r="I77" s="1237" t="s">
        <v>555</v>
      </c>
      <c r="J77" s="1237"/>
      <c r="K77" s="1248">
        <v>35.299999999999997</v>
      </c>
      <c r="L77" s="1248">
        <v>29.4</v>
      </c>
      <c r="M77" s="1236">
        <v>18.899999999999999</v>
      </c>
      <c r="N77" s="1236">
        <v>10.199999999999999</v>
      </c>
      <c r="O77" s="1236">
        <v>13.1</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561</v>
      </c>
      <c r="J79" s="1246"/>
      <c r="K79" s="1251">
        <v>11.6</v>
      </c>
      <c r="L79" s="1251">
        <v>10.9</v>
      </c>
      <c r="M79" s="1251">
        <v>10.1</v>
      </c>
      <c r="N79" s="1251">
        <v>9.1</v>
      </c>
      <c r="O79" s="1251">
        <v>8.9</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515</v>
      </c>
      <c r="G2" s="111"/>
      <c r="H2" s="112"/>
    </row>
    <row r="3" spans="1:8">
      <c r="A3" s="108" t="s">
        <v>508</v>
      </c>
      <c r="B3" s="113"/>
      <c r="C3" s="114"/>
      <c r="D3" s="115">
        <v>126287</v>
      </c>
      <c r="E3" s="116"/>
      <c r="F3" s="117">
        <v>70897</v>
      </c>
      <c r="G3" s="118"/>
      <c r="H3" s="119"/>
    </row>
    <row r="4" spans="1:8">
      <c r="A4" s="120"/>
      <c r="B4" s="121"/>
      <c r="C4" s="122"/>
      <c r="D4" s="123">
        <v>39358</v>
      </c>
      <c r="E4" s="124"/>
      <c r="F4" s="125">
        <v>39878</v>
      </c>
      <c r="G4" s="126"/>
      <c r="H4" s="127"/>
    </row>
    <row r="5" spans="1:8">
      <c r="A5" s="108" t="s">
        <v>510</v>
      </c>
      <c r="B5" s="113"/>
      <c r="C5" s="114"/>
      <c r="D5" s="115">
        <v>96024</v>
      </c>
      <c r="E5" s="116"/>
      <c r="F5" s="117">
        <v>66496</v>
      </c>
      <c r="G5" s="118"/>
      <c r="H5" s="119"/>
    </row>
    <row r="6" spans="1:8">
      <c r="A6" s="120"/>
      <c r="B6" s="121"/>
      <c r="C6" s="122"/>
      <c r="D6" s="123">
        <v>36280</v>
      </c>
      <c r="E6" s="124"/>
      <c r="F6" s="125">
        <v>36530</v>
      </c>
      <c r="G6" s="126"/>
      <c r="H6" s="127"/>
    </row>
    <row r="7" spans="1:8">
      <c r="A7" s="108" t="s">
        <v>511</v>
      </c>
      <c r="B7" s="113"/>
      <c r="C7" s="114"/>
      <c r="D7" s="115">
        <v>161169</v>
      </c>
      <c r="E7" s="116"/>
      <c r="F7" s="117">
        <v>82748</v>
      </c>
      <c r="G7" s="118"/>
      <c r="H7" s="119"/>
    </row>
    <row r="8" spans="1:8">
      <c r="A8" s="120"/>
      <c r="B8" s="121"/>
      <c r="C8" s="122"/>
      <c r="D8" s="123">
        <v>54088</v>
      </c>
      <c r="E8" s="124"/>
      <c r="F8" s="125">
        <v>44732</v>
      </c>
      <c r="G8" s="126"/>
      <c r="H8" s="127"/>
    </row>
    <row r="9" spans="1:8">
      <c r="A9" s="108" t="s">
        <v>512</v>
      </c>
      <c r="B9" s="113"/>
      <c r="C9" s="114"/>
      <c r="D9" s="115">
        <v>153616</v>
      </c>
      <c r="E9" s="116"/>
      <c r="F9" s="117">
        <v>91837</v>
      </c>
      <c r="G9" s="118"/>
      <c r="H9" s="119"/>
    </row>
    <row r="10" spans="1:8">
      <c r="A10" s="120"/>
      <c r="B10" s="121"/>
      <c r="C10" s="122"/>
      <c r="D10" s="123">
        <v>26530</v>
      </c>
      <c r="E10" s="124"/>
      <c r="F10" s="125">
        <v>54439</v>
      </c>
      <c r="G10" s="126"/>
      <c r="H10" s="127"/>
    </row>
    <row r="11" spans="1:8">
      <c r="A11" s="108" t="s">
        <v>513</v>
      </c>
      <c r="B11" s="113"/>
      <c r="C11" s="114"/>
      <c r="D11" s="115">
        <v>103795</v>
      </c>
      <c r="E11" s="116"/>
      <c r="F11" s="117">
        <v>75972</v>
      </c>
      <c r="G11" s="118"/>
      <c r="H11" s="119"/>
    </row>
    <row r="12" spans="1:8">
      <c r="A12" s="120"/>
      <c r="B12" s="121"/>
      <c r="C12" s="128"/>
      <c r="D12" s="123">
        <v>27074</v>
      </c>
      <c r="E12" s="124"/>
      <c r="F12" s="125">
        <v>40712</v>
      </c>
      <c r="G12" s="126"/>
      <c r="H12" s="127"/>
    </row>
    <row r="13" spans="1:8">
      <c r="A13" s="108"/>
      <c r="B13" s="113"/>
      <c r="C13" s="129"/>
      <c r="D13" s="130">
        <v>128178</v>
      </c>
      <c r="E13" s="131"/>
      <c r="F13" s="132">
        <v>77590</v>
      </c>
      <c r="G13" s="133"/>
      <c r="H13" s="119"/>
    </row>
    <row r="14" spans="1:8">
      <c r="A14" s="120"/>
      <c r="B14" s="121"/>
      <c r="C14" s="122"/>
      <c r="D14" s="123">
        <v>36666</v>
      </c>
      <c r="E14" s="124"/>
      <c r="F14" s="125">
        <v>43258</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4.3099999999999996</v>
      </c>
      <c r="C19" s="134">
        <f>ROUND(VALUE(SUBSTITUTE(実質収支比率等に係る経年分析!G$48,"▲","-")),2)</f>
        <v>6.76</v>
      </c>
      <c r="D19" s="134">
        <f>ROUND(VALUE(SUBSTITUTE(実質収支比率等に係る経年分析!H$48,"▲","-")),2)</f>
        <v>5.0599999999999996</v>
      </c>
      <c r="E19" s="134">
        <f>ROUND(VALUE(SUBSTITUTE(実質収支比率等に係る経年分析!I$48,"▲","-")),2)</f>
        <v>4.54</v>
      </c>
      <c r="F19" s="134">
        <f>ROUND(VALUE(SUBSTITUTE(実質収支比率等に係る経年分析!J$48,"▲","-")),2)</f>
        <v>8.66</v>
      </c>
    </row>
    <row r="20" spans="1:11">
      <c r="A20" s="134" t="s">
        <v>41</v>
      </c>
      <c r="B20" s="134">
        <f>ROUND(VALUE(SUBSTITUTE(実質収支比率等に係る経年分析!F$47,"▲","-")),2)</f>
        <v>16.8</v>
      </c>
      <c r="C20" s="134">
        <f>ROUND(VALUE(SUBSTITUTE(実質収支比率等に係る経年分析!G$47,"▲","-")),2)</f>
        <v>10.89</v>
      </c>
      <c r="D20" s="134">
        <f>ROUND(VALUE(SUBSTITUTE(実質収支比率等に係る経年分析!H$47,"▲","-")),2)</f>
        <v>13.18</v>
      </c>
      <c r="E20" s="134">
        <f>ROUND(VALUE(SUBSTITUTE(実質収支比率等に係る経年分析!I$47,"▲","-")),2)</f>
        <v>12.52</v>
      </c>
      <c r="F20" s="134">
        <f>ROUND(VALUE(SUBSTITUTE(実質収支比率等に係る経年分析!J$47,"▲","-")),2)</f>
        <v>14.46</v>
      </c>
    </row>
    <row r="21" spans="1:11">
      <c r="A21" s="134" t="s">
        <v>42</v>
      </c>
      <c r="B21" s="134">
        <f>IF(ISNUMBER(VALUE(SUBSTITUTE(実質収支比率等に係る経年分析!F$49,"▲","-"))),ROUND(VALUE(SUBSTITUTE(実質収支比率等に係る経年分析!F$49,"▲","-")),2),NA())</f>
        <v>-2.09</v>
      </c>
      <c r="C21" s="134">
        <f>IF(ISNUMBER(VALUE(SUBSTITUTE(実質収支比率等に係る経年分析!G$49,"▲","-"))),ROUND(VALUE(SUBSTITUTE(実質収支比率等に係る経年分析!G$49,"▲","-")),2),NA())</f>
        <v>-6.24</v>
      </c>
      <c r="D21" s="134">
        <f>IF(ISNUMBER(VALUE(SUBSTITUTE(実質収支比率等に係る経年分析!H$49,"▲","-"))),ROUND(VALUE(SUBSTITUTE(実質収支比率等に係る経年分析!H$49,"▲","-")),2),NA())</f>
        <v>-3.91</v>
      </c>
      <c r="E21" s="134">
        <f>IF(ISNUMBER(VALUE(SUBSTITUTE(実質収支比率等に係る経年分析!I$49,"▲","-"))),ROUND(VALUE(SUBSTITUTE(実質収支比率等に係る経年分析!I$49,"▲","-")),2),NA())</f>
        <v>-4.08</v>
      </c>
      <c r="F21" s="134">
        <f>IF(ISNUMBER(VALUE(SUBSTITUTE(実質収支比率等に係る経年分析!J$49,"▲","-"))),ROUND(VALUE(SUBSTITUTE(実質収支比率等に係る経年分析!J$49,"▲","-")),2),NA())</f>
        <v>4.29</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地域包括支援センター事業特別会計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0.69</v>
      </c>
    </row>
    <row r="35" spans="1:16">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f>IF(ROUND(VALUE(SUBSTITUTE(連結実質赤字比率に係る赤字・黒字の構成分析!H$35,"▲", "-")), 2) &lt; 0, ABS(ROUND(VALUE(SUBSTITUTE(連結実質赤字比率に係る赤字・黒字の構成分析!H$35,"▲", "-")), 2)), NA())</f>
        <v>0.18</v>
      </c>
      <c r="G35" s="135" t="e">
        <f>IF(ROUND(VALUE(SUBSTITUTE(連結実質赤字比率に係る赤字・黒字の構成分析!H$35,"▲", "-")), 2) &gt;= 0, ABS(ROUND(VALUE(SUBSTITUTE(連結実質赤字比率に係る赤字・黒字の構成分析!H$35,"▲", "-")), 2)), NA())</f>
        <v>#N/A</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4.3099999999999996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5.0599999999999996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8.66</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850</v>
      </c>
      <c r="E42" s="136"/>
      <c r="F42" s="136"/>
      <c r="G42" s="136">
        <f>'実質公債費比率（分子）の構造'!L$52</f>
        <v>842</v>
      </c>
      <c r="H42" s="136"/>
      <c r="I42" s="136"/>
      <c r="J42" s="136">
        <f>'実質公債費比率（分子）の構造'!M$52</f>
        <v>808</v>
      </c>
      <c r="K42" s="136"/>
      <c r="L42" s="136"/>
      <c r="M42" s="136">
        <f>'実質公債費比率（分子）の構造'!N$52</f>
        <v>818</v>
      </c>
      <c r="N42" s="136"/>
      <c r="O42" s="136"/>
      <c r="P42" s="136">
        <f>'実質公債費比率（分子）の構造'!O$52</f>
        <v>822</v>
      </c>
    </row>
    <row r="43" spans="1:16">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51</v>
      </c>
      <c r="B44" s="136">
        <f>'実質公債費比率（分子）の構造'!K$50</f>
        <v>9</v>
      </c>
      <c r="C44" s="136"/>
      <c r="D44" s="136"/>
      <c r="E44" s="136">
        <f>'実質公債費比率（分子）の構造'!L$50</f>
        <v>9</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52</v>
      </c>
      <c r="B45" s="136">
        <f>'実質公債費比率（分子）の構造'!K$49</f>
        <v>141</v>
      </c>
      <c r="C45" s="136"/>
      <c r="D45" s="136"/>
      <c r="E45" s="136">
        <f>'実質公債費比率（分子）の構造'!L$49</f>
        <v>143</v>
      </c>
      <c r="F45" s="136"/>
      <c r="G45" s="136"/>
      <c r="H45" s="136">
        <f>'実質公債費比率（分子）の構造'!M$49</f>
        <v>142</v>
      </c>
      <c r="I45" s="136"/>
      <c r="J45" s="136"/>
      <c r="K45" s="136">
        <f>'実質公債費比率（分子）の構造'!N$49</f>
        <v>142</v>
      </c>
      <c r="L45" s="136"/>
      <c r="M45" s="136"/>
      <c r="N45" s="136">
        <f>'実質公債費比率（分子）の構造'!O$49</f>
        <v>171</v>
      </c>
      <c r="O45" s="136"/>
      <c r="P45" s="136"/>
    </row>
    <row r="46" spans="1:16">
      <c r="A46" s="136" t="s">
        <v>53</v>
      </c>
      <c r="B46" s="136">
        <f>'実質公債費比率（分子）の構造'!K$48</f>
        <v>115</v>
      </c>
      <c r="C46" s="136"/>
      <c r="D46" s="136"/>
      <c r="E46" s="136">
        <f>'実質公債費比率（分子）の構造'!L$48</f>
        <v>124</v>
      </c>
      <c r="F46" s="136"/>
      <c r="G46" s="136"/>
      <c r="H46" s="136">
        <f>'実質公債費比率（分子）の構造'!M$48</f>
        <v>132</v>
      </c>
      <c r="I46" s="136"/>
      <c r="J46" s="136"/>
      <c r="K46" s="136">
        <f>'実質公債費比率（分子）の構造'!N$48</f>
        <v>137</v>
      </c>
      <c r="L46" s="136"/>
      <c r="M46" s="136"/>
      <c r="N46" s="136">
        <f>'実質公債費比率（分子）の構造'!O$48</f>
        <v>151</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1202</v>
      </c>
      <c r="C49" s="136"/>
      <c r="D49" s="136"/>
      <c r="E49" s="136">
        <f>'実質公債費比率（分子）の構造'!L$45</f>
        <v>1151</v>
      </c>
      <c r="F49" s="136"/>
      <c r="G49" s="136"/>
      <c r="H49" s="136">
        <f>'実質公債費比率（分子）の構造'!M$45</f>
        <v>1068</v>
      </c>
      <c r="I49" s="136"/>
      <c r="J49" s="136"/>
      <c r="K49" s="136">
        <f>'実質公債費比率（分子）の構造'!N$45</f>
        <v>966</v>
      </c>
      <c r="L49" s="136"/>
      <c r="M49" s="136"/>
      <c r="N49" s="136">
        <f>'実質公債費比率（分子）の構造'!O$45</f>
        <v>959</v>
      </c>
      <c r="O49" s="136"/>
      <c r="P49" s="136"/>
    </row>
    <row r="50" spans="1:16">
      <c r="A50" s="136" t="s">
        <v>57</v>
      </c>
      <c r="B50" s="136" t="e">
        <f>NA()</f>
        <v>#N/A</v>
      </c>
      <c r="C50" s="136">
        <f>IF(ISNUMBER('実質公債費比率（分子）の構造'!K$53),'実質公債費比率（分子）の構造'!K$53,NA())</f>
        <v>617</v>
      </c>
      <c r="D50" s="136" t="e">
        <f>NA()</f>
        <v>#N/A</v>
      </c>
      <c r="E50" s="136" t="e">
        <f>NA()</f>
        <v>#N/A</v>
      </c>
      <c r="F50" s="136">
        <f>IF(ISNUMBER('実質公債費比率（分子）の構造'!L$53),'実質公債費比率（分子）の構造'!L$53,NA())</f>
        <v>585</v>
      </c>
      <c r="G50" s="136" t="e">
        <f>NA()</f>
        <v>#N/A</v>
      </c>
      <c r="H50" s="136" t="e">
        <f>NA()</f>
        <v>#N/A</v>
      </c>
      <c r="I50" s="136">
        <f>IF(ISNUMBER('実質公債費比率（分子）の構造'!M$53),'実質公債費比率（分子）の構造'!M$53,NA())</f>
        <v>535</v>
      </c>
      <c r="J50" s="136" t="e">
        <f>NA()</f>
        <v>#N/A</v>
      </c>
      <c r="K50" s="136" t="e">
        <f>NA()</f>
        <v>#N/A</v>
      </c>
      <c r="L50" s="136">
        <f>IF(ISNUMBER('実質公債費比率（分子）の構造'!N$53),'実質公債費比率（分子）の構造'!N$53,NA())</f>
        <v>428</v>
      </c>
      <c r="M50" s="136" t="e">
        <f>NA()</f>
        <v>#N/A</v>
      </c>
      <c r="N50" s="136" t="e">
        <f>NA()</f>
        <v>#N/A</v>
      </c>
      <c r="O50" s="136">
        <f>IF(ISNUMBER('実質公債費比率（分子）の構造'!O$53),'実質公債費比率（分子）の構造'!O$53,NA())</f>
        <v>460</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6565</v>
      </c>
      <c r="E56" s="135"/>
      <c r="F56" s="135"/>
      <c r="G56" s="135">
        <f>'将来負担比率（分子）の構造'!J$51</f>
        <v>6484</v>
      </c>
      <c r="H56" s="135"/>
      <c r="I56" s="135"/>
      <c r="J56" s="135">
        <f>'将来負担比率（分子）の構造'!K$51</f>
        <v>6532</v>
      </c>
      <c r="K56" s="135"/>
      <c r="L56" s="135"/>
      <c r="M56" s="135">
        <f>'将来負担比率（分子）の構造'!L$51</f>
        <v>6688</v>
      </c>
      <c r="N56" s="135"/>
      <c r="O56" s="135"/>
      <c r="P56" s="135">
        <f>'将来負担比率（分子）の構造'!M$51</f>
        <v>6613</v>
      </c>
    </row>
    <row r="57" spans="1:16">
      <c r="A57" s="135" t="s">
        <v>34</v>
      </c>
      <c r="B57" s="135"/>
      <c r="C57" s="135"/>
      <c r="D57" s="135">
        <f>'将来負担比率（分子）の構造'!I$50</f>
        <v>1279</v>
      </c>
      <c r="E57" s="135"/>
      <c r="F57" s="135"/>
      <c r="G57" s="135">
        <f>'将来負担比率（分子）の構造'!J$50</f>
        <v>1412</v>
      </c>
      <c r="H57" s="135"/>
      <c r="I57" s="135"/>
      <c r="J57" s="135">
        <f>'将来負担比率（分子）の構造'!K$50</f>
        <v>1285</v>
      </c>
      <c r="K57" s="135"/>
      <c r="L57" s="135"/>
      <c r="M57" s="135">
        <f>'将来負担比率（分子）の構造'!L$50</f>
        <v>1137</v>
      </c>
      <c r="N57" s="135"/>
      <c r="O57" s="135"/>
      <c r="P57" s="135">
        <f>'将来負担比率（分子）の構造'!M$50</f>
        <v>978</v>
      </c>
    </row>
    <row r="58" spans="1:16">
      <c r="A58" s="135" t="s">
        <v>33</v>
      </c>
      <c r="B58" s="135"/>
      <c r="C58" s="135"/>
      <c r="D58" s="135">
        <f>'将来負担比率（分子）の構造'!I$49</f>
        <v>1961</v>
      </c>
      <c r="E58" s="135"/>
      <c r="F58" s="135"/>
      <c r="G58" s="135">
        <f>'将来負担比率（分子）の構造'!J$49</f>
        <v>1545</v>
      </c>
      <c r="H58" s="135"/>
      <c r="I58" s="135"/>
      <c r="J58" s="135">
        <f>'将来負担比率（分子）の構造'!K$49</f>
        <v>1632</v>
      </c>
      <c r="K58" s="135"/>
      <c r="L58" s="135"/>
      <c r="M58" s="135">
        <f>'将来負担比率（分子）の構造'!L$49</f>
        <v>1663</v>
      </c>
      <c r="N58" s="135"/>
      <c r="O58" s="135"/>
      <c r="P58" s="135">
        <f>'将来負担比率（分子）の構造'!M$49</f>
        <v>1821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855</v>
      </c>
      <c r="C62" s="135"/>
      <c r="D62" s="135"/>
      <c r="E62" s="135">
        <f>'将来負担比率（分子）の構造'!J$45</f>
        <v>783</v>
      </c>
      <c r="F62" s="135"/>
      <c r="G62" s="135"/>
      <c r="H62" s="135">
        <f>'将来負担比率（分子）の構造'!K$45</f>
        <v>721</v>
      </c>
      <c r="I62" s="135"/>
      <c r="J62" s="135"/>
      <c r="K62" s="135">
        <f>'将来負担比率（分子）の構造'!L$45</f>
        <v>598</v>
      </c>
      <c r="L62" s="135"/>
      <c r="M62" s="135"/>
      <c r="N62" s="135">
        <f>'将来負担比率（分子）の構造'!M$45</f>
        <v>654</v>
      </c>
      <c r="O62" s="135"/>
      <c r="P62" s="135"/>
    </row>
    <row r="63" spans="1:16">
      <c r="A63" s="135" t="s">
        <v>27</v>
      </c>
      <c r="B63" s="135">
        <f>'将来負担比率（分子）の構造'!I$44</f>
        <v>767</v>
      </c>
      <c r="C63" s="135"/>
      <c r="D63" s="135"/>
      <c r="E63" s="135">
        <f>'将来負担比率（分子）の構造'!J$44</f>
        <v>626</v>
      </c>
      <c r="F63" s="135"/>
      <c r="G63" s="135"/>
      <c r="H63" s="135">
        <f>'将来負担比率（分子）の構造'!K$44</f>
        <v>728</v>
      </c>
      <c r="I63" s="135"/>
      <c r="J63" s="135"/>
      <c r="K63" s="135">
        <f>'将来負担比率（分子）の構造'!L$44</f>
        <v>593</v>
      </c>
      <c r="L63" s="135"/>
      <c r="M63" s="135"/>
      <c r="N63" s="135">
        <f>'将来負担比率（分子）の構造'!M$44</f>
        <v>430</v>
      </c>
      <c r="O63" s="135"/>
      <c r="P63" s="135"/>
    </row>
    <row r="64" spans="1:16">
      <c r="A64" s="135" t="s">
        <v>26</v>
      </c>
      <c r="B64" s="135">
        <f>'将来負担比率（分子）の構造'!I$43</f>
        <v>2005</v>
      </c>
      <c r="C64" s="135"/>
      <c r="D64" s="135"/>
      <c r="E64" s="135">
        <f>'将来負担比率（分子）の構造'!J$43</f>
        <v>1885</v>
      </c>
      <c r="F64" s="135"/>
      <c r="G64" s="135"/>
      <c r="H64" s="135">
        <f>'将来負担比率（分子）の構造'!K$43</f>
        <v>2010</v>
      </c>
      <c r="I64" s="135"/>
      <c r="J64" s="135"/>
      <c r="K64" s="135">
        <f>'将来負担比率（分子）の構造'!L$43</f>
        <v>2115</v>
      </c>
      <c r="L64" s="135"/>
      <c r="M64" s="135"/>
      <c r="N64" s="135">
        <f>'将来負担比率（分子）の構造'!M$43</f>
        <v>2037</v>
      </c>
      <c r="O64" s="135"/>
      <c r="P64" s="135"/>
    </row>
    <row r="65" spans="1:16">
      <c r="A65" s="135" t="s">
        <v>25</v>
      </c>
      <c r="B65" s="135">
        <f>'将来負担比率（分子）の構造'!I$42</f>
        <v>1163</v>
      </c>
      <c r="C65" s="135"/>
      <c r="D65" s="135"/>
      <c r="E65" s="135">
        <f>'将来負担比率（分子）の構造'!J$42</f>
        <v>760</v>
      </c>
      <c r="F65" s="135"/>
      <c r="G65" s="135"/>
      <c r="H65" s="135">
        <f>'将来負担比率（分子）の構造'!K$42</f>
        <v>600</v>
      </c>
      <c r="I65" s="135"/>
      <c r="J65" s="135"/>
      <c r="K65" s="135">
        <f>'将来負担比率（分子）の構造'!L$42</f>
        <v>600</v>
      </c>
      <c r="L65" s="135"/>
      <c r="M65" s="135"/>
      <c r="N65" s="135">
        <f>'将来負担比率（分子）の構造'!M$42</f>
        <v>585</v>
      </c>
      <c r="O65" s="135"/>
      <c r="P65" s="135"/>
    </row>
    <row r="66" spans="1:16">
      <c r="A66" s="135" t="s">
        <v>24</v>
      </c>
      <c r="B66" s="135">
        <f>'将来負担比率（分子）の構造'!I$41</f>
        <v>8386</v>
      </c>
      <c r="C66" s="135"/>
      <c r="D66" s="135"/>
      <c r="E66" s="135">
        <f>'将来負担比率（分子）の構造'!J$41</f>
        <v>8088</v>
      </c>
      <c r="F66" s="135"/>
      <c r="G66" s="135"/>
      <c r="H66" s="135">
        <f>'将来負担比率（分子）の構造'!K$41</f>
        <v>8158</v>
      </c>
      <c r="I66" s="135"/>
      <c r="J66" s="135"/>
      <c r="K66" s="135">
        <f>'将来負担比率（分子）の構造'!L$41</f>
        <v>8338</v>
      </c>
      <c r="L66" s="135"/>
      <c r="M66" s="135"/>
      <c r="N66" s="135">
        <f>'将来負担比率（分子）の構造'!M$41</f>
        <v>8270</v>
      </c>
      <c r="O66" s="135"/>
      <c r="P66" s="135"/>
    </row>
    <row r="67" spans="1:16">
      <c r="A67" s="135" t="s">
        <v>61</v>
      </c>
      <c r="B67" s="135" t="e">
        <f>NA()</f>
        <v>#N/A</v>
      </c>
      <c r="C67" s="135">
        <f>IF(ISNUMBER('将来負担比率（分子）の構造'!I$52), IF('将来負担比率（分子）の構造'!I$52 &lt; 0, 0, '将来負担比率（分子）の構造'!I$52), NA())</f>
        <v>3370</v>
      </c>
      <c r="D67" s="135" t="e">
        <f>NA()</f>
        <v>#N/A</v>
      </c>
      <c r="E67" s="135" t="e">
        <f>NA()</f>
        <v>#N/A</v>
      </c>
      <c r="F67" s="135">
        <f>IF(ISNUMBER('将来負担比率（分子）の構造'!J$52), IF('将来負担比率（分子）の構造'!J$52 &lt; 0, 0, '将来負担比率（分子）の構造'!J$52), NA())</f>
        <v>2702</v>
      </c>
      <c r="G67" s="135" t="e">
        <f>NA()</f>
        <v>#N/A</v>
      </c>
      <c r="H67" s="135" t="e">
        <f>NA()</f>
        <v>#N/A</v>
      </c>
      <c r="I67" s="135">
        <f>IF(ISNUMBER('将来負担比率（分子）の構造'!K$52), IF('将来負担比率（分子）の構造'!K$52 &lt; 0, 0, '将来負担比率（分子）の構造'!K$52), NA())</f>
        <v>2769</v>
      </c>
      <c r="J67" s="135" t="e">
        <f>NA()</f>
        <v>#N/A</v>
      </c>
      <c r="K67" s="135" t="e">
        <f>NA()</f>
        <v>#N/A</v>
      </c>
      <c r="L67" s="135">
        <f>IF(ISNUMBER('将来負担比率（分子）の構造'!L$52), IF('将来負担比率（分子）の構造'!L$52 &lt; 0, 0, '将来負担比率（分子）の構造'!L$52), NA())</f>
        <v>2756</v>
      </c>
      <c r="M67" s="135" t="e">
        <f>NA()</f>
        <v>#N/A</v>
      </c>
      <c r="N67" s="135" t="e">
        <f>NA()</f>
        <v>#N/A</v>
      </c>
      <c r="O67" s="135">
        <f>IF(ISNUMBER('将来負担比率（分子）の構造'!M$52), IF('将来負担比率（分子）の構造'!M$52 &lt; 0, 0, '将来負担比率（分子）の構造'!M$52), NA())</f>
        <v>2563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969120</v>
      </c>
      <c r="S5" s="613"/>
      <c r="T5" s="613"/>
      <c r="U5" s="613"/>
      <c r="V5" s="613"/>
      <c r="W5" s="613"/>
      <c r="X5" s="613"/>
      <c r="Y5" s="614"/>
      <c r="Z5" s="615">
        <v>12.7</v>
      </c>
      <c r="AA5" s="615"/>
      <c r="AB5" s="615"/>
      <c r="AC5" s="615"/>
      <c r="AD5" s="616">
        <v>969120</v>
      </c>
      <c r="AE5" s="616"/>
      <c r="AF5" s="616"/>
      <c r="AG5" s="616"/>
      <c r="AH5" s="616"/>
      <c r="AI5" s="616"/>
      <c r="AJ5" s="616"/>
      <c r="AK5" s="616"/>
      <c r="AL5" s="617">
        <v>21.4</v>
      </c>
      <c r="AM5" s="618"/>
      <c r="AN5" s="618"/>
      <c r="AO5" s="619"/>
      <c r="AP5" s="609" t="s">
        <v>205</v>
      </c>
      <c r="AQ5" s="610"/>
      <c r="AR5" s="610"/>
      <c r="AS5" s="610"/>
      <c r="AT5" s="610"/>
      <c r="AU5" s="610"/>
      <c r="AV5" s="610"/>
      <c r="AW5" s="610"/>
      <c r="AX5" s="610"/>
      <c r="AY5" s="610"/>
      <c r="AZ5" s="610"/>
      <c r="BA5" s="610"/>
      <c r="BB5" s="610"/>
      <c r="BC5" s="610"/>
      <c r="BD5" s="610"/>
      <c r="BE5" s="610"/>
      <c r="BF5" s="611"/>
      <c r="BG5" s="623">
        <v>969120</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70664</v>
      </c>
      <c r="S6" s="624"/>
      <c r="T6" s="624"/>
      <c r="U6" s="624"/>
      <c r="V6" s="624"/>
      <c r="W6" s="624"/>
      <c r="X6" s="624"/>
      <c r="Y6" s="625"/>
      <c r="Z6" s="626">
        <v>0.9</v>
      </c>
      <c r="AA6" s="626"/>
      <c r="AB6" s="626"/>
      <c r="AC6" s="626"/>
      <c r="AD6" s="627">
        <v>70664</v>
      </c>
      <c r="AE6" s="627"/>
      <c r="AF6" s="627"/>
      <c r="AG6" s="627"/>
      <c r="AH6" s="627"/>
      <c r="AI6" s="627"/>
      <c r="AJ6" s="627"/>
      <c r="AK6" s="627"/>
      <c r="AL6" s="628">
        <v>1.6</v>
      </c>
      <c r="AM6" s="629"/>
      <c r="AN6" s="629"/>
      <c r="AO6" s="630"/>
      <c r="AP6" s="620" t="s">
        <v>211</v>
      </c>
      <c r="AQ6" s="621"/>
      <c r="AR6" s="621"/>
      <c r="AS6" s="621"/>
      <c r="AT6" s="621"/>
      <c r="AU6" s="621"/>
      <c r="AV6" s="621"/>
      <c r="AW6" s="621"/>
      <c r="AX6" s="621"/>
      <c r="AY6" s="621"/>
      <c r="AZ6" s="621"/>
      <c r="BA6" s="621"/>
      <c r="BB6" s="621"/>
      <c r="BC6" s="621"/>
      <c r="BD6" s="621"/>
      <c r="BE6" s="621"/>
      <c r="BF6" s="622"/>
      <c r="BG6" s="623">
        <v>969120</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106879</v>
      </c>
      <c r="CS6" s="624"/>
      <c r="CT6" s="624"/>
      <c r="CU6" s="624"/>
      <c r="CV6" s="624"/>
      <c r="CW6" s="624"/>
      <c r="CX6" s="624"/>
      <c r="CY6" s="625"/>
      <c r="CZ6" s="626">
        <v>1.5</v>
      </c>
      <c r="DA6" s="626"/>
      <c r="DB6" s="626"/>
      <c r="DC6" s="626"/>
      <c r="DD6" s="632" t="s">
        <v>206</v>
      </c>
      <c r="DE6" s="624"/>
      <c r="DF6" s="624"/>
      <c r="DG6" s="624"/>
      <c r="DH6" s="624"/>
      <c r="DI6" s="624"/>
      <c r="DJ6" s="624"/>
      <c r="DK6" s="624"/>
      <c r="DL6" s="624"/>
      <c r="DM6" s="624"/>
      <c r="DN6" s="624"/>
      <c r="DO6" s="624"/>
      <c r="DP6" s="625"/>
      <c r="DQ6" s="632">
        <v>106879</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1301</v>
      </c>
      <c r="S7" s="624"/>
      <c r="T7" s="624"/>
      <c r="U7" s="624"/>
      <c r="V7" s="624"/>
      <c r="W7" s="624"/>
      <c r="X7" s="624"/>
      <c r="Y7" s="625"/>
      <c r="Z7" s="626">
        <v>0</v>
      </c>
      <c r="AA7" s="626"/>
      <c r="AB7" s="626"/>
      <c r="AC7" s="626"/>
      <c r="AD7" s="627">
        <v>1301</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370361</v>
      </c>
      <c r="BH7" s="624"/>
      <c r="BI7" s="624"/>
      <c r="BJ7" s="624"/>
      <c r="BK7" s="624"/>
      <c r="BL7" s="624"/>
      <c r="BM7" s="624"/>
      <c r="BN7" s="625"/>
      <c r="BO7" s="626">
        <v>38.200000000000003</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872710</v>
      </c>
      <c r="CS7" s="624"/>
      <c r="CT7" s="624"/>
      <c r="CU7" s="624"/>
      <c r="CV7" s="624"/>
      <c r="CW7" s="624"/>
      <c r="CX7" s="624"/>
      <c r="CY7" s="625"/>
      <c r="CZ7" s="626">
        <v>12.1</v>
      </c>
      <c r="DA7" s="626"/>
      <c r="DB7" s="626"/>
      <c r="DC7" s="626"/>
      <c r="DD7" s="632">
        <v>31567</v>
      </c>
      <c r="DE7" s="624"/>
      <c r="DF7" s="624"/>
      <c r="DG7" s="624"/>
      <c r="DH7" s="624"/>
      <c r="DI7" s="624"/>
      <c r="DJ7" s="624"/>
      <c r="DK7" s="624"/>
      <c r="DL7" s="624"/>
      <c r="DM7" s="624"/>
      <c r="DN7" s="624"/>
      <c r="DO7" s="624"/>
      <c r="DP7" s="625"/>
      <c r="DQ7" s="632">
        <v>682082</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2580</v>
      </c>
      <c r="S8" s="624"/>
      <c r="T8" s="624"/>
      <c r="U8" s="624"/>
      <c r="V8" s="624"/>
      <c r="W8" s="624"/>
      <c r="X8" s="624"/>
      <c r="Y8" s="625"/>
      <c r="Z8" s="626">
        <v>0</v>
      </c>
      <c r="AA8" s="626"/>
      <c r="AB8" s="626"/>
      <c r="AC8" s="626"/>
      <c r="AD8" s="627">
        <v>2580</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10621</v>
      </c>
      <c r="BH8" s="624"/>
      <c r="BI8" s="624"/>
      <c r="BJ8" s="624"/>
      <c r="BK8" s="624"/>
      <c r="BL8" s="624"/>
      <c r="BM8" s="624"/>
      <c r="BN8" s="625"/>
      <c r="BO8" s="626">
        <v>1.1000000000000001</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1779294</v>
      </c>
      <c r="CS8" s="624"/>
      <c r="CT8" s="624"/>
      <c r="CU8" s="624"/>
      <c r="CV8" s="624"/>
      <c r="CW8" s="624"/>
      <c r="CX8" s="624"/>
      <c r="CY8" s="625"/>
      <c r="CZ8" s="626">
        <v>24.6</v>
      </c>
      <c r="DA8" s="626"/>
      <c r="DB8" s="626"/>
      <c r="DC8" s="626"/>
      <c r="DD8" s="632">
        <v>2855</v>
      </c>
      <c r="DE8" s="624"/>
      <c r="DF8" s="624"/>
      <c r="DG8" s="624"/>
      <c r="DH8" s="624"/>
      <c r="DI8" s="624"/>
      <c r="DJ8" s="624"/>
      <c r="DK8" s="624"/>
      <c r="DL8" s="624"/>
      <c r="DM8" s="624"/>
      <c r="DN8" s="624"/>
      <c r="DO8" s="624"/>
      <c r="DP8" s="625"/>
      <c r="DQ8" s="632">
        <v>914087</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2618</v>
      </c>
      <c r="S9" s="624"/>
      <c r="T9" s="624"/>
      <c r="U9" s="624"/>
      <c r="V9" s="624"/>
      <c r="W9" s="624"/>
      <c r="X9" s="624"/>
      <c r="Y9" s="625"/>
      <c r="Z9" s="626">
        <v>0</v>
      </c>
      <c r="AA9" s="626"/>
      <c r="AB9" s="626"/>
      <c r="AC9" s="626"/>
      <c r="AD9" s="627">
        <v>2618</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310490</v>
      </c>
      <c r="BH9" s="624"/>
      <c r="BI9" s="624"/>
      <c r="BJ9" s="624"/>
      <c r="BK9" s="624"/>
      <c r="BL9" s="624"/>
      <c r="BM9" s="624"/>
      <c r="BN9" s="625"/>
      <c r="BO9" s="626">
        <v>32</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717981</v>
      </c>
      <c r="CS9" s="624"/>
      <c r="CT9" s="624"/>
      <c r="CU9" s="624"/>
      <c r="CV9" s="624"/>
      <c r="CW9" s="624"/>
      <c r="CX9" s="624"/>
      <c r="CY9" s="625"/>
      <c r="CZ9" s="626">
        <v>9.9</v>
      </c>
      <c r="DA9" s="626"/>
      <c r="DB9" s="626"/>
      <c r="DC9" s="626"/>
      <c r="DD9" s="632">
        <v>61749</v>
      </c>
      <c r="DE9" s="624"/>
      <c r="DF9" s="624"/>
      <c r="DG9" s="624"/>
      <c r="DH9" s="624"/>
      <c r="DI9" s="624"/>
      <c r="DJ9" s="624"/>
      <c r="DK9" s="624"/>
      <c r="DL9" s="624"/>
      <c r="DM9" s="624"/>
      <c r="DN9" s="624"/>
      <c r="DO9" s="624"/>
      <c r="DP9" s="625"/>
      <c r="DQ9" s="632">
        <v>620723</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230183</v>
      </c>
      <c r="S10" s="624"/>
      <c r="T10" s="624"/>
      <c r="U10" s="624"/>
      <c r="V10" s="624"/>
      <c r="W10" s="624"/>
      <c r="X10" s="624"/>
      <c r="Y10" s="625"/>
      <c r="Z10" s="626">
        <v>3</v>
      </c>
      <c r="AA10" s="626"/>
      <c r="AB10" s="626"/>
      <c r="AC10" s="626"/>
      <c r="AD10" s="627">
        <v>230183</v>
      </c>
      <c r="AE10" s="627"/>
      <c r="AF10" s="627"/>
      <c r="AG10" s="627"/>
      <c r="AH10" s="627"/>
      <c r="AI10" s="627"/>
      <c r="AJ10" s="627"/>
      <c r="AK10" s="627"/>
      <c r="AL10" s="628">
        <v>5.0999999999999996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26663</v>
      </c>
      <c r="BH10" s="624"/>
      <c r="BI10" s="624"/>
      <c r="BJ10" s="624"/>
      <c r="BK10" s="624"/>
      <c r="BL10" s="624"/>
      <c r="BM10" s="624"/>
      <c r="BN10" s="625"/>
      <c r="BO10" s="626">
        <v>2.8</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7701</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101</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22587</v>
      </c>
      <c r="BH11" s="624"/>
      <c r="BI11" s="624"/>
      <c r="BJ11" s="624"/>
      <c r="BK11" s="624"/>
      <c r="BL11" s="624"/>
      <c r="BM11" s="624"/>
      <c r="BN11" s="625"/>
      <c r="BO11" s="626">
        <v>2.2999999999999998</v>
      </c>
      <c r="BP11" s="626"/>
      <c r="BQ11" s="626"/>
      <c r="BR11" s="626"/>
      <c r="BS11" s="632" t="s">
        <v>109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683740</v>
      </c>
      <c r="CS11" s="624"/>
      <c r="CT11" s="624"/>
      <c r="CU11" s="624"/>
      <c r="CV11" s="624"/>
      <c r="CW11" s="624"/>
      <c r="CX11" s="624"/>
      <c r="CY11" s="625"/>
      <c r="CZ11" s="626">
        <v>9.5</v>
      </c>
      <c r="DA11" s="626"/>
      <c r="DB11" s="626"/>
      <c r="DC11" s="626"/>
      <c r="DD11" s="632">
        <v>155240</v>
      </c>
      <c r="DE11" s="624"/>
      <c r="DF11" s="624"/>
      <c r="DG11" s="624"/>
      <c r="DH11" s="624"/>
      <c r="DI11" s="624"/>
      <c r="DJ11" s="624"/>
      <c r="DK11" s="624"/>
      <c r="DL11" s="624"/>
      <c r="DM11" s="624"/>
      <c r="DN11" s="624"/>
      <c r="DO11" s="624"/>
      <c r="DP11" s="625"/>
      <c r="DQ11" s="632">
        <v>434933</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440010</v>
      </c>
      <c r="BH12" s="624"/>
      <c r="BI12" s="624"/>
      <c r="BJ12" s="624"/>
      <c r="BK12" s="624"/>
      <c r="BL12" s="624"/>
      <c r="BM12" s="624"/>
      <c r="BN12" s="625"/>
      <c r="BO12" s="626">
        <v>45.4</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35376</v>
      </c>
      <c r="CS12" s="624"/>
      <c r="CT12" s="624"/>
      <c r="CU12" s="624"/>
      <c r="CV12" s="624"/>
      <c r="CW12" s="624"/>
      <c r="CX12" s="624"/>
      <c r="CY12" s="625"/>
      <c r="CZ12" s="626">
        <v>0.5</v>
      </c>
      <c r="DA12" s="626"/>
      <c r="DB12" s="626"/>
      <c r="DC12" s="626"/>
      <c r="DD12" s="632">
        <v>1350</v>
      </c>
      <c r="DE12" s="624"/>
      <c r="DF12" s="624"/>
      <c r="DG12" s="624"/>
      <c r="DH12" s="624"/>
      <c r="DI12" s="624"/>
      <c r="DJ12" s="624"/>
      <c r="DK12" s="624"/>
      <c r="DL12" s="624"/>
      <c r="DM12" s="624"/>
      <c r="DN12" s="624"/>
      <c r="DO12" s="624"/>
      <c r="DP12" s="625"/>
      <c r="DQ12" s="632">
        <v>33076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6830</v>
      </c>
      <c r="S13" s="624"/>
      <c r="T13" s="624"/>
      <c r="U13" s="624"/>
      <c r="V13" s="624"/>
      <c r="W13" s="624"/>
      <c r="X13" s="624"/>
      <c r="Y13" s="625"/>
      <c r="Z13" s="626">
        <v>0.1</v>
      </c>
      <c r="AA13" s="626"/>
      <c r="AB13" s="626"/>
      <c r="AC13" s="626"/>
      <c r="AD13" s="627">
        <v>6830</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429151</v>
      </c>
      <c r="BH13" s="624"/>
      <c r="BI13" s="624"/>
      <c r="BJ13" s="624"/>
      <c r="BK13" s="624"/>
      <c r="BL13" s="624"/>
      <c r="BM13" s="624"/>
      <c r="BN13" s="625"/>
      <c r="BO13" s="626">
        <v>44.3</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514722</v>
      </c>
      <c r="CS13" s="624"/>
      <c r="CT13" s="624"/>
      <c r="CU13" s="624"/>
      <c r="CV13" s="624"/>
      <c r="CW13" s="624"/>
      <c r="CX13" s="624"/>
      <c r="CY13" s="625"/>
      <c r="CZ13" s="626">
        <v>7.1</v>
      </c>
      <c r="DA13" s="626"/>
      <c r="DB13" s="626"/>
      <c r="DC13" s="626"/>
      <c r="DD13" s="632">
        <v>278127</v>
      </c>
      <c r="DE13" s="624"/>
      <c r="DF13" s="624"/>
      <c r="DG13" s="624"/>
      <c r="DH13" s="624"/>
      <c r="DI13" s="624"/>
      <c r="DJ13" s="624"/>
      <c r="DK13" s="624"/>
      <c r="DL13" s="624"/>
      <c r="DM13" s="624"/>
      <c r="DN13" s="624"/>
      <c r="DO13" s="624"/>
      <c r="DP13" s="625"/>
      <c r="DQ13" s="632">
        <v>256092</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36509</v>
      </c>
      <c r="BH14" s="624"/>
      <c r="BI14" s="624"/>
      <c r="BJ14" s="624"/>
      <c r="BK14" s="624"/>
      <c r="BL14" s="624"/>
      <c r="BM14" s="624"/>
      <c r="BN14" s="625"/>
      <c r="BO14" s="626">
        <v>3.8</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253896</v>
      </c>
      <c r="CS14" s="624"/>
      <c r="CT14" s="624"/>
      <c r="CU14" s="624"/>
      <c r="CV14" s="624"/>
      <c r="CW14" s="624"/>
      <c r="CX14" s="624"/>
      <c r="CY14" s="625"/>
      <c r="CZ14" s="626">
        <v>3.5</v>
      </c>
      <c r="DA14" s="626"/>
      <c r="DB14" s="626"/>
      <c r="DC14" s="626"/>
      <c r="DD14" s="632">
        <v>23115</v>
      </c>
      <c r="DE14" s="624"/>
      <c r="DF14" s="624"/>
      <c r="DG14" s="624"/>
      <c r="DH14" s="624"/>
      <c r="DI14" s="624"/>
      <c r="DJ14" s="624"/>
      <c r="DK14" s="624"/>
      <c r="DL14" s="624"/>
      <c r="DM14" s="624"/>
      <c r="DN14" s="624"/>
      <c r="DO14" s="624"/>
      <c r="DP14" s="625"/>
      <c r="DQ14" s="632">
        <v>233943</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1820</v>
      </c>
      <c r="S15" s="624"/>
      <c r="T15" s="624"/>
      <c r="U15" s="624"/>
      <c r="V15" s="624"/>
      <c r="W15" s="624"/>
      <c r="X15" s="624"/>
      <c r="Y15" s="625"/>
      <c r="Z15" s="626">
        <v>0</v>
      </c>
      <c r="AA15" s="626"/>
      <c r="AB15" s="626"/>
      <c r="AC15" s="626"/>
      <c r="AD15" s="627">
        <v>1820</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122240</v>
      </c>
      <c r="BH15" s="624"/>
      <c r="BI15" s="624"/>
      <c r="BJ15" s="624"/>
      <c r="BK15" s="624"/>
      <c r="BL15" s="624"/>
      <c r="BM15" s="624"/>
      <c r="BN15" s="625"/>
      <c r="BO15" s="626">
        <v>12.6</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1134029</v>
      </c>
      <c r="CS15" s="624"/>
      <c r="CT15" s="624"/>
      <c r="CU15" s="624"/>
      <c r="CV15" s="624"/>
      <c r="CW15" s="624"/>
      <c r="CX15" s="624"/>
      <c r="CY15" s="625"/>
      <c r="CZ15" s="626">
        <v>15.7</v>
      </c>
      <c r="DA15" s="626"/>
      <c r="DB15" s="626"/>
      <c r="DC15" s="626"/>
      <c r="DD15" s="632">
        <v>636005</v>
      </c>
      <c r="DE15" s="624"/>
      <c r="DF15" s="624"/>
      <c r="DG15" s="624"/>
      <c r="DH15" s="624"/>
      <c r="DI15" s="624"/>
      <c r="DJ15" s="624"/>
      <c r="DK15" s="624"/>
      <c r="DL15" s="624"/>
      <c r="DM15" s="624"/>
      <c r="DN15" s="624"/>
      <c r="DO15" s="624"/>
      <c r="DP15" s="625"/>
      <c r="DQ15" s="632">
        <v>581624</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3403051</v>
      </c>
      <c r="S16" s="624"/>
      <c r="T16" s="624"/>
      <c r="U16" s="624"/>
      <c r="V16" s="624"/>
      <c r="W16" s="624"/>
      <c r="X16" s="624"/>
      <c r="Y16" s="625"/>
      <c r="Z16" s="626">
        <v>44.5</v>
      </c>
      <c r="AA16" s="626"/>
      <c r="AB16" s="626"/>
      <c r="AC16" s="626"/>
      <c r="AD16" s="627">
        <v>3220259</v>
      </c>
      <c r="AE16" s="627"/>
      <c r="AF16" s="627"/>
      <c r="AG16" s="627"/>
      <c r="AH16" s="627"/>
      <c r="AI16" s="627"/>
      <c r="AJ16" s="627"/>
      <c r="AK16" s="627"/>
      <c r="AL16" s="628">
        <v>71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156536</v>
      </c>
      <c r="CS16" s="624"/>
      <c r="CT16" s="624"/>
      <c r="CU16" s="624"/>
      <c r="CV16" s="624"/>
      <c r="CW16" s="624"/>
      <c r="CX16" s="624"/>
      <c r="CY16" s="625"/>
      <c r="CZ16" s="626">
        <v>2.2000000000000002</v>
      </c>
      <c r="DA16" s="626"/>
      <c r="DB16" s="626"/>
      <c r="DC16" s="626"/>
      <c r="DD16" s="632" t="s">
        <v>109</v>
      </c>
      <c r="DE16" s="624"/>
      <c r="DF16" s="624"/>
      <c r="DG16" s="624"/>
      <c r="DH16" s="624"/>
      <c r="DI16" s="624"/>
      <c r="DJ16" s="624"/>
      <c r="DK16" s="624"/>
      <c r="DL16" s="624"/>
      <c r="DM16" s="624"/>
      <c r="DN16" s="624"/>
      <c r="DO16" s="624"/>
      <c r="DP16" s="625"/>
      <c r="DQ16" s="632">
        <v>71810</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3220259</v>
      </c>
      <c r="S17" s="624"/>
      <c r="T17" s="624"/>
      <c r="U17" s="624"/>
      <c r="V17" s="624"/>
      <c r="W17" s="624"/>
      <c r="X17" s="624"/>
      <c r="Y17" s="625"/>
      <c r="Z17" s="626">
        <v>42.1</v>
      </c>
      <c r="AA17" s="626"/>
      <c r="AB17" s="626"/>
      <c r="AC17" s="626"/>
      <c r="AD17" s="627">
        <v>3220259</v>
      </c>
      <c r="AE17" s="627"/>
      <c r="AF17" s="627"/>
      <c r="AG17" s="627"/>
      <c r="AH17" s="627"/>
      <c r="AI17" s="627"/>
      <c r="AJ17" s="627"/>
      <c r="AK17" s="627"/>
      <c r="AL17" s="628">
        <v>71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959983</v>
      </c>
      <c r="CS17" s="624"/>
      <c r="CT17" s="624"/>
      <c r="CU17" s="624"/>
      <c r="CV17" s="624"/>
      <c r="CW17" s="624"/>
      <c r="CX17" s="624"/>
      <c r="CY17" s="625"/>
      <c r="CZ17" s="626">
        <v>13.3</v>
      </c>
      <c r="DA17" s="626"/>
      <c r="DB17" s="626"/>
      <c r="DC17" s="626"/>
      <c r="DD17" s="632" t="s">
        <v>109</v>
      </c>
      <c r="DE17" s="624"/>
      <c r="DF17" s="624"/>
      <c r="DG17" s="624"/>
      <c r="DH17" s="624"/>
      <c r="DI17" s="624"/>
      <c r="DJ17" s="624"/>
      <c r="DK17" s="624"/>
      <c r="DL17" s="624"/>
      <c r="DM17" s="624"/>
      <c r="DN17" s="624"/>
      <c r="DO17" s="624"/>
      <c r="DP17" s="625"/>
      <c r="DQ17" s="632">
        <v>866200</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182792</v>
      </c>
      <c r="S18" s="624"/>
      <c r="T18" s="624"/>
      <c r="U18" s="624"/>
      <c r="V18" s="624"/>
      <c r="W18" s="624"/>
      <c r="X18" s="624"/>
      <c r="Y18" s="625"/>
      <c r="Z18" s="626">
        <v>2.4</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4688167</v>
      </c>
      <c r="S20" s="624"/>
      <c r="T20" s="624"/>
      <c r="U20" s="624"/>
      <c r="V20" s="624"/>
      <c r="W20" s="624"/>
      <c r="X20" s="624"/>
      <c r="Y20" s="625"/>
      <c r="Z20" s="626">
        <v>61.3</v>
      </c>
      <c r="AA20" s="626"/>
      <c r="AB20" s="626"/>
      <c r="AC20" s="626"/>
      <c r="AD20" s="627">
        <v>4505375</v>
      </c>
      <c r="AE20" s="627"/>
      <c r="AF20" s="627"/>
      <c r="AG20" s="627"/>
      <c r="AH20" s="627"/>
      <c r="AI20" s="627"/>
      <c r="AJ20" s="627"/>
      <c r="AK20" s="627"/>
      <c r="AL20" s="628">
        <v>99.3</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7222847</v>
      </c>
      <c r="CS20" s="624"/>
      <c r="CT20" s="624"/>
      <c r="CU20" s="624"/>
      <c r="CV20" s="624"/>
      <c r="CW20" s="624"/>
      <c r="CX20" s="624"/>
      <c r="CY20" s="625"/>
      <c r="CZ20" s="626">
        <v>100</v>
      </c>
      <c r="DA20" s="626"/>
      <c r="DB20" s="626"/>
      <c r="DC20" s="626"/>
      <c r="DD20" s="632">
        <v>1190008</v>
      </c>
      <c r="DE20" s="624"/>
      <c r="DF20" s="624"/>
      <c r="DG20" s="624"/>
      <c r="DH20" s="624"/>
      <c r="DI20" s="624"/>
      <c r="DJ20" s="624"/>
      <c r="DK20" s="624"/>
      <c r="DL20" s="624"/>
      <c r="DM20" s="624"/>
      <c r="DN20" s="624"/>
      <c r="DO20" s="624"/>
      <c r="DP20" s="625"/>
      <c r="DQ20" s="632">
        <v>4801550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1623</v>
      </c>
      <c r="S21" s="624"/>
      <c r="T21" s="624"/>
      <c r="U21" s="624"/>
      <c r="V21" s="624"/>
      <c r="W21" s="624"/>
      <c r="X21" s="624"/>
      <c r="Y21" s="625"/>
      <c r="Z21" s="626">
        <v>0</v>
      </c>
      <c r="AA21" s="626"/>
      <c r="AB21" s="626"/>
      <c r="AC21" s="626"/>
      <c r="AD21" s="627">
        <v>1623</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55341</v>
      </c>
      <c r="S22" s="624"/>
      <c r="T22" s="624"/>
      <c r="U22" s="624"/>
      <c r="V22" s="624"/>
      <c r="W22" s="624"/>
      <c r="X22" s="624"/>
      <c r="Y22" s="625"/>
      <c r="Z22" s="626">
        <v>0.7</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143323</v>
      </c>
      <c r="S23" s="624"/>
      <c r="T23" s="624"/>
      <c r="U23" s="624"/>
      <c r="V23" s="624"/>
      <c r="W23" s="624"/>
      <c r="X23" s="624"/>
      <c r="Y23" s="625"/>
      <c r="Z23" s="626">
        <v>1.9</v>
      </c>
      <c r="AA23" s="626"/>
      <c r="AB23" s="626"/>
      <c r="AC23" s="626"/>
      <c r="AD23" s="627">
        <v>2754</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8658</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3157085</v>
      </c>
      <c r="CS24" s="613"/>
      <c r="CT24" s="613"/>
      <c r="CU24" s="613"/>
      <c r="CV24" s="613"/>
      <c r="CW24" s="613"/>
      <c r="CX24" s="613"/>
      <c r="CY24" s="614"/>
      <c r="CZ24" s="650">
        <v>43.7</v>
      </c>
      <c r="DA24" s="651"/>
      <c r="DB24" s="651"/>
      <c r="DC24" s="652"/>
      <c r="DD24" s="649">
        <v>2312753</v>
      </c>
      <c r="DE24" s="613"/>
      <c r="DF24" s="613"/>
      <c r="DG24" s="613"/>
      <c r="DH24" s="613"/>
      <c r="DI24" s="613"/>
      <c r="DJ24" s="613"/>
      <c r="DK24" s="614"/>
      <c r="DL24" s="649">
        <v>2309304</v>
      </c>
      <c r="DM24" s="613"/>
      <c r="DN24" s="613"/>
      <c r="DO24" s="613"/>
      <c r="DP24" s="613"/>
      <c r="DQ24" s="613"/>
      <c r="DR24" s="613"/>
      <c r="DS24" s="613"/>
      <c r="DT24" s="613"/>
      <c r="DU24" s="613"/>
      <c r="DV24" s="614"/>
      <c r="DW24" s="617">
        <v>48.3</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830270</v>
      </c>
      <c r="S25" s="624"/>
      <c r="T25" s="624"/>
      <c r="U25" s="624"/>
      <c r="V25" s="624"/>
      <c r="W25" s="624"/>
      <c r="X25" s="624"/>
      <c r="Y25" s="625"/>
      <c r="Z25" s="626">
        <v>10.9</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1218955</v>
      </c>
      <c r="CS25" s="655"/>
      <c r="CT25" s="655"/>
      <c r="CU25" s="655"/>
      <c r="CV25" s="655"/>
      <c r="CW25" s="655"/>
      <c r="CX25" s="655"/>
      <c r="CY25" s="656"/>
      <c r="CZ25" s="657">
        <v>16.899999999999999</v>
      </c>
      <c r="DA25" s="658"/>
      <c r="DB25" s="658"/>
      <c r="DC25" s="659"/>
      <c r="DD25" s="632">
        <v>1191836</v>
      </c>
      <c r="DE25" s="655"/>
      <c r="DF25" s="655"/>
      <c r="DG25" s="655"/>
      <c r="DH25" s="655"/>
      <c r="DI25" s="655"/>
      <c r="DJ25" s="655"/>
      <c r="DK25" s="656"/>
      <c r="DL25" s="632">
        <v>1189750</v>
      </c>
      <c r="DM25" s="655"/>
      <c r="DN25" s="655"/>
      <c r="DO25" s="655"/>
      <c r="DP25" s="655"/>
      <c r="DQ25" s="655"/>
      <c r="DR25" s="655"/>
      <c r="DS25" s="655"/>
      <c r="DT25" s="655"/>
      <c r="DU25" s="655"/>
      <c r="DV25" s="656"/>
      <c r="DW25" s="628">
        <v>24.9</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725093</v>
      </c>
      <c r="CS26" s="624"/>
      <c r="CT26" s="624"/>
      <c r="CU26" s="624"/>
      <c r="CV26" s="624"/>
      <c r="CW26" s="624"/>
      <c r="CX26" s="624"/>
      <c r="CY26" s="625"/>
      <c r="CZ26" s="657">
        <v>10</v>
      </c>
      <c r="DA26" s="658"/>
      <c r="DB26" s="658"/>
      <c r="DC26" s="659"/>
      <c r="DD26" s="632">
        <v>705499</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766683</v>
      </c>
      <c r="S27" s="624"/>
      <c r="T27" s="624"/>
      <c r="U27" s="624"/>
      <c r="V27" s="624"/>
      <c r="W27" s="624"/>
      <c r="X27" s="624"/>
      <c r="Y27" s="625"/>
      <c r="Z27" s="626">
        <v>10</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969120</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978147</v>
      </c>
      <c r="CS27" s="655"/>
      <c r="CT27" s="655"/>
      <c r="CU27" s="655"/>
      <c r="CV27" s="655"/>
      <c r="CW27" s="655"/>
      <c r="CX27" s="655"/>
      <c r="CY27" s="656"/>
      <c r="CZ27" s="657">
        <v>13.5</v>
      </c>
      <c r="DA27" s="658"/>
      <c r="DB27" s="658"/>
      <c r="DC27" s="659"/>
      <c r="DD27" s="632">
        <v>254717</v>
      </c>
      <c r="DE27" s="655"/>
      <c r="DF27" s="655"/>
      <c r="DG27" s="655"/>
      <c r="DH27" s="655"/>
      <c r="DI27" s="655"/>
      <c r="DJ27" s="655"/>
      <c r="DK27" s="656"/>
      <c r="DL27" s="632">
        <v>253354</v>
      </c>
      <c r="DM27" s="655"/>
      <c r="DN27" s="655"/>
      <c r="DO27" s="655"/>
      <c r="DP27" s="655"/>
      <c r="DQ27" s="655"/>
      <c r="DR27" s="655"/>
      <c r="DS27" s="655"/>
      <c r="DT27" s="655"/>
      <c r="DU27" s="655"/>
      <c r="DV27" s="656"/>
      <c r="DW27" s="628">
        <v>5.3</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34974</v>
      </c>
      <c r="S28" s="624"/>
      <c r="T28" s="624"/>
      <c r="U28" s="624"/>
      <c r="V28" s="624"/>
      <c r="W28" s="624"/>
      <c r="X28" s="624"/>
      <c r="Y28" s="625"/>
      <c r="Z28" s="626">
        <v>0.5</v>
      </c>
      <c r="AA28" s="626"/>
      <c r="AB28" s="626"/>
      <c r="AC28" s="626"/>
      <c r="AD28" s="627">
        <v>27264</v>
      </c>
      <c r="AE28" s="627"/>
      <c r="AF28" s="627"/>
      <c r="AG28" s="627"/>
      <c r="AH28" s="627"/>
      <c r="AI28" s="627"/>
      <c r="AJ28" s="627"/>
      <c r="AK28" s="627"/>
      <c r="AL28" s="628">
        <v>0.6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959983</v>
      </c>
      <c r="CS28" s="624"/>
      <c r="CT28" s="624"/>
      <c r="CU28" s="624"/>
      <c r="CV28" s="624"/>
      <c r="CW28" s="624"/>
      <c r="CX28" s="624"/>
      <c r="CY28" s="625"/>
      <c r="CZ28" s="657">
        <v>13.3</v>
      </c>
      <c r="DA28" s="658"/>
      <c r="DB28" s="658"/>
      <c r="DC28" s="659"/>
      <c r="DD28" s="632">
        <v>866200</v>
      </c>
      <c r="DE28" s="624"/>
      <c r="DF28" s="624"/>
      <c r="DG28" s="624"/>
      <c r="DH28" s="624"/>
      <c r="DI28" s="624"/>
      <c r="DJ28" s="624"/>
      <c r="DK28" s="625"/>
      <c r="DL28" s="632">
        <v>866200</v>
      </c>
      <c r="DM28" s="624"/>
      <c r="DN28" s="624"/>
      <c r="DO28" s="624"/>
      <c r="DP28" s="624"/>
      <c r="DQ28" s="624"/>
      <c r="DR28" s="624"/>
      <c r="DS28" s="624"/>
      <c r="DT28" s="624"/>
      <c r="DU28" s="624"/>
      <c r="DV28" s="625"/>
      <c r="DW28" s="628">
        <v>18.100000000000001</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6980</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958958</v>
      </c>
      <c r="CS29" s="655"/>
      <c r="CT29" s="655"/>
      <c r="CU29" s="655"/>
      <c r="CV29" s="655"/>
      <c r="CW29" s="655"/>
      <c r="CX29" s="655"/>
      <c r="CY29" s="656"/>
      <c r="CZ29" s="657">
        <v>13.3</v>
      </c>
      <c r="DA29" s="658"/>
      <c r="DB29" s="658"/>
      <c r="DC29" s="659"/>
      <c r="DD29" s="632">
        <v>865175</v>
      </c>
      <c r="DE29" s="655"/>
      <c r="DF29" s="655"/>
      <c r="DG29" s="655"/>
      <c r="DH29" s="655"/>
      <c r="DI29" s="655"/>
      <c r="DJ29" s="655"/>
      <c r="DK29" s="656"/>
      <c r="DL29" s="632">
        <v>865175</v>
      </c>
      <c r="DM29" s="655"/>
      <c r="DN29" s="655"/>
      <c r="DO29" s="655"/>
      <c r="DP29" s="655"/>
      <c r="DQ29" s="655"/>
      <c r="DR29" s="655"/>
      <c r="DS29" s="655"/>
      <c r="DT29" s="655"/>
      <c r="DU29" s="655"/>
      <c r="DV29" s="656"/>
      <c r="DW29" s="628">
        <v>18.100000000000001</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11356</v>
      </c>
      <c r="S30" s="624"/>
      <c r="T30" s="624"/>
      <c r="U30" s="624"/>
      <c r="V30" s="624"/>
      <c r="W30" s="624"/>
      <c r="X30" s="624"/>
      <c r="Y30" s="625"/>
      <c r="Z30" s="626">
        <v>0.1</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v>
      </c>
      <c r="BH30" s="682"/>
      <c r="BI30" s="682"/>
      <c r="BJ30" s="682"/>
      <c r="BK30" s="682"/>
      <c r="BL30" s="682"/>
      <c r="BM30" s="618">
        <v>89.9</v>
      </c>
      <c r="BN30" s="682"/>
      <c r="BO30" s="682"/>
      <c r="BP30" s="682"/>
      <c r="BQ30" s="683"/>
      <c r="BR30" s="681">
        <v>97.3</v>
      </c>
      <c r="BS30" s="682"/>
      <c r="BT30" s="682"/>
      <c r="BU30" s="682"/>
      <c r="BV30" s="682"/>
      <c r="BW30" s="682"/>
      <c r="BX30" s="618">
        <v>87.5</v>
      </c>
      <c r="BY30" s="682"/>
      <c r="BZ30" s="682"/>
      <c r="CA30" s="682"/>
      <c r="CB30" s="683"/>
      <c r="CD30" s="686"/>
      <c r="CE30" s="687"/>
      <c r="CF30" s="637" t="s">
        <v>289</v>
      </c>
      <c r="CG30" s="638"/>
      <c r="CH30" s="638"/>
      <c r="CI30" s="638"/>
      <c r="CJ30" s="638"/>
      <c r="CK30" s="638"/>
      <c r="CL30" s="638"/>
      <c r="CM30" s="638"/>
      <c r="CN30" s="638"/>
      <c r="CO30" s="638"/>
      <c r="CP30" s="638"/>
      <c r="CQ30" s="639"/>
      <c r="CR30" s="623">
        <v>867308</v>
      </c>
      <c r="CS30" s="624"/>
      <c r="CT30" s="624"/>
      <c r="CU30" s="624"/>
      <c r="CV30" s="624"/>
      <c r="CW30" s="624"/>
      <c r="CX30" s="624"/>
      <c r="CY30" s="625"/>
      <c r="CZ30" s="657">
        <v>12</v>
      </c>
      <c r="DA30" s="658"/>
      <c r="DB30" s="658"/>
      <c r="DC30" s="659"/>
      <c r="DD30" s="632">
        <v>773525</v>
      </c>
      <c r="DE30" s="624"/>
      <c r="DF30" s="624"/>
      <c r="DG30" s="624"/>
      <c r="DH30" s="624"/>
      <c r="DI30" s="624"/>
      <c r="DJ30" s="624"/>
      <c r="DK30" s="625"/>
      <c r="DL30" s="632">
        <v>773525</v>
      </c>
      <c r="DM30" s="624"/>
      <c r="DN30" s="624"/>
      <c r="DO30" s="624"/>
      <c r="DP30" s="624"/>
      <c r="DQ30" s="624"/>
      <c r="DR30" s="624"/>
      <c r="DS30" s="624"/>
      <c r="DT30" s="624"/>
      <c r="DU30" s="624"/>
      <c r="DV30" s="625"/>
      <c r="DW30" s="628">
        <v>16.2</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109482</v>
      </c>
      <c r="S31" s="624"/>
      <c r="T31" s="624"/>
      <c r="U31" s="624"/>
      <c r="V31" s="624"/>
      <c r="W31" s="624"/>
      <c r="X31" s="624"/>
      <c r="Y31" s="625"/>
      <c r="Z31" s="626">
        <v>1.4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98.7</v>
      </c>
      <c r="BH31" s="655"/>
      <c r="BI31" s="655"/>
      <c r="BJ31" s="655"/>
      <c r="BK31" s="655"/>
      <c r="BL31" s="655"/>
      <c r="BM31" s="629">
        <v>96</v>
      </c>
      <c r="BN31" s="679"/>
      <c r="BO31" s="679"/>
      <c r="BP31" s="679"/>
      <c r="BQ31" s="680"/>
      <c r="BR31" s="678">
        <v>98.2</v>
      </c>
      <c r="BS31" s="655"/>
      <c r="BT31" s="655"/>
      <c r="BU31" s="655"/>
      <c r="BV31" s="655"/>
      <c r="BW31" s="655"/>
      <c r="BX31" s="629">
        <v>94.7</v>
      </c>
      <c r="BY31" s="679"/>
      <c r="BZ31" s="679"/>
      <c r="CA31" s="679"/>
      <c r="CB31" s="680"/>
      <c r="CD31" s="686"/>
      <c r="CE31" s="687"/>
      <c r="CF31" s="637" t="s">
        <v>293</v>
      </c>
      <c r="CG31" s="638"/>
      <c r="CH31" s="638"/>
      <c r="CI31" s="638"/>
      <c r="CJ31" s="638"/>
      <c r="CK31" s="638"/>
      <c r="CL31" s="638"/>
      <c r="CM31" s="638"/>
      <c r="CN31" s="638"/>
      <c r="CO31" s="638"/>
      <c r="CP31" s="638"/>
      <c r="CQ31" s="639"/>
      <c r="CR31" s="623">
        <v>91650</v>
      </c>
      <c r="CS31" s="655"/>
      <c r="CT31" s="655"/>
      <c r="CU31" s="655"/>
      <c r="CV31" s="655"/>
      <c r="CW31" s="655"/>
      <c r="CX31" s="655"/>
      <c r="CY31" s="656"/>
      <c r="CZ31" s="657">
        <v>1.3</v>
      </c>
      <c r="DA31" s="658"/>
      <c r="DB31" s="658"/>
      <c r="DC31" s="659"/>
      <c r="DD31" s="632">
        <v>91650</v>
      </c>
      <c r="DE31" s="655"/>
      <c r="DF31" s="655"/>
      <c r="DG31" s="655"/>
      <c r="DH31" s="655"/>
      <c r="DI31" s="655"/>
      <c r="DJ31" s="655"/>
      <c r="DK31" s="656"/>
      <c r="DL31" s="632">
        <v>91650</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192743</v>
      </c>
      <c r="S32" s="624"/>
      <c r="T32" s="624"/>
      <c r="U32" s="624"/>
      <c r="V32" s="624"/>
      <c r="W32" s="624"/>
      <c r="X32" s="624"/>
      <c r="Y32" s="625"/>
      <c r="Z32" s="626">
        <v>2.5</v>
      </c>
      <c r="AA32" s="626"/>
      <c r="AB32" s="626"/>
      <c r="AC32" s="626"/>
      <c r="AD32" s="627" t="s">
        <v>109</v>
      </c>
      <c r="AE32" s="627"/>
      <c r="AF32" s="627"/>
      <c r="AG32" s="627"/>
      <c r="AH32" s="627"/>
      <c r="AI32" s="627"/>
      <c r="AJ32" s="627"/>
      <c r="AK32" s="627"/>
      <c r="AL32" s="628" t="s">
        <v>109</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v>
      </c>
      <c r="BH32" s="691"/>
      <c r="BI32" s="691"/>
      <c r="BJ32" s="691"/>
      <c r="BK32" s="691"/>
      <c r="BL32" s="691"/>
      <c r="BM32" s="692">
        <v>83</v>
      </c>
      <c r="BN32" s="691"/>
      <c r="BO32" s="691"/>
      <c r="BP32" s="691"/>
      <c r="BQ32" s="693"/>
      <c r="BR32" s="690">
        <v>95.9</v>
      </c>
      <c r="BS32" s="691"/>
      <c r="BT32" s="691"/>
      <c r="BU32" s="691"/>
      <c r="BV32" s="691"/>
      <c r="BW32" s="691"/>
      <c r="BX32" s="692">
        <v>79.400000000000006</v>
      </c>
      <c r="BY32" s="691"/>
      <c r="BZ32" s="691"/>
      <c r="CA32" s="691"/>
      <c r="CB32" s="693"/>
      <c r="CD32" s="688"/>
      <c r="CE32" s="689"/>
      <c r="CF32" s="637" t="s">
        <v>296</v>
      </c>
      <c r="CG32" s="638"/>
      <c r="CH32" s="638"/>
      <c r="CI32" s="638"/>
      <c r="CJ32" s="638"/>
      <c r="CK32" s="638"/>
      <c r="CL32" s="638"/>
      <c r="CM32" s="638"/>
      <c r="CN32" s="638"/>
      <c r="CO32" s="638"/>
      <c r="CP32" s="638"/>
      <c r="CQ32" s="639"/>
      <c r="CR32" s="623">
        <v>1025</v>
      </c>
      <c r="CS32" s="624"/>
      <c r="CT32" s="624"/>
      <c r="CU32" s="624"/>
      <c r="CV32" s="624"/>
      <c r="CW32" s="624"/>
      <c r="CX32" s="624"/>
      <c r="CY32" s="625"/>
      <c r="CZ32" s="657">
        <v>0</v>
      </c>
      <c r="DA32" s="658"/>
      <c r="DB32" s="658"/>
      <c r="DC32" s="659"/>
      <c r="DD32" s="632">
        <v>1025</v>
      </c>
      <c r="DE32" s="624"/>
      <c r="DF32" s="624"/>
      <c r="DG32" s="624"/>
      <c r="DH32" s="624"/>
      <c r="DI32" s="624"/>
      <c r="DJ32" s="624"/>
      <c r="DK32" s="625"/>
      <c r="DL32" s="632">
        <v>1025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798656</v>
      </c>
      <c r="S33" s="624"/>
      <c r="T33" s="624"/>
      <c r="U33" s="624"/>
      <c r="V33" s="624"/>
      <c r="W33" s="624"/>
      <c r="X33" s="624"/>
      <c r="Y33" s="625"/>
      <c r="Z33" s="626">
        <v>10.4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2719218</v>
      </c>
      <c r="CS33" s="655"/>
      <c r="CT33" s="655"/>
      <c r="CU33" s="655"/>
      <c r="CV33" s="655"/>
      <c r="CW33" s="655"/>
      <c r="CX33" s="655"/>
      <c r="CY33" s="656"/>
      <c r="CZ33" s="657">
        <v>37.6</v>
      </c>
      <c r="DA33" s="658"/>
      <c r="DB33" s="658"/>
      <c r="DC33" s="659"/>
      <c r="DD33" s="632">
        <v>2183213</v>
      </c>
      <c r="DE33" s="655"/>
      <c r="DF33" s="655"/>
      <c r="DG33" s="655"/>
      <c r="DH33" s="655"/>
      <c r="DI33" s="655"/>
      <c r="DJ33" s="655"/>
      <c r="DK33" s="656"/>
      <c r="DL33" s="632">
        <v>1878658</v>
      </c>
      <c r="DM33" s="655"/>
      <c r="DN33" s="655"/>
      <c r="DO33" s="655"/>
      <c r="DP33" s="655"/>
      <c r="DQ33" s="655"/>
      <c r="DR33" s="655"/>
      <c r="DS33" s="655"/>
      <c r="DT33" s="655"/>
      <c r="DU33" s="655"/>
      <c r="DV33" s="656"/>
      <c r="DW33" s="628">
        <v>39.299999999999997</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816265</v>
      </c>
      <c r="CS34" s="624"/>
      <c r="CT34" s="624"/>
      <c r="CU34" s="624"/>
      <c r="CV34" s="624"/>
      <c r="CW34" s="624"/>
      <c r="CX34" s="624"/>
      <c r="CY34" s="625"/>
      <c r="CZ34" s="657">
        <v>11.3</v>
      </c>
      <c r="DA34" s="658"/>
      <c r="DB34" s="658"/>
      <c r="DC34" s="659"/>
      <c r="DD34" s="632">
        <v>657472</v>
      </c>
      <c r="DE34" s="624"/>
      <c r="DF34" s="624"/>
      <c r="DG34" s="624"/>
      <c r="DH34" s="624"/>
      <c r="DI34" s="624"/>
      <c r="DJ34" s="624"/>
      <c r="DK34" s="625"/>
      <c r="DL34" s="632">
        <v>562945</v>
      </c>
      <c r="DM34" s="624"/>
      <c r="DN34" s="624"/>
      <c r="DO34" s="624"/>
      <c r="DP34" s="624"/>
      <c r="DQ34" s="624"/>
      <c r="DR34" s="624"/>
      <c r="DS34" s="624"/>
      <c r="DT34" s="624"/>
      <c r="DU34" s="624"/>
      <c r="DV34" s="625"/>
      <c r="DW34" s="628">
        <v>11.8</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240256</v>
      </c>
      <c r="S35" s="624"/>
      <c r="T35" s="624"/>
      <c r="U35" s="624"/>
      <c r="V35" s="624"/>
      <c r="W35" s="624"/>
      <c r="X35" s="624"/>
      <c r="Y35" s="625"/>
      <c r="Z35" s="626">
        <v>3.1</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834584</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5122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18159</v>
      </c>
      <c r="CS35" s="655"/>
      <c r="CT35" s="655"/>
      <c r="CU35" s="655"/>
      <c r="CV35" s="655"/>
      <c r="CW35" s="655"/>
      <c r="CX35" s="655"/>
      <c r="CY35" s="656"/>
      <c r="CZ35" s="657">
        <v>0.3</v>
      </c>
      <c r="DA35" s="658"/>
      <c r="DB35" s="658"/>
      <c r="DC35" s="659"/>
      <c r="DD35" s="632">
        <v>14192</v>
      </c>
      <c r="DE35" s="655"/>
      <c r="DF35" s="655"/>
      <c r="DG35" s="655"/>
      <c r="DH35" s="655"/>
      <c r="DI35" s="655"/>
      <c r="DJ35" s="655"/>
      <c r="DK35" s="656"/>
      <c r="DL35" s="632">
        <v>14025</v>
      </c>
      <c r="DM35" s="655"/>
      <c r="DN35" s="655"/>
      <c r="DO35" s="655"/>
      <c r="DP35" s="655"/>
      <c r="DQ35" s="655"/>
      <c r="DR35" s="655"/>
      <c r="DS35" s="655"/>
      <c r="DT35" s="655"/>
      <c r="DU35" s="655"/>
      <c r="DV35" s="656"/>
      <c r="DW35" s="628">
        <v>0.3</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7648256</v>
      </c>
      <c r="S36" s="696"/>
      <c r="T36" s="696"/>
      <c r="U36" s="696"/>
      <c r="V36" s="696"/>
      <c r="W36" s="696"/>
      <c r="X36" s="696"/>
      <c r="Y36" s="697"/>
      <c r="Z36" s="698">
        <v>100</v>
      </c>
      <c r="AA36" s="698"/>
      <c r="AB36" s="698"/>
      <c r="AC36" s="698"/>
      <c r="AD36" s="699">
        <v>4537016</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148833</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-274886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1000160</v>
      </c>
      <c r="CS36" s="624"/>
      <c r="CT36" s="624"/>
      <c r="CU36" s="624"/>
      <c r="CV36" s="624"/>
      <c r="CW36" s="624"/>
      <c r="CX36" s="624"/>
      <c r="CY36" s="625"/>
      <c r="CZ36" s="657">
        <v>13.8</v>
      </c>
      <c r="DA36" s="658"/>
      <c r="DB36" s="658"/>
      <c r="DC36" s="659"/>
      <c r="DD36" s="632">
        <v>753881</v>
      </c>
      <c r="DE36" s="624"/>
      <c r="DF36" s="624"/>
      <c r="DG36" s="624"/>
      <c r="DH36" s="624"/>
      <c r="DI36" s="624"/>
      <c r="DJ36" s="624"/>
      <c r="DK36" s="625"/>
      <c r="DL36" s="632">
        <v>679010</v>
      </c>
      <c r="DM36" s="624"/>
      <c r="DN36" s="624"/>
      <c r="DO36" s="624"/>
      <c r="DP36" s="624"/>
      <c r="DQ36" s="624"/>
      <c r="DR36" s="624"/>
      <c r="DS36" s="624"/>
      <c r="DT36" s="624"/>
      <c r="DU36" s="624"/>
      <c r="DV36" s="625"/>
      <c r="DW36" s="628">
        <v>14.2</v>
      </c>
      <c r="DX36" s="653"/>
      <c r="DY36" s="653"/>
      <c r="DZ36" s="653"/>
      <c r="EA36" s="653"/>
      <c r="EB36" s="653"/>
      <c r="EC36" s="654"/>
    </row>
    <row r="37" spans="2:133" ht="11.25" customHeight="1">
      <c r="AQ37" s="702" t="s">
        <v>311</v>
      </c>
      <c r="AR37" s="703"/>
      <c r="AS37" s="703"/>
      <c r="AT37" s="703"/>
      <c r="AU37" s="703"/>
      <c r="AV37" s="703"/>
      <c r="AW37" s="703"/>
      <c r="AX37" s="703"/>
      <c r="AY37" s="704"/>
      <c r="AZ37" s="623">
        <v>47373</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2454</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508580</v>
      </c>
      <c r="CS37" s="655"/>
      <c r="CT37" s="655"/>
      <c r="CU37" s="655"/>
      <c r="CV37" s="655"/>
      <c r="CW37" s="655"/>
      <c r="CX37" s="655"/>
      <c r="CY37" s="656"/>
      <c r="CZ37" s="657">
        <v>7</v>
      </c>
      <c r="DA37" s="658"/>
      <c r="DB37" s="658"/>
      <c r="DC37" s="659"/>
      <c r="DD37" s="632">
        <v>498262</v>
      </c>
      <c r="DE37" s="655"/>
      <c r="DF37" s="655"/>
      <c r="DG37" s="655"/>
      <c r="DH37" s="655"/>
      <c r="DI37" s="655"/>
      <c r="DJ37" s="655"/>
      <c r="DK37" s="656"/>
      <c r="DL37" s="632">
        <v>498262</v>
      </c>
      <c r="DM37" s="655"/>
      <c r="DN37" s="655"/>
      <c r="DO37" s="655"/>
      <c r="DP37" s="655"/>
      <c r="DQ37" s="655"/>
      <c r="DR37" s="655"/>
      <c r="DS37" s="655"/>
      <c r="DT37" s="655"/>
      <c r="DU37" s="655"/>
      <c r="DV37" s="656"/>
      <c r="DW37" s="628">
        <v>10.4</v>
      </c>
      <c r="DX37" s="653"/>
      <c r="DY37" s="653"/>
      <c r="DZ37" s="653"/>
      <c r="EA37" s="653"/>
      <c r="EB37" s="653"/>
      <c r="EC37" s="654"/>
    </row>
    <row r="38" spans="2:133" ht="11.25" customHeight="1">
      <c r="AQ38" s="702" t="s">
        <v>314</v>
      </c>
      <c r="AR38" s="703"/>
      <c r="AS38" s="703"/>
      <c r="AT38" s="703"/>
      <c r="AU38" s="703"/>
      <c r="AV38" s="703"/>
      <c r="AW38" s="703"/>
      <c r="AX38" s="703"/>
      <c r="AY38" s="704"/>
      <c r="AZ38" s="623">
        <v>25016</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4078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809568</v>
      </c>
      <c r="CS38" s="624"/>
      <c r="CT38" s="624"/>
      <c r="CU38" s="624"/>
      <c r="CV38" s="624"/>
      <c r="CW38" s="624"/>
      <c r="CX38" s="624"/>
      <c r="CY38" s="625"/>
      <c r="CZ38" s="657">
        <v>11.2</v>
      </c>
      <c r="DA38" s="658"/>
      <c r="DB38" s="658"/>
      <c r="DC38" s="659"/>
      <c r="DD38" s="632">
        <v>692547</v>
      </c>
      <c r="DE38" s="624"/>
      <c r="DF38" s="624"/>
      <c r="DG38" s="624"/>
      <c r="DH38" s="624"/>
      <c r="DI38" s="624"/>
      <c r="DJ38" s="624"/>
      <c r="DK38" s="625"/>
      <c r="DL38" s="632">
        <v>619538</v>
      </c>
      <c r="DM38" s="624"/>
      <c r="DN38" s="624"/>
      <c r="DO38" s="624"/>
      <c r="DP38" s="624"/>
      <c r="DQ38" s="624"/>
      <c r="DR38" s="624"/>
      <c r="DS38" s="624"/>
      <c r="DT38" s="624"/>
      <c r="DU38" s="624"/>
      <c r="DV38" s="625"/>
      <c r="DW38" s="628">
        <v>13</v>
      </c>
      <c r="DX38" s="653"/>
      <c r="DY38" s="653"/>
      <c r="DZ38" s="653"/>
      <c r="EA38" s="653"/>
      <c r="EB38" s="653"/>
      <c r="EC38" s="654"/>
    </row>
    <row r="39" spans="2:133" ht="11.25" customHeight="1">
      <c r="AQ39" s="702" t="s">
        <v>317</v>
      </c>
      <c r="AR39" s="703"/>
      <c r="AS39" s="703"/>
      <c r="AT39" s="703"/>
      <c r="AU39" s="703"/>
      <c r="AV39" s="703"/>
      <c r="AW39" s="703"/>
      <c r="AX39" s="703"/>
      <c r="AY39" s="704"/>
      <c r="AZ39" s="623">
        <v>7634</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50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71926</v>
      </c>
      <c r="CS39" s="655"/>
      <c r="CT39" s="655"/>
      <c r="CU39" s="655"/>
      <c r="CV39" s="655"/>
      <c r="CW39" s="655"/>
      <c r="CX39" s="655"/>
      <c r="CY39" s="656"/>
      <c r="CZ39" s="657">
        <v>1</v>
      </c>
      <c r="DA39" s="658"/>
      <c r="DB39" s="658"/>
      <c r="DC39" s="659"/>
      <c r="DD39" s="632">
        <v>61981</v>
      </c>
      <c r="DE39" s="655"/>
      <c r="DF39" s="655"/>
      <c r="DG39" s="655"/>
      <c r="DH39" s="655"/>
      <c r="DI39" s="655"/>
      <c r="DJ39" s="655"/>
      <c r="DK39" s="656"/>
      <c r="DL39" s="632" t="s">
        <v>321</v>
      </c>
      <c r="DM39" s="655"/>
      <c r="DN39" s="655"/>
      <c r="DO39" s="655"/>
      <c r="DP39" s="655"/>
      <c r="DQ39" s="655"/>
      <c r="DR39" s="655"/>
      <c r="DS39" s="655"/>
      <c r="DT39" s="655"/>
      <c r="DU39" s="655"/>
      <c r="DV39" s="656"/>
      <c r="DW39" s="628" t="s">
        <v>321</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235657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171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3140</v>
      </c>
      <c r="CS40" s="624"/>
      <c r="CT40" s="624"/>
      <c r="CU40" s="624"/>
      <c r="CV40" s="624"/>
      <c r="CW40" s="624"/>
      <c r="CX40" s="624"/>
      <c r="CY40" s="625"/>
      <c r="CZ40" s="657">
        <v>0</v>
      </c>
      <c r="DA40" s="658"/>
      <c r="DB40" s="658"/>
      <c r="DC40" s="659"/>
      <c r="DD40" s="632">
        <v>3140</v>
      </c>
      <c r="DE40" s="624"/>
      <c r="DF40" s="624"/>
      <c r="DG40" s="624"/>
      <c r="DH40" s="624"/>
      <c r="DI40" s="624"/>
      <c r="DJ40" s="624"/>
      <c r="DK40" s="625"/>
      <c r="DL40" s="632">
        <v>3140</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370071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270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328</v>
      </c>
      <c r="CS41" s="655"/>
      <c r="CT41" s="655"/>
      <c r="CU41" s="655"/>
      <c r="CV41" s="655"/>
      <c r="CW41" s="655"/>
      <c r="CX41" s="655"/>
      <c r="CY41" s="656"/>
      <c r="CZ41" s="657" t="s">
        <v>328</v>
      </c>
      <c r="DA41" s="658"/>
      <c r="DB41" s="658"/>
      <c r="DC41" s="659"/>
      <c r="DD41" s="632" t="s">
        <v>328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1346544</v>
      </c>
      <c r="CS42" s="624"/>
      <c r="CT42" s="624"/>
      <c r="CU42" s="624"/>
      <c r="CV42" s="624"/>
      <c r="CW42" s="624"/>
      <c r="CX42" s="624"/>
      <c r="CY42" s="625"/>
      <c r="CZ42" s="657">
        <v>18.600000000000001</v>
      </c>
      <c r="DA42" s="706"/>
      <c r="DB42" s="706"/>
      <c r="DC42" s="707"/>
      <c r="DD42" s="632">
        <v>305584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10086</v>
      </c>
      <c r="CS43" s="655"/>
      <c r="CT43" s="655"/>
      <c r="CU43" s="655"/>
      <c r="CV43" s="655"/>
      <c r="CW43" s="655"/>
      <c r="CX43" s="655"/>
      <c r="CY43" s="656"/>
      <c r="CZ43" s="657">
        <v>0.1</v>
      </c>
      <c r="DA43" s="658"/>
      <c r="DB43" s="658"/>
      <c r="DC43" s="659"/>
      <c r="DD43" s="632">
        <v>10086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284</v>
      </c>
      <c r="CE44" s="730"/>
      <c r="CF44" s="620" t="s">
        <v>334</v>
      </c>
      <c r="CG44" s="621"/>
      <c r="CH44" s="621"/>
      <c r="CI44" s="621"/>
      <c r="CJ44" s="621"/>
      <c r="CK44" s="621"/>
      <c r="CL44" s="621"/>
      <c r="CM44" s="621"/>
      <c r="CN44" s="621"/>
      <c r="CO44" s="621"/>
      <c r="CP44" s="621"/>
      <c r="CQ44" s="622"/>
      <c r="CR44" s="623">
        <v>1190008</v>
      </c>
      <c r="CS44" s="624"/>
      <c r="CT44" s="624"/>
      <c r="CU44" s="624"/>
      <c r="CV44" s="624"/>
      <c r="CW44" s="624"/>
      <c r="CX44" s="624"/>
      <c r="CY44" s="625"/>
      <c r="CZ44" s="657">
        <v>16.5</v>
      </c>
      <c r="DA44" s="706"/>
      <c r="DB44" s="706"/>
      <c r="DC44" s="707"/>
      <c r="DD44" s="632">
        <v>233774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801370</v>
      </c>
      <c r="CS45" s="655"/>
      <c r="CT45" s="655"/>
      <c r="CU45" s="655"/>
      <c r="CV45" s="655"/>
      <c r="CW45" s="655"/>
      <c r="CX45" s="655"/>
      <c r="CY45" s="656"/>
      <c r="CZ45" s="657">
        <v>11.1</v>
      </c>
      <c r="DA45" s="658"/>
      <c r="DB45" s="658"/>
      <c r="DC45" s="659"/>
      <c r="DD45" s="632">
        <v>76923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310406</v>
      </c>
      <c r="CS46" s="624"/>
      <c r="CT46" s="624"/>
      <c r="CU46" s="624"/>
      <c r="CV46" s="624"/>
      <c r="CW46" s="624"/>
      <c r="CX46" s="624"/>
      <c r="CY46" s="625"/>
      <c r="CZ46" s="657">
        <v>4.3</v>
      </c>
      <c r="DA46" s="706"/>
      <c r="DB46" s="706"/>
      <c r="DC46" s="707"/>
      <c r="DD46" s="632">
        <v>124685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156536</v>
      </c>
      <c r="CS47" s="655"/>
      <c r="CT47" s="655"/>
      <c r="CU47" s="655"/>
      <c r="CV47" s="655"/>
      <c r="CW47" s="655"/>
      <c r="CX47" s="655"/>
      <c r="CY47" s="656"/>
      <c r="CZ47" s="657">
        <v>2.2000000000000002</v>
      </c>
      <c r="DA47" s="658"/>
      <c r="DB47" s="658"/>
      <c r="DC47" s="659"/>
      <c r="DD47" s="632">
        <v>71810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7222847</v>
      </c>
      <c r="CS49" s="691"/>
      <c r="CT49" s="691"/>
      <c r="CU49" s="691"/>
      <c r="CV49" s="691"/>
      <c r="CW49" s="691"/>
      <c r="CX49" s="691"/>
      <c r="CY49" s="718"/>
      <c r="CZ49" s="719">
        <v>100</v>
      </c>
      <c r="DA49" s="720"/>
      <c r="DB49" s="720"/>
      <c r="DC49" s="721"/>
      <c r="DD49" s="722">
        <v>4801550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7648</v>
      </c>
      <c r="R7" s="753"/>
      <c r="S7" s="753"/>
      <c r="T7" s="753"/>
      <c r="U7" s="753"/>
      <c r="V7" s="753">
        <v>7223</v>
      </c>
      <c r="W7" s="753"/>
      <c r="X7" s="753"/>
      <c r="Y7" s="753"/>
      <c r="Z7" s="753"/>
      <c r="AA7" s="753">
        <v>425</v>
      </c>
      <c r="AB7" s="753"/>
      <c r="AC7" s="753"/>
      <c r="AD7" s="753"/>
      <c r="AE7" s="754"/>
      <c r="AF7" s="755">
        <v>407</v>
      </c>
      <c r="AG7" s="756"/>
      <c r="AH7" s="756"/>
      <c r="AI7" s="756"/>
      <c r="AJ7" s="757"/>
      <c r="AK7" s="792" t="s">
        <v>536</v>
      </c>
      <c r="AL7" s="793"/>
      <c r="AM7" s="793"/>
      <c r="AN7" s="793"/>
      <c r="AO7" s="793"/>
      <c r="AP7" s="793">
        <v>8270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7648</v>
      </c>
      <c r="R23" s="812"/>
      <c r="S23" s="812"/>
      <c r="T23" s="812"/>
      <c r="U23" s="812"/>
      <c r="V23" s="812">
        <v>7223</v>
      </c>
      <c r="W23" s="812"/>
      <c r="X23" s="812"/>
      <c r="Y23" s="812"/>
      <c r="Z23" s="812"/>
      <c r="AA23" s="812">
        <v>425</v>
      </c>
      <c r="AB23" s="812"/>
      <c r="AC23" s="812"/>
      <c r="AD23" s="812"/>
      <c r="AE23" s="813"/>
      <c r="AF23" s="814">
        <v>407</v>
      </c>
      <c r="AG23" s="812"/>
      <c r="AH23" s="812"/>
      <c r="AI23" s="812"/>
      <c r="AJ23" s="815"/>
      <c r="AK23" s="816"/>
      <c r="AL23" s="817"/>
      <c r="AM23" s="817"/>
      <c r="AN23" s="817"/>
      <c r="AO23" s="817"/>
      <c r="AP23" s="812">
        <v>8207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2103</v>
      </c>
      <c r="R28" s="841"/>
      <c r="S28" s="841"/>
      <c r="T28" s="841"/>
      <c r="U28" s="841"/>
      <c r="V28" s="841">
        <v>2098</v>
      </c>
      <c r="W28" s="841"/>
      <c r="X28" s="841"/>
      <c r="Y28" s="841"/>
      <c r="Z28" s="841"/>
      <c r="AA28" s="841">
        <v>5</v>
      </c>
      <c r="AB28" s="841"/>
      <c r="AC28" s="841"/>
      <c r="AD28" s="841"/>
      <c r="AE28" s="842"/>
      <c r="AF28" s="843">
        <v>5</v>
      </c>
      <c r="AG28" s="841"/>
      <c r="AH28" s="841"/>
      <c r="AI28" s="841"/>
      <c r="AJ28" s="844"/>
      <c r="AK28" s="845">
        <v>216</v>
      </c>
      <c r="AL28" s="836"/>
      <c r="AM28" s="836"/>
      <c r="AN28" s="836"/>
      <c r="AO28" s="836"/>
      <c r="AP28" s="836" t="s">
        <v>536</v>
      </c>
      <c r="AQ28" s="836"/>
      <c r="AR28" s="836"/>
      <c r="AS28" s="836"/>
      <c r="AT28" s="836"/>
      <c r="AU28" s="836" t="s">
        <v>536</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1098</v>
      </c>
      <c r="R29" s="777"/>
      <c r="S29" s="777"/>
      <c r="T29" s="777"/>
      <c r="U29" s="777"/>
      <c r="V29" s="777">
        <v>1065</v>
      </c>
      <c r="W29" s="777"/>
      <c r="X29" s="777"/>
      <c r="Y29" s="777"/>
      <c r="Z29" s="777"/>
      <c r="AA29" s="777">
        <v>33</v>
      </c>
      <c r="AB29" s="777"/>
      <c r="AC29" s="777"/>
      <c r="AD29" s="777"/>
      <c r="AE29" s="778"/>
      <c r="AF29" s="779">
        <v>33</v>
      </c>
      <c r="AG29" s="780"/>
      <c r="AH29" s="780"/>
      <c r="AI29" s="780"/>
      <c r="AJ29" s="781"/>
      <c r="AK29" s="848">
        <v>150</v>
      </c>
      <c r="AL29" s="849"/>
      <c r="AM29" s="849"/>
      <c r="AN29" s="849"/>
      <c r="AO29" s="849"/>
      <c r="AP29" s="849" t="s">
        <v>536</v>
      </c>
      <c r="AQ29" s="849"/>
      <c r="AR29" s="849"/>
      <c r="AS29" s="849"/>
      <c r="AT29" s="849"/>
      <c r="AU29" s="849" t="s">
        <v>537</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112</v>
      </c>
      <c r="R30" s="777"/>
      <c r="S30" s="777"/>
      <c r="T30" s="777"/>
      <c r="U30" s="777"/>
      <c r="V30" s="777">
        <v>111</v>
      </c>
      <c r="W30" s="777"/>
      <c r="X30" s="777"/>
      <c r="Y30" s="777"/>
      <c r="Z30" s="777"/>
      <c r="AA30" s="777">
        <v>1</v>
      </c>
      <c r="AB30" s="777"/>
      <c r="AC30" s="777"/>
      <c r="AD30" s="777"/>
      <c r="AE30" s="778"/>
      <c r="AF30" s="779">
        <v>1</v>
      </c>
      <c r="AG30" s="780"/>
      <c r="AH30" s="780"/>
      <c r="AI30" s="780"/>
      <c r="AJ30" s="781"/>
      <c r="AK30" s="848">
        <v>58</v>
      </c>
      <c r="AL30" s="849"/>
      <c r="AM30" s="849"/>
      <c r="AN30" s="849"/>
      <c r="AO30" s="849"/>
      <c r="AP30" s="849" t="s">
        <v>537</v>
      </c>
      <c r="AQ30" s="849"/>
      <c r="AR30" s="849"/>
      <c r="AS30" s="849"/>
      <c r="AT30" s="849"/>
      <c r="AU30" s="849" t="s">
        <v>536</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v>
      </c>
      <c r="R31" s="777"/>
      <c r="S31" s="777"/>
      <c r="T31" s="777"/>
      <c r="U31" s="777"/>
      <c r="V31" s="777">
        <v>1</v>
      </c>
      <c r="W31" s="777"/>
      <c r="X31" s="777"/>
      <c r="Y31" s="777"/>
      <c r="Z31" s="777"/>
      <c r="AA31" s="777">
        <v>0</v>
      </c>
      <c r="AB31" s="777"/>
      <c r="AC31" s="777"/>
      <c r="AD31" s="777"/>
      <c r="AE31" s="778"/>
      <c r="AF31" s="779">
        <v>0</v>
      </c>
      <c r="AG31" s="780"/>
      <c r="AH31" s="780"/>
      <c r="AI31" s="780"/>
      <c r="AJ31" s="781"/>
      <c r="AK31" s="848" t="s">
        <v>536</v>
      </c>
      <c r="AL31" s="849"/>
      <c r="AM31" s="849"/>
      <c r="AN31" s="849"/>
      <c r="AO31" s="849"/>
      <c r="AP31" s="849" t="s">
        <v>536</v>
      </c>
      <c r="AQ31" s="849"/>
      <c r="AR31" s="849"/>
      <c r="AS31" s="849"/>
      <c r="AT31" s="849"/>
      <c r="AU31" s="849" t="s">
        <v>536</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244</v>
      </c>
      <c r="R32" s="777"/>
      <c r="S32" s="777"/>
      <c r="T32" s="777"/>
      <c r="U32" s="777"/>
      <c r="V32" s="777">
        <v>170</v>
      </c>
      <c r="W32" s="777"/>
      <c r="X32" s="777"/>
      <c r="Y32" s="777"/>
      <c r="Z32" s="777"/>
      <c r="AA32" s="777">
        <v>74</v>
      </c>
      <c r="AB32" s="777"/>
      <c r="AC32" s="777"/>
      <c r="AD32" s="777"/>
      <c r="AE32" s="778"/>
      <c r="AF32" s="779">
        <v>184</v>
      </c>
      <c r="AG32" s="780"/>
      <c r="AH32" s="780"/>
      <c r="AI32" s="780"/>
      <c r="AJ32" s="781"/>
      <c r="AK32" s="848">
        <v>25</v>
      </c>
      <c r="AL32" s="849"/>
      <c r="AM32" s="849"/>
      <c r="AN32" s="849"/>
      <c r="AO32" s="849"/>
      <c r="AP32" s="849">
        <v>666</v>
      </c>
      <c r="AQ32" s="849"/>
      <c r="AR32" s="849"/>
      <c r="AS32" s="849"/>
      <c r="AT32" s="849"/>
      <c r="AU32" s="849">
        <v>201</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447</v>
      </c>
      <c r="R33" s="777"/>
      <c r="S33" s="777"/>
      <c r="T33" s="777"/>
      <c r="U33" s="777"/>
      <c r="V33" s="777">
        <v>446</v>
      </c>
      <c r="W33" s="777"/>
      <c r="X33" s="777"/>
      <c r="Y33" s="777"/>
      <c r="Z33" s="777"/>
      <c r="AA33" s="777">
        <v>1</v>
      </c>
      <c r="AB33" s="777"/>
      <c r="AC33" s="777"/>
      <c r="AD33" s="777"/>
      <c r="AE33" s="778"/>
      <c r="AF33" s="779">
        <v>1</v>
      </c>
      <c r="AG33" s="780"/>
      <c r="AH33" s="780"/>
      <c r="AI33" s="780"/>
      <c r="AJ33" s="781"/>
      <c r="AK33" s="848">
        <v>47</v>
      </c>
      <c r="AL33" s="849"/>
      <c r="AM33" s="849"/>
      <c r="AN33" s="849"/>
      <c r="AO33" s="849"/>
      <c r="AP33" s="849">
        <v>821</v>
      </c>
      <c r="AQ33" s="849"/>
      <c r="AR33" s="849"/>
      <c r="AS33" s="849"/>
      <c r="AT33" s="849"/>
      <c r="AU33" s="849">
        <v>567</v>
      </c>
      <c r="AV33" s="849"/>
      <c r="AW33" s="849"/>
      <c r="AX33" s="849"/>
      <c r="AY33" s="849"/>
      <c r="AZ33" s="850"/>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17</v>
      </c>
      <c r="R34" s="777"/>
      <c r="S34" s="777"/>
      <c r="T34" s="777"/>
      <c r="U34" s="777"/>
      <c r="V34" s="777">
        <v>17</v>
      </c>
      <c r="W34" s="777"/>
      <c r="X34" s="777"/>
      <c r="Y34" s="777"/>
      <c r="Z34" s="777"/>
      <c r="AA34" s="777">
        <v>0</v>
      </c>
      <c r="AB34" s="777"/>
      <c r="AC34" s="777"/>
      <c r="AD34" s="777"/>
      <c r="AE34" s="778"/>
      <c r="AF34" s="779">
        <v>0</v>
      </c>
      <c r="AG34" s="780"/>
      <c r="AH34" s="780"/>
      <c r="AI34" s="780"/>
      <c r="AJ34" s="781"/>
      <c r="AK34" s="848">
        <v>16</v>
      </c>
      <c r="AL34" s="849"/>
      <c r="AM34" s="849"/>
      <c r="AN34" s="849"/>
      <c r="AO34" s="849"/>
      <c r="AP34" s="849">
        <v>48</v>
      </c>
      <c r="AQ34" s="849"/>
      <c r="AR34" s="849"/>
      <c r="AS34" s="849"/>
      <c r="AT34" s="849"/>
      <c r="AU34" s="849">
        <v>48</v>
      </c>
      <c r="AV34" s="849"/>
      <c r="AW34" s="849"/>
      <c r="AX34" s="849"/>
      <c r="AY34" s="849"/>
      <c r="AZ34" s="850"/>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176</v>
      </c>
      <c r="R35" s="777"/>
      <c r="S35" s="777"/>
      <c r="T35" s="777"/>
      <c r="U35" s="777"/>
      <c r="V35" s="777">
        <v>169</v>
      </c>
      <c r="W35" s="777"/>
      <c r="X35" s="777"/>
      <c r="Y35" s="777"/>
      <c r="Z35" s="777"/>
      <c r="AA35" s="777">
        <v>6</v>
      </c>
      <c r="AB35" s="777"/>
      <c r="AC35" s="777"/>
      <c r="AD35" s="777"/>
      <c r="AE35" s="778"/>
      <c r="AF35" s="779">
        <v>0</v>
      </c>
      <c r="AG35" s="780"/>
      <c r="AH35" s="780"/>
      <c r="AI35" s="780"/>
      <c r="AJ35" s="781"/>
      <c r="AK35" s="848">
        <v>143</v>
      </c>
      <c r="AL35" s="849"/>
      <c r="AM35" s="849"/>
      <c r="AN35" s="849"/>
      <c r="AO35" s="849"/>
      <c r="AP35" s="849">
        <v>1289</v>
      </c>
      <c r="AQ35" s="849"/>
      <c r="AR35" s="849"/>
      <c r="AS35" s="849"/>
      <c r="AT35" s="849"/>
      <c r="AU35" s="849">
        <v>1221</v>
      </c>
      <c r="AV35" s="849"/>
      <c r="AW35" s="849"/>
      <c r="AX35" s="849"/>
      <c r="AY35" s="849"/>
      <c r="AZ35" s="850"/>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226</v>
      </c>
      <c r="AG63" s="860"/>
      <c r="AH63" s="860"/>
      <c r="AI63" s="860"/>
      <c r="AJ63" s="861"/>
      <c r="AK63" s="862"/>
      <c r="AL63" s="857"/>
      <c r="AM63" s="857"/>
      <c r="AN63" s="857"/>
      <c r="AO63" s="857"/>
      <c r="AP63" s="860">
        <v>2824</v>
      </c>
      <c r="AQ63" s="860"/>
      <c r="AR63" s="860"/>
      <c r="AS63" s="860"/>
      <c r="AT63" s="860"/>
      <c r="AU63" s="860">
        <v>2037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390</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17863</v>
      </c>
      <c r="R68" s="884"/>
      <c r="S68" s="884"/>
      <c r="T68" s="884"/>
      <c r="U68" s="884"/>
      <c r="V68" s="884">
        <v>17363</v>
      </c>
      <c r="W68" s="884"/>
      <c r="X68" s="884"/>
      <c r="Y68" s="884"/>
      <c r="Z68" s="884"/>
      <c r="AA68" s="884">
        <v>500</v>
      </c>
      <c r="AB68" s="884"/>
      <c r="AC68" s="884"/>
      <c r="AD68" s="884"/>
      <c r="AE68" s="884"/>
      <c r="AF68" s="884">
        <v>500</v>
      </c>
      <c r="AG68" s="884"/>
      <c r="AH68" s="884"/>
      <c r="AI68" s="884"/>
      <c r="AJ68" s="884"/>
      <c r="AK68" s="884">
        <v>3108</v>
      </c>
      <c r="AL68" s="884"/>
      <c r="AM68" s="884"/>
      <c r="AN68" s="884"/>
      <c r="AO68" s="884"/>
      <c r="AP68" s="884" t="s">
        <v>546</v>
      </c>
      <c r="AQ68" s="884"/>
      <c r="AR68" s="884"/>
      <c r="AS68" s="884"/>
      <c r="AT68" s="884"/>
      <c r="AU68" s="884" t="s">
        <v>546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477</v>
      </c>
      <c r="R69" s="849"/>
      <c r="S69" s="849"/>
      <c r="T69" s="849"/>
      <c r="U69" s="849"/>
      <c r="V69" s="849">
        <v>475</v>
      </c>
      <c r="W69" s="849"/>
      <c r="X69" s="849"/>
      <c r="Y69" s="849"/>
      <c r="Z69" s="849"/>
      <c r="AA69" s="849">
        <v>2</v>
      </c>
      <c r="AB69" s="849"/>
      <c r="AC69" s="849"/>
      <c r="AD69" s="849"/>
      <c r="AE69" s="849"/>
      <c r="AF69" s="849">
        <v>2</v>
      </c>
      <c r="AG69" s="849"/>
      <c r="AH69" s="849"/>
      <c r="AI69" s="849"/>
      <c r="AJ69" s="849"/>
      <c r="AK69" s="849">
        <v>5</v>
      </c>
      <c r="AL69" s="849"/>
      <c r="AM69" s="849"/>
      <c r="AN69" s="849"/>
      <c r="AO69" s="849"/>
      <c r="AP69" s="849">
        <v>459</v>
      </c>
      <c r="AQ69" s="849"/>
      <c r="AR69" s="849"/>
      <c r="AS69" s="849"/>
      <c r="AT69" s="849"/>
      <c r="AU69" s="849">
        <v>204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458</v>
      </c>
      <c r="R70" s="849"/>
      <c r="S70" s="849"/>
      <c r="T70" s="849"/>
      <c r="U70" s="849"/>
      <c r="V70" s="849">
        <v>431</v>
      </c>
      <c r="W70" s="849"/>
      <c r="X70" s="849"/>
      <c r="Y70" s="849"/>
      <c r="Z70" s="849"/>
      <c r="AA70" s="849">
        <v>27</v>
      </c>
      <c r="AB70" s="849"/>
      <c r="AC70" s="849"/>
      <c r="AD70" s="849"/>
      <c r="AE70" s="849"/>
      <c r="AF70" s="849">
        <v>27</v>
      </c>
      <c r="AG70" s="849"/>
      <c r="AH70" s="849"/>
      <c r="AI70" s="849"/>
      <c r="AJ70" s="849"/>
      <c r="AK70" s="849">
        <v>13</v>
      </c>
      <c r="AL70" s="849"/>
      <c r="AM70" s="849"/>
      <c r="AN70" s="849"/>
      <c r="AO70" s="849"/>
      <c r="AP70" s="849" t="s">
        <v>546</v>
      </c>
      <c r="AQ70" s="849"/>
      <c r="AR70" s="849"/>
      <c r="AS70" s="849"/>
      <c r="AT70" s="849"/>
      <c r="AU70" s="849" t="s">
        <v>546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38</v>
      </c>
      <c r="R71" s="849"/>
      <c r="S71" s="849"/>
      <c r="T71" s="849"/>
      <c r="U71" s="849"/>
      <c r="V71" s="849">
        <v>33</v>
      </c>
      <c r="W71" s="849"/>
      <c r="X71" s="849"/>
      <c r="Y71" s="849"/>
      <c r="Z71" s="849"/>
      <c r="AA71" s="849">
        <v>5</v>
      </c>
      <c r="AB71" s="849"/>
      <c r="AC71" s="849"/>
      <c r="AD71" s="849"/>
      <c r="AE71" s="849"/>
      <c r="AF71" s="849">
        <v>5</v>
      </c>
      <c r="AG71" s="849"/>
      <c r="AH71" s="849"/>
      <c r="AI71" s="849"/>
      <c r="AJ71" s="849"/>
      <c r="AK71" s="849" t="s">
        <v>544</v>
      </c>
      <c r="AL71" s="849"/>
      <c r="AM71" s="849"/>
      <c r="AN71" s="849"/>
      <c r="AO71" s="849"/>
      <c r="AP71" s="849" t="s">
        <v>546</v>
      </c>
      <c r="AQ71" s="849"/>
      <c r="AR71" s="849"/>
      <c r="AS71" s="849"/>
      <c r="AT71" s="849"/>
      <c r="AU71" s="849" t="s">
        <v>546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751</v>
      </c>
      <c r="R72" s="849"/>
      <c r="S72" s="849"/>
      <c r="T72" s="849"/>
      <c r="U72" s="849"/>
      <c r="V72" s="849">
        <v>728</v>
      </c>
      <c r="W72" s="849"/>
      <c r="X72" s="849"/>
      <c r="Y72" s="849"/>
      <c r="Z72" s="849"/>
      <c r="AA72" s="849">
        <v>24</v>
      </c>
      <c r="AB72" s="849"/>
      <c r="AC72" s="849"/>
      <c r="AD72" s="849"/>
      <c r="AE72" s="849"/>
      <c r="AF72" s="849">
        <v>24</v>
      </c>
      <c r="AG72" s="849"/>
      <c r="AH72" s="849"/>
      <c r="AI72" s="849"/>
      <c r="AJ72" s="849"/>
      <c r="AK72" s="849" t="s">
        <v>545</v>
      </c>
      <c r="AL72" s="849"/>
      <c r="AM72" s="849"/>
      <c r="AN72" s="849"/>
      <c r="AO72" s="849"/>
      <c r="AP72" s="849">
        <v>535</v>
      </c>
      <c r="AQ72" s="849"/>
      <c r="AR72" s="849"/>
      <c r="AS72" s="849"/>
      <c r="AT72" s="849"/>
      <c r="AU72" s="849">
        <v>226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548</v>
      </c>
      <c r="C73" s="892"/>
      <c r="D73" s="892"/>
      <c r="E73" s="892"/>
      <c r="F73" s="892"/>
      <c r="G73" s="892"/>
      <c r="H73" s="892"/>
      <c r="I73" s="892"/>
      <c r="J73" s="892"/>
      <c r="K73" s="892"/>
      <c r="L73" s="892"/>
      <c r="M73" s="892"/>
      <c r="N73" s="892"/>
      <c r="O73" s="892"/>
      <c r="P73" s="893"/>
      <c r="Q73" s="894">
        <v>20</v>
      </c>
      <c r="R73" s="849"/>
      <c r="S73" s="849"/>
      <c r="T73" s="849"/>
      <c r="U73" s="849"/>
      <c r="V73" s="849">
        <v>19</v>
      </c>
      <c r="W73" s="849"/>
      <c r="X73" s="849"/>
      <c r="Y73" s="849"/>
      <c r="Z73" s="849"/>
      <c r="AA73" s="849">
        <v>3</v>
      </c>
      <c r="AB73" s="849"/>
      <c r="AC73" s="849"/>
      <c r="AD73" s="849"/>
      <c r="AE73" s="849"/>
      <c r="AF73" s="849">
        <v>3</v>
      </c>
      <c r="AG73" s="849"/>
      <c r="AH73" s="849"/>
      <c r="AI73" s="849"/>
      <c r="AJ73" s="849"/>
      <c r="AK73" s="849" t="s">
        <v>546</v>
      </c>
      <c r="AL73" s="849"/>
      <c r="AM73" s="849"/>
      <c r="AN73" s="849"/>
      <c r="AO73" s="849"/>
      <c r="AP73" s="849">
        <v>120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543</v>
      </c>
      <c r="C74" s="892"/>
      <c r="D74" s="892"/>
      <c r="E74" s="892"/>
      <c r="F74" s="892"/>
      <c r="G74" s="892"/>
      <c r="H74" s="892"/>
      <c r="I74" s="892"/>
      <c r="J74" s="892"/>
      <c r="K74" s="892"/>
      <c r="L74" s="892"/>
      <c r="M74" s="892"/>
      <c r="N74" s="892"/>
      <c r="O74" s="892"/>
      <c r="P74" s="893"/>
      <c r="Q74" s="894">
        <v>1734</v>
      </c>
      <c r="R74" s="849"/>
      <c r="S74" s="849"/>
      <c r="T74" s="849"/>
      <c r="U74" s="849"/>
      <c r="V74" s="849">
        <v>1730</v>
      </c>
      <c r="W74" s="849"/>
      <c r="X74" s="849"/>
      <c r="Y74" s="849"/>
      <c r="Z74" s="849"/>
      <c r="AA74" s="849">
        <v>4</v>
      </c>
      <c r="AB74" s="849"/>
      <c r="AC74" s="849"/>
      <c r="AD74" s="849"/>
      <c r="AE74" s="849"/>
      <c r="AF74" s="849">
        <v>4</v>
      </c>
      <c r="AG74" s="849"/>
      <c r="AH74" s="849"/>
      <c r="AI74" s="849"/>
      <c r="AJ74" s="849"/>
      <c r="AK74" s="849">
        <v>20</v>
      </c>
      <c r="AL74" s="849"/>
      <c r="AM74" s="849"/>
      <c r="AN74" s="849"/>
      <c r="AO74" s="849"/>
      <c r="AP74" s="849" t="s">
        <v>547</v>
      </c>
      <c r="AQ74" s="849"/>
      <c r="AR74" s="849"/>
      <c r="AS74" s="849"/>
      <c r="AT74" s="849"/>
      <c r="AU74" s="849" t="s">
        <v>546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549</v>
      </c>
      <c r="C75" s="892"/>
      <c r="D75" s="892"/>
      <c r="E75" s="892"/>
      <c r="F75" s="892"/>
      <c r="G75" s="892"/>
      <c r="H75" s="892"/>
      <c r="I75" s="892"/>
      <c r="J75" s="892"/>
      <c r="K75" s="892"/>
      <c r="L75" s="892"/>
      <c r="M75" s="892"/>
      <c r="N75" s="892"/>
      <c r="O75" s="892"/>
      <c r="P75" s="893"/>
      <c r="Q75" s="897">
        <v>277636</v>
      </c>
      <c r="R75" s="898"/>
      <c r="S75" s="898"/>
      <c r="T75" s="898"/>
      <c r="U75" s="848"/>
      <c r="V75" s="899">
        <v>266517</v>
      </c>
      <c r="W75" s="898"/>
      <c r="X75" s="898"/>
      <c r="Y75" s="898"/>
      <c r="Z75" s="848"/>
      <c r="AA75" s="899">
        <v>11120</v>
      </c>
      <c r="AB75" s="898"/>
      <c r="AC75" s="898"/>
      <c r="AD75" s="898"/>
      <c r="AE75" s="848"/>
      <c r="AF75" s="899">
        <v>11120</v>
      </c>
      <c r="AG75" s="898"/>
      <c r="AH75" s="898"/>
      <c r="AI75" s="898"/>
      <c r="AJ75" s="848"/>
      <c r="AK75" s="899">
        <v>1943</v>
      </c>
      <c r="AL75" s="898"/>
      <c r="AM75" s="898"/>
      <c r="AN75" s="898"/>
      <c r="AO75" s="848"/>
      <c r="AP75" s="899" t="s">
        <v>546</v>
      </c>
      <c r="AQ75" s="898"/>
      <c r="AR75" s="898"/>
      <c r="AS75" s="898"/>
      <c r="AT75" s="848"/>
      <c r="AU75" s="899" t="s">
        <v>546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11685</v>
      </c>
      <c r="AG88" s="860"/>
      <c r="AH88" s="860"/>
      <c r="AI88" s="860"/>
      <c r="AJ88" s="860"/>
      <c r="AK88" s="857"/>
      <c r="AL88" s="857"/>
      <c r="AM88" s="857"/>
      <c r="AN88" s="857"/>
      <c r="AO88" s="857"/>
      <c r="AP88" s="860">
        <v>1114</v>
      </c>
      <c r="AQ88" s="860"/>
      <c r="AR88" s="860"/>
      <c r="AS88" s="860"/>
      <c r="AT88" s="860"/>
      <c r="AU88" s="860">
        <v>430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1068318</v>
      </c>
      <c r="AB110" s="920"/>
      <c r="AC110" s="920"/>
      <c r="AD110" s="920"/>
      <c r="AE110" s="921"/>
      <c r="AF110" s="922">
        <v>966193</v>
      </c>
      <c r="AG110" s="920"/>
      <c r="AH110" s="920"/>
      <c r="AI110" s="920"/>
      <c r="AJ110" s="921"/>
      <c r="AK110" s="922">
        <v>958958</v>
      </c>
      <c r="AL110" s="920"/>
      <c r="AM110" s="920"/>
      <c r="AN110" s="920"/>
      <c r="AO110" s="921"/>
      <c r="AP110" s="923">
        <v>24.1</v>
      </c>
      <c r="AQ110" s="924"/>
      <c r="AR110" s="924"/>
      <c r="AS110" s="924"/>
      <c r="AT110" s="925"/>
      <c r="AU110" s="926" t="s">
        <v>59</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8158371</v>
      </c>
      <c r="BR110" s="957"/>
      <c r="BS110" s="957"/>
      <c r="BT110" s="957"/>
      <c r="BU110" s="957"/>
      <c r="BV110" s="957">
        <v>8338407</v>
      </c>
      <c r="BW110" s="957"/>
      <c r="BX110" s="957"/>
      <c r="BY110" s="957"/>
      <c r="BZ110" s="957"/>
      <c r="CA110" s="957">
        <v>8269755</v>
      </c>
      <c r="CB110" s="957"/>
      <c r="CC110" s="957"/>
      <c r="CD110" s="957"/>
      <c r="CE110" s="957"/>
      <c r="CF110" s="971">
        <v>208.2</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600000</v>
      </c>
      <c r="BR111" s="950"/>
      <c r="BS111" s="950"/>
      <c r="BT111" s="950"/>
      <c r="BU111" s="950"/>
      <c r="BV111" s="950">
        <v>600000</v>
      </c>
      <c r="BW111" s="950"/>
      <c r="BX111" s="950"/>
      <c r="BY111" s="950"/>
      <c r="BZ111" s="950"/>
      <c r="CA111" s="950">
        <v>585133</v>
      </c>
      <c r="CB111" s="950"/>
      <c r="CC111" s="950"/>
      <c r="CD111" s="950"/>
      <c r="CE111" s="950"/>
      <c r="CF111" s="944">
        <v>14.7</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2010329</v>
      </c>
      <c r="BR112" s="950"/>
      <c r="BS112" s="950"/>
      <c r="BT112" s="950"/>
      <c r="BU112" s="950"/>
      <c r="BV112" s="950">
        <v>2115415</v>
      </c>
      <c r="BW112" s="950"/>
      <c r="BX112" s="950"/>
      <c r="BY112" s="950"/>
      <c r="BZ112" s="950"/>
      <c r="CA112" s="950">
        <v>2037151</v>
      </c>
      <c r="CB112" s="950"/>
      <c r="CC112" s="950"/>
      <c r="CD112" s="950"/>
      <c r="CE112" s="950"/>
      <c r="CF112" s="944">
        <v>51.3</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600000</v>
      </c>
      <c r="DH112" s="950"/>
      <c r="DI112" s="950"/>
      <c r="DJ112" s="950"/>
      <c r="DK112" s="950"/>
      <c r="DL112" s="950">
        <v>600000</v>
      </c>
      <c r="DM112" s="950"/>
      <c r="DN112" s="950"/>
      <c r="DO112" s="950"/>
      <c r="DP112" s="950"/>
      <c r="DQ112" s="950">
        <v>580000</v>
      </c>
      <c r="DR112" s="950"/>
      <c r="DS112" s="950"/>
      <c r="DT112" s="950"/>
      <c r="DU112" s="950"/>
      <c r="DV112" s="951">
        <v>14.6</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132384</v>
      </c>
      <c r="AB113" s="964"/>
      <c r="AC113" s="964"/>
      <c r="AD113" s="964"/>
      <c r="AE113" s="965"/>
      <c r="AF113" s="966">
        <v>137077</v>
      </c>
      <c r="AG113" s="964"/>
      <c r="AH113" s="964"/>
      <c r="AI113" s="964"/>
      <c r="AJ113" s="965"/>
      <c r="AK113" s="966">
        <v>150602</v>
      </c>
      <c r="AL113" s="964"/>
      <c r="AM113" s="964"/>
      <c r="AN113" s="964"/>
      <c r="AO113" s="965"/>
      <c r="AP113" s="967">
        <v>3.8</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727686</v>
      </c>
      <c r="BR113" s="950"/>
      <c r="BS113" s="950"/>
      <c r="BT113" s="950"/>
      <c r="BU113" s="950"/>
      <c r="BV113" s="950">
        <v>592670</v>
      </c>
      <c r="BW113" s="950"/>
      <c r="BX113" s="950"/>
      <c r="BY113" s="950"/>
      <c r="BZ113" s="950"/>
      <c r="CA113" s="950">
        <v>429506</v>
      </c>
      <c r="CB113" s="950"/>
      <c r="CC113" s="950"/>
      <c r="CD113" s="950"/>
      <c r="CE113" s="950"/>
      <c r="CF113" s="944">
        <v>10.8</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142457</v>
      </c>
      <c r="AB114" s="989"/>
      <c r="AC114" s="989"/>
      <c r="AD114" s="989"/>
      <c r="AE114" s="990"/>
      <c r="AF114" s="991">
        <v>141627</v>
      </c>
      <c r="AG114" s="989"/>
      <c r="AH114" s="989"/>
      <c r="AI114" s="989"/>
      <c r="AJ114" s="990"/>
      <c r="AK114" s="991">
        <v>170886</v>
      </c>
      <c r="AL114" s="989"/>
      <c r="AM114" s="989"/>
      <c r="AN114" s="989"/>
      <c r="AO114" s="990"/>
      <c r="AP114" s="992">
        <v>4.3</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721138</v>
      </c>
      <c r="BR114" s="950"/>
      <c r="BS114" s="950"/>
      <c r="BT114" s="950"/>
      <c r="BU114" s="950"/>
      <c r="BV114" s="950">
        <v>597785</v>
      </c>
      <c r="BW114" s="950"/>
      <c r="BX114" s="950"/>
      <c r="BY114" s="950"/>
      <c r="BZ114" s="950"/>
      <c r="CA114" s="950">
        <v>653993</v>
      </c>
      <c r="CB114" s="950"/>
      <c r="CC114" s="950"/>
      <c r="CD114" s="950"/>
      <c r="CE114" s="950"/>
      <c r="CF114" s="944">
        <v>16.5</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1185</v>
      </c>
      <c r="AB115" s="964"/>
      <c r="AC115" s="964"/>
      <c r="AD115" s="964"/>
      <c r="AE115" s="965"/>
      <c r="AF115" s="966">
        <v>1420</v>
      </c>
      <c r="AG115" s="964"/>
      <c r="AH115" s="964"/>
      <c r="AI115" s="964"/>
      <c r="AJ115" s="965"/>
      <c r="AK115" s="966">
        <v>1116</v>
      </c>
      <c r="AL115" s="964"/>
      <c r="AM115" s="964"/>
      <c r="AN115" s="964"/>
      <c r="AO115" s="965"/>
      <c r="AP115" s="967">
        <v>0</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256</v>
      </c>
      <c r="AB116" s="989"/>
      <c r="AC116" s="989"/>
      <c r="AD116" s="989"/>
      <c r="AE116" s="990"/>
      <c r="AF116" s="991">
        <v>221</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1344600</v>
      </c>
      <c r="AB117" s="996"/>
      <c r="AC117" s="996"/>
      <c r="AD117" s="996"/>
      <c r="AE117" s="997"/>
      <c r="AF117" s="995">
        <v>1246538</v>
      </c>
      <c r="AG117" s="996"/>
      <c r="AH117" s="996"/>
      <c r="AI117" s="996"/>
      <c r="AJ117" s="997"/>
      <c r="AK117" s="995">
        <v>1281562</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1020" t="s">
        <v>401</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429</v>
      </c>
      <c r="BP118" s="1024"/>
      <c r="BQ118" s="1015">
        <v>12217524</v>
      </c>
      <c r="BR118" s="1016"/>
      <c r="BS118" s="1016"/>
      <c r="BT118" s="1016"/>
      <c r="BU118" s="1016"/>
      <c r="BV118" s="1016">
        <v>12244277</v>
      </c>
      <c r="BW118" s="1016"/>
      <c r="BX118" s="1016"/>
      <c r="BY118" s="1016"/>
      <c r="BZ118" s="1016"/>
      <c r="CA118" s="1016">
        <v>11975538</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1631865</v>
      </c>
      <c r="BR119" s="957"/>
      <c r="BS119" s="957"/>
      <c r="BT119" s="957"/>
      <c r="BU119" s="957"/>
      <c r="BV119" s="957">
        <v>1662789</v>
      </c>
      <c r="BW119" s="957"/>
      <c r="BX119" s="957"/>
      <c r="BY119" s="957"/>
      <c r="BZ119" s="957"/>
      <c r="CA119" s="957">
        <v>1821448</v>
      </c>
      <c r="CB119" s="957"/>
      <c r="CC119" s="957"/>
      <c r="CD119" s="957"/>
      <c r="CE119" s="957"/>
      <c r="CF119" s="971">
        <v>45.9</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v>5133</v>
      </c>
      <c r="DR119" s="1028"/>
      <c r="DS119" s="1028"/>
      <c r="DT119" s="1028"/>
      <c r="DU119" s="1029"/>
      <c r="DV119" s="1031">
        <v>0.1</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1285105</v>
      </c>
      <c r="BR120" s="950"/>
      <c r="BS120" s="950"/>
      <c r="BT120" s="950"/>
      <c r="BU120" s="950"/>
      <c r="BV120" s="950">
        <v>1137395</v>
      </c>
      <c r="BW120" s="950"/>
      <c r="BX120" s="950"/>
      <c r="BY120" s="950"/>
      <c r="BZ120" s="950"/>
      <c r="CA120" s="950">
        <v>978169</v>
      </c>
      <c r="CB120" s="950"/>
      <c r="CC120" s="950"/>
      <c r="CD120" s="950"/>
      <c r="CE120" s="950"/>
      <c r="CF120" s="944">
        <v>24.6</v>
      </c>
      <c r="CG120" s="945"/>
      <c r="CH120" s="945"/>
      <c r="CI120" s="945"/>
      <c r="CJ120" s="945"/>
      <c r="CK120" s="1043" t="s">
        <v>435</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1344719</v>
      </c>
      <c r="DH120" s="957"/>
      <c r="DI120" s="957"/>
      <c r="DJ120" s="957"/>
      <c r="DK120" s="957"/>
      <c r="DL120" s="957">
        <v>1320121</v>
      </c>
      <c r="DM120" s="957"/>
      <c r="DN120" s="957"/>
      <c r="DO120" s="957"/>
      <c r="DP120" s="957"/>
      <c r="DQ120" s="957">
        <v>1220916</v>
      </c>
      <c r="DR120" s="957"/>
      <c r="DS120" s="957"/>
      <c r="DT120" s="957"/>
      <c r="DU120" s="957"/>
      <c r="DV120" s="958">
        <v>30.7</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6531832</v>
      </c>
      <c r="BR121" s="1016"/>
      <c r="BS121" s="1016"/>
      <c r="BT121" s="1016"/>
      <c r="BU121" s="1016"/>
      <c r="BV121" s="1016">
        <v>6688475</v>
      </c>
      <c r="BW121" s="1016"/>
      <c r="BX121" s="1016"/>
      <c r="BY121" s="1016"/>
      <c r="BZ121" s="1016"/>
      <c r="CA121" s="1016">
        <v>6612858</v>
      </c>
      <c r="CB121" s="1016"/>
      <c r="CC121" s="1016"/>
      <c r="CD121" s="1016"/>
      <c r="CE121" s="1016"/>
      <c r="CF121" s="1054">
        <v>166.5</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v>287095</v>
      </c>
      <c r="DH121" s="950"/>
      <c r="DI121" s="950"/>
      <c r="DJ121" s="950"/>
      <c r="DK121" s="950"/>
      <c r="DL121" s="950">
        <v>465437</v>
      </c>
      <c r="DM121" s="950"/>
      <c r="DN121" s="950"/>
      <c r="DO121" s="950"/>
      <c r="DP121" s="950"/>
      <c r="DQ121" s="950">
        <v>567059</v>
      </c>
      <c r="DR121" s="950"/>
      <c r="DS121" s="950"/>
      <c r="DT121" s="950"/>
      <c r="DU121" s="950"/>
      <c r="DV121" s="951">
        <v>14.3</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438</v>
      </c>
      <c r="BP122" s="1024"/>
      <c r="BQ122" s="1064">
        <v>9448802</v>
      </c>
      <c r="BR122" s="1065"/>
      <c r="BS122" s="1065"/>
      <c r="BT122" s="1065"/>
      <c r="BU122" s="1065"/>
      <c r="BV122" s="1065">
        <v>9488659</v>
      </c>
      <c r="BW122" s="1065"/>
      <c r="BX122" s="1065"/>
      <c r="BY122" s="1065"/>
      <c r="BZ122" s="1065"/>
      <c r="CA122" s="1065">
        <v>9412475</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v>318802</v>
      </c>
      <c r="DH122" s="950"/>
      <c r="DI122" s="950"/>
      <c r="DJ122" s="950"/>
      <c r="DK122" s="950"/>
      <c r="DL122" s="950">
        <v>276694</v>
      </c>
      <c r="DM122" s="950"/>
      <c r="DN122" s="950"/>
      <c r="DO122" s="950"/>
      <c r="DP122" s="950"/>
      <c r="DQ122" s="950">
        <v>201066</v>
      </c>
      <c r="DR122" s="950"/>
      <c r="DS122" s="950"/>
      <c r="DT122" s="950"/>
      <c r="DU122" s="950"/>
      <c r="DV122" s="951">
        <v>5.0999999999999996</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70.900000000000006</v>
      </c>
      <c r="BR123" s="1057"/>
      <c r="BS123" s="1057"/>
      <c r="BT123" s="1057"/>
      <c r="BU123" s="1057"/>
      <c r="BV123" s="1057">
        <v>71.900000000000006</v>
      </c>
      <c r="BW123" s="1057"/>
      <c r="BX123" s="1057"/>
      <c r="BY123" s="1057"/>
      <c r="BZ123" s="1057"/>
      <c r="CA123" s="1057">
        <v>64.5</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v>59713</v>
      </c>
      <c r="DH123" s="989"/>
      <c r="DI123" s="989"/>
      <c r="DJ123" s="989"/>
      <c r="DK123" s="990"/>
      <c r="DL123" s="991">
        <v>53163</v>
      </c>
      <c r="DM123" s="989"/>
      <c r="DN123" s="989"/>
      <c r="DO123" s="989"/>
      <c r="DP123" s="990"/>
      <c r="DQ123" s="991">
        <v>48110</v>
      </c>
      <c r="DR123" s="989"/>
      <c r="DS123" s="989"/>
      <c r="DT123" s="989"/>
      <c r="DU123" s="990"/>
      <c r="DV123" s="992">
        <v>1.2</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1185</v>
      </c>
      <c r="AB127" s="989"/>
      <c r="AC127" s="989"/>
      <c r="AD127" s="989"/>
      <c r="AE127" s="990"/>
      <c r="AF127" s="991">
        <v>1420</v>
      </c>
      <c r="AG127" s="989"/>
      <c r="AH127" s="989"/>
      <c r="AI127" s="989"/>
      <c r="AJ127" s="990"/>
      <c r="AK127" s="991">
        <v>1116</v>
      </c>
      <c r="AL127" s="989"/>
      <c r="AM127" s="989"/>
      <c r="AN127" s="989"/>
      <c r="AO127" s="990"/>
      <c r="AP127" s="992">
        <v>0</v>
      </c>
      <c r="AQ127" s="993"/>
      <c r="AR127" s="993"/>
      <c r="AS127" s="993"/>
      <c r="AT127" s="994"/>
      <c r="AU127" s="233"/>
      <c r="AV127" s="233"/>
      <c r="AW127" s="233"/>
      <c r="AX127" s="916" t="s">
        <v>451</v>
      </c>
      <c r="AY127" s="917"/>
      <c r="AZ127" s="917"/>
      <c r="BA127" s="917"/>
      <c r="BB127" s="917"/>
      <c r="BC127" s="917"/>
      <c r="BD127" s="917"/>
      <c r="BE127" s="918"/>
      <c r="BF127" s="1071" t="s">
        <v>441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101642</v>
      </c>
      <c r="AB128" s="1120"/>
      <c r="AC128" s="1120"/>
      <c r="AD128" s="1120"/>
      <c r="AE128" s="1121"/>
      <c r="AF128" s="1122">
        <v>101552</v>
      </c>
      <c r="AG128" s="1120"/>
      <c r="AH128" s="1120"/>
      <c r="AI128" s="1120"/>
      <c r="AJ128" s="1121"/>
      <c r="AK128" s="1122">
        <v>94000</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109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4607502</v>
      </c>
      <c r="AB129" s="989"/>
      <c r="AC129" s="989"/>
      <c r="AD129" s="989"/>
      <c r="AE129" s="990"/>
      <c r="AF129" s="991">
        <v>4544537</v>
      </c>
      <c r="AG129" s="989"/>
      <c r="AH129" s="989"/>
      <c r="AI129" s="989"/>
      <c r="AJ129" s="990"/>
      <c r="AK129" s="991">
        <v>4700422</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12.1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706607</v>
      </c>
      <c r="AB130" s="989"/>
      <c r="AC130" s="989"/>
      <c r="AD130" s="989"/>
      <c r="AE130" s="990"/>
      <c r="AF130" s="991">
        <v>715544</v>
      </c>
      <c r="AG130" s="989"/>
      <c r="AH130" s="989"/>
      <c r="AI130" s="989"/>
      <c r="AJ130" s="990"/>
      <c r="AK130" s="991">
        <v>727964</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64.5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3900895</v>
      </c>
      <c r="AB131" s="1028"/>
      <c r="AC131" s="1028"/>
      <c r="AD131" s="1028"/>
      <c r="AE131" s="1029"/>
      <c r="AF131" s="1030">
        <v>3828993</v>
      </c>
      <c r="AG131" s="1028"/>
      <c r="AH131" s="1028"/>
      <c r="AI131" s="1028"/>
      <c r="AJ131" s="1029"/>
      <c r="AK131" s="1030">
        <v>3972458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13.74943442</v>
      </c>
      <c r="AB132" s="1134"/>
      <c r="AC132" s="1134"/>
      <c r="AD132" s="1134"/>
      <c r="AE132" s="1135"/>
      <c r="AF132" s="1136">
        <v>11.215533690000001</v>
      </c>
      <c r="AG132" s="1134"/>
      <c r="AH132" s="1134"/>
      <c r="AI132" s="1134"/>
      <c r="AJ132" s="1135"/>
      <c r="AK132" s="1136">
        <v>11.56961257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14.6</v>
      </c>
      <c r="AB133" s="1141"/>
      <c r="AC133" s="1141"/>
      <c r="AD133" s="1141"/>
      <c r="AE133" s="1142"/>
      <c r="AF133" s="1140">
        <v>13.2</v>
      </c>
      <c r="AG133" s="1141"/>
      <c r="AH133" s="1141"/>
      <c r="AI133" s="1141"/>
      <c r="AJ133" s="1142"/>
      <c r="AK133" s="1140">
        <v>12.1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1218955</v>
      </c>
      <c r="L9" s="264">
        <v>106320</v>
      </c>
      <c r="M9" s="265">
        <v>88618</v>
      </c>
      <c r="N9" s="266">
        <v>20</v>
      </c>
    </row>
    <row r="10" spans="1:16">
      <c r="A10" s="248"/>
      <c r="B10" s="244"/>
      <c r="C10" s="244"/>
      <c r="D10" s="244"/>
      <c r="E10" s="244"/>
      <c r="F10" s="244"/>
      <c r="G10" s="1149" t="s">
        <v>473</v>
      </c>
      <c r="H10" s="1150"/>
      <c r="I10" s="1150"/>
      <c r="J10" s="1151"/>
      <c r="K10" s="267">
        <v>119597</v>
      </c>
      <c r="L10" s="268">
        <v>10431</v>
      </c>
      <c r="M10" s="269">
        <v>9248</v>
      </c>
      <c r="N10" s="270">
        <v>12.8</v>
      </c>
    </row>
    <row r="11" spans="1:16" ht="13.5" customHeight="1">
      <c r="A11" s="248"/>
      <c r="B11" s="244"/>
      <c r="C11" s="244"/>
      <c r="D11" s="244"/>
      <c r="E11" s="244"/>
      <c r="F11" s="244"/>
      <c r="G11" s="1149" t="s">
        <v>474</v>
      </c>
      <c r="H11" s="1150"/>
      <c r="I11" s="1150"/>
      <c r="J11" s="1151"/>
      <c r="K11" s="267">
        <v>164525</v>
      </c>
      <c r="L11" s="268">
        <v>14350</v>
      </c>
      <c r="M11" s="269">
        <v>13111</v>
      </c>
      <c r="N11" s="270">
        <v>9.5</v>
      </c>
    </row>
    <row r="12" spans="1:16" ht="13.5" customHeight="1">
      <c r="A12" s="248"/>
      <c r="B12" s="244"/>
      <c r="C12" s="244"/>
      <c r="D12" s="244"/>
      <c r="E12" s="244"/>
      <c r="F12" s="244"/>
      <c r="G12" s="1149" t="s">
        <v>475</v>
      </c>
      <c r="H12" s="1150"/>
      <c r="I12" s="1150"/>
      <c r="J12" s="1151"/>
      <c r="K12" s="267" t="s">
        <v>476</v>
      </c>
      <c r="L12" s="268" t="s">
        <v>476</v>
      </c>
      <c r="M12" s="269">
        <v>631</v>
      </c>
      <c r="N12" s="270" t="s">
        <v>476</v>
      </c>
    </row>
    <row r="13" spans="1:16" ht="13.5" customHeight="1">
      <c r="A13" s="248"/>
      <c r="B13" s="244"/>
      <c r="C13" s="244"/>
      <c r="D13" s="244"/>
      <c r="E13" s="244"/>
      <c r="F13" s="244"/>
      <c r="G13" s="1149" t="s">
        <v>477</v>
      </c>
      <c r="H13" s="1150"/>
      <c r="I13" s="1150"/>
      <c r="J13" s="1151"/>
      <c r="K13" s="267" t="s">
        <v>476</v>
      </c>
      <c r="L13" s="268" t="s">
        <v>476</v>
      </c>
      <c r="M13" s="269" t="s">
        <v>476</v>
      </c>
      <c r="N13" s="270" t="s">
        <v>476</v>
      </c>
    </row>
    <row r="14" spans="1:16" ht="13.5" customHeight="1">
      <c r="A14" s="248"/>
      <c r="B14" s="244"/>
      <c r="C14" s="244"/>
      <c r="D14" s="244"/>
      <c r="E14" s="244"/>
      <c r="F14" s="244"/>
      <c r="G14" s="1149" t="s">
        <v>478</v>
      </c>
      <c r="H14" s="1150"/>
      <c r="I14" s="1150"/>
      <c r="J14" s="1151"/>
      <c r="K14" s="267">
        <v>85638</v>
      </c>
      <c r="L14" s="268">
        <v>7470</v>
      </c>
      <c r="M14" s="269">
        <v>4206</v>
      </c>
      <c r="N14" s="270">
        <v>77.599999999999994</v>
      </c>
    </row>
    <row r="15" spans="1:16" ht="13.5" customHeight="1">
      <c r="A15" s="248"/>
      <c r="B15" s="244"/>
      <c r="C15" s="244"/>
      <c r="D15" s="244"/>
      <c r="E15" s="244"/>
      <c r="F15" s="244"/>
      <c r="G15" s="1149" t="s">
        <v>479</v>
      </c>
      <c r="H15" s="1150"/>
      <c r="I15" s="1150"/>
      <c r="J15" s="1151"/>
      <c r="K15" s="267">
        <v>10086</v>
      </c>
      <c r="L15" s="268">
        <v>880</v>
      </c>
      <c r="M15" s="269">
        <v>1853</v>
      </c>
      <c r="N15" s="270">
        <v>-52.5</v>
      </c>
    </row>
    <row r="16" spans="1:16">
      <c r="A16" s="248"/>
      <c r="B16" s="244"/>
      <c r="C16" s="244"/>
      <c r="D16" s="244"/>
      <c r="E16" s="244"/>
      <c r="F16" s="244"/>
      <c r="G16" s="1152" t="s">
        <v>480</v>
      </c>
      <c r="H16" s="1153"/>
      <c r="I16" s="1153"/>
      <c r="J16" s="1154"/>
      <c r="K16" s="268">
        <v>-177787</v>
      </c>
      <c r="L16" s="268">
        <v>-15507</v>
      </c>
      <c r="M16" s="269">
        <v>-9315</v>
      </c>
      <c r="N16" s="270">
        <v>66.5</v>
      </c>
    </row>
    <row r="17" spans="1:16">
      <c r="A17" s="248"/>
      <c r="B17" s="244"/>
      <c r="C17" s="244"/>
      <c r="D17" s="244"/>
      <c r="E17" s="244"/>
      <c r="F17" s="244"/>
      <c r="G17" s="1152" t="s">
        <v>166</v>
      </c>
      <c r="H17" s="1153"/>
      <c r="I17" s="1153"/>
      <c r="J17" s="1154"/>
      <c r="K17" s="268">
        <v>1421014</v>
      </c>
      <c r="L17" s="268">
        <v>123944</v>
      </c>
      <c r="M17" s="269">
        <v>108353</v>
      </c>
      <c r="N17" s="270">
        <v>14.4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13.78</v>
      </c>
      <c r="L21" s="281">
        <v>10.050000000000001</v>
      </c>
      <c r="M21" s="282">
        <v>3.73</v>
      </c>
      <c r="N21" s="249"/>
      <c r="O21" s="283"/>
      <c r="P21" s="279"/>
    </row>
    <row r="22" spans="1:16" s="284" customFormat="1">
      <c r="A22" s="279"/>
      <c r="B22" s="249"/>
      <c r="C22" s="249"/>
      <c r="D22" s="249"/>
      <c r="E22" s="249"/>
      <c r="F22" s="249"/>
      <c r="G22" s="1144" t="s">
        <v>486</v>
      </c>
      <c r="H22" s="1145"/>
      <c r="I22" s="1145"/>
      <c r="J22" s="1146"/>
      <c r="K22" s="285">
        <v>86.8</v>
      </c>
      <c r="L22" s="286">
        <v>96.3</v>
      </c>
      <c r="M22" s="287">
        <v>-9.5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958958</v>
      </c>
      <c r="L32" s="294">
        <v>83642</v>
      </c>
      <c r="M32" s="295">
        <v>56391</v>
      </c>
      <c r="N32" s="296">
        <v>48.3</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v>12</v>
      </c>
      <c r="N34" s="296" t="s">
        <v>476</v>
      </c>
    </row>
    <row r="35" spans="1:16" ht="27" customHeight="1">
      <c r="A35" s="248"/>
      <c r="B35" s="244"/>
      <c r="C35" s="244"/>
      <c r="D35" s="244"/>
      <c r="E35" s="244"/>
      <c r="F35" s="244"/>
      <c r="G35" s="1160" t="s">
        <v>493</v>
      </c>
      <c r="H35" s="1161"/>
      <c r="I35" s="1161"/>
      <c r="J35" s="1162"/>
      <c r="K35" s="294">
        <v>150602</v>
      </c>
      <c r="L35" s="294">
        <v>13136</v>
      </c>
      <c r="M35" s="295">
        <v>15281</v>
      </c>
      <c r="N35" s="296">
        <v>-14</v>
      </c>
    </row>
    <row r="36" spans="1:16" ht="27" customHeight="1">
      <c r="A36" s="248"/>
      <c r="B36" s="244"/>
      <c r="C36" s="244"/>
      <c r="D36" s="244"/>
      <c r="E36" s="244"/>
      <c r="F36" s="244"/>
      <c r="G36" s="1160" t="s">
        <v>494</v>
      </c>
      <c r="H36" s="1161"/>
      <c r="I36" s="1161"/>
      <c r="J36" s="1162"/>
      <c r="K36" s="294">
        <v>170886</v>
      </c>
      <c r="L36" s="294">
        <v>14905</v>
      </c>
      <c r="M36" s="295">
        <v>4643</v>
      </c>
      <c r="N36" s="296">
        <v>221</v>
      </c>
    </row>
    <row r="37" spans="1:16" ht="13.5" customHeight="1">
      <c r="A37" s="248"/>
      <c r="B37" s="244"/>
      <c r="C37" s="244"/>
      <c r="D37" s="244"/>
      <c r="E37" s="244"/>
      <c r="F37" s="244"/>
      <c r="G37" s="1160" t="s">
        <v>495</v>
      </c>
      <c r="H37" s="1161"/>
      <c r="I37" s="1161"/>
      <c r="J37" s="1162"/>
      <c r="K37" s="294">
        <v>1116</v>
      </c>
      <c r="L37" s="294">
        <v>97</v>
      </c>
      <c r="M37" s="295">
        <v>1074</v>
      </c>
      <c r="N37" s="296">
        <v>-91</v>
      </c>
    </row>
    <row r="38" spans="1:16" ht="27" customHeight="1">
      <c r="A38" s="248"/>
      <c r="B38" s="244"/>
      <c r="C38" s="244"/>
      <c r="D38" s="244"/>
      <c r="E38" s="244"/>
      <c r="F38" s="244"/>
      <c r="G38" s="1163" t="s">
        <v>496</v>
      </c>
      <c r="H38" s="1164"/>
      <c r="I38" s="1164"/>
      <c r="J38" s="1165"/>
      <c r="K38" s="297" t="s">
        <v>476</v>
      </c>
      <c r="L38" s="297" t="s">
        <v>476</v>
      </c>
      <c r="M38" s="298">
        <v>6</v>
      </c>
      <c r="N38" s="299" t="s">
        <v>476</v>
      </c>
      <c r="O38" s="293"/>
    </row>
    <row r="39" spans="1:16">
      <c r="A39" s="248"/>
      <c r="B39" s="244"/>
      <c r="C39" s="244"/>
      <c r="D39" s="244"/>
      <c r="E39" s="244"/>
      <c r="F39" s="244"/>
      <c r="G39" s="1163" t="s">
        <v>497</v>
      </c>
      <c r="H39" s="1164"/>
      <c r="I39" s="1164"/>
      <c r="J39" s="1165"/>
      <c r="K39" s="300">
        <v>-94000</v>
      </c>
      <c r="L39" s="300">
        <v>-8199</v>
      </c>
      <c r="M39" s="301">
        <v>-3030</v>
      </c>
      <c r="N39" s="302">
        <v>170.6</v>
      </c>
      <c r="O39" s="293"/>
    </row>
    <row r="40" spans="1:16" ht="27" customHeight="1">
      <c r="A40" s="248"/>
      <c r="B40" s="244"/>
      <c r="C40" s="244"/>
      <c r="D40" s="244"/>
      <c r="E40" s="244"/>
      <c r="F40" s="244"/>
      <c r="G40" s="1160" t="s">
        <v>498</v>
      </c>
      <c r="H40" s="1161"/>
      <c r="I40" s="1161"/>
      <c r="J40" s="1162"/>
      <c r="K40" s="300">
        <v>-727964</v>
      </c>
      <c r="L40" s="300">
        <v>-63494</v>
      </c>
      <c r="M40" s="301">
        <v>-51711</v>
      </c>
      <c r="N40" s="302">
        <v>22.8</v>
      </c>
      <c r="O40" s="293"/>
    </row>
    <row r="41" spans="1:16">
      <c r="A41" s="248"/>
      <c r="B41" s="244"/>
      <c r="C41" s="244"/>
      <c r="D41" s="244"/>
      <c r="E41" s="244"/>
      <c r="F41" s="244"/>
      <c r="G41" s="1166" t="s">
        <v>277</v>
      </c>
      <c r="H41" s="1167"/>
      <c r="I41" s="1167"/>
      <c r="J41" s="1168"/>
      <c r="K41" s="294">
        <v>459598</v>
      </c>
      <c r="L41" s="300">
        <v>40087</v>
      </c>
      <c r="M41" s="301">
        <v>22665</v>
      </c>
      <c r="N41" s="302">
        <v>76.900000000000006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1494228</v>
      </c>
      <c r="J51" s="320">
        <v>126287</v>
      </c>
      <c r="K51" s="321">
        <v>-17.8</v>
      </c>
      <c r="L51" s="322">
        <v>70897</v>
      </c>
      <c r="M51" s="323">
        <v>-20.6</v>
      </c>
      <c r="N51" s="324">
        <v>2.8</v>
      </c>
    </row>
    <row r="52" spans="1:14">
      <c r="A52" s="248"/>
      <c r="B52" s="244"/>
      <c r="C52" s="244"/>
      <c r="D52" s="244"/>
      <c r="E52" s="244"/>
      <c r="F52" s="244"/>
      <c r="G52" s="325"/>
      <c r="H52" s="326" t="s">
        <v>509</v>
      </c>
      <c r="I52" s="327">
        <v>465679</v>
      </c>
      <c r="J52" s="328">
        <v>39358</v>
      </c>
      <c r="K52" s="329">
        <v>20.6</v>
      </c>
      <c r="L52" s="330">
        <v>39878</v>
      </c>
      <c r="M52" s="331">
        <v>-7.2</v>
      </c>
      <c r="N52" s="332">
        <v>27.8</v>
      </c>
    </row>
    <row r="53" spans="1:14">
      <c r="A53" s="248"/>
      <c r="B53" s="244"/>
      <c r="C53" s="244"/>
      <c r="D53" s="244"/>
      <c r="E53" s="244"/>
      <c r="F53" s="244"/>
      <c r="G53" s="310" t="s">
        <v>510</v>
      </c>
      <c r="H53" s="311"/>
      <c r="I53" s="319">
        <v>1121758</v>
      </c>
      <c r="J53" s="320">
        <v>96024</v>
      </c>
      <c r="K53" s="321">
        <v>-24</v>
      </c>
      <c r="L53" s="322">
        <v>66496</v>
      </c>
      <c r="M53" s="323">
        <v>-6.2</v>
      </c>
      <c r="N53" s="324">
        <v>-17.8</v>
      </c>
    </row>
    <row r="54" spans="1:14">
      <c r="A54" s="248"/>
      <c r="B54" s="244"/>
      <c r="C54" s="244"/>
      <c r="D54" s="244"/>
      <c r="E54" s="244"/>
      <c r="F54" s="244"/>
      <c r="G54" s="325"/>
      <c r="H54" s="326" t="s">
        <v>509</v>
      </c>
      <c r="I54" s="327">
        <v>423819</v>
      </c>
      <c r="J54" s="328">
        <v>36280</v>
      </c>
      <c r="K54" s="329">
        <v>-7.8</v>
      </c>
      <c r="L54" s="330">
        <v>36530</v>
      </c>
      <c r="M54" s="331">
        <v>-8.4</v>
      </c>
      <c r="N54" s="332">
        <v>0.6</v>
      </c>
    </row>
    <row r="55" spans="1:14">
      <c r="A55" s="248"/>
      <c r="B55" s="244"/>
      <c r="C55" s="244"/>
      <c r="D55" s="244"/>
      <c r="E55" s="244"/>
      <c r="F55" s="244"/>
      <c r="G55" s="310" t="s">
        <v>511</v>
      </c>
      <c r="H55" s="311"/>
      <c r="I55" s="319">
        <v>1896152</v>
      </c>
      <c r="J55" s="320">
        <v>161169</v>
      </c>
      <c r="K55" s="321">
        <v>67.8</v>
      </c>
      <c r="L55" s="322">
        <v>82748</v>
      </c>
      <c r="M55" s="323">
        <v>24.4</v>
      </c>
      <c r="N55" s="324">
        <v>43.4</v>
      </c>
    </row>
    <row r="56" spans="1:14">
      <c r="A56" s="248"/>
      <c r="B56" s="244"/>
      <c r="C56" s="244"/>
      <c r="D56" s="244"/>
      <c r="E56" s="244"/>
      <c r="F56" s="244"/>
      <c r="G56" s="325"/>
      <c r="H56" s="326" t="s">
        <v>509</v>
      </c>
      <c r="I56" s="327">
        <v>636340</v>
      </c>
      <c r="J56" s="328">
        <v>54088</v>
      </c>
      <c r="K56" s="329">
        <v>49.1</v>
      </c>
      <c r="L56" s="330">
        <v>44732</v>
      </c>
      <c r="M56" s="331">
        <v>22.5</v>
      </c>
      <c r="N56" s="332">
        <v>26.6</v>
      </c>
    </row>
    <row r="57" spans="1:14">
      <c r="A57" s="248"/>
      <c r="B57" s="244"/>
      <c r="C57" s="244"/>
      <c r="D57" s="244"/>
      <c r="E57" s="244"/>
      <c r="F57" s="244"/>
      <c r="G57" s="310" t="s">
        <v>512</v>
      </c>
      <c r="H57" s="311"/>
      <c r="I57" s="319">
        <v>1784865</v>
      </c>
      <c r="J57" s="320">
        <v>153616</v>
      </c>
      <c r="K57" s="321">
        <v>-4.7</v>
      </c>
      <c r="L57" s="322">
        <v>91837</v>
      </c>
      <c r="M57" s="323">
        <v>11</v>
      </c>
      <c r="N57" s="324">
        <v>-15.7</v>
      </c>
    </row>
    <row r="58" spans="1:14">
      <c r="A58" s="248"/>
      <c r="B58" s="244"/>
      <c r="C58" s="244"/>
      <c r="D58" s="244"/>
      <c r="E58" s="244"/>
      <c r="F58" s="244"/>
      <c r="G58" s="325"/>
      <c r="H58" s="326" t="s">
        <v>509</v>
      </c>
      <c r="I58" s="327">
        <v>308247</v>
      </c>
      <c r="J58" s="328">
        <v>26530</v>
      </c>
      <c r="K58" s="329">
        <v>-51</v>
      </c>
      <c r="L58" s="330">
        <v>54439</v>
      </c>
      <c r="M58" s="331">
        <v>21.7</v>
      </c>
      <c r="N58" s="332">
        <v>-72.7</v>
      </c>
    </row>
    <row r="59" spans="1:14">
      <c r="A59" s="248"/>
      <c r="B59" s="244"/>
      <c r="C59" s="244"/>
      <c r="D59" s="244"/>
      <c r="E59" s="244"/>
      <c r="F59" s="244"/>
      <c r="G59" s="310" t="s">
        <v>513</v>
      </c>
      <c r="H59" s="311"/>
      <c r="I59" s="319">
        <v>1190008</v>
      </c>
      <c r="J59" s="320">
        <v>103795</v>
      </c>
      <c r="K59" s="321">
        <v>-32.4</v>
      </c>
      <c r="L59" s="322">
        <v>75972</v>
      </c>
      <c r="M59" s="323">
        <v>-17.3</v>
      </c>
      <c r="N59" s="324">
        <v>-15.1</v>
      </c>
    </row>
    <row r="60" spans="1:14">
      <c r="A60" s="248"/>
      <c r="B60" s="244"/>
      <c r="C60" s="244"/>
      <c r="D60" s="244"/>
      <c r="E60" s="244"/>
      <c r="F60" s="244"/>
      <c r="G60" s="325"/>
      <c r="H60" s="326" t="s">
        <v>509</v>
      </c>
      <c r="I60" s="333">
        <v>310406</v>
      </c>
      <c r="J60" s="328">
        <v>27074</v>
      </c>
      <c r="K60" s="329">
        <v>2.1</v>
      </c>
      <c r="L60" s="330">
        <v>40712</v>
      </c>
      <c r="M60" s="331">
        <v>-25.2</v>
      </c>
      <c r="N60" s="332">
        <v>27.3</v>
      </c>
    </row>
    <row r="61" spans="1:14">
      <c r="A61" s="248"/>
      <c r="B61" s="244"/>
      <c r="C61" s="244"/>
      <c r="D61" s="244"/>
      <c r="E61" s="244"/>
      <c r="F61" s="244"/>
      <c r="G61" s="310" t="s">
        <v>514</v>
      </c>
      <c r="H61" s="334"/>
      <c r="I61" s="335">
        <v>1497402</v>
      </c>
      <c r="J61" s="336">
        <v>128178</v>
      </c>
      <c r="K61" s="337">
        <v>-2.2000000000000002</v>
      </c>
      <c r="L61" s="338">
        <v>77590</v>
      </c>
      <c r="M61" s="339">
        <v>-1.7</v>
      </c>
      <c r="N61" s="324">
        <v>-0.5</v>
      </c>
    </row>
    <row r="62" spans="1:14">
      <c r="A62" s="248"/>
      <c r="B62" s="244"/>
      <c r="C62" s="244"/>
      <c r="D62" s="244"/>
      <c r="E62" s="244"/>
      <c r="F62" s="244"/>
      <c r="G62" s="325"/>
      <c r="H62" s="326" t="s">
        <v>509</v>
      </c>
      <c r="I62" s="327">
        <v>428898</v>
      </c>
      <c r="J62" s="328">
        <v>36666</v>
      </c>
      <c r="K62" s="329">
        <v>2.6</v>
      </c>
      <c r="L62" s="330">
        <v>43258</v>
      </c>
      <c r="M62" s="331">
        <v>0.7</v>
      </c>
      <c r="N62" s="332">
        <v>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16.8</v>
      </c>
      <c r="G47" s="12">
        <v>10.89</v>
      </c>
      <c r="H47" s="12">
        <v>13.18</v>
      </c>
      <c r="I47" s="12">
        <v>12.52</v>
      </c>
      <c r="J47" s="13">
        <v>14.46</v>
      </c>
    </row>
    <row r="48" spans="2:10" ht="57.75" customHeight="1">
      <c r="B48" s="14"/>
      <c r="C48" s="1171" t="s">
        <v>4</v>
      </c>
      <c r="D48" s="1171"/>
      <c r="E48" s="1172"/>
      <c r="F48" s="15">
        <v>4.3099999999999996</v>
      </c>
      <c r="G48" s="16">
        <v>6.76</v>
      </c>
      <c r="H48" s="16">
        <v>5.0599999999999996</v>
      </c>
      <c r="I48" s="16">
        <v>4.54</v>
      </c>
      <c r="J48" s="17">
        <v>8.66</v>
      </c>
    </row>
    <row r="49" spans="2:10" ht="57.75" customHeight="1" thickBot="1">
      <c r="B49" s="18"/>
      <c r="C49" s="1173" t="s">
        <v>5</v>
      </c>
      <c r="D49" s="1173"/>
      <c r="E49" s="1174"/>
      <c r="F49" s="19" t="s">
        <v>521</v>
      </c>
      <c r="G49" s="20" t="s">
        <v>522</v>
      </c>
      <c r="H49" s="20" t="s">
        <v>523</v>
      </c>
      <c r="I49" s="20" t="s">
        <v>524</v>
      </c>
      <c r="J49" s="21">
        <v>4.29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2017-05-19T03:36:53Z</cp:lastPrinted>
  <dcterms:created xsi:type="dcterms:W3CDTF">2017-01-25T04:43:43Z</dcterms:created>
  <dcterms:modified xsi:type="dcterms:W3CDTF">2017-05-19T05:03:12Z</dcterms:modified>
  <cp:category/>
</cp:coreProperties>
</file>