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refMode="R1C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W35" i="9"/>
  <c r="BW36" i="9" s="1"/>
  <c r="AM35" i="9"/>
  <c r="BW34" i="9"/>
  <c r="C34" i="9"/>
  <c r="BW37" i="9" l="1"/>
  <c r="BW38" i="9" s="1"/>
  <c r="BW39" i="9" s="1"/>
  <c r="BW40" i="9" s="1"/>
  <c r="BW41" i="9" s="1"/>
  <c r="C35"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BE34" i="9"/>
  <c r="BE35" i="9" s="1"/>
  <c r="AM34" i="9"/>
</calcChain>
</file>

<file path=xl/sharedStrings.xml><?xml version="1.0" encoding="utf-8"?>
<sst xmlns="http://schemas.openxmlformats.org/spreadsheetml/2006/main" count="1034" uniqueCount="561">
  <si>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</si>
  <si>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</si>
  <si>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</si>
  <si>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</si>
  <si>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</si>
  <si>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</si>
  <si>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</si>
  <si>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</si>
  <si>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</si>
  <si>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</si>
  <si>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</si>
  <si>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</si>
  <si>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</si>
  <si>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</si>
  <si>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</si>
  <si>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</si>
  <si>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</si>
  <si>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</si>
  <si>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</si>
  <si>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</si>
  <si>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</si>
  <si>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</si>
  <si>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</si>
  <si>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</si>
  <si>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</si>
  <si>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</si>
  <si>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</si>
  <si>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</si>
  <si>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</si>
  <si>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</si>
  <si>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</si>
  <si>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</si>
  <si>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</si>
  <si>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</si>
  <si>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</si>
  <si>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</si>
  <si>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</si>
  <si>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</si>
  <si>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</si>
  <si>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</si>
  <si>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</si>
  <si>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</si>
  <si>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</si>
  <si>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</si>
  <si>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</si>
  <si>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</si>
  <si>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</si>
  <si>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</si>
  <si>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</si>
  <si>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</si>
  <si>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</si>
  <si>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</si>
  <si>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</si>
  <si>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</si>
  <si>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</si>
  <si>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</si>
  <si>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</si>
  <si>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</si>
  <si>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</si>
  <si>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</si>
  <si>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</si>
  <si>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</si>
  <si>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</si>
  <si>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</si>
  <si>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</si>
  <si>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</si>
  <si>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</si>
  <si>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</si>
  <si>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</si>
  <si>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</si>
  <si>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</si>
  <si>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</si>
  <si>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</si>
  <si>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</si>
  <si>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</si>
  <si>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</si>
  <si>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</si>
  <si>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</si>
  <si>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</si>
  <si>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</si>
  <si>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</si>
  <si>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</si>
  <si>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</si>
  <si>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</si>
  <si>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</si>
  <si>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</si>
  <si>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</si>
  <si>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</si>
  <si>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</si>
  <si>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</si>
  <si>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</si>
  <si>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</si>
  <si>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</si>
  <si>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</si>
  <si>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</si>
  <si>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</si>
  <si>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</si>
  <si>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</si>
  <si>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</si>
  <si>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</si>
  <si>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</si>
  <si>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</si>
  <si>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</si>
  <si>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</si>
  <si>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</si>
  <si>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</si>
  <si>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</si>
  <si>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</si>
  <si>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</si>
  <si>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</si>
  <si>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</si>
  <si>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</si>
  <si>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</si>
  <si>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</si>
  <si>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</si>
  <si>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</si>
  <si>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</si>
  <si>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</si>
  <si>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</si>
  <si>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</si>
  <si>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</si>
  <si>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</si>
  <si>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</si>
  <si>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</si>
  <si>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</si>
  <si>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</si>
  <si>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</si>
  <si>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</si>
  <si>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</si>
  <si>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</si>
  <si>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</si>
  <si>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</si>
  <si>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</si>
  <si>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</si>
  <si>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</si>
  <si>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</si>
  <si>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</si>
  <si>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</si>
  <si>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</si>
  <si>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</si>
  <si>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</si>
  <si>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</si>
  <si>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</si>
  <si>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</si>
  <si>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</si>
  <si>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</si>
  <si>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</si>
  <si>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</si>
  <si>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</si>
  <si>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</si>
  <si>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</si>
  <si>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</si>
  <si>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</si>
  <si>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</si>
  <si>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</si>
  <si>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</si>
  <si>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</si>
  <si>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</si>
  <si>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</si>
  <si>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</si>
  <si>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</si>
  <si>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</si>
  <si>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</si>
  <si>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</si>
  <si>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</si>
  <si>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</si>
  <si>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</si>
  <si>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</si>
  <si>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</si>
  <si>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</si>
  <si>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</si>
  <si>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</si>
  <si>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</si>
  <si>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</si>
  <si>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</si>
  <si>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</si>
  <si>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</si>
  <si>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</si>
  <si>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</si>
  <si>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</si>
  <si>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</si>
  <si>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</si>
  <si>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</si>
  <si>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</si>
  <si>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</si>
  <si>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</si>
  <si>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</si>
  <si>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</si>
  <si>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</si>
  <si>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</si>
  <si>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</si>
  <si>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</si>
  <si>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鹿児島県和泊町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</si>
  <si>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</si>
  <si>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</si>
  <si>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</si>
  <si>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</si>
  <si>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</si>
  <si>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</si>
  <si>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</si>
  <si>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</si>
  <si>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</si>
  <si>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</si>
  <si>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</si>
  <si>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</si>
  <si>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</si>
  <si>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</si>
  <si>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</si>
  <si>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</si>
  <si>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</si>
  <si>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</si>
  <si>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</si>
  <si>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</si>
  <si>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</si>
  <si>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</si>
  <si>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</si>
  <si>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</si>
  <si>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</si>
  <si>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</si>
  <si>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</si>
  <si>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</si>
  <si>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</si>
  <si>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</si>
  <si>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</si>
  <si>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</si>
  <si>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</si>
  <si>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</si>
  <si>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</si>
  <si>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</si>
  <si>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</si>
  <si>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</si>
  <si>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</si>
  <si>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</si>
  <si>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</si>
  <si>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</si>
  <si>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</si>
  <si>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</si>
  <si>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</si>
  <si>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</si>
  <si>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</si>
  <si>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</si>
  <si>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</si>
  <si>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</si>
  <si>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</si>
  <si>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</si>
  <si>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</si>
  <si>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</si>
  <si>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</si>
  <si>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</si>
  <si>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</si>
  <si>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</si>
  <si>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</si>
  <si>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</si>
  <si>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</si>
  <si>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</si>
  <si>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</si>
  <si>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</si>
  <si>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</si>
  <si>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</si>
  <si>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</si>
  <si>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</si>
  <si>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</si>
  <si>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</si>
  <si>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</si>
  <si>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</si>
  <si>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</si>
  <si>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</si>
  <si>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</si>
  <si>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</si>
  <si>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</si>
  <si>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</si>
  <si>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</si>
  <si>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</si>
  <si>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</si>
  <si>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</si>
  <si>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</si>
  <si>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</si>
  <si>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</si>
  <si>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</si>
  <si>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</si>
  <si>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</si>
  <si>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</si>
  <si>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</si>
  <si>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</si>
  <si>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</si>
  <si>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</si>
  <si>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</si>
  <si>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</si>
  <si>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</si>
  <si>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</si>
  <si>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</si>
  <si>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</si>
  <si>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</si>
  <si>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</si>
  <si>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</si>
  <si>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</si>
  <si>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</si>
  <si>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</si>
  <si>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</si>
  <si>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</si>
  <si>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</si>
  <si>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</si>
  <si>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</si>
  <si>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</si>
  <si>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</si>
  <si>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</si>
  <si>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</si>
  <si>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</si>
  <si>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</si>
  <si>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</si>
  <si>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</si>
  <si>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</si>
  <si>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</si>
  <si>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</si>
  <si>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</si>
  <si>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</si>
  <si>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</si>
  <si>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</si>
  <si>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</si>
  <si>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</si>
  <si>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</si>
  <si>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</si>
  <si>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</si>
  <si>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</si>
  <si>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</si>
  <si>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</si>
  <si>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</si>
  <si>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</si>
  <si>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</si>
  <si>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</si>
  <si>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</si>
  <si>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</si>
  <si>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</si>
  <si>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</si>
  <si>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</si>
  <si>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</si>
  <si>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</si>
  <si>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</si>
  <si>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</si>
  <si>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</si>
  <si>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鹿児島県和泊町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</si>
  <si>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</si>
  <si>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</si>
  <si>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</si>
  <si>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</si>
  <si>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</si>
  <si>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</si>
  <si>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</si>
  <si>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</si>
  <si>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</si>
  <si>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</si>
  <si>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</si>
  <si>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</si>
  <si>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</si>
  <si>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</si>
  <si>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</si>
  <si>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</si>
  <si>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</si>
  <si>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</si>
  <si>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</si>
  <si>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</si>
  <si>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和泊町奨学資金特別会計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</si>
  <si>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</si>
  <si>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</si>
  <si>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</si>
  <si>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</si>
  <si>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</si>
  <si>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</si>
  <si>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</si>
  <si>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</si>
  <si>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</si>
  <si>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</si>
  <si>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</si>
  <si>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</si>
  <si>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</si>
  <si>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和泊町国民健康保険特別会計</t>
    <phoneticPr fontId="5"/>
  </si>
  <si>
    <t>和泊町介護保険特別会計</t>
    <phoneticPr fontId="5"/>
  </si>
  <si>
    <t>和泊町後期高齢者医療特別会計</t>
    <phoneticPr fontId="5"/>
  </si>
  <si>
    <t>和泊町水道事業会計</t>
    <phoneticPr fontId="5"/>
  </si>
  <si>
    <t>和泊町下水道事業特別会計</t>
    <phoneticPr fontId="5"/>
  </si>
  <si>
    <t>和泊町農業集落排水事業特別会計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</si>
  <si>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</si>
  <si>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</si>
  <si>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</si>
  <si>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</si>
  <si>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</si>
  <si>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</si>
  <si>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</si>
  <si>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</si>
  <si>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</si>
  <si>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</si>
  <si>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</si>
  <si>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</si>
  <si>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</si>
  <si>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</si>
  <si>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</si>
  <si>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</si>
  <si>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</si>
  <si>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</si>
  <si>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</si>
  <si>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</si>
  <si>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</si>
  <si>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</si>
  <si>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</si>
  <si>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</si>
  <si>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</si>
  <si>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</si>
  <si>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</si>
  <si>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</si>
  <si>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</si>
  <si>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</si>
  <si>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</si>
  <si>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</si>
  <si>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</si>
  <si>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</si>
  <si>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</si>
  <si>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</si>
  <si>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</si>
  <si>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</si>
  <si>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</si>
  <si>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</si>
  <si>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</si>
  <si>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</si>
  <si>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</si>
  <si>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</si>
  <si>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</si>
  <si>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</si>
  <si>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</si>
  <si>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</si>
  <si>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</si>
  <si>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</si>
  <si>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</si>
  <si>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</si>
  <si>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</si>
  <si>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</si>
  <si>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</si>
  <si>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和泊町水道事業会計</t>
    <phoneticPr fontId="5"/>
  </si>
  <si>
    <t>-</t>
    <phoneticPr fontId="5"/>
  </si>
  <si>
    <t>将来負担比率（(Ｅ)－(Ｆ)）／（(Ｃ)－(Ｄ)）×１００</t>
    <rPh sb="0" eb="2">
      <t>ショウライ</t>
    </rPh>
    <rPh sb="2" eb="4">
      <t>フタン</t>
    </rPh>
    <rPh sb="4" eb="6">
      <t>ヒリツ</t>
    </rPh>
    <phoneticPr fontId="5"/>
  </si>
  <si>
    <t>和泊町介護保険特別会計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</si>
  <si>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</si>
  <si>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</si>
  <si>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</si>
  <si>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</si>
  <si>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</si>
  <si>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</si>
  <si>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</si>
  <si>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</si>
  <si>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</si>
  <si>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</si>
  <si>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</si>
  <si>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</si>
  <si>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</si>
  <si>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</si>
  <si>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</si>
  <si>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</si>
  <si>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</si>
  <si>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</si>
  <si>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</si>
  <si>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</si>
  <si>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</si>
  <si>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</si>
  <si>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</si>
  <si>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</si>
  <si>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</si>
  <si>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</si>
  <si>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</si>
  <si>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</si>
  <si>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</si>
  <si>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</si>
  <si>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</si>
  <si>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</si>
  <si>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</si>
  <si>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</si>
  <si>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</si>
  <si>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</si>
  <si>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</si>
  <si>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</si>
  <si>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</si>
  <si>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</si>
  <si>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</si>
  <si>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</si>
  <si>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</si>
  <si>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</si>
  <si>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</si>
  <si>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</si>
  <si>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</si>
  <si>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</si>
  <si>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</si>
  <si>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</si>
  <si>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</si>
  <si>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</si>
  <si>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</si>
  <si>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</si>
  <si>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</si>
  <si>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</si>
  <si>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</si>
  <si>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</si>
  <si>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</si>
  <si>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</si>
  <si>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</si>
  <si>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</si>
  <si>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</si>
  <si>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</si>
  <si>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</si>
  <si>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</si>
  <si>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</si>
  <si>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</si>
  <si>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</si>
  <si>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</si>
  <si>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</si>
  <si>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</si>
  <si>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</si>
  <si>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</si>
  <si>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</si>
  <si>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</si>
  <si>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</si>
  <si>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</si>
  <si>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</si>
  <si>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</si>
  <si>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0.46</t>
  </si>
  <si>
    <t>▲ 4.58</t>
  </si>
  <si>
    <t>▲ 2.53</t>
  </si>
  <si>
    <t>▲ 0.83</t>
  </si>
  <si>
    <t>一般会計</t>
  </si>
  <si>
    <t>和泊町水道事業会計</t>
  </si>
  <si>
    <t>和泊町国民健康保険特別会計</t>
  </si>
  <si>
    <t>和泊町介護保険特別会計</t>
  </si>
  <si>
    <t>和泊町奨学資金特別会計</t>
  </si>
  <si>
    <t>和泊町後期高齢者医療特別会計</t>
  </si>
  <si>
    <t>和泊町下水道事業特別会計</t>
  </si>
  <si>
    <t>和泊町農業集落排水事業特別会計</t>
  </si>
  <si>
    <t>その他会計（赤字）</t>
  </si>
  <si>
    <t>その他会計（黒字）</t>
  </si>
  <si>
    <t>法適用企業</t>
  </si>
  <si>
    <t>法非適用企業</t>
  </si>
  <si>
    <t>南栄糖業</t>
    <rPh sb="0" eb="1">
      <t>ナン</t>
    </rPh>
    <rPh sb="1" eb="2">
      <t>エイ</t>
    </rPh>
    <rPh sb="2" eb="4">
      <t>トウギョウ</t>
    </rPh>
    <phoneticPr fontId="5"/>
  </si>
  <si>
    <t>沖永良部農業開発組合</t>
    <rPh sb="0" eb="4">
      <t>オキノエラブ</t>
    </rPh>
    <rPh sb="4" eb="6">
      <t>ノウギョウ</t>
    </rPh>
    <rPh sb="6" eb="8">
      <t>カイハツ</t>
    </rPh>
    <rPh sb="8" eb="10">
      <t>クミアイ</t>
    </rPh>
    <phoneticPr fontId="5"/>
  </si>
  <si>
    <t>えらぶ海洋企画</t>
    <rPh sb="3" eb="5">
      <t>カイヨウ</t>
    </rPh>
    <rPh sb="5" eb="7">
      <t>キカク</t>
    </rPh>
    <phoneticPr fontId="5"/>
  </si>
  <si>
    <t>〇</t>
  </si>
  <si>
    <t>鹿児島県市町村総合事務組合</t>
    <rPh sb="0" eb="4">
      <t>カゴシマケン</t>
    </rPh>
    <rPh sb="4" eb="7">
      <t>シチョウソン</t>
    </rPh>
    <rPh sb="7" eb="9">
      <t>ソウゴウ</t>
    </rPh>
    <rPh sb="9" eb="11">
      <t>ジム</t>
    </rPh>
    <rPh sb="11" eb="13">
      <t>クミアイ</t>
    </rPh>
    <phoneticPr fontId="5"/>
  </si>
  <si>
    <t>沖永良部衛生管理組合（一般）</t>
    <rPh sb="11" eb="13">
      <t>イッパン</t>
    </rPh>
    <phoneticPr fontId="5"/>
  </si>
  <si>
    <t>沖永良部衛生管理組合（と畜）</t>
    <rPh sb="12" eb="13">
      <t>チク</t>
    </rPh>
    <phoneticPr fontId="5"/>
  </si>
  <si>
    <t>沖永良部与論地区広域事務組合</t>
    <phoneticPr fontId="5"/>
  </si>
  <si>
    <t>奄美群島広域事務組合</t>
    <phoneticPr fontId="5"/>
  </si>
  <si>
    <t>鹿児島県後期高齢者医療広域連合（一般）</t>
    <rPh sb="16" eb="18">
      <t>イッパン</t>
    </rPh>
    <phoneticPr fontId="5"/>
  </si>
  <si>
    <t>鹿児島県後期高齢者医療広域連合（特別）</t>
    <rPh sb="16" eb="18">
      <t>トクベツ</t>
    </rPh>
    <phoneticPr fontId="5"/>
  </si>
  <si>
    <t>沖永良部バス企業団</t>
    <rPh sb="0" eb="4">
      <t>オキノエラブ</t>
    </rPh>
    <rPh sb="6" eb="8">
      <t>キギョウ</t>
    </rPh>
    <rPh sb="8" eb="9">
      <t>ダン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</si>
  <si>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</si>
  <si>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</si>
  <si>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</si>
  <si>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</si>
  <si>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</si>
  <si>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</si>
  <si>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</si>
  <si>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</si>
  <si>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</si>
  <si>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</si>
  <si>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</si>
  <si>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</si>
  <si>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将来負担比率及び実質公債費比率とも類似団体平均よりも高くなっている。これは平成17年度から平成22年度に海洋療法施設整備事業や有線テレビデジタル化事業などの大型公共事業を実施
したことが要因である。しかし，平成27年度から財政健全化（集中）対策期間として，新規地方債の発行抑制などに取り組んでおり，将来負担比率は前年度から大幅に改善されている。平成29年度
から新庁舎建設事業が開始されるため，一時的に将来負担比率と実施公債費比率が上昇する見込みであるが，平成34年度以降は将来負担比率及び実質公債費比率とも低下していくと想定して
いる。</t>
    <rPh sb="0" eb="2">
      <t>ショウライ</t>
    </rPh>
    <rPh sb="2" eb="4">
      <t>フタン</t>
    </rPh>
    <rPh sb="4" eb="6">
      <t>ヒリツ</t>
    </rPh>
    <rPh sb="6" eb="7">
      <t>オヨ</t>
    </rPh>
    <rPh sb="8" eb="10">
      <t>ジッシツ</t>
    </rPh>
    <rPh sb="10" eb="13">
      <t>コウサイヒ</t>
    </rPh>
    <rPh sb="13" eb="15">
      <t>ヒリツ</t>
    </rPh>
    <rPh sb="17" eb="19">
      <t>ルイジ</t>
    </rPh>
    <rPh sb="19" eb="21">
      <t>ダンタイ</t>
    </rPh>
    <rPh sb="21" eb="23">
      <t>ヘイキン</t>
    </rPh>
    <rPh sb="26" eb="27">
      <t>タカ</t>
    </rPh>
    <rPh sb="37" eb="39">
      <t>ヘイセイ</t>
    </rPh>
    <rPh sb="41" eb="43">
      <t>ネンド</t>
    </rPh>
    <rPh sb="45" eb="47">
      <t>ヘイセイ</t>
    </rPh>
    <rPh sb="49" eb="51">
      <t>ネンド</t>
    </rPh>
    <rPh sb="52" eb="54">
      <t>カイヨウ</t>
    </rPh>
    <rPh sb="54" eb="56">
      <t>リョウホウ</t>
    </rPh>
    <rPh sb="56" eb="58">
      <t>シセツ</t>
    </rPh>
    <rPh sb="58" eb="60">
      <t>セイビ</t>
    </rPh>
    <rPh sb="60" eb="62">
      <t>ジギョウ</t>
    </rPh>
    <rPh sb="63" eb="65">
      <t>ユウセン</t>
    </rPh>
    <rPh sb="72" eb="73">
      <t>カ</t>
    </rPh>
    <rPh sb="73" eb="75">
      <t>ジギョウ</t>
    </rPh>
    <rPh sb="78" eb="80">
      <t>オオガタ</t>
    </rPh>
    <rPh sb="80" eb="82">
      <t>コウキョウ</t>
    </rPh>
    <rPh sb="82" eb="84">
      <t>ジギョウ</t>
    </rPh>
    <rPh sb="85" eb="87">
      <t>ジッシ</t>
    </rPh>
    <rPh sb="93" eb="95">
      <t>ヨウイン</t>
    </rPh>
    <rPh sb="103" eb="105">
      <t>ヘイセイ</t>
    </rPh>
    <rPh sb="107" eb="109">
      <t>ネンド</t>
    </rPh>
    <rPh sb="111" eb="113">
      <t>ザイセイ</t>
    </rPh>
    <rPh sb="113" eb="116">
      <t>ケンゼンカ</t>
    </rPh>
    <rPh sb="117" eb="119">
      <t>シュウチュウ</t>
    </rPh>
    <rPh sb="120" eb="122">
      <t>タイサク</t>
    </rPh>
    <rPh sb="122" eb="124">
      <t>キカン</t>
    </rPh>
    <rPh sb="128" eb="130">
      <t>シンキ</t>
    </rPh>
    <rPh sb="130" eb="133">
      <t>チホウサイ</t>
    </rPh>
    <rPh sb="134" eb="136">
      <t>ハッコウ</t>
    </rPh>
    <rPh sb="136" eb="138">
      <t>ヨクセイ</t>
    </rPh>
    <rPh sb="141" eb="142">
      <t>ト</t>
    </rPh>
    <rPh sb="143" eb="144">
      <t>ク</t>
    </rPh>
    <rPh sb="149" eb="151">
      <t>ショウライ</t>
    </rPh>
    <rPh sb="151" eb="153">
      <t>フタン</t>
    </rPh>
    <rPh sb="153" eb="155">
      <t>ヒリツ</t>
    </rPh>
    <rPh sb="156" eb="159">
      <t>ゼンネンド</t>
    </rPh>
    <rPh sb="161" eb="163">
      <t>オオハバ</t>
    </rPh>
    <rPh sb="164" eb="166">
      <t>カイゼン</t>
    </rPh>
    <rPh sb="172" eb="174">
      <t>ヘイセイ</t>
    </rPh>
    <rPh sb="176" eb="178">
      <t>ネンド</t>
    </rPh>
    <rPh sb="181" eb="184">
      <t>シンチョウシャ</t>
    </rPh>
    <rPh sb="184" eb="186">
      <t>ケンセツ</t>
    </rPh>
    <rPh sb="186" eb="188">
      <t>ジギョウ</t>
    </rPh>
    <rPh sb="189" eb="191">
      <t>カイシ</t>
    </rPh>
    <rPh sb="197" eb="200">
      <t>イチジテキ</t>
    </rPh>
    <rPh sb="201" eb="203">
      <t>ショウライ</t>
    </rPh>
    <rPh sb="203" eb="205">
      <t>フタン</t>
    </rPh>
    <rPh sb="205" eb="207">
      <t>ヒリツ</t>
    </rPh>
    <rPh sb="208" eb="210">
      <t>ジッシ</t>
    </rPh>
    <rPh sb="210" eb="213">
      <t>コウサイヒ</t>
    </rPh>
    <rPh sb="213" eb="215">
      <t>ヒリツ</t>
    </rPh>
    <rPh sb="216" eb="218">
      <t>ジョウショウ</t>
    </rPh>
    <rPh sb="220" eb="222">
      <t>ミコ</t>
    </rPh>
    <rPh sb="228" eb="230">
      <t>ヘイセイ</t>
    </rPh>
    <rPh sb="232" eb="234">
      <t>ネンド</t>
    </rPh>
    <rPh sb="234" eb="236">
      <t>イコウ</t>
    </rPh>
    <rPh sb="237" eb="239">
      <t>ショウライ</t>
    </rPh>
    <rPh sb="239" eb="241">
      <t>フタン</t>
    </rPh>
    <rPh sb="241" eb="243">
      <t>ヒリツ</t>
    </rPh>
    <rPh sb="243" eb="244">
      <t>オヨ</t>
    </rPh>
    <rPh sb="245" eb="247">
      <t>ジッシツ</t>
    </rPh>
    <rPh sb="247" eb="250">
      <t>コウサイヒ</t>
    </rPh>
    <rPh sb="250" eb="252">
      <t>ヒリツ</t>
    </rPh>
    <rPh sb="254" eb="256">
      <t>テイカ</t>
    </rPh>
    <rPh sb="261" eb="263">
      <t>ソウテイ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</si>
</sst>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256462</c:v>
                </c:pt>
                <c:pt idx="1">
                  <c:v>188124</c:v>
                </c:pt>
                <c:pt idx="2">
                  <c:v>265746</c:v>
                </c:pt>
                <c:pt idx="3">
                  <c:v>195361</c:v>
                </c:pt>
                <c:pt idx="4">
                  <c:v>148139</c:v>
                </c:pt>
              </c:numCache>
            </c:numRef>
          </c:val>
          <c:smooth val="0"/>
        </c:ser>
        <c:dLbls>
          <c:showLegendKey val="0"/>
          <c:showVal val="0"/>
          <c:showCatName val="0"/>
          <c:showSerName val="0"/>
          <c:showPercent val="0"/>
          <c:showBubbleSize val="0"/>
        </c:dLbls>
        <c:marker val="1"/>
        <c:smooth val="0"/>
        <c:axId val="102473088"/>
        <c:axId val="102492800"/>
      </c:lineChart>
      <c:catAx>
        <c:axId val="1024730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492800"/>
        <c:crosses val="autoZero"/>
        <c:auto val="1"/>
        <c:lblAlgn val="ctr"/>
        <c:lblOffset val="100"/>
        <c:tickLblSkip val="1"/>
        <c:tickMarkSkip val="1"/>
        <c:noMultiLvlLbl val="0"/>
      </c:catAx>
      <c:valAx>
        <c:axId val="10249280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473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4.26</c:v>
                </c:pt>
                <c:pt idx="1">
                  <c:v>4.63</c:v>
                </c:pt>
                <c:pt idx="2">
                  <c:v>4.57</c:v>
                </c:pt>
                <c:pt idx="3">
                  <c:v>3.41</c:v>
                </c:pt>
                <c:pt idx="4">
                  <c:v>3.23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32.5</c:v>
                </c:pt>
                <c:pt idx="1">
                  <c:v>28.19</c:v>
                </c:pt>
                <c:pt idx="2">
                  <c:v>25.52</c:v>
                </c:pt>
                <c:pt idx="3">
                  <c:v>25.56</c:v>
                </c:pt>
                <c:pt idx="4">
                  <c:v>25.61</c:v>
                </c:pt>
              </c:numCache>
            </c:numRef>
          </c:val>
        </c:ser>
        <c:dLbls>
          <c:showLegendKey val="0"/>
          <c:showVal val="0"/>
          <c:showCatName val="0"/>
          <c:showSerName val="0"/>
          <c:showPercent val="0"/>
          <c:showBubbleSize val="0"/>
        </c:dLbls>
        <c:gapWidth val="250"/>
        <c:overlap val="100"/>
        <c:axId val="102273792"/>
        <c:axId val="102275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-0.46</c:v>
                </c:pt>
                <c:pt idx="1">
                  <c:v>-4.58</c:v>
                </c:pt>
                <c:pt idx="2">
                  <c:v>-2.5299999999999998</c:v>
                </c:pt>
                <c:pt idx="3">
                  <c:v>-0.83</c:v>
                </c:pt>
                <c:pt idx="4">
                  <c:v>0.37</c:v>
                </c:pt>
              </c:numCache>
            </c:numRef>
          </c:val>
          <c:smooth val="0"/>
        </c:ser>
        <c:dLbls>
          <c:showLegendKey val="0"/>
          <c:showVal val="0"/>
          <c:showCatName val="0"/>
          <c:showSerName val="0"/>
          <c:showPercent val="0"/>
          <c:showBubbleSize val="0"/>
        </c:dLbls>
        <c:marker val="1"/>
        <c:smooth val="0"/>
        <c:axId val="102273792"/>
        <c:axId val="102275712"/>
      </c:lineChart>
      <c:catAx>
        <c:axId val="10227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275712"/>
        <c:crosses val="autoZero"/>
        <c:auto val="1"/>
        <c:lblAlgn val="ctr"/>
        <c:lblOffset val="100"/>
        <c:tickLblSkip val="1"/>
        <c:tickMarkSkip val="1"/>
        <c:noMultiLvlLbl val="0"/>
      </c:catAx>
      <c:valAx>
        <c:axId val="10227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7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0.39</c:v>
                </c:pt>
                <c:pt idx="2">
                  <c:v>#N/A</c:v>
                </c:pt>
                <c:pt idx="3">
                  <c:v>0.28999999999999998</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和泊町農業集落排水事業特別会計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和泊町下水道事業特別会計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和泊町後期高齢者医療特別会計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0.04</c:v>
                </c:pt>
                <c:pt idx="8">
                  <c:v>#N/A</c:v>
                </c:pt>
                <c:pt idx="9">
                  <c:v>7.0000000000000007E-2</c:v>
                </c:pt>
              </c:numCache>
            </c:numRef>
          </c:val>
        </c:ser>
        <c:ser>
          <c:idx val="5"/>
          <c:order val="5"/>
          <c:tx>
            <c:strRef>
              <c:f>データシート!$A$32</c:f>
              <c:strCache>
                <c:ptCount val="1"/>
                <c:pt idx="0">
                  <c:v>和泊町奨学資金特別会計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0.19</c:v>
                </c:pt>
                <c:pt idx="2">
                  <c:v>#N/A</c:v>
                </c:pt>
                <c:pt idx="3">
                  <c:v>0.21</c:v>
                </c:pt>
                <c:pt idx="4">
                  <c:v>#N/A</c:v>
                </c:pt>
                <c:pt idx="5">
                  <c:v>0.18</c:v>
                </c:pt>
                <c:pt idx="6">
                  <c:v>#N/A</c:v>
                </c:pt>
                <c:pt idx="7">
                  <c:v>0.18</c:v>
                </c:pt>
                <c:pt idx="8">
                  <c:v>#N/A</c:v>
                </c:pt>
                <c:pt idx="9">
                  <c:v>0.09</c:v>
                </c:pt>
              </c:numCache>
            </c:numRef>
          </c:val>
        </c:ser>
        <c:ser>
          <c:idx val="6"/>
          <c:order val="6"/>
          <c:tx>
            <c:strRef>
              <c:f>データシート!$A$33</c:f>
              <c:strCache>
                <c:ptCount val="1"/>
                <c:pt idx="0">
                  <c:v>和泊町介護保険特別会計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0.35</c:v>
                </c:pt>
                <c:pt idx="4">
                  <c:v>#N/A</c:v>
                </c:pt>
                <c:pt idx="5">
                  <c:v>0.41</c:v>
                </c:pt>
                <c:pt idx="6">
                  <c:v>#N/A</c:v>
                </c:pt>
                <c:pt idx="7">
                  <c:v>0.4</c:v>
                </c:pt>
                <c:pt idx="8">
                  <c:v>#N/A</c:v>
                </c:pt>
                <c:pt idx="9">
                  <c:v>0.21</c:v>
                </c:pt>
              </c:numCache>
            </c:numRef>
          </c:val>
        </c:ser>
        <c:ser>
          <c:idx val="7"/>
          <c:order val="7"/>
          <c:tx>
            <c:strRef>
              <c:f>データシート!$A$34</c:f>
              <c:strCache>
                <c:ptCount val="1"/>
                <c:pt idx="0">
                  <c:v>和泊町国民健康保険特別会計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c:v>
                </c:pt>
                <c:pt idx="2">
                  <c:v>#N/A</c:v>
                </c:pt>
                <c:pt idx="3">
                  <c:v>0.03</c:v>
                </c:pt>
                <c:pt idx="4">
                  <c:v>#N/A</c:v>
                </c:pt>
                <c:pt idx="5">
                  <c:v>0.02</c:v>
                </c:pt>
                <c:pt idx="6">
                  <c:v>#N/A</c:v>
                </c:pt>
                <c:pt idx="7">
                  <c:v>0.05</c:v>
                </c:pt>
                <c:pt idx="8">
                  <c:v>#N/A</c:v>
                </c:pt>
                <c:pt idx="9">
                  <c:v>0.42</c:v>
                </c:pt>
              </c:numCache>
            </c:numRef>
          </c:val>
        </c:ser>
        <c:ser>
          <c:idx val="8"/>
          <c:order val="8"/>
          <c:tx>
            <c:strRef>
              <c:f>データシート!$A$35</c:f>
              <c:strCache>
                <c:ptCount val="1"/>
                <c:pt idx="0">
                  <c:v>和泊町水道事業会計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3.08</c:v>
                </c:pt>
                <c:pt idx="2">
                  <c:v>#N/A</c:v>
                </c:pt>
                <c:pt idx="3">
                  <c:v>3.09</c:v>
                </c:pt>
                <c:pt idx="4">
                  <c:v>#N/A</c:v>
                </c:pt>
                <c:pt idx="5">
                  <c:v>3.1</c:v>
                </c:pt>
                <c:pt idx="6">
                  <c:v>#N/A</c:v>
                </c:pt>
                <c:pt idx="7">
                  <c:v>2.4500000000000002</c:v>
                </c:pt>
                <c:pt idx="8">
                  <c:v>#N/A</c:v>
                </c:pt>
                <c:pt idx="9">
                  <c:v>2.08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3.67</c:v>
                </c:pt>
                <c:pt idx="2">
                  <c:v>#N/A</c:v>
                </c:pt>
                <c:pt idx="3">
                  <c:v>4.13</c:v>
                </c:pt>
                <c:pt idx="4">
                  <c:v>#N/A</c:v>
                </c:pt>
                <c:pt idx="5">
                  <c:v>4.3899999999999997</c:v>
                </c:pt>
                <c:pt idx="6">
                  <c:v>#N/A</c:v>
                </c:pt>
                <c:pt idx="7">
                  <c:v>3.22</c:v>
                </c:pt>
                <c:pt idx="8">
                  <c:v>#N/A</c:v>
                </c:pt>
                <c:pt idx="9">
                  <c:v>3.13</c:v>
                </c:pt>
              </c:numCache>
            </c:numRef>
          </c:val>
        </c:ser>
        <c:dLbls>
          <c:showLegendKey val="0"/>
          <c:showVal val="0"/>
          <c:showCatName val="0"/>
          <c:showSerName val="0"/>
          <c:showPercent val="0"/>
          <c:showBubbleSize val="0"/>
        </c:dLbls>
        <c:gapWidth val="150"/>
        <c:overlap val="100"/>
        <c:axId val="102365824"/>
        <c:axId val="102367616"/>
      </c:barChart>
      <c:catAx>
        <c:axId val="10236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367616"/>
        <c:crosses val="autoZero"/>
        <c:auto val="1"/>
        <c:lblAlgn val="ctr"/>
        <c:lblOffset val="100"/>
        <c:tickLblSkip val="1"/>
        <c:tickMarkSkip val="1"/>
        <c:noMultiLvlLbl val="0"/>
      </c:catAx>
      <c:valAx>
        <c:axId val="10236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65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971</c:v>
                </c:pt>
                <c:pt idx="5">
                  <c:v>923</c:v>
                </c:pt>
                <c:pt idx="8">
                  <c:v>949</c:v>
                </c:pt>
                <c:pt idx="11">
                  <c:v>1022</c:v>
                </c:pt>
                <c:pt idx="14">
                  <c:v>1007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7</c:v>
                </c:pt>
                <c:pt idx="6">
                  <c:v>8</c:v>
                </c:pt>
                <c:pt idx="9">
                  <c:v>4</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159</c:v>
                </c:pt>
                <c:pt idx="3">
                  <c:v>134</c:v>
                </c:pt>
                <c:pt idx="6">
                  <c:v>95</c:v>
                </c:pt>
                <c:pt idx="9">
                  <c:v>92</c:v>
                </c:pt>
                <c:pt idx="12">
                  <c:v>76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175</c:v>
                </c:pt>
                <c:pt idx="3">
                  <c:v>183</c:v>
                </c:pt>
                <c:pt idx="6">
                  <c:v>193</c:v>
                </c:pt>
                <c:pt idx="9">
                  <c:v>226</c:v>
                </c:pt>
                <c:pt idx="12">
                  <c:v>247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1125</c:v>
                </c:pt>
                <c:pt idx="3">
                  <c:v>1082</c:v>
                </c:pt>
                <c:pt idx="6">
                  <c:v>1137</c:v>
                </c:pt>
                <c:pt idx="9">
                  <c:v>1166</c:v>
                </c:pt>
                <c:pt idx="12">
                  <c:v>1190</c:v>
                </c:pt>
              </c:numCache>
            </c:numRef>
          </c:val>
        </c:ser>
        <c:dLbls>
          <c:showLegendKey val="0"/>
          <c:showVal val="0"/>
          <c:showCatName val="0"/>
          <c:showSerName val="0"/>
          <c:showPercent val="0"/>
          <c:showBubbleSize val="0"/>
        </c:dLbls>
        <c:gapWidth val="100"/>
        <c:overlap val="100"/>
        <c:axId val="102500608"/>
        <c:axId val="102506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492</c:v>
                </c:pt>
                <c:pt idx="2">
                  <c:v>#N/A</c:v>
                </c:pt>
                <c:pt idx="3">
                  <c:v>#N/A</c:v>
                </c:pt>
                <c:pt idx="4">
                  <c:v>484</c:v>
                </c:pt>
                <c:pt idx="5">
                  <c:v>#N/A</c:v>
                </c:pt>
                <c:pt idx="6">
                  <c:v>#N/A</c:v>
                </c:pt>
                <c:pt idx="7">
                  <c:v>485</c:v>
                </c:pt>
                <c:pt idx="8">
                  <c:v>#N/A</c:v>
                </c:pt>
                <c:pt idx="9">
                  <c:v>#N/A</c:v>
                </c:pt>
                <c:pt idx="10">
                  <c:v>466</c:v>
                </c:pt>
                <c:pt idx="11">
                  <c:v>#N/A</c:v>
                </c:pt>
                <c:pt idx="12">
                  <c:v>#N/A</c:v>
                </c:pt>
                <c:pt idx="13">
                  <c:v>511</c:v>
                </c:pt>
                <c:pt idx="14">
                  <c:v>#N/A</c:v>
                </c:pt>
              </c:numCache>
            </c:numRef>
          </c:val>
          <c:smooth val="0"/>
        </c:ser>
        <c:dLbls>
          <c:showLegendKey val="0"/>
          <c:showVal val="0"/>
          <c:showCatName val="0"/>
          <c:showSerName val="0"/>
          <c:showPercent val="0"/>
          <c:showBubbleSize val="0"/>
        </c:dLbls>
        <c:marker val="1"/>
        <c:smooth val="0"/>
        <c:axId val="102500608"/>
        <c:axId val="102506880"/>
      </c:lineChart>
      <c:catAx>
        <c:axId val="10250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506880"/>
        <c:crosses val="autoZero"/>
        <c:auto val="1"/>
        <c:lblAlgn val="ctr"/>
        <c:lblOffset val="100"/>
        <c:tickLblSkip val="1"/>
        <c:tickMarkSkip val="1"/>
        <c:noMultiLvlLbl val="0"/>
      </c:catAx>
      <c:valAx>
        <c:axId val="102506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0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9387</c:v>
                </c:pt>
                <c:pt idx="5">
                  <c:v>9171</c:v>
                </c:pt>
                <c:pt idx="8">
                  <c:v>8877</c:v>
                </c:pt>
                <c:pt idx="11">
                  <c:v>8516</c:v>
                </c:pt>
                <c:pt idx="14">
                  <c:v>8100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573</c:v>
                </c:pt>
                <c:pt idx="5">
                  <c:v>624</c:v>
                </c:pt>
                <c:pt idx="8">
                  <c:v>730</c:v>
                </c:pt>
                <c:pt idx="11">
                  <c:v>840</c:v>
                </c:pt>
                <c:pt idx="14">
                  <c:v>846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2215</c:v>
                </c:pt>
                <c:pt idx="5">
                  <c:v>2106</c:v>
                </c:pt>
                <c:pt idx="8">
                  <c:v>2047</c:v>
                </c:pt>
                <c:pt idx="11">
                  <c:v>2148</c:v>
                </c:pt>
                <c:pt idx="14">
                  <c:v>2375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51</c:v>
                </c:pt>
                <c:pt idx="3">
                  <c:v>100</c:v>
                </c:pt>
                <c:pt idx="6">
                  <c:v>27</c:v>
                </c:pt>
                <c:pt idx="9">
                  <c:v>17</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924</c:v>
                </c:pt>
                <c:pt idx="3">
                  <c:v>863</c:v>
                </c:pt>
                <c:pt idx="6">
                  <c:v>843</c:v>
                </c:pt>
                <c:pt idx="9">
                  <c:v>863</c:v>
                </c:pt>
                <c:pt idx="12">
                  <c:v>799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473</c:v>
                </c:pt>
                <c:pt idx="3">
                  <c:v>344</c:v>
                </c:pt>
                <c:pt idx="6">
                  <c:v>278</c:v>
                </c:pt>
                <c:pt idx="9">
                  <c:v>235</c:v>
                </c:pt>
                <c:pt idx="12">
                  <c:v>160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3673</c:v>
                </c:pt>
                <c:pt idx="3">
                  <c:v>3563</c:v>
                </c:pt>
                <c:pt idx="6">
                  <c:v>3436</c:v>
                </c:pt>
                <c:pt idx="9">
                  <c:v>3292</c:v>
                </c:pt>
                <c:pt idx="12">
                  <c:v>3155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c:v>
                </c:pt>
                <c:pt idx="3">
                  <c:v>2</c:v>
                </c:pt>
                <c:pt idx="6">
                  <c:v>0</c:v>
                </c:pt>
                <c:pt idx="9">
                  <c:v>6</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10798</c:v>
                </c:pt>
                <c:pt idx="3">
                  <c:v>10825</c:v>
                </c:pt>
                <c:pt idx="6">
                  <c:v>11210</c:v>
                </c:pt>
                <c:pt idx="9">
                  <c:v>11128</c:v>
                </c:pt>
                <c:pt idx="12">
                  <c:v>10761</c:v>
                </c:pt>
              </c:numCache>
            </c:numRef>
          </c:val>
        </c:ser>
        <c:dLbls>
          <c:showLegendKey val="0"/>
          <c:showVal val="0"/>
          <c:showCatName val="0"/>
          <c:showSerName val="0"/>
          <c:showPercent val="0"/>
          <c:showBubbleSize val="0"/>
        </c:dLbls>
        <c:gapWidth val="100"/>
        <c:overlap val="100"/>
        <c:axId val="102593280"/>
        <c:axId val="10259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3748</c:v>
                </c:pt>
                <c:pt idx="2">
                  <c:v>#N/A</c:v>
                </c:pt>
                <c:pt idx="3">
                  <c:v>#N/A</c:v>
                </c:pt>
                <c:pt idx="4">
                  <c:v>3797</c:v>
                </c:pt>
                <c:pt idx="5">
                  <c:v>#N/A</c:v>
                </c:pt>
                <c:pt idx="6">
                  <c:v>#N/A</c:v>
                </c:pt>
                <c:pt idx="7">
                  <c:v>4141</c:v>
                </c:pt>
                <c:pt idx="8">
                  <c:v>#N/A</c:v>
                </c:pt>
                <c:pt idx="9">
                  <c:v>#N/A</c:v>
                </c:pt>
                <c:pt idx="10">
                  <c:v>4038</c:v>
                </c:pt>
                <c:pt idx="11">
                  <c:v>#N/A</c:v>
                </c:pt>
                <c:pt idx="12">
                  <c:v>#N/A</c:v>
                </c:pt>
                <c:pt idx="13">
                  <c:v>3565</c:v>
                </c:pt>
                <c:pt idx="14">
                  <c:v>#N/A</c:v>
                </c:pt>
              </c:numCache>
            </c:numRef>
          </c:val>
          <c:smooth val="0"/>
        </c:ser>
        <c:dLbls>
          <c:showLegendKey val="0"/>
          <c:showVal val="0"/>
          <c:showCatName val="0"/>
          <c:showSerName val="0"/>
          <c:showPercent val="0"/>
          <c:showBubbleSize val="0"/>
        </c:dLbls>
        <c:marker val="1"/>
        <c:smooth val="0"/>
        <c:axId val="102593280"/>
        <c:axId val="102595200"/>
      </c:lineChart>
      <c:catAx>
        <c:axId val="10259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595200"/>
        <c:crosses val="autoZero"/>
        <c:auto val="1"/>
        <c:lblAlgn val="ctr"/>
        <c:lblOffset val="100"/>
        <c:tickLblSkip val="1"/>
        <c:tickMarkSkip val="1"/>
        <c:noMultiLvlLbl val="0"/>
      </c:catAx>
      <c:valAx>
        <c:axId val="10259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9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2753024"/>
        <c:axId val="102754944"/>
      </c:scatterChart>
      <c:valAx>
        <c:axId val="1027530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754944"/>
        <c:crosses val="autoZero"/>
        <c:crossBetween val="midCat"/>
      </c:valAx>
      <c:valAx>
        <c:axId val="102754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753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2.2793857334180698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4.0617067189446736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15.2</c:v>
                </c:pt>
                <c:pt idx="1">
                  <c:v>15.9</c:v>
                </c:pt>
                <c:pt idx="2">
                  <c:v>16.7</c:v>
                </c:pt>
                <c:pt idx="3">
                  <c:v>16.600000000000001</c:v>
                </c:pt>
                <c:pt idx="4">
                  <c:v>16.7</c:v>
                </c:pt>
              </c:numCache>
            </c:numRef>
          </c:xVal>
          <c:yVal>
            <c:numRef>
              <c:f>公会計指標分析・財政指標組合せ分析表!$K$73:$O$73</c:f>
              <c:numCache>
                <c:formatCode>#,##0.0;"▲ "#,##0.0</c:formatCode>
                <c:ptCount val="5"/>
                <c:pt idx="0">
                  <c:v>126.7</c:v>
                </c:pt>
                <c:pt idx="1">
                  <c:v>131.4</c:v>
                </c:pt>
                <c:pt idx="2">
                  <c:v>143.4</c:v>
                </c:pt>
                <c:pt idx="3">
                  <c:v>141.69999999999999</c:v>
                </c:pt>
                <c:pt idx="4">
                  <c:v>120.6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02817792"/>
        <c:axId val="102819712"/>
      </c:scatterChart>
      <c:valAx>
        <c:axId val="102817792"/>
        <c:scaling>
          <c:orientation val="minMax"/>
          <c:max val="17.400000000000002"/>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819712"/>
        <c:crosses val="autoZero"/>
        <c:crossBetween val="midCat"/>
      </c:valAx>
      <c:valAx>
        <c:axId val="102819712"/>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817792"/>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元利償還金及び公営企業債の元利償還金に対する繰入金が年々増加しており，実質公債費比率は前年度から</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％増加している。元利償還金が平成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年度にピークを迎えることや，平成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年度に実施した公営住宅建て替え事業の元利償還が順次開始され，今後も実質公債費比率は高くなることが予想されることから，普通建設事業費の見直し等による地方債の発行抑制を図る。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地方債残高等が減少し，充当可能基金が増加したことから，将来負担比率は前年度より</a:t>
          </a:r>
          <a:r>
            <a:rPr kumimoji="1" lang="en-US" altLang="ja-JP" sz="1400">
              <a:latin typeface="ＭＳ ゴシック" pitchFamily="49" charset="-128"/>
              <a:ea typeface="ＭＳ ゴシック" pitchFamily="49" charset="-128"/>
            </a:rPr>
            <a:t>21.1</a:t>
          </a:r>
          <a:r>
            <a:rPr kumimoji="1" lang="ja-JP" altLang="en-US" sz="1400">
              <a:latin typeface="ＭＳ ゴシック" pitchFamily="49" charset="-128"/>
              <a:ea typeface="ＭＳ ゴシック" pitchFamily="49" charset="-128"/>
            </a:rPr>
            <a:t>％低下したが，依然として類似団体平均と比較して高い状況であることから，今後も継続して財政健全化に取り組む。特に，普通建設事業の見直しや優先順位付けを行い，新規地方債の抑制を図る。また，基金については当初目標としていた財政調整基金残高</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億円を達成したが，平成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年度から事業が開始される新庁舎建設事業に向けて庁舎建設</a:t>
          </a:r>
          <a:r>
            <a:rPr kumimoji="1" lang="ja-JP" altLang="en-US" sz="1400">
              <a:solidFill>
                <a:sysClr val="windowText" lastClr="000000"/>
              </a:solidFill>
              <a:latin typeface="ＭＳ ゴシック" pitchFamily="49" charset="-128"/>
              <a:ea typeface="ＭＳ ゴシック" pitchFamily="49" charset="-128"/>
            </a:rPr>
            <a:t>基金の更なる積立を</a:t>
          </a:r>
          <a:r>
            <a:rPr kumimoji="1" lang="ja-JP" altLang="en-US" sz="1400">
              <a:latin typeface="ＭＳ ゴシック" pitchFamily="49" charset="-128"/>
              <a:ea typeface="ＭＳ ゴシック" pitchFamily="49" charset="-128"/>
            </a:rPr>
            <a:t>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鹿児島県和泊町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6,983
6,893
40.39
6,673,315
6,513,473
126,332
3,905,339
10,761,335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120.6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鹿児島県和泊町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6,983
6,893
40.39
6,673,315
6,513,473
126,332
3,905,339
10,761,335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120.6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鹿児島県和泊町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6,983
6,893
40.39
6,673,315
6,513,473
126,332
3,905,339
10,761,335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120.6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鹿児島県和泊町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6,983
6,893
40.39
6,673,315
6,513,473
126,332
3,905,339
10,761,335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120.6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や全国平均よりも高い高齢化率，外海離島という地理的な要因から財政基盤が弱く，類似団体平均よりも低くなっている。町の主要な産業である農業については，さとうきび収穫量の増加や子牛セリ価格の高値安定などの明るい材料もあることから，様々な国の施策を活用して農業基盤の強化や商工・観光振興などに取り組むとともに，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年度から５年間を財政健全化（集中）取組期間として経常経費の削減に取り組み，財政基盤の強化を図る。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69" name="直線コネクタ 68"/>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8" name="直線コネクタ 77"/>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89"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経常収支比率は前年度と比較して</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％改善したものの，依然として</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％以上高くなっている。地方債の償還額が多額であることが主な要因であるが，平成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年度から投資的経費の見直し及び削減に取り組んでいることから（新規地方債発</a:t>
          </a:r>
          <a:r>
            <a:rPr kumimoji="1" lang="ja-JP" altLang="ja-JP" sz="1100">
              <a:solidFill>
                <a:sysClr val="windowText" lastClr="000000"/>
              </a:solidFill>
              <a:effectLst/>
              <a:latin typeface="+mn-lt"/>
              <a:ea typeface="+mn-ea"/>
              <a:cs typeface="+mn-cs"/>
            </a:rPr>
            <a:t>行</a:t>
          </a:r>
          <a:r>
            <a:rPr kumimoji="1" lang="ja-JP" altLang="en-US" sz="1100">
              <a:solidFill>
                <a:sysClr val="windowText" lastClr="000000"/>
              </a:solidFill>
              <a:effectLst/>
              <a:latin typeface="+mn-lt"/>
              <a:ea typeface="+mn-ea"/>
              <a:cs typeface="+mn-cs"/>
            </a:rPr>
            <a:t>額を</a:t>
          </a:r>
          <a:r>
            <a:rPr kumimoji="1" lang="ja-JP" altLang="ja-JP" sz="1100">
              <a:solidFill>
                <a:schemeClr val="dk1"/>
              </a:solidFill>
              <a:effectLst/>
              <a:latin typeface="+mn-lt"/>
              <a:ea typeface="+mn-ea"/>
              <a:cs typeface="+mn-cs"/>
            </a:rPr>
            <a:t>年間６億円以下），今後の公債費は減少する見込みである。また，公債費以外では特別会計繰出金が大きな割合を占め，国民健康保険特別会計や介護保険会計への繰出金については増加傾向にあることから，動向を注視しつつ経常経費削減に取り組んで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56134</xdr:rowOff>
    </xdr:from>
    <xdr:to>
      <xdr:col>7</xdr:col>
      <xdr:colOff>152400</xdr:colOff>
      <xdr:row>66</xdr:row>
      <xdr:rowOff>58420</xdr:rowOff>
    </xdr:to>
    <xdr:cxnSp macro="">
      <xdr:nvCxnSpPr>
        <xdr:cNvPr id="130" name="直線コネクタ 129"/>
        <xdr:cNvCxnSpPr/>
      </xdr:nvCxnSpPr>
      <xdr:spPr>
        <a:xfrm flipV="1">
          <a:off x="4114800" y="1120038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58420</xdr:rowOff>
    </xdr:from>
    <xdr:to>
      <xdr:col>6</xdr:col>
      <xdr:colOff>0</xdr:colOff>
      <xdr:row>66</xdr:row>
      <xdr:rowOff>58420</xdr:rowOff>
    </xdr:to>
    <xdr:cxnSp macro="">
      <xdr:nvCxnSpPr>
        <xdr:cNvPr id="133" name="直線コネクタ 132"/>
        <xdr:cNvCxnSpPr/>
      </xdr:nvCxnSpPr>
      <xdr:spPr>
        <a:xfrm>
          <a:off x="3225800" y="1137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5334</xdr:rowOff>
    </xdr:from>
    <xdr:to>
      <xdr:col>4</xdr:col>
      <xdr:colOff>482600</xdr:colOff>
      <xdr:row>66</xdr:row>
      <xdr:rowOff>58420</xdr:rowOff>
    </xdr:to>
    <xdr:cxnSp macro="">
      <xdr:nvCxnSpPr>
        <xdr:cNvPr id="136" name="直線コネクタ 135"/>
        <xdr:cNvCxnSpPr/>
      </xdr:nvCxnSpPr>
      <xdr:spPr>
        <a:xfrm>
          <a:off x="2336800" y="1132103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89916</xdr:rowOff>
    </xdr:from>
    <xdr:to>
      <xdr:col>3</xdr:col>
      <xdr:colOff>279400</xdr:colOff>
      <xdr:row>66</xdr:row>
      <xdr:rowOff>5334</xdr:rowOff>
    </xdr:to>
    <xdr:cxnSp macro="">
      <xdr:nvCxnSpPr>
        <xdr:cNvPr id="139" name="直線コネクタ 138"/>
        <xdr:cNvCxnSpPr/>
      </xdr:nvCxnSpPr>
      <xdr:spPr>
        <a:xfrm>
          <a:off x="1447800" y="112341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5334</xdr:rowOff>
    </xdr:from>
    <xdr:to>
      <xdr:col>7</xdr:col>
      <xdr:colOff>203200</xdr:colOff>
      <xdr:row>65</xdr:row>
      <xdr:rowOff>106934</xdr:rowOff>
    </xdr:to>
    <xdr:sp macro="" textlink="">
      <xdr:nvSpPr>
        <xdr:cNvPr id="149" name="円/楕円 148"/>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72661</xdr:rowOff>
    </xdr:from>
    <xdr:ext cx="762000" cy="259045"/>
    <xdr:sp macro="" textlink="">
      <xdr:nvSpPr>
        <xdr:cNvPr id="150" name="財政構造の弾力性該当値テキスト"/>
        <xdr:cNvSpPr txBox="1"/>
      </xdr:nvSpPr>
      <xdr:spPr>
        <a:xfrm>
          <a:off x="5041900" y="1104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7620</xdr:rowOff>
    </xdr:from>
    <xdr:to>
      <xdr:col>6</xdr:col>
      <xdr:colOff>50800</xdr:colOff>
      <xdr:row>66</xdr:row>
      <xdr:rowOff>109220</xdr:rowOff>
    </xdr:to>
    <xdr:sp macro="" textlink="">
      <xdr:nvSpPr>
        <xdr:cNvPr id="151" name="円/楕円 150"/>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93997</xdr:rowOff>
    </xdr:from>
    <xdr:ext cx="736600" cy="259045"/>
    <xdr:sp macro="" textlink="">
      <xdr:nvSpPr>
        <xdr:cNvPr id="152" name="テキスト ボックス 151"/>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7620</xdr:rowOff>
    </xdr:from>
    <xdr:to>
      <xdr:col>4</xdr:col>
      <xdr:colOff>533400</xdr:colOff>
      <xdr:row>66</xdr:row>
      <xdr:rowOff>109220</xdr:rowOff>
    </xdr:to>
    <xdr:sp macro="" textlink="">
      <xdr:nvSpPr>
        <xdr:cNvPr id="153" name="円/楕円 152"/>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93997</xdr:rowOff>
    </xdr:from>
    <xdr:ext cx="762000" cy="259045"/>
    <xdr:sp macro="" textlink="">
      <xdr:nvSpPr>
        <xdr:cNvPr id="154" name="テキスト ボックス 153"/>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125984</xdr:rowOff>
    </xdr:from>
    <xdr:to>
      <xdr:col>3</xdr:col>
      <xdr:colOff>330200</xdr:colOff>
      <xdr:row>66</xdr:row>
      <xdr:rowOff>56134</xdr:rowOff>
    </xdr:to>
    <xdr:sp macro="" textlink="">
      <xdr:nvSpPr>
        <xdr:cNvPr id="155" name="円/楕円 154"/>
        <xdr:cNvSpPr/>
      </xdr:nvSpPr>
      <xdr:spPr>
        <a:xfrm>
          <a:off x="2286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40911</xdr:rowOff>
    </xdr:from>
    <xdr:ext cx="762000" cy="259045"/>
    <xdr:sp macro="" textlink="">
      <xdr:nvSpPr>
        <xdr:cNvPr id="156" name="テキスト ボックス 155"/>
        <xdr:cNvSpPr txBox="1"/>
      </xdr:nvSpPr>
      <xdr:spPr>
        <a:xfrm>
          <a:off x="1955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39116</xdr:rowOff>
    </xdr:from>
    <xdr:to>
      <xdr:col>2</xdr:col>
      <xdr:colOff>127000</xdr:colOff>
      <xdr:row>65</xdr:row>
      <xdr:rowOff>140716</xdr:rowOff>
    </xdr:to>
    <xdr:sp macro="" textlink="">
      <xdr:nvSpPr>
        <xdr:cNvPr id="157" name="円/楕円 156"/>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125493</xdr:rowOff>
    </xdr:from>
    <xdr:ext cx="762000" cy="259045"/>
    <xdr:sp macro="" textlink="">
      <xdr:nvSpPr>
        <xdr:cNvPr id="158" name="テキスト ボックス 157"/>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[244,679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も低くなっており，特に，離島という地理的条件から旅費等は類似団体に比べて高くなるが，人件費や旅費以外の物件費の抑制に以前から取り組んできた成果であると考える。，しかし，昨年度に比べて</a:t>
          </a:r>
          <a:r>
            <a:rPr kumimoji="1" lang="en-US" altLang="ja-JP" sz="1100">
              <a:solidFill>
                <a:schemeClr val="dk1"/>
              </a:solidFill>
              <a:effectLst/>
              <a:latin typeface="+mn-lt"/>
              <a:ea typeface="+mn-ea"/>
              <a:cs typeface="+mn-cs"/>
            </a:rPr>
            <a:t>4,399</a:t>
          </a:r>
          <a:r>
            <a:rPr kumimoji="1" lang="ja-JP" altLang="ja-JP" sz="1100">
              <a:solidFill>
                <a:schemeClr val="dk1"/>
              </a:solidFill>
              <a:effectLst/>
              <a:latin typeface="+mn-lt"/>
              <a:ea typeface="+mn-ea"/>
              <a:cs typeface="+mn-cs"/>
            </a:rPr>
            <a:t>円決算額が上昇しており，年々増加傾向にあることから，今後も引き続き経費削減の取り組みを継続していく。</a:t>
          </a:r>
          <a:r>
            <a:rPr kumimoji="1" lang="en-US"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134476</xdr:rowOff>
    </xdr:from>
    <xdr:to>
      <xdr:col>7</xdr:col>
      <xdr:colOff>152400</xdr:colOff>
      <xdr:row>83</xdr:row>
      <xdr:rowOff>152167</xdr:rowOff>
    </xdr:to>
    <xdr:cxnSp macro="">
      <xdr:nvCxnSpPr>
        <xdr:cNvPr id="193" name="直線コネクタ 192"/>
        <xdr:cNvCxnSpPr/>
      </xdr:nvCxnSpPr>
      <xdr:spPr>
        <a:xfrm>
          <a:off x="4114800" y="14364826"/>
          <a:ext cx="8382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114151</xdr:rowOff>
    </xdr:from>
    <xdr:to>
      <xdr:col>6</xdr:col>
      <xdr:colOff>0</xdr:colOff>
      <xdr:row>83</xdr:row>
      <xdr:rowOff>134476</xdr:rowOff>
    </xdr:to>
    <xdr:cxnSp macro="">
      <xdr:nvCxnSpPr>
        <xdr:cNvPr id="196" name="直線コネクタ 195"/>
        <xdr:cNvCxnSpPr/>
      </xdr:nvCxnSpPr>
      <xdr:spPr>
        <a:xfrm>
          <a:off x="3225800" y="14344501"/>
          <a:ext cx="889000" cy="2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81342</xdr:rowOff>
    </xdr:from>
    <xdr:to>
      <xdr:col>4</xdr:col>
      <xdr:colOff>482600</xdr:colOff>
      <xdr:row>83</xdr:row>
      <xdr:rowOff>114151</xdr:rowOff>
    </xdr:to>
    <xdr:cxnSp macro="">
      <xdr:nvCxnSpPr>
        <xdr:cNvPr id="199" name="直線コネクタ 198"/>
        <xdr:cNvCxnSpPr/>
      </xdr:nvCxnSpPr>
      <xdr:spPr>
        <a:xfrm>
          <a:off x="2336800" y="14311692"/>
          <a:ext cx="889000" cy="3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81342</xdr:rowOff>
    </xdr:from>
    <xdr:to>
      <xdr:col>3</xdr:col>
      <xdr:colOff>279400</xdr:colOff>
      <xdr:row>83</xdr:row>
      <xdr:rowOff>103836</xdr:rowOff>
    </xdr:to>
    <xdr:cxnSp macro="">
      <xdr:nvCxnSpPr>
        <xdr:cNvPr id="202" name="直線コネクタ 201"/>
        <xdr:cNvCxnSpPr/>
      </xdr:nvCxnSpPr>
      <xdr:spPr>
        <a:xfrm flipV="1">
          <a:off x="1447800" y="14311692"/>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101367</xdr:rowOff>
    </xdr:from>
    <xdr:to>
      <xdr:col>7</xdr:col>
      <xdr:colOff>203200</xdr:colOff>
      <xdr:row>84</xdr:row>
      <xdr:rowOff>31517</xdr:rowOff>
    </xdr:to>
    <xdr:sp macro="" textlink="">
      <xdr:nvSpPr>
        <xdr:cNvPr id="212" name="円/楕円 211"/>
        <xdr:cNvSpPr/>
      </xdr:nvSpPr>
      <xdr:spPr>
        <a:xfrm>
          <a:off x="4902200" y="143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117894</xdr:rowOff>
    </xdr:from>
    <xdr:ext cx="762000" cy="259045"/>
    <xdr:sp macro="" textlink="">
      <xdr:nvSpPr>
        <xdr:cNvPr id="213" name="人件費・物件費等の状況該当値テキスト"/>
        <xdr:cNvSpPr txBox="1"/>
      </xdr:nvSpPr>
      <xdr:spPr>
        <a:xfrm>
          <a:off x="5041900" y="1417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244,679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83676</xdr:rowOff>
    </xdr:from>
    <xdr:to>
      <xdr:col>6</xdr:col>
      <xdr:colOff>50800</xdr:colOff>
      <xdr:row>84</xdr:row>
      <xdr:rowOff>13826</xdr:rowOff>
    </xdr:to>
    <xdr:sp macro="" textlink="">
      <xdr:nvSpPr>
        <xdr:cNvPr id="214" name="円/楕円 213"/>
        <xdr:cNvSpPr/>
      </xdr:nvSpPr>
      <xdr:spPr>
        <a:xfrm>
          <a:off x="4064000" y="143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24003</xdr:rowOff>
    </xdr:from>
    <xdr:ext cx="736600" cy="259045"/>
    <xdr:sp macro="" textlink="">
      <xdr:nvSpPr>
        <xdr:cNvPr id="215" name="テキスト ボックス 214"/>
        <xdr:cNvSpPr txBox="1"/>
      </xdr:nvSpPr>
      <xdr:spPr>
        <a:xfrm>
          <a:off x="3733800" y="14082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240,280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63351</xdr:rowOff>
    </xdr:from>
    <xdr:to>
      <xdr:col>4</xdr:col>
      <xdr:colOff>533400</xdr:colOff>
      <xdr:row>83</xdr:row>
      <xdr:rowOff>164951</xdr:rowOff>
    </xdr:to>
    <xdr:sp macro="" textlink="">
      <xdr:nvSpPr>
        <xdr:cNvPr id="216" name="円/楕円 215"/>
        <xdr:cNvSpPr/>
      </xdr:nvSpPr>
      <xdr:spPr>
        <a:xfrm>
          <a:off x="3175000" y="142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3678</xdr:rowOff>
    </xdr:from>
    <xdr:ext cx="762000" cy="259045"/>
    <xdr:sp macro="" textlink="">
      <xdr:nvSpPr>
        <xdr:cNvPr id="217" name="テキスト ボックス 216"/>
        <xdr:cNvSpPr txBox="1"/>
      </xdr:nvSpPr>
      <xdr:spPr>
        <a:xfrm>
          <a:off x="2844800" y="1406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235,226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30542</xdr:rowOff>
    </xdr:from>
    <xdr:to>
      <xdr:col>3</xdr:col>
      <xdr:colOff>330200</xdr:colOff>
      <xdr:row>83</xdr:row>
      <xdr:rowOff>132142</xdr:rowOff>
    </xdr:to>
    <xdr:sp macro="" textlink="">
      <xdr:nvSpPr>
        <xdr:cNvPr id="218" name="円/楕円 217"/>
        <xdr:cNvSpPr/>
      </xdr:nvSpPr>
      <xdr:spPr>
        <a:xfrm>
          <a:off x="2286000" y="1426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142319</xdr:rowOff>
    </xdr:from>
    <xdr:ext cx="762000" cy="259045"/>
    <xdr:sp macro="" textlink="">
      <xdr:nvSpPr>
        <xdr:cNvPr id="219" name="テキスト ボックス 218"/>
        <xdr:cNvSpPr txBox="1"/>
      </xdr:nvSpPr>
      <xdr:spPr>
        <a:xfrm>
          <a:off x="1955800" y="1402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227,068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53036</xdr:rowOff>
    </xdr:from>
    <xdr:to>
      <xdr:col>2</xdr:col>
      <xdr:colOff>127000</xdr:colOff>
      <xdr:row>83</xdr:row>
      <xdr:rowOff>154636</xdr:rowOff>
    </xdr:to>
    <xdr:sp macro="" textlink="">
      <xdr:nvSpPr>
        <xdr:cNvPr id="220" name="円/楕円 219"/>
        <xdr:cNvSpPr/>
      </xdr:nvSpPr>
      <xdr:spPr>
        <a:xfrm>
          <a:off x="1397000" y="142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164813</xdr:rowOff>
    </xdr:from>
    <xdr:ext cx="762000" cy="259045"/>
    <xdr:sp macro="" textlink="">
      <xdr:nvSpPr>
        <xdr:cNvPr id="221" name="テキスト ボックス 220"/>
        <xdr:cNvSpPr txBox="1"/>
      </xdr:nvSpPr>
      <xdr:spPr>
        <a:xfrm>
          <a:off x="1066800" y="1405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232,661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くなっており，全国平均よりも低く，全国町村平均よりも低い。これまでも国公準拠にもとづく適正な給与制度・運用を行ってきたが，今後も引き続き取り組むとともに，適正な定員管理と給与水準の推進に取り組む。</a:t>
          </a:r>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83</xdr:row>
      <xdr:rowOff>117263</xdr:rowOff>
    </xdr:to>
    <xdr:cxnSp macro="">
      <xdr:nvCxnSpPr>
        <xdr:cNvPr id="255" name="直線コネクタ 254"/>
        <xdr:cNvCxnSpPr/>
      </xdr:nvCxnSpPr>
      <xdr:spPr>
        <a:xfrm>
          <a:off x="16179800" y="1432348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83</xdr:row>
      <xdr:rowOff>93134</xdr:rowOff>
    </xdr:to>
    <xdr:cxnSp macro="">
      <xdr:nvCxnSpPr>
        <xdr:cNvPr id="258" name="直線コネクタ 257"/>
        <xdr:cNvCxnSpPr/>
      </xdr:nvCxnSpPr>
      <xdr:spPr>
        <a:xfrm>
          <a:off x="15290800" y="14323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86</xdr:row>
      <xdr:rowOff>141816</xdr:rowOff>
    </xdr:to>
    <xdr:cxnSp macro="">
      <xdr:nvCxnSpPr>
        <xdr:cNvPr id="261" name="直線コネクタ 260"/>
        <xdr:cNvCxnSpPr/>
      </xdr:nvCxnSpPr>
      <xdr:spPr>
        <a:xfrm flipV="1">
          <a:off x="14401800" y="14323484"/>
          <a:ext cx="889000" cy="5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141816</xdr:rowOff>
    </xdr:from>
    <xdr:to>
      <xdr:col>21</xdr:col>
      <xdr:colOff>0</xdr:colOff>
      <xdr:row>86</xdr:row>
      <xdr:rowOff>141816</xdr:rowOff>
    </xdr:to>
    <xdr:cxnSp macro="">
      <xdr:nvCxnSpPr>
        <xdr:cNvPr id="264" name="直線コネクタ 263"/>
        <xdr:cNvCxnSpPr/>
      </xdr:nvCxnSpPr>
      <xdr:spPr>
        <a:xfrm>
          <a:off x="13512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74" name="円/楕円 273"/>
        <xdr:cNvSpPr/>
      </xdr:nvSpPr>
      <xdr:spPr>
        <a:xfrm>
          <a:off x="169672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82990</xdr:rowOff>
    </xdr:from>
    <xdr:ext cx="762000" cy="259045"/>
    <xdr:sp macro="" textlink="">
      <xdr:nvSpPr>
        <xdr:cNvPr id="275" name="給与水準   （国との比較）該当値テキスト"/>
        <xdr:cNvSpPr txBox="1"/>
      </xdr:nvSpPr>
      <xdr:spPr>
        <a:xfrm>
          <a:off x="17106900" y="141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76" name="円/楕円 275"/>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77" name="テキスト ボックス 276"/>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78" name="円/楕円 277"/>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79" name="テキスト ボックス 278"/>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91016</xdr:rowOff>
    </xdr:from>
    <xdr:to>
      <xdr:col>21</xdr:col>
      <xdr:colOff>50800</xdr:colOff>
      <xdr:row>87</xdr:row>
      <xdr:rowOff>21166</xdr:rowOff>
    </xdr:to>
    <xdr:sp macro="" textlink="">
      <xdr:nvSpPr>
        <xdr:cNvPr id="280" name="円/楕円 279"/>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31343</xdr:rowOff>
    </xdr:from>
    <xdr:ext cx="762000" cy="259045"/>
    <xdr:sp macro="" textlink="">
      <xdr:nvSpPr>
        <xdr:cNvPr id="281" name="テキスト ボックス 280"/>
        <xdr:cNvSpPr txBox="1"/>
      </xdr:nvSpPr>
      <xdr:spPr>
        <a:xfrm>
          <a:off x="14020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91016</xdr:rowOff>
    </xdr:from>
    <xdr:to>
      <xdr:col>19</xdr:col>
      <xdr:colOff>533400</xdr:colOff>
      <xdr:row>87</xdr:row>
      <xdr:rowOff>21166</xdr:rowOff>
    </xdr:to>
    <xdr:sp macro="" textlink="">
      <xdr:nvSpPr>
        <xdr:cNvPr id="282" name="円/楕円 281"/>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31343</xdr:rowOff>
    </xdr:from>
    <xdr:ext cx="762000" cy="259045"/>
    <xdr:sp macro="" textlink="">
      <xdr:nvSpPr>
        <xdr:cNvPr id="283" name="テキスト ボックス 282"/>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多くなっており，要因として町独自の施設である和泊町実験農場を有していることや，こども園を直営で運営していることなどが考えられる。公共施設への指定管理者の導入やごみ収集業務等民間委託は以前から積極的に導入してお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年度から町有線テレビの一部業務（自主放送業務）についても民間委託を行った。今後は，平成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年度に策定した第７次行財政改革大綱に基づいた，民間委託や民間活力の活用を推進していき，適切な定員管理に努める。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60524</xdr:rowOff>
    </xdr:from>
    <xdr:to>
      <xdr:col>24</xdr:col>
      <xdr:colOff>558800</xdr:colOff>
      <xdr:row>63</xdr:row>
      <xdr:rowOff>65350</xdr:rowOff>
    </xdr:to>
    <xdr:cxnSp macro="">
      <xdr:nvCxnSpPr>
        <xdr:cNvPr id="320" name="直線コネクタ 319"/>
        <xdr:cNvCxnSpPr/>
      </xdr:nvCxnSpPr>
      <xdr:spPr>
        <a:xfrm flipV="1">
          <a:off x="16179800" y="108618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21"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34327</xdr:rowOff>
    </xdr:from>
    <xdr:to>
      <xdr:col>23</xdr:col>
      <xdr:colOff>406400</xdr:colOff>
      <xdr:row>63</xdr:row>
      <xdr:rowOff>65350</xdr:rowOff>
    </xdr:to>
    <xdr:cxnSp macro="">
      <xdr:nvCxnSpPr>
        <xdr:cNvPr id="323" name="直線コネクタ 322"/>
        <xdr:cNvCxnSpPr/>
      </xdr:nvCxnSpPr>
      <xdr:spPr>
        <a:xfrm>
          <a:off x="15290800" y="10835677"/>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5" name="テキスト ボックス 324"/>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34327</xdr:rowOff>
    </xdr:from>
    <xdr:to>
      <xdr:col>22</xdr:col>
      <xdr:colOff>203200</xdr:colOff>
      <xdr:row>63</xdr:row>
      <xdr:rowOff>69487</xdr:rowOff>
    </xdr:to>
    <xdr:cxnSp macro="">
      <xdr:nvCxnSpPr>
        <xdr:cNvPr id="326" name="直線コネクタ 325"/>
        <xdr:cNvCxnSpPr/>
      </xdr:nvCxnSpPr>
      <xdr:spPr>
        <a:xfrm flipV="1">
          <a:off x="14401800" y="10835677"/>
          <a:ext cx="889000" cy="3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8" name="テキスト ボックス 327"/>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69487</xdr:rowOff>
    </xdr:from>
    <xdr:to>
      <xdr:col>21</xdr:col>
      <xdr:colOff>0</xdr:colOff>
      <xdr:row>63</xdr:row>
      <xdr:rowOff>76381</xdr:rowOff>
    </xdr:to>
    <xdr:cxnSp macro="">
      <xdr:nvCxnSpPr>
        <xdr:cNvPr id="329" name="直線コネクタ 328"/>
        <xdr:cNvCxnSpPr/>
      </xdr:nvCxnSpPr>
      <xdr:spPr>
        <a:xfrm flipV="1">
          <a:off x="13512800" y="108708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31" name="テキスト ボックス 330"/>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3" name="テキスト ボックス 332"/>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9724</xdr:rowOff>
    </xdr:from>
    <xdr:to>
      <xdr:col>24</xdr:col>
      <xdr:colOff>609600</xdr:colOff>
      <xdr:row>63</xdr:row>
      <xdr:rowOff>111324</xdr:rowOff>
    </xdr:to>
    <xdr:sp macro="" textlink="">
      <xdr:nvSpPr>
        <xdr:cNvPr id="339" name="円/楕円 338"/>
        <xdr:cNvSpPr/>
      </xdr:nvSpPr>
      <xdr:spPr>
        <a:xfrm>
          <a:off x="16967200" y="108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153251</xdr:rowOff>
    </xdr:from>
    <xdr:ext cx="762000" cy="259045"/>
    <xdr:sp macro="" textlink="">
      <xdr:nvSpPr>
        <xdr:cNvPr id="340" name="定員管理の状況該当値テキスト"/>
        <xdr:cNvSpPr txBox="1"/>
      </xdr:nvSpPr>
      <xdr:spPr>
        <a:xfrm>
          <a:off x="17106900" y="1078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14550</xdr:rowOff>
    </xdr:from>
    <xdr:to>
      <xdr:col>23</xdr:col>
      <xdr:colOff>457200</xdr:colOff>
      <xdr:row>63</xdr:row>
      <xdr:rowOff>116150</xdr:rowOff>
    </xdr:to>
    <xdr:sp macro="" textlink="">
      <xdr:nvSpPr>
        <xdr:cNvPr id="341" name="円/楕円 340"/>
        <xdr:cNvSpPr/>
      </xdr:nvSpPr>
      <xdr:spPr>
        <a:xfrm>
          <a:off x="16129000" y="108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100927</xdr:rowOff>
    </xdr:from>
    <xdr:ext cx="736600" cy="259045"/>
    <xdr:sp macro="" textlink="">
      <xdr:nvSpPr>
        <xdr:cNvPr id="342" name="テキスト ボックス 341"/>
        <xdr:cNvSpPr txBox="1"/>
      </xdr:nvSpPr>
      <xdr:spPr>
        <a:xfrm>
          <a:off x="15798800" y="109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154977</xdr:rowOff>
    </xdr:from>
    <xdr:to>
      <xdr:col>22</xdr:col>
      <xdr:colOff>254000</xdr:colOff>
      <xdr:row>63</xdr:row>
      <xdr:rowOff>85127</xdr:rowOff>
    </xdr:to>
    <xdr:sp macro="" textlink="">
      <xdr:nvSpPr>
        <xdr:cNvPr id="343" name="円/楕円 342"/>
        <xdr:cNvSpPr/>
      </xdr:nvSpPr>
      <xdr:spPr>
        <a:xfrm>
          <a:off x="15240000" y="1078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69904</xdr:rowOff>
    </xdr:from>
    <xdr:ext cx="762000" cy="259045"/>
    <xdr:sp macro="" textlink="">
      <xdr:nvSpPr>
        <xdr:cNvPr id="344" name="テキスト ボックス 343"/>
        <xdr:cNvSpPr txBox="1"/>
      </xdr:nvSpPr>
      <xdr:spPr>
        <a:xfrm>
          <a:off x="14909800" y="1087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18687</xdr:rowOff>
    </xdr:from>
    <xdr:to>
      <xdr:col>21</xdr:col>
      <xdr:colOff>50800</xdr:colOff>
      <xdr:row>63</xdr:row>
      <xdr:rowOff>120287</xdr:rowOff>
    </xdr:to>
    <xdr:sp macro="" textlink="">
      <xdr:nvSpPr>
        <xdr:cNvPr id="345" name="円/楕円 344"/>
        <xdr:cNvSpPr/>
      </xdr:nvSpPr>
      <xdr:spPr>
        <a:xfrm>
          <a:off x="14351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105064</xdr:rowOff>
    </xdr:from>
    <xdr:ext cx="762000" cy="259045"/>
    <xdr:sp macro="" textlink="">
      <xdr:nvSpPr>
        <xdr:cNvPr id="346" name="テキスト ボックス 345"/>
        <xdr:cNvSpPr txBox="1"/>
      </xdr:nvSpPr>
      <xdr:spPr>
        <a:xfrm>
          <a:off x="14020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47" name="円/楕円 346"/>
        <xdr:cNvSpPr/>
      </xdr:nvSpPr>
      <xdr:spPr>
        <a:xfrm>
          <a:off x="13462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48" name="テキスト ボックス 347"/>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年度にかけて実施した海洋療法施設整備事業や平成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年度に実施した地域情報通信基盤整備事業に多額の地方債を発行したことから，実質公債費比率が類似団体平均を大きく上回っている。平成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年度に償還のピークを迎えることから，今後も高い水準で推移するが，普通建設事業費の見直し等を行い，実質公債費比率の抑制に努める。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1016</xdr:rowOff>
    </xdr:from>
    <xdr:to>
      <xdr:col>24</xdr:col>
      <xdr:colOff>558800</xdr:colOff>
      <xdr:row>44</xdr:row>
      <xdr:rowOff>5842</xdr:rowOff>
    </xdr:to>
    <xdr:cxnSp macro="">
      <xdr:nvCxnSpPr>
        <xdr:cNvPr id="379" name="直線コネクタ 378"/>
        <xdr:cNvCxnSpPr/>
      </xdr:nvCxnSpPr>
      <xdr:spPr>
        <a:xfrm>
          <a:off x="16179800" y="754481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1016</xdr:rowOff>
    </xdr:from>
    <xdr:to>
      <xdr:col>23</xdr:col>
      <xdr:colOff>406400</xdr:colOff>
      <xdr:row>44</xdr:row>
      <xdr:rowOff>5842</xdr:rowOff>
    </xdr:to>
    <xdr:cxnSp macro="">
      <xdr:nvCxnSpPr>
        <xdr:cNvPr id="382" name="直線コネクタ 381"/>
        <xdr:cNvCxnSpPr/>
      </xdr:nvCxnSpPr>
      <xdr:spPr>
        <a:xfrm flipV="1">
          <a:off x="15290800" y="75448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138684</xdr:rowOff>
    </xdr:from>
    <xdr:to>
      <xdr:col>22</xdr:col>
      <xdr:colOff>203200</xdr:colOff>
      <xdr:row>44</xdr:row>
      <xdr:rowOff>5842</xdr:rowOff>
    </xdr:to>
    <xdr:cxnSp macro="">
      <xdr:nvCxnSpPr>
        <xdr:cNvPr id="385" name="直線コネクタ 384"/>
        <xdr:cNvCxnSpPr/>
      </xdr:nvCxnSpPr>
      <xdr:spPr>
        <a:xfrm>
          <a:off x="14401800" y="75110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104902</xdr:rowOff>
    </xdr:from>
    <xdr:to>
      <xdr:col>21</xdr:col>
      <xdr:colOff>0</xdr:colOff>
      <xdr:row>43</xdr:row>
      <xdr:rowOff>138684</xdr:rowOff>
    </xdr:to>
    <xdr:cxnSp macro="">
      <xdr:nvCxnSpPr>
        <xdr:cNvPr id="388" name="直線コネクタ 387"/>
        <xdr:cNvCxnSpPr/>
      </xdr:nvCxnSpPr>
      <xdr:spPr>
        <a:xfrm>
          <a:off x="13512800" y="74772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126492</xdr:rowOff>
    </xdr:from>
    <xdr:to>
      <xdr:col>24</xdr:col>
      <xdr:colOff>609600</xdr:colOff>
      <xdr:row>44</xdr:row>
      <xdr:rowOff>56642</xdr:rowOff>
    </xdr:to>
    <xdr:sp macro="" textlink="">
      <xdr:nvSpPr>
        <xdr:cNvPr id="398" name="円/楕円 397"/>
        <xdr:cNvSpPr/>
      </xdr:nvSpPr>
      <xdr:spPr>
        <a:xfrm>
          <a:off x="169672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98569</xdr:rowOff>
    </xdr:from>
    <xdr:ext cx="762000" cy="259045"/>
    <xdr:sp macro="" textlink="">
      <xdr:nvSpPr>
        <xdr:cNvPr id="399" name="公債費負担の状況該当値テキスト"/>
        <xdr:cNvSpPr txBox="1"/>
      </xdr:nvSpPr>
      <xdr:spPr>
        <a:xfrm>
          <a:off x="17106900" y="747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121666</xdr:rowOff>
    </xdr:from>
    <xdr:to>
      <xdr:col>23</xdr:col>
      <xdr:colOff>457200</xdr:colOff>
      <xdr:row>44</xdr:row>
      <xdr:rowOff>51816</xdr:rowOff>
    </xdr:to>
    <xdr:sp macro="" textlink="">
      <xdr:nvSpPr>
        <xdr:cNvPr id="400" name="円/楕円 399"/>
        <xdr:cNvSpPr/>
      </xdr:nvSpPr>
      <xdr:spPr>
        <a:xfrm>
          <a:off x="16129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36593</xdr:rowOff>
    </xdr:from>
    <xdr:ext cx="736600" cy="259045"/>
    <xdr:sp macro="" textlink="">
      <xdr:nvSpPr>
        <xdr:cNvPr id="401" name="テキスト ボックス 400"/>
        <xdr:cNvSpPr txBox="1"/>
      </xdr:nvSpPr>
      <xdr:spPr>
        <a:xfrm>
          <a:off x="15798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126492</xdr:rowOff>
    </xdr:from>
    <xdr:to>
      <xdr:col>22</xdr:col>
      <xdr:colOff>254000</xdr:colOff>
      <xdr:row>44</xdr:row>
      <xdr:rowOff>56642</xdr:rowOff>
    </xdr:to>
    <xdr:sp macro="" textlink="">
      <xdr:nvSpPr>
        <xdr:cNvPr id="402" name="円/楕円 401"/>
        <xdr:cNvSpPr/>
      </xdr:nvSpPr>
      <xdr:spPr>
        <a:xfrm>
          <a:off x="15240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41419</xdr:rowOff>
    </xdr:from>
    <xdr:ext cx="762000" cy="259045"/>
    <xdr:sp macro="" textlink="">
      <xdr:nvSpPr>
        <xdr:cNvPr id="403" name="テキスト ボックス 402"/>
        <xdr:cNvSpPr txBox="1"/>
      </xdr:nvSpPr>
      <xdr:spPr>
        <a:xfrm>
          <a:off x="14909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87884</xdr:rowOff>
    </xdr:from>
    <xdr:to>
      <xdr:col>21</xdr:col>
      <xdr:colOff>50800</xdr:colOff>
      <xdr:row>44</xdr:row>
      <xdr:rowOff>18034</xdr:rowOff>
    </xdr:to>
    <xdr:sp macro="" textlink="">
      <xdr:nvSpPr>
        <xdr:cNvPr id="404" name="円/楕円 403"/>
        <xdr:cNvSpPr/>
      </xdr:nvSpPr>
      <xdr:spPr>
        <a:xfrm>
          <a:off x="14351000" y="7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2811</xdr:rowOff>
    </xdr:from>
    <xdr:ext cx="762000" cy="259045"/>
    <xdr:sp macro="" textlink="">
      <xdr:nvSpPr>
        <xdr:cNvPr id="405" name="テキスト ボックス 404"/>
        <xdr:cNvSpPr txBox="1"/>
      </xdr:nvSpPr>
      <xdr:spPr>
        <a:xfrm>
          <a:off x="14020800" y="75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406" name="円/楕円 405"/>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407" name="テキスト ボックス 406"/>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将来負担比率は，前年度から</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改善したが依然として類似団体平均を大きく上回っており，類似団体内順位も低くなっている。主な要因として，有線テレビデジタル化事業や防災行政無線整備事業，町営住宅立て替え事業などが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年度から取り組んでいる財政健全化取組（集中）対策において，普通建設事業費の抑制</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新規地方債の発行抑制に取り組んでおり，その成果として将来負担比率が改善された。しかし，依然として高い状況であることから，今後も財政健全化の取り組みを継続していく。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41720</xdr:rowOff>
    </xdr:from>
    <xdr:to>
      <xdr:col>24</xdr:col>
      <xdr:colOff>558800</xdr:colOff>
      <xdr:row>19</xdr:row>
      <xdr:rowOff>169005</xdr:rowOff>
    </xdr:to>
    <xdr:cxnSp macro="">
      <xdr:nvCxnSpPr>
        <xdr:cNvPr id="437" name="直線コネクタ 436"/>
        <xdr:cNvCxnSpPr/>
      </xdr:nvCxnSpPr>
      <xdr:spPr>
        <a:xfrm flipV="1">
          <a:off x="16179800" y="3299270"/>
          <a:ext cx="838200" cy="1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169005</xdr:rowOff>
    </xdr:from>
    <xdr:to>
      <xdr:col>23</xdr:col>
      <xdr:colOff>406400</xdr:colOff>
      <xdr:row>20</xdr:row>
      <xdr:rowOff>7810</xdr:rowOff>
    </xdr:to>
    <xdr:cxnSp macro="">
      <xdr:nvCxnSpPr>
        <xdr:cNvPr id="440" name="直線コネクタ 439"/>
        <xdr:cNvCxnSpPr/>
      </xdr:nvCxnSpPr>
      <xdr:spPr>
        <a:xfrm flipV="1">
          <a:off x="15290800" y="3426555"/>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106871</xdr:rowOff>
    </xdr:from>
    <xdr:to>
      <xdr:col>22</xdr:col>
      <xdr:colOff>203200</xdr:colOff>
      <xdr:row>20</xdr:row>
      <xdr:rowOff>7810</xdr:rowOff>
    </xdr:to>
    <xdr:cxnSp macro="">
      <xdr:nvCxnSpPr>
        <xdr:cNvPr id="443" name="直線コネクタ 442"/>
        <xdr:cNvCxnSpPr/>
      </xdr:nvCxnSpPr>
      <xdr:spPr>
        <a:xfrm>
          <a:off x="14401800" y="336442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78518</xdr:rowOff>
    </xdr:from>
    <xdr:to>
      <xdr:col>21</xdr:col>
      <xdr:colOff>0</xdr:colOff>
      <xdr:row>19</xdr:row>
      <xdr:rowOff>106871</xdr:rowOff>
    </xdr:to>
    <xdr:cxnSp macro="">
      <xdr:nvCxnSpPr>
        <xdr:cNvPr id="446" name="直線コネクタ 445"/>
        <xdr:cNvCxnSpPr/>
      </xdr:nvCxnSpPr>
      <xdr:spPr>
        <a:xfrm>
          <a:off x="13512800" y="3336068"/>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162370</xdr:rowOff>
    </xdr:from>
    <xdr:to>
      <xdr:col>24</xdr:col>
      <xdr:colOff>609600</xdr:colOff>
      <xdr:row>19</xdr:row>
      <xdr:rowOff>92520</xdr:rowOff>
    </xdr:to>
    <xdr:sp macro="" textlink="">
      <xdr:nvSpPr>
        <xdr:cNvPr id="456" name="円/楕円 455"/>
        <xdr:cNvSpPr/>
      </xdr:nvSpPr>
      <xdr:spPr>
        <a:xfrm>
          <a:off x="16967200" y="32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134447</xdr:rowOff>
    </xdr:from>
    <xdr:ext cx="762000" cy="259045"/>
    <xdr:sp macro="" textlink="">
      <xdr:nvSpPr>
        <xdr:cNvPr id="457" name="将来負担の状況該当値テキスト"/>
        <xdr:cNvSpPr txBox="1"/>
      </xdr:nvSpPr>
      <xdr:spPr>
        <a:xfrm>
          <a:off x="17106900" y="322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118205</xdr:rowOff>
    </xdr:from>
    <xdr:to>
      <xdr:col>23</xdr:col>
      <xdr:colOff>457200</xdr:colOff>
      <xdr:row>20</xdr:row>
      <xdr:rowOff>48355</xdr:rowOff>
    </xdr:to>
    <xdr:sp macro="" textlink="">
      <xdr:nvSpPr>
        <xdr:cNvPr id="458" name="円/楕円 457"/>
        <xdr:cNvSpPr/>
      </xdr:nvSpPr>
      <xdr:spPr>
        <a:xfrm>
          <a:off x="16129000" y="33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33132</xdr:rowOff>
    </xdr:from>
    <xdr:ext cx="736600" cy="259045"/>
    <xdr:sp macro="" textlink="">
      <xdr:nvSpPr>
        <xdr:cNvPr id="459" name="テキスト ボックス 458"/>
        <xdr:cNvSpPr txBox="1"/>
      </xdr:nvSpPr>
      <xdr:spPr>
        <a:xfrm>
          <a:off x="15798800" y="3462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128460</xdr:rowOff>
    </xdr:from>
    <xdr:to>
      <xdr:col>22</xdr:col>
      <xdr:colOff>254000</xdr:colOff>
      <xdr:row>20</xdr:row>
      <xdr:rowOff>58610</xdr:rowOff>
    </xdr:to>
    <xdr:sp macro="" textlink="">
      <xdr:nvSpPr>
        <xdr:cNvPr id="460" name="円/楕円 459"/>
        <xdr:cNvSpPr/>
      </xdr:nvSpPr>
      <xdr:spPr>
        <a:xfrm>
          <a:off x="15240000" y="33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43387</xdr:rowOff>
    </xdr:from>
    <xdr:ext cx="762000" cy="259045"/>
    <xdr:sp macro="" textlink="">
      <xdr:nvSpPr>
        <xdr:cNvPr id="461" name="テキスト ボックス 460"/>
        <xdr:cNvSpPr txBox="1"/>
      </xdr:nvSpPr>
      <xdr:spPr>
        <a:xfrm>
          <a:off x="14909800" y="34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56071</xdr:rowOff>
    </xdr:from>
    <xdr:to>
      <xdr:col>21</xdr:col>
      <xdr:colOff>50800</xdr:colOff>
      <xdr:row>19</xdr:row>
      <xdr:rowOff>157671</xdr:rowOff>
    </xdr:to>
    <xdr:sp macro="" textlink="">
      <xdr:nvSpPr>
        <xdr:cNvPr id="462" name="円/楕円 461"/>
        <xdr:cNvSpPr/>
      </xdr:nvSpPr>
      <xdr:spPr>
        <a:xfrm>
          <a:off x="14351000" y="33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142448</xdr:rowOff>
    </xdr:from>
    <xdr:ext cx="762000" cy="259045"/>
    <xdr:sp macro="" textlink="">
      <xdr:nvSpPr>
        <xdr:cNvPr id="463" name="テキスト ボックス 462"/>
        <xdr:cNvSpPr txBox="1"/>
      </xdr:nvSpPr>
      <xdr:spPr>
        <a:xfrm>
          <a:off x="14020800" y="339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27718</xdr:rowOff>
    </xdr:from>
    <xdr:to>
      <xdr:col>19</xdr:col>
      <xdr:colOff>533400</xdr:colOff>
      <xdr:row>19</xdr:row>
      <xdr:rowOff>129318</xdr:rowOff>
    </xdr:to>
    <xdr:sp macro="" textlink="">
      <xdr:nvSpPr>
        <xdr:cNvPr id="464" name="円/楕円 463"/>
        <xdr:cNvSpPr/>
      </xdr:nvSpPr>
      <xdr:spPr>
        <a:xfrm>
          <a:off x="13462000" y="32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114095</xdr:rowOff>
    </xdr:from>
    <xdr:ext cx="762000" cy="259045"/>
    <xdr:sp macro="" textlink="">
      <xdr:nvSpPr>
        <xdr:cNvPr id="465" name="テキスト ボックス 464"/>
        <xdr:cNvSpPr txBox="1"/>
      </xdr:nvSpPr>
      <xdr:spPr>
        <a:xfrm>
          <a:off x="13131800" y="337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鹿児島県和泊町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6,983
6,893
40.39
6,673,315
6,513,473
126,332
3,905,339
10,761,335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120.6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の割合は類似団体平均より高くなっているが，ほぼ同水準まで抑制されてきており，鹿児島県平均よりも低くなっている。年々割合が低下してきており，定員管理の適正化や民間委託の推進等の効果であると考える。これまでの取り組みを継続していき，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37</xdr:row>
      <xdr:rowOff>24130</xdr:rowOff>
    </xdr:to>
    <xdr:cxnSp macro="">
      <xdr:nvCxnSpPr>
        <xdr:cNvPr id="66" name="直線コネクタ 65"/>
        <xdr:cNvCxnSpPr/>
      </xdr:nvCxnSpPr>
      <xdr:spPr>
        <a:xfrm flipV="1">
          <a:off x="3987800" y="62611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62230</xdr:rowOff>
    </xdr:to>
    <xdr:cxnSp macro="">
      <xdr:nvCxnSpPr>
        <xdr:cNvPr id="69" name="直線コネクタ 68"/>
        <xdr:cNvCxnSpPr/>
      </xdr:nvCxnSpPr>
      <xdr:spPr>
        <a:xfrm flipV="1">
          <a:off x="3098800" y="636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69850</xdr:rowOff>
    </xdr:to>
    <xdr:cxnSp macro="">
      <xdr:nvCxnSpPr>
        <xdr:cNvPr id="72" name="直線コネクタ 71"/>
        <xdr:cNvCxnSpPr/>
      </xdr:nvCxnSpPr>
      <xdr:spPr>
        <a:xfrm flipV="1">
          <a:off x="2209800" y="640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69850</xdr:rowOff>
    </xdr:to>
    <xdr:cxnSp macro="">
      <xdr:nvCxnSpPr>
        <xdr:cNvPr id="75" name="直線コネクタ 74"/>
        <xdr:cNvCxnSpPr/>
      </xdr:nvCxnSpPr>
      <xdr:spPr>
        <a:xfrm>
          <a:off x="1320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7" name="円/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9" name="円/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1" name="円/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類似団体平均よりも低くなっており，旅費が他団体よりも大幅に高くなるなかで物件費が抑えられていることから，これまで</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経費削減の成果であると考える。しかし，近年上昇傾向にあることから，業務委託料や電算機器・コピー機等の使用料・賃借料の見直しや削減を行い，物件費の抑制に努める。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99568</xdr:rowOff>
    </xdr:from>
    <xdr:to>
      <xdr:col>24</xdr:col>
      <xdr:colOff>31750</xdr:colOff>
      <xdr:row>16</xdr:row>
      <xdr:rowOff>127000</xdr:rowOff>
    </xdr:to>
    <xdr:cxnSp macro="">
      <xdr:nvCxnSpPr>
        <xdr:cNvPr id="124" name="直線コネクタ 123"/>
        <xdr:cNvCxnSpPr/>
      </xdr:nvCxnSpPr>
      <xdr:spPr>
        <a:xfrm>
          <a:off x="15671800" y="2842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62992</xdr:rowOff>
    </xdr:from>
    <xdr:to>
      <xdr:col>22</xdr:col>
      <xdr:colOff>565150</xdr:colOff>
      <xdr:row>16</xdr:row>
      <xdr:rowOff>99568</xdr:rowOff>
    </xdr:to>
    <xdr:cxnSp macro="">
      <xdr:nvCxnSpPr>
        <xdr:cNvPr id="127" name="直線コネクタ 126"/>
        <xdr:cNvCxnSpPr/>
      </xdr:nvCxnSpPr>
      <xdr:spPr>
        <a:xfrm>
          <a:off x="14782800" y="2806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44704</xdr:rowOff>
    </xdr:from>
    <xdr:to>
      <xdr:col>21</xdr:col>
      <xdr:colOff>361950</xdr:colOff>
      <xdr:row>16</xdr:row>
      <xdr:rowOff>62992</xdr:rowOff>
    </xdr:to>
    <xdr:cxnSp macro="">
      <xdr:nvCxnSpPr>
        <xdr:cNvPr id="130" name="直線コネクタ 129"/>
        <xdr:cNvCxnSpPr/>
      </xdr:nvCxnSpPr>
      <xdr:spPr>
        <a:xfrm>
          <a:off x="13893800" y="2787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44704</xdr:rowOff>
    </xdr:from>
    <xdr:to>
      <xdr:col>20</xdr:col>
      <xdr:colOff>158750</xdr:colOff>
      <xdr:row>16</xdr:row>
      <xdr:rowOff>44704</xdr:rowOff>
    </xdr:to>
    <xdr:cxnSp macro="">
      <xdr:nvCxnSpPr>
        <xdr:cNvPr id="133" name="直線コネクタ 132"/>
        <xdr:cNvCxnSpPr/>
      </xdr:nvCxnSpPr>
      <xdr:spPr>
        <a:xfrm>
          <a:off x="13004800" y="2787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3" name="円/楕円 142"/>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4"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48768</xdr:rowOff>
    </xdr:from>
    <xdr:to>
      <xdr:col>22</xdr:col>
      <xdr:colOff>615950</xdr:colOff>
      <xdr:row>16</xdr:row>
      <xdr:rowOff>150368</xdr:rowOff>
    </xdr:to>
    <xdr:sp macro="" textlink="">
      <xdr:nvSpPr>
        <xdr:cNvPr id="145" name="円/楕円 144"/>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160545</xdr:rowOff>
    </xdr:from>
    <xdr:ext cx="736600" cy="259045"/>
    <xdr:sp macro="" textlink="">
      <xdr:nvSpPr>
        <xdr:cNvPr id="146" name="テキスト ボックス 145"/>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xdr:rowOff>
    </xdr:from>
    <xdr:to>
      <xdr:col>21</xdr:col>
      <xdr:colOff>412750</xdr:colOff>
      <xdr:row>16</xdr:row>
      <xdr:rowOff>113792</xdr:rowOff>
    </xdr:to>
    <xdr:sp macro="" textlink="">
      <xdr:nvSpPr>
        <xdr:cNvPr id="147" name="円/楕円 146"/>
        <xdr:cNvSpPr/>
      </xdr:nvSpPr>
      <xdr:spPr>
        <a:xfrm>
          <a:off x="14732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123969</xdr:rowOff>
    </xdr:from>
    <xdr:ext cx="762000" cy="259045"/>
    <xdr:sp macro="" textlink="">
      <xdr:nvSpPr>
        <xdr:cNvPr id="148" name="テキスト ボックス 147"/>
        <xdr:cNvSpPr txBox="1"/>
      </xdr:nvSpPr>
      <xdr:spPr>
        <a:xfrm>
          <a:off x="14401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165354</xdr:rowOff>
    </xdr:from>
    <xdr:to>
      <xdr:col>20</xdr:col>
      <xdr:colOff>209550</xdr:colOff>
      <xdr:row>16</xdr:row>
      <xdr:rowOff>95504</xdr:rowOff>
    </xdr:to>
    <xdr:sp macro="" textlink="">
      <xdr:nvSpPr>
        <xdr:cNvPr id="149" name="円/楕円 148"/>
        <xdr:cNvSpPr/>
      </xdr:nvSpPr>
      <xdr:spPr>
        <a:xfrm>
          <a:off x="13843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50" name="テキスト ボックス 149"/>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51" name="円/楕円 150"/>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52" name="テキスト ボックス 151"/>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ja-JP" altLang="ja-JP" sz="1100">
              <a:solidFill>
                <a:sysClr val="windowText" lastClr="000000"/>
              </a:solidFill>
              <a:effectLst/>
              <a:latin typeface="+mn-lt"/>
              <a:ea typeface="+mn-ea"/>
              <a:cs typeface="+mn-cs"/>
            </a:rPr>
            <a:t>も</a:t>
          </a:r>
          <a:r>
            <a:rPr kumimoji="1" lang="ja-JP" altLang="en-US" sz="1100">
              <a:solidFill>
                <a:sysClr val="windowText" lastClr="000000"/>
              </a:solidFill>
              <a:effectLst/>
              <a:latin typeface="+mn-lt"/>
              <a:ea typeface="+mn-ea"/>
              <a:cs typeface="+mn-cs"/>
            </a:rPr>
            <a:t>やや</a:t>
          </a:r>
          <a:r>
            <a:rPr kumimoji="1" lang="ja-JP" altLang="ja-JP" sz="1100">
              <a:solidFill>
                <a:sysClr val="windowText" lastClr="000000"/>
              </a:solidFill>
              <a:effectLst/>
              <a:latin typeface="+mn-lt"/>
              <a:ea typeface="+mn-ea"/>
              <a:cs typeface="+mn-cs"/>
            </a:rPr>
            <a:t>高くなっており，要因として高齢者人口の増加が考えられる。国勢調査における高齢者人口が増加しており，少子高齢化</a:t>
          </a:r>
          <a:r>
            <a:rPr kumimoji="1" lang="ja-JP" altLang="en-US" sz="1100">
              <a:solidFill>
                <a:sysClr val="windowText" lastClr="000000"/>
              </a:solidFill>
              <a:effectLst/>
              <a:latin typeface="+mn-lt"/>
              <a:ea typeface="+mn-ea"/>
              <a:cs typeface="+mn-cs"/>
            </a:rPr>
            <a:t>も進んでいくことから</a:t>
          </a:r>
          <a:r>
            <a:rPr kumimoji="1" lang="ja-JP" altLang="ja-JP" sz="1100">
              <a:solidFill>
                <a:sysClr val="windowText" lastClr="000000"/>
              </a:solidFill>
              <a:effectLst/>
              <a:latin typeface="+mn-lt"/>
              <a:ea typeface="+mn-ea"/>
              <a:cs typeface="+mn-cs"/>
            </a:rPr>
            <a:t>，扶助費は今後も増加することが予想され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町単独扶助費の見直しを行い現状維持に努める。</a:t>
          </a:r>
          <a:r>
            <a:rPr kumimoji="1" lang="en-US"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61685</xdr:rowOff>
    </xdr:to>
    <xdr:cxnSp macro="">
      <xdr:nvCxnSpPr>
        <xdr:cNvPr id="186" name="直線コネクタ 185"/>
        <xdr:cNvCxnSpPr/>
      </xdr:nvCxnSpPr>
      <xdr:spPr>
        <a:xfrm>
          <a:off x="3987800" y="966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94343</xdr:rowOff>
    </xdr:to>
    <xdr:cxnSp macro="">
      <xdr:nvCxnSpPr>
        <xdr:cNvPr id="189" name="直線コネクタ 188"/>
        <xdr:cNvCxnSpPr/>
      </xdr:nvCxnSpPr>
      <xdr:spPr>
        <a:xfrm flipV="1">
          <a:off x="3098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56</xdr:row>
      <xdr:rowOff>94343</xdr:rowOff>
    </xdr:to>
    <xdr:cxnSp macro="">
      <xdr:nvCxnSpPr>
        <xdr:cNvPr id="192" name="直線コネクタ 191"/>
        <xdr:cNvCxnSpPr/>
      </xdr:nvCxnSpPr>
      <xdr:spPr>
        <a:xfrm>
          <a:off x="2209800" y="9695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94343</xdr:rowOff>
    </xdr:to>
    <xdr:cxnSp macro="">
      <xdr:nvCxnSpPr>
        <xdr:cNvPr id="195" name="直線コネクタ 194"/>
        <xdr:cNvCxnSpPr/>
      </xdr:nvCxnSpPr>
      <xdr:spPr>
        <a:xfrm>
          <a:off x="1320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5" name="円/楕円 204"/>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154412</xdr:rowOff>
    </xdr:from>
    <xdr:ext cx="762000" cy="259045"/>
    <xdr:sp macro="" textlink="">
      <xdr:nvSpPr>
        <xdr:cNvPr id="206"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7" name="円/楕円 206"/>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08" name="テキスト ボックス 207"/>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09" name="円/楕円 208"/>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0" name="テキスト ボックス 209"/>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1" name="円/楕円 210"/>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2" name="テキスト ボックス 211"/>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3" name="円/楕円 212"/>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4" name="テキスト ボックス 213"/>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おり，主な要因として，国民健康保険特別会計への法定外繰出金の増加や，公共下水道・農業集落排水事業特別会計への施設の機能強化事業の実施に伴う建設事業に対する繰出金の増加がある。国民健康保険特別会計については医療費抑制の取り組みを図り，公共下</a:t>
          </a:r>
          <a:r>
            <a:rPr kumimoji="1" lang="ja-JP" altLang="ja-JP" sz="1100">
              <a:solidFill>
                <a:sysClr val="windowText" lastClr="000000"/>
              </a:solidFill>
              <a:effectLst/>
              <a:latin typeface="+mn-lt"/>
              <a:ea typeface="+mn-ea"/>
              <a:cs typeface="+mn-cs"/>
            </a:rPr>
            <a:t>水道</a:t>
          </a:r>
          <a:r>
            <a:rPr kumimoji="1" lang="ja-JP" altLang="en-US" sz="1100">
              <a:solidFill>
                <a:sysClr val="windowText" lastClr="000000"/>
              </a:solidFill>
              <a:effectLst/>
              <a:latin typeface="+mn-lt"/>
              <a:ea typeface="+mn-ea"/>
              <a:cs typeface="+mn-cs"/>
            </a:rPr>
            <a:t>・農業集落排水事</a:t>
          </a:r>
          <a:r>
            <a:rPr kumimoji="1" lang="ja-JP" altLang="ja-JP" sz="1100">
              <a:solidFill>
                <a:sysClr val="windowText" lastClr="000000"/>
              </a:solidFill>
              <a:effectLst/>
              <a:latin typeface="+mn-lt"/>
              <a:ea typeface="+mn-ea"/>
              <a:cs typeface="+mn-cs"/>
            </a:rPr>
            <a:t>業に</a:t>
          </a:r>
          <a:r>
            <a:rPr kumimoji="1" lang="ja-JP" altLang="ja-JP" sz="1100">
              <a:solidFill>
                <a:schemeClr val="dk1"/>
              </a:solidFill>
              <a:effectLst/>
              <a:latin typeface="+mn-lt"/>
              <a:ea typeface="+mn-ea"/>
              <a:cs typeface="+mn-cs"/>
            </a:rPr>
            <a:t>ついては使用料の見直し等により財政状況の改善を図り，繰出金の減少を図る。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58</xdr:row>
      <xdr:rowOff>134620</xdr:rowOff>
    </xdr:to>
    <xdr:cxnSp macro="">
      <xdr:nvCxnSpPr>
        <xdr:cNvPr id="246" name="直線コネクタ 245"/>
        <xdr:cNvCxnSpPr/>
      </xdr:nvCxnSpPr>
      <xdr:spPr>
        <a:xfrm flipV="1">
          <a:off x="15671800" y="10048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58</xdr:row>
      <xdr:rowOff>165100</xdr:rowOff>
    </xdr:to>
    <xdr:cxnSp macro="">
      <xdr:nvCxnSpPr>
        <xdr:cNvPr id="249" name="直線コネクタ 248"/>
        <xdr:cNvCxnSpPr/>
      </xdr:nvCxnSpPr>
      <xdr:spPr>
        <a:xfrm flipV="1">
          <a:off x="14782800" y="1007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111760</xdr:rowOff>
    </xdr:from>
    <xdr:to>
      <xdr:col>21</xdr:col>
      <xdr:colOff>361950</xdr:colOff>
      <xdr:row>58</xdr:row>
      <xdr:rowOff>165100</xdr:rowOff>
    </xdr:to>
    <xdr:cxnSp macro="">
      <xdr:nvCxnSpPr>
        <xdr:cNvPr id="252" name="直線コネクタ 251"/>
        <xdr:cNvCxnSpPr/>
      </xdr:nvCxnSpPr>
      <xdr:spPr>
        <a:xfrm>
          <a:off x="13893800" y="10055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43180</xdr:rowOff>
    </xdr:from>
    <xdr:to>
      <xdr:col>20</xdr:col>
      <xdr:colOff>158750</xdr:colOff>
      <xdr:row>58</xdr:row>
      <xdr:rowOff>111760</xdr:rowOff>
    </xdr:to>
    <xdr:cxnSp macro="">
      <xdr:nvCxnSpPr>
        <xdr:cNvPr id="255" name="直線コネクタ 254"/>
        <xdr:cNvCxnSpPr/>
      </xdr:nvCxnSpPr>
      <xdr:spPr>
        <a:xfrm>
          <a:off x="13004800" y="998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65" name="円/楕円 264"/>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66"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67" name="円/楕円 266"/>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68" name="テキスト ボックス 267"/>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69" name="円/楕円 268"/>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0" name="テキスト ボックス 269"/>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60960</xdr:rowOff>
    </xdr:from>
    <xdr:to>
      <xdr:col>20</xdr:col>
      <xdr:colOff>209550</xdr:colOff>
      <xdr:row>58</xdr:row>
      <xdr:rowOff>162560</xdr:rowOff>
    </xdr:to>
    <xdr:sp macro="" textlink="">
      <xdr:nvSpPr>
        <xdr:cNvPr id="271" name="円/楕円 270"/>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72" name="テキスト ボックス 271"/>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163830</xdr:rowOff>
    </xdr:from>
    <xdr:to>
      <xdr:col>19</xdr:col>
      <xdr:colOff>6350</xdr:colOff>
      <xdr:row>58</xdr:row>
      <xdr:rowOff>93980</xdr:rowOff>
    </xdr:to>
    <xdr:sp macro="" textlink="">
      <xdr:nvSpPr>
        <xdr:cNvPr id="273" name="円/楕円 272"/>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78757</xdr:rowOff>
    </xdr:from>
    <xdr:ext cx="762000" cy="259045"/>
    <xdr:sp macro="" textlink="">
      <xdr:nvSpPr>
        <xdr:cNvPr id="274" name="テキスト ボックス 273"/>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類似団体平均よりも低くなり，前年度よりも</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改善されているが，主な要因として一部事務組合の地方債の償還終了に伴う負担金の減額及び町単独補助金の見直し等である。町単独補助金については，今後も引き続き見直しや類似団体の統廃合，自主財源確保の取り組み，補助金交付基準等の見直しを行い経費の縮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30661</xdr:rowOff>
    </xdr:from>
    <xdr:to>
      <xdr:col>24</xdr:col>
      <xdr:colOff>31750</xdr:colOff>
      <xdr:row>38</xdr:row>
      <xdr:rowOff>15966</xdr:rowOff>
    </xdr:to>
    <xdr:cxnSp macro="">
      <xdr:nvCxnSpPr>
        <xdr:cNvPr id="308" name="直線コネクタ 307"/>
        <xdr:cNvCxnSpPr/>
      </xdr:nvCxnSpPr>
      <xdr:spPr>
        <a:xfrm flipV="1">
          <a:off x="15671800" y="6374311"/>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15966</xdr:rowOff>
    </xdr:from>
    <xdr:to>
      <xdr:col>22</xdr:col>
      <xdr:colOff>565150</xdr:colOff>
      <xdr:row>38</xdr:row>
      <xdr:rowOff>35560</xdr:rowOff>
    </xdr:to>
    <xdr:cxnSp macro="">
      <xdr:nvCxnSpPr>
        <xdr:cNvPr id="311" name="直線コネクタ 310"/>
        <xdr:cNvCxnSpPr/>
      </xdr:nvCxnSpPr>
      <xdr:spPr>
        <a:xfrm flipV="1">
          <a:off x="14782800" y="65310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107406</xdr:rowOff>
    </xdr:to>
    <xdr:cxnSp macro="">
      <xdr:nvCxnSpPr>
        <xdr:cNvPr id="314" name="直線コネクタ 313"/>
        <xdr:cNvCxnSpPr/>
      </xdr:nvCxnSpPr>
      <xdr:spPr>
        <a:xfrm flipV="1">
          <a:off x="13893800" y="65506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94343</xdr:rowOff>
    </xdr:from>
    <xdr:to>
      <xdr:col>20</xdr:col>
      <xdr:colOff>158750</xdr:colOff>
      <xdr:row>38</xdr:row>
      <xdr:rowOff>107406</xdr:rowOff>
    </xdr:to>
    <xdr:cxnSp macro="">
      <xdr:nvCxnSpPr>
        <xdr:cNvPr id="317" name="直線コネクタ 316"/>
        <xdr:cNvCxnSpPr/>
      </xdr:nvCxnSpPr>
      <xdr:spPr>
        <a:xfrm>
          <a:off x="13004800" y="66094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151311</xdr:rowOff>
    </xdr:from>
    <xdr:to>
      <xdr:col>24</xdr:col>
      <xdr:colOff>82550</xdr:colOff>
      <xdr:row>37</xdr:row>
      <xdr:rowOff>81461</xdr:rowOff>
    </xdr:to>
    <xdr:sp macro="" textlink="">
      <xdr:nvSpPr>
        <xdr:cNvPr id="327" name="円/楕円 326"/>
        <xdr:cNvSpPr/>
      </xdr:nvSpPr>
      <xdr:spPr>
        <a:xfrm>
          <a:off x="164592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167838</xdr:rowOff>
    </xdr:from>
    <xdr:ext cx="762000" cy="259045"/>
    <xdr:sp macro="" textlink="">
      <xdr:nvSpPr>
        <xdr:cNvPr id="328" name="補助費等該当値テキスト"/>
        <xdr:cNvSpPr txBox="1"/>
      </xdr:nvSpPr>
      <xdr:spPr>
        <a:xfrm>
          <a:off x="16598900" y="616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136616</xdr:rowOff>
    </xdr:from>
    <xdr:to>
      <xdr:col>22</xdr:col>
      <xdr:colOff>615950</xdr:colOff>
      <xdr:row>38</xdr:row>
      <xdr:rowOff>66766</xdr:rowOff>
    </xdr:to>
    <xdr:sp macro="" textlink="">
      <xdr:nvSpPr>
        <xdr:cNvPr id="329" name="円/楕円 328"/>
        <xdr:cNvSpPr/>
      </xdr:nvSpPr>
      <xdr:spPr>
        <a:xfrm>
          <a:off x="15621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51543</xdr:rowOff>
    </xdr:from>
    <xdr:ext cx="736600" cy="259045"/>
    <xdr:sp macro="" textlink="">
      <xdr:nvSpPr>
        <xdr:cNvPr id="330" name="テキスト ボックス 329"/>
        <xdr:cNvSpPr txBox="1"/>
      </xdr:nvSpPr>
      <xdr:spPr>
        <a:xfrm>
          <a:off x="15290800" y="6566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156210</xdr:rowOff>
    </xdr:from>
    <xdr:to>
      <xdr:col>21</xdr:col>
      <xdr:colOff>412750</xdr:colOff>
      <xdr:row>38</xdr:row>
      <xdr:rowOff>86360</xdr:rowOff>
    </xdr:to>
    <xdr:sp macro="" textlink="">
      <xdr:nvSpPr>
        <xdr:cNvPr id="331" name="円/楕円 330"/>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71137</xdr:rowOff>
    </xdr:from>
    <xdr:ext cx="762000" cy="259045"/>
    <xdr:sp macro="" textlink="">
      <xdr:nvSpPr>
        <xdr:cNvPr id="332" name="テキスト ボックス 331"/>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56606</xdr:rowOff>
    </xdr:from>
    <xdr:to>
      <xdr:col>20</xdr:col>
      <xdr:colOff>209550</xdr:colOff>
      <xdr:row>38</xdr:row>
      <xdr:rowOff>158206</xdr:rowOff>
    </xdr:to>
    <xdr:sp macro="" textlink="">
      <xdr:nvSpPr>
        <xdr:cNvPr id="333" name="円/楕円 332"/>
        <xdr:cNvSpPr/>
      </xdr:nvSpPr>
      <xdr:spPr>
        <a:xfrm>
          <a:off x="13843000" y="65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142983</xdr:rowOff>
    </xdr:from>
    <xdr:ext cx="762000" cy="259045"/>
    <xdr:sp macro="" textlink="">
      <xdr:nvSpPr>
        <xdr:cNvPr id="334" name="テキスト ボックス 333"/>
        <xdr:cNvSpPr txBox="1"/>
      </xdr:nvSpPr>
      <xdr:spPr>
        <a:xfrm>
          <a:off x="13512800" y="665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43543</xdr:rowOff>
    </xdr:from>
    <xdr:to>
      <xdr:col>19</xdr:col>
      <xdr:colOff>6350</xdr:colOff>
      <xdr:row>38</xdr:row>
      <xdr:rowOff>145143</xdr:rowOff>
    </xdr:to>
    <xdr:sp macro="" textlink="">
      <xdr:nvSpPr>
        <xdr:cNvPr id="335" name="円/楕円 334"/>
        <xdr:cNvSpPr/>
      </xdr:nvSpPr>
      <xdr:spPr>
        <a:xfrm>
          <a:off x="12954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129920</xdr:rowOff>
    </xdr:from>
    <xdr:ext cx="762000" cy="259045"/>
    <xdr:sp macro="" textlink="">
      <xdr:nvSpPr>
        <xdr:cNvPr id="336" name="テキスト ボックス 335"/>
        <xdr:cNvSpPr txBox="1"/>
      </xdr:nvSpPr>
      <xdr:spPr>
        <a:xfrm>
          <a:off x="12623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公債費の割合は類似団体平均より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％以上高くなっている。平成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年度にかけて大型事業を実施したことに伴う地方債の元利償還金の増加が主な要因である。経常収支比率に占める公債費の割合が３割近くを占めており，経常収支比率が</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大きな要因である。平成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年度から財政健全化対策（集中）取組期間として普通建設事業費の見直し等による新規地方債の発行抑制に取り組んでいる。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42418</xdr:rowOff>
    </xdr:from>
    <xdr:to>
      <xdr:col>7</xdr:col>
      <xdr:colOff>15875</xdr:colOff>
      <xdr:row>81</xdr:row>
      <xdr:rowOff>42418</xdr:rowOff>
    </xdr:to>
    <xdr:cxnSp macro="">
      <xdr:nvCxnSpPr>
        <xdr:cNvPr id="366" name="直線コネクタ 365"/>
        <xdr:cNvCxnSpPr/>
      </xdr:nvCxnSpPr>
      <xdr:spPr>
        <a:xfrm>
          <a:off x="3987800" y="139298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14987</xdr:rowOff>
    </xdr:from>
    <xdr:to>
      <xdr:col>5</xdr:col>
      <xdr:colOff>549275</xdr:colOff>
      <xdr:row>81</xdr:row>
      <xdr:rowOff>42418</xdr:rowOff>
    </xdr:to>
    <xdr:cxnSp macro="">
      <xdr:nvCxnSpPr>
        <xdr:cNvPr id="369" name="直線コネクタ 368"/>
        <xdr:cNvCxnSpPr/>
      </xdr:nvCxnSpPr>
      <xdr:spPr>
        <a:xfrm>
          <a:off x="3098800" y="139024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131572</xdr:rowOff>
    </xdr:from>
    <xdr:to>
      <xdr:col>4</xdr:col>
      <xdr:colOff>346075</xdr:colOff>
      <xdr:row>81</xdr:row>
      <xdr:rowOff>14987</xdr:rowOff>
    </xdr:to>
    <xdr:cxnSp macro="">
      <xdr:nvCxnSpPr>
        <xdr:cNvPr id="372" name="直線コネクタ 371"/>
        <xdr:cNvCxnSpPr/>
      </xdr:nvCxnSpPr>
      <xdr:spPr>
        <a:xfrm>
          <a:off x="2209800" y="138475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131572</xdr:rowOff>
    </xdr:from>
    <xdr:to>
      <xdr:col>3</xdr:col>
      <xdr:colOff>142875</xdr:colOff>
      <xdr:row>80</xdr:row>
      <xdr:rowOff>136144</xdr:rowOff>
    </xdr:to>
    <xdr:cxnSp macro="">
      <xdr:nvCxnSpPr>
        <xdr:cNvPr id="375" name="直線コネクタ 374"/>
        <xdr:cNvCxnSpPr/>
      </xdr:nvCxnSpPr>
      <xdr:spPr>
        <a:xfrm flipV="1">
          <a:off x="1320800" y="13847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163068</xdr:rowOff>
    </xdr:from>
    <xdr:to>
      <xdr:col>7</xdr:col>
      <xdr:colOff>66675</xdr:colOff>
      <xdr:row>81</xdr:row>
      <xdr:rowOff>93218</xdr:rowOff>
    </xdr:to>
    <xdr:sp macro="" textlink="">
      <xdr:nvSpPr>
        <xdr:cNvPr id="385" name="円/楕円 384"/>
        <xdr:cNvSpPr/>
      </xdr:nvSpPr>
      <xdr:spPr>
        <a:xfrm>
          <a:off x="47752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71645</xdr:rowOff>
    </xdr:from>
    <xdr:ext cx="762000" cy="259045"/>
    <xdr:sp macro="" textlink="">
      <xdr:nvSpPr>
        <xdr:cNvPr id="386" name="公債費該当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163068</xdr:rowOff>
    </xdr:from>
    <xdr:to>
      <xdr:col>5</xdr:col>
      <xdr:colOff>600075</xdr:colOff>
      <xdr:row>81</xdr:row>
      <xdr:rowOff>93218</xdr:rowOff>
    </xdr:to>
    <xdr:sp macro="" textlink="">
      <xdr:nvSpPr>
        <xdr:cNvPr id="387" name="円/楕円 386"/>
        <xdr:cNvSpPr/>
      </xdr:nvSpPr>
      <xdr:spPr>
        <a:xfrm>
          <a:off x="3937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77995</xdr:rowOff>
    </xdr:from>
    <xdr:ext cx="736600" cy="259045"/>
    <xdr:sp macro="" textlink="">
      <xdr:nvSpPr>
        <xdr:cNvPr id="388" name="テキスト ボックス 387"/>
        <xdr:cNvSpPr txBox="1"/>
      </xdr:nvSpPr>
      <xdr:spPr>
        <a:xfrm>
          <a:off x="3606800" y="13965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135637</xdr:rowOff>
    </xdr:from>
    <xdr:to>
      <xdr:col>4</xdr:col>
      <xdr:colOff>396875</xdr:colOff>
      <xdr:row>81</xdr:row>
      <xdr:rowOff>65787</xdr:rowOff>
    </xdr:to>
    <xdr:sp macro="" textlink="">
      <xdr:nvSpPr>
        <xdr:cNvPr id="389" name="円/楕円 388"/>
        <xdr:cNvSpPr/>
      </xdr:nvSpPr>
      <xdr:spPr>
        <a:xfrm>
          <a:off x="3048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50564</xdr:rowOff>
    </xdr:from>
    <xdr:ext cx="762000" cy="259045"/>
    <xdr:sp macro="" textlink="">
      <xdr:nvSpPr>
        <xdr:cNvPr id="390" name="テキスト ボックス 389"/>
        <xdr:cNvSpPr txBox="1"/>
      </xdr:nvSpPr>
      <xdr:spPr>
        <a:xfrm>
          <a:off x="2717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80772</xdr:rowOff>
    </xdr:from>
    <xdr:to>
      <xdr:col>3</xdr:col>
      <xdr:colOff>193675</xdr:colOff>
      <xdr:row>81</xdr:row>
      <xdr:rowOff>10922</xdr:rowOff>
    </xdr:to>
    <xdr:sp macro="" textlink="">
      <xdr:nvSpPr>
        <xdr:cNvPr id="391" name="円/楕円 390"/>
        <xdr:cNvSpPr/>
      </xdr:nvSpPr>
      <xdr:spPr>
        <a:xfrm>
          <a:off x="2159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167149</xdr:rowOff>
    </xdr:from>
    <xdr:ext cx="762000" cy="259045"/>
    <xdr:sp macro="" textlink="">
      <xdr:nvSpPr>
        <xdr:cNvPr id="392" name="テキスト ボックス 391"/>
        <xdr:cNvSpPr txBox="1"/>
      </xdr:nvSpPr>
      <xdr:spPr>
        <a:xfrm>
          <a:off x="1828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85344</xdr:rowOff>
    </xdr:from>
    <xdr:to>
      <xdr:col>1</xdr:col>
      <xdr:colOff>676275</xdr:colOff>
      <xdr:row>81</xdr:row>
      <xdr:rowOff>15494</xdr:rowOff>
    </xdr:to>
    <xdr:sp macro="" textlink="">
      <xdr:nvSpPr>
        <xdr:cNvPr id="393" name="円/楕円 392"/>
        <xdr:cNvSpPr/>
      </xdr:nvSpPr>
      <xdr:spPr>
        <a:xfrm>
          <a:off x="1270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271</xdr:rowOff>
    </xdr:from>
    <xdr:ext cx="762000" cy="259045"/>
    <xdr:sp macro="" textlink="">
      <xdr:nvSpPr>
        <xdr:cNvPr id="394" name="テキスト ボックス 393"/>
        <xdr:cNvSpPr txBox="1"/>
      </xdr:nvSpPr>
      <xdr:spPr>
        <a:xfrm>
          <a:off x="939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公債費以外の費目については，類似団体平均</a:t>
          </a:r>
          <a:r>
            <a:rPr kumimoji="1" lang="ja-JP" altLang="en-US" sz="1100">
              <a:solidFill>
                <a:sysClr val="windowText" lastClr="000000"/>
              </a:solidFill>
              <a:effectLst/>
              <a:latin typeface="+mn-lt"/>
              <a:ea typeface="+mn-ea"/>
              <a:cs typeface="+mn-cs"/>
            </a:rPr>
            <a:t>を下回っており</a:t>
          </a:r>
          <a:r>
            <a:rPr kumimoji="1" lang="ja-JP" altLang="ja-JP" sz="1100">
              <a:solidFill>
                <a:schemeClr val="dk1"/>
              </a:solidFill>
              <a:effectLst/>
              <a:latin typeface="+mn-lt"/>
              <a:ea typeface="+mn-ea"/>
              <a:cs typeface="+mn-cs"/>
            </a:rPr>
            <a:t>となり，前年度より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改善された。人件費及び補助費の減少が主な要因である。これまでも人件費の抑制には取り組んできたが，その取り組みの成果であると考える。また，補助費等についても，団体運営補助の見直しに今後も継続して取り組み，経常経費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149861</xdr:rowOff>
    </xdr:to>
    <xdr:cxnSp macro="">
      <xdr:nvCxnSpPr>
        <xdr:cNvPr id="427" name="直線コネクタ 426"/>
        <xdr:cNvCxnSpPr/>
      </xdr:nvCxnSpPr>
      <xdr:spPr>
        <a:xfrm flipV="1">
          <a:off x="15671800" y="130429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1270</xdr:rowOff>
    </xdr:to>
    <xdr:cxnSp macro="">
      <xdr:nvCxnSpPr>
        <xdr:cNvPr id="430" name="直線コネクタ 429"/>
        <xdr:cNvCxnSpPr/>
      </xdr:nvCxnSpPr>
      <xdr:spPr>
        <a:xfrm flipV="1">
          <a:off x="14782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xdr:rowOff>
    </xdr:from>
    <xdr:to>
      <xdr:col>21</xdr:col>
      <xdr:colOff>361950</xdr:colOff>
      <xdr:row>77</xdr:row>
      <xdr:rowOff>5080</xdr:rowOff>
    </xdr:to>
    <xdr:cxnSp macro="">
      <xdr:nvCxnSpPr>
        <xdr:cNvPr id="433" name="直線コネクタ 432"/>
        <xdr:cNvCxnSpPr/>
      </xdr:nvCxnSpPr>
      <xdr:spPr>
        <a:xfrm flipV="1">
          <a:off x="13893800" y="13202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77</xdr:row>
      <xdr:rowOff>5080</xdr:rowOff>
    </xdr:to>
    <xdr:cxnSp macro="">
      <xdr:nvCxnSpPr>
        <xdr:cNvPr id="436" name="直線コネクタ 435"/>
        <xdr:cNvCxnSpPr/>
      </xdr:nvCxnSpPr>
      <xdr:spPr>
        <a:xfrm>
          <a:off x="13004800" y="131343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6" name="円/楕円 445"/>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7"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48" name="円/楕円 447"/>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13988</xdr:rowOff>
    </xdr:from>
    <xdr:ext cx="736600" cy="259045"/>
    <xdr:sp macro="" textlink="">
      <xdr:nvSpPr>
        <xdr:cNvPr id="449" name="テキスト ボックス 448"/>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121920</xdr:rowOff>
    </xdr:from>
    <xdr:to>
      <xdr:col>21</xdr:col>
      <xdr:colOff>412750</xdr:colOff>
      <xdr:row>77</xdr:row>
      <xdr:rowOff>52070</xdr:rowOff>
    </xdr:to>
    <xdr:sp macro="" textlink="">
      <xdr:nvSpPr>
        <xdr:cNvPr id="450" name="円/楕円 449"/>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36847</xdr:rowOff>
    </xdr:from>
    <xdr:ext cx="762000" cy="259045"/>
    <xdr:sp macro="" textlink="">
      <xdr:nvSpPr>
        <xdr:cNvPr id="451" name="テキスト ボックス 450"/>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125730</xdr:rowOff>
    </xdr:from>
    <xdr:to>
      <xdr:col>20</xdr:col>
      <xdr:colOff>209550</xdr:colOff>
      <xdr:row>77</xdr:row>
      <xdr:rowOff>55880</xdr:rowOff>
    </xdr:to>
    <xdr:sp macro="" textlink="">
      <xdr:nvSpPr>
        <xdr:cNvPr id="452" name="円/楕円 451"/>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40657</xdr:rowOff>
    </xdr:from>
    <xdr:ext cx="762000" cy="259045"/>
    <xdr:sp macro="" textlink="">
      <xdr:nvSpPr>
        <xdr:cNvPr id="453" name="テキスト ボックス 452"/>
        <xdr:cNvSpPr txBox="1"/>
      </xdr:nvSpPr>
      <xdr:spPr>
        <a:xfrm>
          <a:off x="13512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54" name="円/楕円 453"/>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55" name="テキスト ボックス 45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鹿児島県和泊町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11353</xdr:rowOff>
    </xdr:from>
    <xdr:to>
      <xdr:col>4</xdr:col>
      <xdr:colOff>1117600</xdr:colOff>
      <xdr:row>16</xdr:row>
      <xdr:rowOff>122013</xdr:rowOff>
    </xdr:to>
    <xdr:cxnSp macro="">
      <xdr:nvCxnSpPr>
        <xdr:cNvPr id="46" name="直線コネクタ 45"/>
        <xdr:cNvCxnSpPr/>
      </xdr:nvCxnSpPr>
      <xdr:spPr bwMode="auto">
        <a:xfrm>
          <a:off x="5003800" y="2802178"/>
          <a:ext cx="647700" cy="11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11353</xdr:rowOff>
    </xdr:from>
    <xdr:to>
      <xdr:col>4</xdr:col>
      <xdr:colOff>469900</xdr:colOff>
      <xdr:row>16</xdr:row>
      <xdr:rowOff>126453</xdr:rowOff>
    </xdr:to>
    <xdr:cxnSp macro="">
      <xdr:nvCxnSpPr>
        <xdr:cNvPr id="49" name="直線コネクタ 48"/>
        <xdr:cNvCxnSpPr/>
      </xdr:nvCxnSpPr>
      <xdr:spPr bwMode="auto">
        <a:xfrm flipV="1">
          <a:off x="4305300" y="2802178"/>
          <a:ext cx="698500" cy="115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126453</xdr:rowOff>
    </xdr:from>
    <xdr:to>
      <xdr:col>3</xdr:col>
      <xdr:colOff>904875</xdr:colOff>
      <xdr:row>16</xdr:row>
      <xdr:rowOff>145176</xdr:rowOff>
    </xdr:to>
    <xdr:cxnSp macro="">
      <xdr:nvCxnSpPr>
        <xdr:cNvPr id="52" name="直線コネクタ 51"/>
        <xdr:cNvCxnSpPr/>
      </xdr:nvCxnSpPr>
      <xdr:spPr bwMode="auto">
        <a:xfrm flipV="1">
          <a:off x="3606800" y="2917278"/>
          <a:ext cx="698500" cy="18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129397</xdr:rowOff>
    </xdr:from>
    <xdr:to>
      <xdr:col>3</xdr:col>
      <xdr:colOff>206375</xdr:colOff>
      <xdr:row>16</xdr:row>
      <xdr:rowOff>145176</xdr:rowOff>
    </xdr:to>
    <xdr:cxnSp macro="">
      <xdr:nvCxnSpPr>
        <xdr:cNvPr id="55" name="直線コネクタ 54"/>
        <xdr:cNvCxnSpPr/>
      </xdr:nvCxnSpPr>
      <xdr:spPr bwMode="auto">
        <a:xfrm>
          <a:off x="2908300" y="2920222"/>
          <a:ext cx="698500" cy="15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71213</xdr:rowOff>
    </xdr:from>
    <xdr:to>
      <xdr:col>5</xdr:col>
      <xdr:colOff>34925</xdr:colOff>
      <xdr:row>17</xdr:row>
      <xdr:rowOff>1363</xdr:rowOff>
    </xdr:to>
    <xdr:sp macro="" textlink="">
      <xdr:nvSpPr>
        <xdr:cNvPr id="65" name="円/楕円 64"/>
        <xdr:cNvSpPr/>
      </xdr:nvSpPr>
      <xdr:spPr bwMode="auto">
        <a:xfrm>
          <a:off x="5600700" y="286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87740</xdr:rowOff>
    </xdr:from>
    <xdr:ext cx="762000" cy="259045"/>
    <xdr:sp macro="" textlink="">
      <xdr:nvSpPr>
        <xdr:cNvPr id="66" name="人口1人当たり決算額の推移該当値テキスト130"/>
        <xdr:cNvSpPr txBox="1"/>
      </xdr:nvSpPr>
      <xdr:spPr>
        <a:xfrm>
          <a:off x="5740400" y="270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179,206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132003</xdr:rowOff>
    </xdr:from>
    <xdr:to>
      <xdr:col>4</xdr:col>
      <xdr:colOff>520700</xdr:colOff>
      <xdr:row>16</xdr:row>
      <xdr:rowOff>62153</xdr:rowOff>
    </xdr:to>
    <xdr:sp macro="" textlink="">
      <xdr:nvSpPr>
        <xdr:cNvPr id="67" name="円/楕円 66"/>
        <xdr:cNvSpPr/>
      </xdr:nvSpPr>
      <xdr:spPr bwMode="auto">
        <a:xfrm>
          <a:off x="4953000" y="275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72330</xdr:rowOff>
    </xdr:from>
    <xdr:ext cx="736600" cy="259045"/>
    <xdr:sp macro="" textlink="">
      <xdr:nvSpPr>
        <xdr:cNvPr id="68" name="テキスト ボックス 67"/>
        <xdr:cNvSpPr txBox="1"/>
      </xdr:nvSpPr>
      <xdr:spPr>
        <a:xfrm>
          <a:off x="4622800" y="252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198,569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75653</xdr:rowOff>
    </xdr:from>
    <xdr:to>
      <xdr:col>3</xdr:col>
      <xdr:colOff>955675</xdr:colOff>
      <xdr:row>17</xdr:row>
      <xdr:rowOff>5803</xdr:rowOff>
    </xdr:to>
    <xdr:sp macro="" textlink="">
      <xdr:nvSpPr>
        <xdr:cNvPr id="69" name="円/楕円 68"/>
        <xdr:cNvSpPr/>
      </xdr:nvSpPr>
      <xdr:spPr bwMode="auto">
        <a:xfrm>
          <a:off x="4254500" y="286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15980</xdr:rowOff>
    </xdr:from>
    <xdr:ext cx="762000" cy="259045"/>
    <xdr:sp macro="" textlink="">
      <xdr:nvSpPr>
        <xdr:cNvPr id="70" name="テキスト ボックス 69"/>
        <xdr:cNvSpPr txBox="1"/>
      </xdr:nvSpPr>
      <xdr:spPr>
        <a:xfrm>
          <a:off x="3924300" y="2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178,429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94376</xdr:rowOff>
    </xdr:from>
    <xdr:to>
      <xdr:col>3</xdr:col>
      <xdr:colOff>257175</xdr:colOff>
      <xdr:row>17</xdr:row>
      <xdr:rowOff>24526</xdr:rowOff>
    </xdr:to>
    <xdr:sp macro="" textlink="">
      <xdr:nvSpPr>
        <xdr:cNvPr id="71" name="円/楕円 70"/>
        <xdr:cNvSpPr/>
      </xdr:nvSpPr>
      <xdr:spPr bwMode="auto">
        <a:xfrm>
          <a:off x="3556000" y="288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34703</xdr:rowOff>
    </xdr:from>
    <xdr:ext cx="762000" cy="259045"/>
    <xdr:sp macro="" textlink="">
      <xdr:nvSpPr>
        <xdr:cNvPr id="72" name="テキスト ボックス 71"/>
        <xdr:cNvSpPr txBox="1"/>
      </xdr:nvSpPr>
      <xdr:spPr>
        <a:xfrm>
          <a:off x="3225800" y="265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175,153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78597</xdr:rowOff>
    </xdr:from>
    <xdr:to>
      <xdr:col>2</xdr:col>
      <xdr:colOff>692150</xdr:colOff>
      <xdr:row>17</xdr:row>
      <xdr:rowOff>8747</xdr:rowOff>
    </xdr:to>
    <xdr:sp macro="" textlink="">
      <xdr:nvSpPr>
        <xdr:cNvPr id="73" name="円/楕円 72"/>
        <xdr:cNvSpPr/>
      </xdr:nvSpPr>
      <xdr:spPr bwMode="auto">
        <a:xfrm>
          <a:off x="2857500" y="2869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18924</xdr:rowOff>
    </xdr:from>
    <xdr:ext cx="762000" cy="259045"/>
    <xdr:sp macro="" textlink="">
      <xdr:nvSpPr>
        <xdr:cNvPr id="74" name="テキスト ボックス 73"/>
        <xdr:cNvSpPr txBox="1"/>
      </xdr:nvSpPr>
      <xdr:spPr>
        <a:xfrm>
          <a:off x="25273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219006</xdr:rowOff>
    </xdr:from>
    <xdr:to>
      <xdr:col>4</xdr:col>
      <xdr:colOff>1117600</xdr:colOff>
      <xdr:row>34</xdr:row>
      <xdr:rowOff>294019</xdr:rowOff>
    </xdr:to>
    <xdr:cxnSp macro="">
      <xdr:nvCxnSpPr>
        <xdr:cNvPr id="109" name="直線コネクタ 108"/>
        <xdr:cNvCxnSpPr/>
      </xdr:nvCxnSpPr>
      <xdr:spPr bwMode="auto">
        <a:xfrm flipV="1">
          <a:off x="5003800" y="6486456"/>
          <a:ext cx="647700" cy="7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273434</xdr:rowOff>
    </xdr:from>
    <xdr:to>
      <xdr:col>4</xdr:col>
      <xdr:colOff>469900</xdr:colOff>
      <xdr:row>34</xdr:row>
      <xdr:rowOff>294019</xdr:rowOff>
    </xdr:to>
    <xdr:cxnSp macro="">
      <xdr:nvCxnSpPr>
        <xdr:cNvPr id="112" name="直線コネクタ 111"/>
        <xdr:cNvCxnSpPr/>
      </xdr:nvCxnSpPr>
      <xdr:spPr bwMode="auto">
        <a:xfrm>
          <a:off x="4305300" y="6540884"/>
          <a:ext cx="698500" cy="20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273434</xdr:rowOff>
    </xdr:from>
    <xdr:to>
      <xdr:col>3</xdr:col>
      <xdr:colOff>904875</xdr:colOff>
      <xdr:row>34</xdr:row>
      <xdr:rowOff>274578</xdr:rowOff>
    </xdr:to>
    <xdr:cxnSp macro="">
      <xdr:nvCxnSpPr>
        <xdr:cNvPr id="115" name="直線コネクタ 114"/>
        <xdr:cNvCxnSpPr/>
      </xdr:nvCxnSpPr>
      <xdr:spPr bwMode="auto">
        <a:xfrm flipV="1">
          <a:off x="3606800" y="6540884"/>
          <a:ext cx="698500" cy="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250335</xdr:rowOff>
    </xdr:from>
    <xdr:to>
      <xdr:col>3</xdr:col>
      <xdr:colOff>206375</xdr:colOff>
      <xdr:row>34</xdr:row>
      <xdr:rowOff>274578</xdr:rowOff>
    </xdr:to>
    <xdr:cxnSp macro="">
      <xdr:nvCxnSpPr>
        <xdr:cNvPr id="118" name="直線コネクタ 117"/>
        <xdr:cNvCxnSpPr/>
      </xdr:nvCxnSpPr>
      <xdr:spPr bwMode="auto">
        <a:xfrm>
          <a:off x="2908300" y="6517785"/>
          <a:ext cx="698500" cy="2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168206</xdr:rowOff>
    </xdr:from>
    <xdr:to>
      <xdr:col>5</xdr:col>
      <xdr:colOff>34925</xdr:colOff>
      <xdr:row>34</xdr:row>
      <xdr:rowOff>269806</xdr:rowOff>
    </xdr:to>
    <xdr:sp macro="" textlink="">
      <xdr:nvSpPr>
        <xdr:cNvPr id="128" name="円/楕円 127"/>
        <xdr:cNvSpPr/>
      </xdr:nvSpPr>
      <xdr:spPr bwMode="auto">
        <a:xfrm>
          <a:off x="5600700" y="6435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13283</xdr:rowOff>
    </xdr:from>
    <xdr:ext cx="762000" cy="259045"/>
    <xdr:sp macro="" textlink="">
      <xdr:nvSpPr>
        <xdr:cNvPr id="129" name="人口1人当たり決算額の推移該当値テキスト445"/>
        <xdr:cNvSpPr txBox="1"/>
      </xdr:nvSpPr>
      <xdr:spPr>
        <a:xfrm>
          <a:off x="5740400" y="628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73,298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243219</xdr:rowOff>
    </xdr:from>
    <xdr:to>
      <xdr:col>4</xdr:col>
      <xdr:colOff>520700</xdr:colOff>
      <xdr:row>35</xdr:row>
      <xdr:rowOff>1919</xdr:rowOff>
    </xdr:to>
    <xdr:sp macro="" textlink="">
      <xdr:nvSpPr>
        <xdr:cNvPr id="130" name="円/楕円 129"/>
        <xdr:cNvSpPr/>
      </xdr:nvSpPr>
      <xdr:spPr bwMode="auto">
        <a:xfrm>
          <a:off x="4953000" y="651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12097</xdr:rowOff>
    </xdr:from>
    <xdr:ext cx="736600" cy="259045"/>
    <xdr:sp macro="" textlink="">
      <xdr:nvSpPr>
        <xdr:cNvPr id="131" name="テキスト ボックス 130"/>
        <xdr:cNvSpPr txBox="1"/>
      </xdr:nvSpPr>
      <xdr:spPr>
        <a:xfrm>
          <a:off x="4622800" y="627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66,407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222634</xdr:rowOff>
    </xdr:from>
    <xdr:to>
      <xdr:col>3</xdr:col>
      <xdr:colOff>955675</xdr:colOff>
      <xdr:row>34</xdr:row>
      <xdr:rowOff>324234</xdr:rowOff>
    </xdr:to>
    <xdr:sp macro="" textlink="">
      <xdr:nvSpPr>
        <xdr:cNvPr id="132" name="円/楕円 131"/>
        <xdr:cNvSpPr/>
      </xdr:nvSpPr>
      <xdr:spPr bwMode="auto">
        <a:xfrm>
          <a:off x="4254500" y="6490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334411</xdr:rowOff>
    </xdr:from>
    <xdr:ext cx="762000" cy="259045"/>
    <xdr:sp macro="" textlink="">
      <xdr:nvSpPr>
        <xdr:cNvPr id="133" name="テキスト ボックス 132"/>
        <xdr:cNvSpPr txBox="1"/>
      </xdr:nvSpPr>
      <xdr:spPr>
        <a:xfrm>
          <a:off x="3924300" y="62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68,298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223778</xdr:rowOff>
    </xdr:from>
    <xdr:to>
      <xdr:col>3</xdr:col>
      <xdr:colOff>257175</xdr:colOff>
      <xdr:row>34</xdr:row>
      <xdr:rowOff>325378</xdr:rowOff>
    </xdr:to>
    <xdr:sp macro="" textlink="">
      <xdr:nvSpPr>
        <xdr:cNvPr id="134" name="円/楕円 133"/>
        <xdr:cNvSpPr/>
      </xdr:nvSpPr>
      <xdr:spPr bwMode="auto">
        <a:xfrm>
          <a:off x="3556000" y="649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335555</xdr:rowOff>
    </xdr:from>
    <xdr:ext cx="762000" cy="259045"/>
    <xdr:sp macro="" textlink="">
      <xdr:nvSpPr>
        <xdr:cNvPr id="135" name="テキスト ボックス 134"/>
        <xdr:cNvSpPr txBox="1"/>
      </xdr:nvSpPr>
      <xdr:spPr>
        <a:xfrm>
          <a:off x="3225800" y="626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68,193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199535</xdr:rowOff>
    </xdr:from>
    <xdr:to>
      <xdr:col>2</xdr:col>
      <xdr:colOff>692150</xdr:colOff>
      <xdr:row>34</xdr:row>
      <xdr:rowOff>301135</xdr:rowOff>
    </xdr:to>
    <xdr:sp macro="" textlink="">
      <xdr:nvSpPr>
        <xdr:cNvPr id="136" name="円/楕円 135"/>
        <xdr:cNvSpPr/>
      </xdr:nvSpPr>
      <xdr:spPr bwMode="auto">
        <a:xfrm>
          <a:off x="2857500" y="6466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311312</xdr:rowOff>
    </xdr:from>
    <xdr:ext cx="762000" cy="259045"/>
    <xdr:sp macro="" textlink="">
      <xdr:nvSpPr>
        <xdr:cNvPr id="137" name="テキスト ボックス 136"/>
        <xdr:cNvSpPr txBox="1"/>
      </xdr:nvSpPr>
      <xdr:spPr>
        <a:xfrm>
          <a:off x="2527300" y="62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鹿児島県和泊町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6,983
6,893
40.39
6,673,315
6,513,473
126,332
3,905,339
10,761,335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120.6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16012</xdr:rowOff>
    </xdr:from>
    <xdr:to>
      <xdr:col>6</xdr:col>
      <xdr:colOff>511175</xdr:colOff>
      <xdr:row>35</xdr:row>
      <xdr:rowOff>29454</xdr:rowOff>
    </xdr:to>
    <xdr:cxnSp macro="">
      <xdr:nvCxnSpPr>
        <xdr:cNvPr id="61" name="直線コネクタ 60"/>
        <xdr:cNvCxnSpPr/>
      </xdr:nvCxnSpPr>
      <xdr:spPr>
        <a:xfrm>
          <a:off x="3797300" y="6016762"/>
          <a:ext cx="8382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16012</xdr:rowOff>
    </xdr:from>
    <xdr:to>
      <xdr:col>5</xdr:col>
      <xdr:colOff>358775</xdr:colOff>
      <xdr:row>35</xdr:row>
      <xdr:rowOff>22428</xdr:rowOff>
    </xdr:to>
    <xdr:cxnSp macro="">
      <xdr:nvCxnSpPr>
        <xdr:cNvPr id="64" name="直線コネクタ 63"/>
        <xdr:cNvCxnSpPr/>
      </xdr:nvCxnSpPr>
      <xdr:spPr>
        <a:xfrm flipV="1">
          <a:off x="2908300" y="6016762"/>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22428</xdr:rowOff>
    </xdr:from>
    <xdr:to>
      <xdr:col>4</xdr:col>
      <xdr:colOff>155575</xdr:colOff>
      <xdr:row>35</xdr:row>
      <xdr:rowOff>27313</xdr:rowOff>
    </xdr:to>
    <xdr:cxnSp macro="">
      <xdr:nvCxnSpPr>
        <xdr:cNvPr id="67" name="直線コネクタ 66"/>
        <xdr:cNvCxnSpPr/>
      </xdr:nvCxnSpPr>
      <xdr:spPr>
        <a:xfrm flipV="1">
          <a:off x="2019300" y="6023178"/>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4033</xdr:rowOff>
    </xdr:from>
    <xdr:to>
      <xdr:col>2</xdr:col>
      <xdr:colOff>638175</xdr:colOff>
      <xdr:row>35</xdr:row>
      <xdr:rowOff>27313</xdr:rowOff>
    </xdr:to>
    <xdr:cxnSp macro="">
      <xdr:nvCxnSpPr>
        <xdr:cNvPr id="70" name="直線コネクタ 69"/>
        <xdr:cNvCxnSpPr/>
      </xdr:nvCxnSpPr>
      <xdr:spPr>
        <a:xfrm>
          <a:off x="1130300" y="6004783"/>
          <a:ext cx="8890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150104</xdr:rowOff>
    </xdr:from>
    <xdr:to>
      <xdr:col>6</xdr:col>
      <xdr:colOff>561975</xdr:colOff>
      <xdr:row>35</xdr:row>
      <xdr:rowOff>80254</xdr:rowOff>
    </xdr:to>
    <xdr:sp macro="" textlink="">
      <xdr:nvSpPr>
        <xdr:cNvPr id="80" name="円/楕円 79"/>
        <xdr:cNvSpPr/>
      </xdr:nvSpPr>
      <xdr:spPr>
        <a:xfrm>
          <a:off x="4584700" y="59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1531</xdr:rowOff>
    </xdr:from>
    <xdr:ext cx="599010" cy="259045"/>
    <xdr:sp macro="" textlink="">
      <xdr:nvSpPr>
        <xdr:cNvPr id="81" name="人件費該当値テキスト"/>
        <xdr:cNvSpPr txBox="1"/>
      </xdr:nvSpPr>
      <xdr:spPr>
        <a:xfrm>
          <a:off x="4686300" y="583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141,968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136662</xdr:rowOff>
    </xdr:from>
    <xdr:to>
      <xdr:col>5</xdr:col>
      <xdr:colOff>409575</xdr:colOff>
      <xdr:row>35</xdr:row>
      <xdr:rowOff>66812</xdr:rowOff>
    </xdr:to>
    <xdr:sp macro="" textlink="">
      <xdr:nvSpPr>
        <xdr:cNvPr id="82" name="円/楕円 81"/>
        <xdr:cNvSpPr/>
      </xdr:nvSpPr>
      <xdr:spPr>
        <a:xfrm>
          <a:off x="3746500" y="59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83339</xdr:rowOff>
    </xdr:from>
    <xdr:ext cx="599010" cy="259045"/>
    <xdr:sp macro="" textlink="">
      <xdr:nvSpPr>
        <xdr:cNvPr id="83" name="テキスト ボックス 82"/>
        <xdr:cNvSpPr txBox="1"/>
      </xdr:nvSpPr>
      <xdr:spPr>
        <a:xfrm>
          <a:off x="3497794" y="574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143078</xdr:rowOff>
    </xdr:from>
    <xdr:to>
      <xdr:col>4</xdr:col>
      <xdr:colOff>206375</xdr:colOff>
      <xdr:row>35</xdr:row>
      <xdr:rowOff>73228</xdr:rowOff>
    </xdr:to>
    <xdr:sp macro="" textlink="">
      <xdr:nvSpPr>
        <xdr:cNvPr id="84" name="円/楕円 83"/>
        <xdr:cNvSpPr/>
      </xdr:nvSpPr>
      <xdr:spPr>
        <a:xfrm>
          <a:off x="2857500" y="59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89755</xdr:rowOff>
    </xdr:from>
    <xdr:ext cx="599010" cy="259045"/>
    <xdr:sp macro="" textlink="">
      <xdr:nvSpPr>
        <xdr:cNvPr id="85" name="テキスト ボックス 84"/>
        <xdr:cNvSpPr txBox="1"/>
      </xdr:nvSpPr>
      <xdr:spPr>
        <a:xfrm>
          <a:off x="2608794" y="574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142,890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147963</xdr:rowOff>
    </xdr:from>
    <xdr:to>
      <xdr:col>3</xdr:col>
      <xdr:colOff>3175</xdr:colOff>
      <xdr:row>35</xdr:row>
      <xdr:rowOff>78113</xdr:rowOff>
    </xdr:to>
    <xdr:sp macro="" textlink="">
      <xdr:nvSpPr>
        <xdr:cNvPr id="86" name="円/楕円 85"/>
        <xdr:cNvSpPr/>
      </xdr:nvSpPr>
      <xdr:spPr>
        <a:xfrm>
          <a:off x="1968500" y="597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94640</xdr:rowOff>
    </xdr:from>
    <xdr:ext cx="599010" cy="259045"/>
    <xdr:sp macro="" textlink="">
      <xdr:nvSpPr>
        <xdr:cNvPr id="87" name="テキスト ボックス 86"/>
        <xdr:cNvSpPr txBox="1"/>
      </xdr:nvSpPr>
      <xdr:spPr>
        <a:xfrm>
          <a:off x="1719794" y="575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142,249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124683</xdr:rowOff>
    </xdr:from>
    <xdr:to>
      <xdr:col>1</xdr:col>
      <xdr:colOff>485775</xdr:colOff>
      <xdr:row>35</xdr:row>
      <xdr:rowOff>54833</xdr:rowOff>
    </xdr:to>
    <xdr:sp macro="" textlink="">
      <xdr:nvSpPr>
        <xdr:cNvPr id="88" name="円/楕円 87"/>
        <xdr:cNvSpPr/>
      </xdr:nvSpPr>
      <xdr:spPr>
        <a:xfrm>
          <a:off x="1079500" y="59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71360</xdr:rowOff>
    </xdr:from>
    <xdr:ext cx="599010" cy="259045"/>
    <xdr:sp macro="" textlink="">
      <xdr:nvSpPr>
        <xdr:cNvPr id="89" name="テキスト ボックス 88"/>
        <xdr:cNvSpPr txBox="1"/>
      </xdr:nvSpPr>
      <xdr:spPr>
        <a:xfrm>
          <a:off x="830794" y="572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152098</xdr:rowOff>
    </xdr:from>
    <xdr:to>
      <xdr:col>6</xdr:col>
      <xdr:colOff>511175</xdr:colOff>
      <xdr:row>57</xdr:row>
      <xdr:rowOff>23754</xdr:rowOff>
    </xdr:to>
    <xdr:cxnSp macro="">
      <xdr:nvCxnSpPr>
        <xdr:cNvPr id="119" name="直線コネクタ 118"/>
        <xdr:cNvCxnSpPr/>
      </xdr:nvCxnSpPr>
      <xdr:spPr>
        <a:xfrm flipV="1">
          <a:off x="3797300" y="9753298"/>
          <a:ext cx="838200" cy="4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23754</xdr:rowOff>
    </xdr:from>
    <xdr:to>
      <xdr:col>5</xdr:col>
      <xdr:colOff>358775</xdr:colOff>
      <xdr:row>57</xdr:row>
      <xdr:rowOff>67721</xdr:rowOff>
    </xdr:to>
    <xdr:cxnSp macro="">
      <xdr:nvCxnSpPr>
        <xdr:cNvPr id="122" name="直線コネクタ 121"/>
        <xdr:cNvCxnSpPr/>
      </xdr:nvCxnSpPr>
      <xdr:spPr>
        <a:xfrm flipV="1">
          <a:off x="2908300" y="9796404"/>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67721</xdr:rowOff>
    </xdr:from>
    <xdr:to>
      <xdr:col>4</xdr:col>
      <xdr:colOff>155575</xdr:colOff>
      <xdr:row>57</xdr:row>
      <xdr:rowOff>116192</xdr:rowOff>
    </xdr:to>
    <xdr:cxnSp macro="">
      <xdr:nvCxnSpPr>
        <xdr:cNvPr id="125" name="直線コネクタ 124"/>
        <xdr:cNvCxnSpPr/>
      </xdr:nvCxnSpPr>
      <xdr:spPr>
        <a:xfrm flipV="1">
          <a:off x="2019300" y="9840371"/>
          <a:ext cx="889000" cy="4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86131</xdr:rowOff>
    </xdr:from>
    <xdr:to>
      <xdr:col>2</xdr:col>
      <xdr:colOff>638175</xdr:colOff>
      <xdr:row>57</xdr:row>
      <xdr:rowOff>116192</xdr:rowOff>
    </xdr:to>
    <xdr:cxnSp macro="">
      <xdr:nvCxnSpPr>
        <xdr:cNvPr id="128" name="直線コネクタ 127"/>
        <xdr:cNvCxnSpPr/>
      </xdr:nvCxnSpPr>
      <xdr:spPr>
        <a:xfrm>
          <a:off x="1130300" y="9858781"/>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101298</xdr:rowOff>
    </xdr:from>
    <xdr:to>
      <xdr:col>6</xdr:col>
      <xdr:colOff>561975</xdr:colOff>
      <xdr:row>57</xdr:row>
      <xdr:rowOff>31448</xdr:rowOff>
    </xdr:to>
    <xdr:sp macro="" textlink="">
      <xdr:nvSpPr>
        <xdr:cNvPr id="138" name="円/楕円 137"/>
        <xdr:cNvSpPr/>
      </xdr:nvSpPr>
      <xdr:spPr>
        <a:xfrm>
          <a:off x="4584700" y="97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79725</xdr:rowOff>
    </xdr:from>
    <xdr:ext cx="599010" cy="259045"/>
    <xdr:sp macro="" textlink="">
      <xdr:nvSpPr>
        <xdr:cNvPr id="139" name="物件費該当値テキスト"/>
        <xdr:cNvSpPr txBox="1"/>
      </xdr:nvSpPr>
      <xdr:spPr>
        <a:xfrm>
          <a:off x="4686300" y="968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103,373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144404</xdr:rowOff>
    </xdr:from>
    <xdr:to>
      <xdr:col>5</xdr:col>
      <xdr:colOff>409575</xdr:colOff>
      <xdr:row>57</xdr:row>
      <xdr:rowOff>74554</xdr:rowOff>
    </xdr:to>
    <xdr:sp macro="" textlink="">
      <xdr:nvSpPr>
        <xdr:cNvPr id="140" name="円/楕円 139"/>
        <xdr:cNvSpPr/>
      </xdr:nvSpPr>
      <xdr:spPr>
        <a:xfrm>
          <a:off x="3746500" y="97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65681</xdr:rowOff>
    </xdr:from>
    <xdr:ext cx="534377" cy="259045"/>
    <xdr:sp macro="" textlink="">
      <xdr:nvSpPr>
        <xdr:cNvPr id="141" name="テキスト ボックス 140"/>
        <xdr:cNvSpPr txBox="1"/>
      </xdr:nvSpPr>
      <xdr:spPr>
        <a:xfrm>
          <a:off x="3530111" y="983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97,716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16921</xdr:rowOff>
    </xdr:from>
    <xdr:to>
      <xdr:col>4</xdr:col>
      <xdr:colOff>206375</xdr:colOff>
      <xdr:row>57</xdr:row>
      <xdr:rowOff>118521</xdr:rowOff>
    </xdr:to>
    <xdr:sp macro="" textlink="">
      <xdr:nvSpPr>
        <xdr:cNvPr id="142" name="円/楕円 141"/>
        <xdr:cNvSpPr/>
      </xdr:nvSpPr>
      <xdr:spPr>
        <a:xfrm>
          <a:off x="2857500" y="97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109648</xdr:rowOff>
    </xdr:from>
    <xdr:ext cx="534377" cy="259045"/>
    <xdr:sp macro="" textlink="">
      <xdr:nvSpPr>
        <xdr:cNvPr id="143" name="テキスト ボックス 142"/>
        <xdr:cNvSpPr txBox="1"/>
      </xdr:nvSpPr>
      <xdr:spPr>
        <a:xfrm>
          <a:off x="2641111" y="98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65392</xdr:rowOff>
    </xdr:from>
    <xdr:to>
      <xdr:col>3</xdr:col>
      <xdr:colOff>3175</xdr:colOff>
      <xdr:row>57</xdr:row>
      <xdr:rowOff>166992</xdr:rowOff>
    </xdr:to>
    <xdr:sp macro="" textlink="">
      <xdr:nvSpPr>
        <xdr:cNvPr id="144" name="円/楕円 143"/>
        <xdr:cNvSpPr/>
      </xdr:nvSpPr>
      <xdr:spPr>
        <a:xfrm>
          <a:off x="1968500" y="98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158119</xdr:rowOff>
    </xdr:from>
    <xdr:ext cx="534377" cy="259045"/>
    <xdr:sp macro="" textlink="">
      <xdr:nvSpPr>
        <xdr:cNvPr id="145" name="テキスト ボックス 144"/>
        <xdr:cNvSpPr txBox="1"/>
      </xdr:nvSpPr>
      <xdr:spPr>
        <a:xfrm>
          <a:off x="1752111" y="99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35331</xdr:rowOff>
    </xdr:from>
    <xdr:to>
      <xdr:col>1</xdr:col>
      <xdr:colOff>485775</xdr:colOff>
      <xdr:row>57</xdr:row>
      <xdr:rowOff>136931</xdr:rowOff>
    </xdr:to>
    <xdr:sp macro="" textlink="">
      <xdr:nvSpPr>
        <xdr:cNvPr id="146" name="円/楕円 145"/>
        <xdr:cNvSpPr/>
      </xdr:nvSpPr>
      <xdr:spPr>
        <a:xfrm>
          <a:off x="1079500" y="98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128058</xdr:rowOff>
    </xdr:from>
    <xdr:ext cx="534377" cy="259045"/>
    <xdr:sp macro="" textlink="">
      <xdr:nvSpPr>
        <xdr:cNvPr id="147" name="テキスト ボックス 146"/>
        <xdr:cNvSpPr txBox="1"/>
      </xdr:nvSpPr>
      <xdr:spPr>
        <a:xfrm>
          <a:off x="863111" y="990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111468</xdr:rowOff>
    </xdr:from>
    <xdr:to>
      <xdr:col>6</xdr:col>
      <xdr:colOff>511175</xdr:colOff>
      <xdr:row>78</xdr:row>
      <xdr:rowOff>135928</xdr:rowOff>
    </xdr:to>
    <xdr:cxnSp macro="">
      <xdr:nvCxnSpPr>
        <xdr:cNvPr id="176" name="直線コネクタ 175"/>
        <xdr:cNvCxnSpPr/>
      </xdr:nvCxnSpPr>
      <xdr:spPr>
        <a:xfrm>
          <a:off x="3797300" y="13484568"/>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106477</xdr:rowOff>
    </xdr:from>
    <xdr:to>
      <xdr:col>5</xdr:col>
      <xdr:colOff>358775</xdr:colOff>
      <xdr:row>78</xdr:row>
      <xdr:rowOff>111468</xdr:rowOff>
    </xdr:to>
    <xdr:cxnSp macro="">
      <xdr:nvCxnSpPr>
        <xdr:cNvPr id="179" name="直線コネクタ 178"/>
        <xdr:cNvCxnSpPr/>
      </xdr:nvCxnSpPr>
      <xdr:spPr>
        <a:xfrm>
          <a:off x="2908300" y="13479577"/>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95999</xdr:rowOff>
    </xdr:from>
    <xdr:to>
      <xdr:col>4</xdr:col>
      <xdr:colOff>155575</xdr:colOff>
      <xdr:row>78</xdr:row>
      <xdr:rowOff>106477</xdr:rowOff>
    </xdr:to>
    <xdr:cxnSp macro="">
      <xdr:nvCxnSpPr>
        <xdr:cNvPr id="182" name="直線コネクタ 181"/>
        <xdr:cNvCxnSpPr/>
      </xdr:nvCxnSpPr>
      <xdr:spPr>
        <a:xfrm>
          <a:off x="2019300" y="13469099"/>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95999</xdr:rowOff>
    </xdr:from>
    <xdr:to>
      <xdr:col>2</xdr:col>
      <xdr:colOff>638175</xdr:colOff>
      <xdr:row>78</xdr:row>
      <xdr:rowOff>132995</xdr:rowOff>
    </xdr:to>
    <xdr:cxnSp macro="">
      <xdr:nvCxnSpPr>
        <xdr:cNvPr id="185" name="直線コネクタ 184"/>
        <xdr:cNvCxnSpPr/>
      </xdr:nvCxnSpPr>
      <xdr:spPr>
        <a:xfrm flipV="1">
          <a:off x="1130300" y="13469099"/>
          <a:ext cx="889000" cy="3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85128</xdr:rowOff>
    </xdr:from>
    <xdr:to>
      <xdr:col>6</xdr:col>
      <xdr:colOff>561975</xdr:colOff>
      <xdr:row>79</xdr:row>
      <xdr:rowOff>15278</xdr:rowOff>
    </xdr:to>
    <xdr:sp macro="" textlink="">
      <xdr:nvSpPr>
        <xdr:cNvPr id="195" name="円/楕円 194"/>
        <xdr:cNvSpPr/>
      </xdr:nvSpPr>
      <xdr:spPr>
        <a:xfrm>
          <a:off x="4584700" y="134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55</xdr:rowOff>
    </xdr:from>
    <xdr:ext cx="469744" cy="259045"/>
    <xdr:sp macro="" textlink="">
      <xdr:nvSpPr>
        <xdr:cNvPr id="196" name="維持補修費該当値テキスト"/>
        <xdr:cNvSpPr txBox="1"/>
      </xdr:nvSpPr>
      <xdr:spPr>
        <a:xfrm>
          <a:off x="4686300" y="1337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60668</xdr:rowOff>
    </xdr:from>
    <xdr:to>
      <xdr:col>5</xdr:col>
      <xdr:colOff>409575</xdr:colOff>
      <xdr:row>78</xdr:row>
      <xdr:rowOff>162268</xdr:rowOff>
    </xdr:to>
    <xdr:sp macro="" textlink="">
      <xdr:nvSpPr>
        <xdr:cNvPr id="197" name="円/楕円 196"/>
        <xdr:cNvSpPr/>
      </xdr:nvSpPr>
      <xdr:spPr>
        <a:xfrm>
          <a:off x="3746500" y="134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153395</xdr:rowOff>
    </xdr:from>
    <xdr:ext cx="469744" cy="259045"/>
    <xdr:sp macro="" textlink="">
      <xdr:nvSpPr>
        <xdr:cNvPr id="198" name="テキスト ボックス 197"/>
        <xdr:cNvSpPr txBox="1"/>
      </xdr:nvSpPr>
      <xdr:spPr>
        <a:xfrm>
          <a:off x="3562427" y="1352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55677</xdr:rowOff>
    </xdr:from>
    <xdr:to>
      <xdr:col>4</xdr:col>
      <xdr:colOff>206375</xdr:colOff>
      <xdr:row>78</xdr:row>
      <xdr:rowOff>157277</xdr:rowOff>
    </xdr:to>
    <xdr:sp macro="" textlink="">
      <xdr:nvSpPr>
        <xdr:cNvPr id="199" name="円/楕円 198"/>
        <xdr:cNvSpPr/>
      </xdr:nvSpPr>
      <xdr:spPr>
        <a:xfrm>
          <a:off x="2857500" y="134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148404</xdr:rowOff>
    </xdr:from>
    <xdr:ext cx="469744" cy="259045"/>
    <xdr:sp macro="" textlink="">
      <xdr:nvSpPr>
        <xdr:cNvPr id="200" name="テキスト ボックス 199"/>
        <xdr:cNvSpPr txBox="1"/>
      </xdr:nvSpPr>
      <xdr:spPr>
        <a:xfrm>
          <a:off x="2673427"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45199</xdr:rowOff>
    </xdr:from>
    <xdr:to>
      <xdr:col>3</xdr:col>
      <xdr:colOff>3175</xdr:colOff>
      <xdr:row>78</xdr:row>
      <xdr:rowOff>146799</xdr:rowOff>
    </xdr:to>
    <xdr:sp macro="" textlink="">
      <xdr:nvSpPr>
        <xdr:cNvPr id="201" name="円/楕円 200"/>
        <xdr:cNvSpPr/>
      </xdr:nvSpPr>
      <xdr:spPr>
        <a:xfrm>
          <a:off x="1968500" y="134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137926</xdr:rowOff>
    </xdr:from>
    <xdr:ext cx="469744" cy="259045"/>
    <xdr:sp macro="" textlink="">
      <xdr:nvSpPr>
        <xdr:cNvPr id="202" name="テキスト ボックス 201"/>
        <xdr:cNvSpPr txBox="1"/>
      </xdr:nvSpPr>
      <xdr:spPr>
        <a:xfrm>
          <a:off x="1784427" y="135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82195</xdr:rowOff>
    </xdr:from>
    <xdr:to>
      <xdr:col>1</xdr:col>
      <xdr:colOff>485775</xdr:colOff>
      <xdr:row>79</xdr:row>
      <xdr:rowOff>12345</xdr:rowOff>
    </xdr:to>
    <xdr:sp macro="" textlink="">
      <xdr:nvSpPr>
        <xdr:cNvPr id="203" name="円/楕円 202"/>
        <xdr:cNvSpPr/>
      </xdr:nvSpPr>
      <xdr:spPr>
        <a:xfrm>
          <a:off x="1079500" y="134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3472</xdr:rowOff>
    </xdr:from>
    <xdr:ext cx="469744" cy="259045"/>
    <xdr:sp macro="" textlink="">
      <xdr:nvSpPr>
        <xdr:cNvPr id="204" name="テキスト ボックス 203"/>
        <xdr:cNvSpPr txBox="1"/>
      </xdr:nvSpPr>
      <xdr:spPr>
        <a:xfrm>
          <a:off x="895427"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79693</xdr:rowOff>
    </xdr:from>
    <xdr:to>
      <xdr:col>6</xdr:col>
      <xdr:colOff>511175</xdr:colOff>
      <xdr:row>95</xdr:row>
      <xdr:rowOff>120611</xdr:rowOff>
    </xdr:to>
    <xdr:cxnSp macro="">
      <xdr:nvCxnSpPr>
        <xdr:cNvPr id="234" name="直線コネクタ 233"/>
        <xdr:cNvCxnSpPr/>
      </xdr:nvCxnSpPr>
      <xdr:spPr>
        <a:xfrm flipV="1">
          <a:off x="3797300" y="16367443"/>
          <a:ext cx="838200" cy="4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120611</xdr:rowOff>
    </xdr:from>
    <xdr:to>
      <xdr:col>5</xdr:col>
      <xdr:colOff>358775</xdr:colOff>
      <xdr:row>96</xdr:row>
      <xdr:rowOff>54432</xdr:rowOff>
    </xdr:to>
    <xdr:cxnSp macro="">
      <xdr:nvCxnSpPr>
        <xdr:cNvPr id="237" name="直線コネクタ 236"/>
        <xdr:cNvCxnSpPr/>
      </xdr:nvCxnSpPr>
      <xdr:spPr>
        <a:xfrm flipV="1">
          <a:off x="2908300" y="16408361"/>
          <a:ext cx="889000" cy="10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40126</xdr:rowOff>
    </xdr:from>
    <xdr:to>
      <xdr:col>4</xdr:col>
      <xdr:colOff>155575</xdr:colOff>
      <xdr:row>96</xdr:row>
      <xdr:rowOff>54432</xdr:rowOff>
    </xdr:to>
    <xdr:cxnSp macro="">
      <xdr:nvCxnSpPr>
        <xdr:cNvPr id="240" name="直線コネクタ 239"/>
        <xdr:cNvCxnSpPr/>
      </xdr:nvCxnSpPr>
      <xdr:spPr>
        <a:xfrm>
          <a:off x="2019300" y="16499326"/>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24733</xdr:rowOff>
    </xdr:from>
    <xdr:to>
      <xdr:col>2</xdr:col>
      <xdr:colOff>638175</xdr:colOff>
      <xdr:row>96</xdr:row>
      <xdr:rowOff>40126</xdr:rowOff>
    </xdr:to>
    <xdr:cxnSp macro="">
      <xdr:nvCxnSpPr>
        <xdr:cNvPr id="243" name="直線コネクタ 242"/>
        <xdr:cNvCxnSpPr/>
      </xdr:nvCxnSpPr>
      <xdr:spPr>
        <a:xfrm>
          <a:off x="1130300" y="16483933"/>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28893</xdr:rowOff>
    </xdr:from>
    <xdr:to>
      <xdr:col>6</xdr:col>
      <xdr:colOff>561975</xdr:colOff>
      <xdr:row>95</xdr:row>
      <xdr:rowOff>130493</xdr:rowOff>
    </xdr:to>
    <xdr:sp macro="" textlink="">
      <xdr:nvSpPr>
        <xdr:cNvPr id="253" name="円/楕円 252"/>
        <xdr:cNvSpPr/>
      </xdr:nvSpPr>
      <xdr:spPr>
        <a:xfrm>
          <a:off x="4584700" y="163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51770</xdr:rowOff>
    </xdr:from>
    <xdr:ext cx="534377" cy="259045"/>
    <xdr:sp macro="" textlink="">
      <xdr:nvSpPr>
        <xdr:cNvPr id="254" name="扶助費該当値テキスト"/>
        <xdr:cNvSpPr txBox="1"/>
      </xdr:nvSpPr>
      <xdr:spPr>
        <a:xfrm>
          <a:off x="4686300" y="1616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74,150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69811</xdr:rowOff>
    </xdr:from>
    <xdr:to>
      <xdr:col>5</xdr:col>
      <xdr:colOff>409575</xdr:colOff>
      <xdr:row>95</xdr:row>
      <xdr:rowOff>171411</xdr:rowOff>
    </xdr:to>
    <xdr:sp macro="" textlink="">
      <xdr:nvSpPr>
        <xdr:cNvPr id="255" name="円/楕円 254"/>
        <xdr:cNvSpPr/>
      </xdr:nvSpPr>
      <xdr:spPr>
        <a:xfrm>
          <a:off x="3746500" y="163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16488</xdr:rowOff>
    </xdr:from>
    <xdr:ext cx="534377" cy="259045"/>
    <xdr:sp macro="" textlink="">
      <xdr:nvSpPr>
        <xdr:cNvPr id="256" name="テキスト ボックス 255"/>
        <xdr:cNvSpPr txBox="1"/>
      </xdr:nvSpPr>
      <xdr:spPr>
        <a:xfrm>
          <a:off x="3530111" y="1613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3632</xdr:rowOff>
    </xdr:from>
    <xdr:to>
      <xdr:col>4</xdr:col>
      <xdr:colOff>206375</xdr:colOff>
      <xdr:row>96</xdr:row>
      <xdr:rowOff>105232</xdr:rowOff>
    </xdr:to>
    <xdr:sp macro="" textlink="">
      <xdr:nvSpPr>
        <xdr:cNvPr id="257" name="円/楕円 256"/>
        <xdr:cNvSpPr/>
      </xdr:nvSpPr>
      <xdr:spPr>
        <a:xfrm>
          <a:off x="2857500" y="164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121759</xdr:rowOff>
    </xdr:from>
    <xdr:ext cx="534377" cy="259045"/>
    <xdr:sp macro="" textlink="">
      <xdr:nvSpPr>
        <xdr:cNvPr id="258" name="テキスト ボックス 257"/>
        <xdr:cNvSpPr txBox="1"/>
      </xdr:nvSpPr>
      <xdr:spPr>
        <a:xfrm>
          <a:off x="2641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66,476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160776</xdr:rowOff>
    </xdr:from>
    <xdr:to>
      <xdr:col>3</xdr:col>
      <xdr:colOff>3175</xdr:colOff>
      <xdr:row>96</xdr:row>
      <xdr:rowOff>90926</xdr:rowOff>
    </xdr:to>
    <xdr:sp macro="" textlink="">
      <xdr:nvSpPr>
        <xdr:cNvPr id="259" name="円/楕円 258"/>
        <xdr:cNvSpPr/>
      </xdr:nvSpPr>
      <xdr:spPr>
        <a:xfrm>
          <a:off x="1968500" y="164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107453</xdr:rowOff>
    </xdr:from>
    <xdr:ext cx="534377" cy="259045"/>
    <xdr:sp macro="" textlink="">
      <xdr:nvSpPr>
        <xdr:cNvPr id="260" name="テキスト ボックス 259"/>
        <xdr:cNvSpPr txBox="1"/>
      </xdr:nvSpPr>
      <xdr:spPr>
        <a:xfrm>
          <a:off x="1752111" y="1622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145383</xdr:rowOff>
    </xdr:from>
    <xdr:to>
      <xdr:col>1</xdr:col>
      <xdr:colOff>485775</xdr:colOff>
      <xdr:row>96</xdr:row>
      <xdr:rowOff>75533</xdr:rowOff>
    </xdr:to>
    <xdr:sp macro="" textlink="">
      <xdr:nvSpPr>
        <xdr:cNvPr id="261" name="円/楕円 260"/>
        <xdr:cNvSpPr/>
      </xdr:nvSpPr>
      <xdr:spPr>
        <a:xfrm>
          <a:off x="1079500" y="1643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92060</xdr:rowOff>
    </xdr:from>
    <xdr:ext cx="534377" cy="259045"/>
    <xdr:sp macro="" textlink="">
      <xdr:nvSpPr>
        <xdr:cNvPr id="262" name="テキスト ボックス 261"/>
        <xdr:cNvSpPr txBox="1"/>
      </xdr:nvSpPr>
      <xdr:spPr>
        <a:xfrm>
          <a:off x="863111" y="1620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129877</xdr:rowOff>
    </xdr:from>
    <xdr:to>
      <xdr:col>15</xdr:col>
      <xdr:colOff>180975</xdr:colOff>
      <xdr:row>37</xdr:row>
      <xdr:rowOff>16400</xdr:rowOff>
    </xdr:to>
    <xdr:cxnSp macro="">
      <xdr:nvCxnSpPr>
        <xdr:cNvPr id="293" name="直線コネクタ 292"/>
        <xdr:cNvCxnSpPr/>
      </xdr:nvCxnSpPr>
      <xdr:spPr>
        <a:xfrm>
          <a:off x="9639300" y="6302077"/>
          <a:ext cx="838200" cy="5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129877</xdr:rowOff>
    </xdr:from>
    <xdr:to>
      <xdr:col>14</xdr:col>
      <xdr:colOff>28575</xdr:colOff>
      <xdr:row>37</xdr:row>
      <xdr:rowOff>124642</xdr:rowOff>
    </xdr:to>
    <xdr:cxnSp macro="">
      <xdr:nvCxnSpPr>
        <xdr:cNvPr id="296" name="直線コネクタ 295"/>
        <xdr:cNvCxnSpPr/>
      </xdr:nvCxnSpPr>
      <xdr:spPr>
        <a:xfrm flipV="1">
          <a:off x="8750300" y="6302077"/>
          <a:ext cx="889000" cy="16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116944</xdr:rowOff>
    </xdr:from>
    <xdr:to>
      <xdr:col>12</xdr:col>
      <xdr:colOff>511175</xdr:colOff>
      <xdr:row>37</xdr:row>
      <xdr:rowOff>124642</xdr:rowOff>
    </xdr:to>
    <xdr:cxnSp macro="">
      <xdr:nvCxnSpPr>
        <xdr:cNvPr id="299" name="直線コネクタ 298"/>
        <xdr:cNvCxnSpPr/>
      </xdr:nvCxnSpPr>
      <xdr:spPr>
        <a:xfrm>
          <a:off x="7861300" y="6460594"/>
          <a:ext cx="889000" cy="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116944</xdr:rowOff>
    </xdr:from>
    <xdr:to>
      <xdr:col>11</xdr:col>
      <xdr:colOff>307975</xdr:colOff>
      <xdr:row>37</xdr:row>
      <xdr:rowOff>119717</xdr:rowOff>
    </xdr:to>
    <xdr:cxnSp macro="">
      <xdr:nvCxnSpPr>
        <xdr:cNvPr id="302" name="直線コネクタ 301"/>
        <xdr:cNvCxnSpPr/>
      </xdr:nvCxnSpPr>
      <xdr:spPr>
        <a:xfrm flipV="1">
          <a:off x="6972300" y="6460594"/>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137050</xdr:rowOff>
    </xdr:from>
    <xdr:to>
      <xdr:col>15</xdr:col>
      <xdr:colOff>231775</xdr:colOff>
      <xdr:row>37</xdr:row>
      <xdr:rowOff>67200</xdr:rowOff>
    </xdr:to>
    <xdr:sp macro="" textlink="">
      <xdr:nvSpPr>
        <xdr:cNvPr id="312" name="円/楕円 311"/>
        <xdr:cNvSpPr/>
      </xdr:nvSpPr>
      <xdr:spPr>
        <a:xfrm>
          <a:off x="10426700" y="63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115477</xdr:rowOff>
    </xdr:from>
    <xdr:ext cx="599010" cy="259045"/>
    <xdr:sp macro="" textlink="">
      <xdr:nvSpPr>
        <xdr:cNvPr id="313" name="補助費等該当値テキスト"/>
        <xdr:cNvSpPr txBox="1"/>
      </xdr:nvSpPr>
      <xdr:spPr>
        <a:xfrm>
          <a:off x="10528300" y="628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130,256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79077</xdr:rowOff>
    </xdr:from>
    <xdr:to>
      <xdr:col>14</xdr:col>
      <xdr:colOff>79375</xdr:colOff>
      <xdr:row>37</xdr:row>
      <xdr:rowOff>9227</xdr:rowOff>
    </xdr:to>
    <xdr:sp macro="" textlink="">
      <xdr:nvSpPr>
        <xdr:cNvPr id="314" name="円/楕円 313"/>
        <xdr:cNvSpPr/>
      </xdr:nvSpPr>
      <xdr:spPr>
        <a:xfrm>
          <a:off x="9588500" y="62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25754</xdr:rowOff>
    </xdr:from>
    <xdr:ext cx="599010" cy="259045"/>
    <xdr:sp macro="" textlink="">
      <xdr:nvSpPr>
        <xdr:cNvPr id="315" name="テキスト ボックス 314"/>
        <xdr:cNvSpPr txBox="1"/>
      </xdr:nvSpPr>
      <xdr:spPr>
        <a:xfrm>
          <a:off x="9339794" y="602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73842</xdr:rowOff>
    </xdr:from>
    <xdr:to>
      <xdr:col>12</xdr:col>
      <xdr:colOff>561975</xdr:colOff>
      <xdr:row>38</xdr:row>
      <xdr:rowOff>3992</xdr:rowOff>
    </xdr:to>
    <xdr:sp macro="" textlink="">
      <xdr:nvSpPr>
        <xdr:cNvPr id="316" name="円/楕円 315"/>
        <xdr:cNvSpPr/>
      </xdr:nvSpPr>
      <xdr:spPr>
        <a:xfrm>
          <a:off x="8699500" y="64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166569</xdr:rowOff>
    </xdr:from>
    <xdr:ext cx="534377" cy="259045"/>
    <xdr:sp macro="" textlink="">
      <xdr:nvSpPr>
        <xdr:cNvPr id="317" name="テキスト ボックス 316"/>
        <xdr:cNvSpPr txBox="1"/>
      </xdr:nvSpPr>
      <xdr:spPr>
        <a:xfrm>
          <a:off x="8483111" y="651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66144</xdr:rowOff>
    </xdr:from>
    <xdr:to>
      <xdr:col>11</xdr:col>
      <xdr:colOff>358775</xdr:colOff>
      <xdr:row>37</xdr:row>
      <xdr:rowOff>167745</xdr:rowOff>
    </xdr:to>
    <xdr:sp macro="" textlink="">
      <xdr:nvSpPr>
        <xdr:cNvPr id="318" name="円/楕円 317"/>
        <xdr:cNvSpPr/>
      </xdr:nvSpPr>
      <xdr:spPr>
        <a:xfrm>
          <a:off x="7810500" y="6409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158872</xdr:rowOff>
    </xdr:from>
    <xdr:ext cx="534377" cy="259045"/>
    <xdr:sp macro="" textlink="">
      <xdr:nvSpPr>
        <xdr:cNvPr id="319" name="テキスト ボックス 318"/>
        <xdr:cNvSpPr txBox="1"/>
      </xdr:nvSpPr>
      <xdr:spPr>
        <a:xfrm>
          <a:off x="7594111" y="650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99,468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68917</xdr:rowOff>
    </xdr:from>
    <xdr:to>
      <xdr:col>10</xdr:col>
      <xdr:colOff>155575</xdr:colOff>
      <xdr:row>37</xdr:row>
      <xdr:rowOff>170517</xdr:rowOff>
    </xdr:to>
    <xdr:sp macro="" textlink="">
      <xdr:nvSpPr>
        <xdr:cNvPr id="320" name="円/楕円 319"/>
        <xdr:cNvSpPr/>
      </xdr:nvSpPr>
      <xdr:spPr>
        <a:xfrm>
          <a:off x="6921500" y="641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161644</xdr:rowOff>
    </xdr:from>
    <xdr:ext cx="534377" cy="259045"/>
    <xdr:sp macro="" textlink="">
      <xdr:nvSpPr>
        <xdr:cNvPr id="321" name="テキスト ボックス 320"/>
        <xdr:cNvSpPr txBox="1"/>
      </xdr:nvSpPr>
      <xdr:spPr>
        <a:xfrm>
          <a:off x="6705111" y="650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146686</xdr:rowOff>
    </xdr:from>
    <xdr:to>
      <xdr:col>15</xdr:col>
      <xdr:colOff>180975</xdr:colOff>
      <xdr:row>56</xdr:row>
      <xdr:rowOff>129449</xdr:rowOff>
    </xdr:to>
    <xdr:cxnSp macro="">
      <xdr:nvCxnSpPr>
        <xdr:cNvPr id="352" name="直線コネクタ 351"/>
        <xdr:cNvCxnSpPr/>
      </xdr:nvCxnSpPr>
      <xdr:spPr>
        <a:xfrm>
          <a:off x="9639300" y="9576436"/>
          <a:ext cx="838200" cy="15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88278</xdr:rowOff>
    </xdr:from>
    <xdr:to>
      <xdr:col>14</xdr:col>
      <xdr:colOff>28575</xdr:colOff>
      <xdr:row>55</xdr:row>
      <xdr:rowOff>146686</xdr:rowOff>
    </xdr:to>
    <xdr:cxnSp macro="">
      <xdr:nvCxnSpPr>
        <xdr:cNvPr id="355" name="直線コネクタ 354"/>
        <xdr:cNvCxnSpPr/>
      </xdr:nvCxnSpPr>
      <xdr:spPr>
        <a:xfrm>
          <a:off x="8750300" y="9346578"/>
          <a:ext cx="889000" cy="22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88278</xdr:rowOff>
    </xdr:from>
    <xdr:to>
      <xdr:col>12</xdr:col>
      <xdr:colOff>511175</xdr:colOff>
      <xdr:row>55</xdr:row>
      <xdr:rowOff>170319</xdr:rowOff>
    </xdr:to>
    <xdr:cxnSp macro="">
      <xdr:nvCxnSpPr>
        <xdr:cNvPr id="358" name="直線コネクタ 357"/>
        <xdr:cNvCxnSpPr/>
      </xdr:nvCxnSpPr>
      <xdr:spPr>
        <a:xfrm flipV="1">
          <a:off x="7861300" y="9346578"/>
          <a:ext cx="889000" cy="25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118597</xdr:rowOff>
    </xdr:from>
    <xdr:to>
      <xdr:col>11</xdr:col>
      <xdr:colOff>307975</xdr:colOff>
      <xdr:row>55</xdr:row>
      <xdr:rowOff>170319</xdr:rowOff>
    </xdr:to>
    <xdr:cxnSp macro="">
      <xdr:nvCxnSpPr>
        <xdr:cNvPr id="361" name="直線コネクタ 360"/>
        <xdr:cNvCxnSpPr/>
      </xdr:nvCxnSpPr>
      <xdr:spPr>
        <a:xfrm>
          <a:off x="6972300" y="9376897"/>
          <a:ext cx="889000" cy="22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78649</xdr:rowOff>
    </xdr:from>
    <xdr:to>
      <xdr:col>15</xdr:col>
      <xdr:colOff>231775</xdr:colOff>
      <xdr:row>57</xdr:row>
      <xdr:rowOff>8799</xdr:rowOff>
    </xdr:to>
    <xdr:sp macro="" textlink="">
      <xdr:nvSpPr>
        <xdr:cNvPr id="371" name="円/楕円 370"/>
        <xdr:cNvSpPr/>
      </xdr:nvSpPr>
      <xdr:spPr>
        <a:xfrm>
          <a:off x="10426700" y="967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57076</xdr:rowOff>
    </xdr:from>
    <xdr:ext cx="599010" cy="259045"/>
    <xdr:sp macro="" textlink="">
      <xdr:nvSpPr>
        <xdr:cNvPr id="372" name="普通建設事業費該当値テキスト"/>
        <xdr:cNvSpPr txBox="1"/>
      </xdr:nvSpPr>
      <xdr:spPr>
        <a:xfrm>
          <a:off x="10528300" y="965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148,139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95886</xdr:rowOff>
    </xdr:from>
    <xdr:to>
      <xdr:col>14</xdr:col>
      <xdr:colOff>79375</xdr:colOff>
      <xdr:row>56</xdr:row>
      <xdr:rowOff>26036</xdr:rowOff>
    </xdr:to>
    <xdr:sp macro="" textlink="">
      <xdr:nvSpPr>
        <xdr:cNvPr id="373" name="円/楕円 372"/>
        <xdr:cNvSpPr/>
      </xdr:nvSpPr>
      <xdr:spPr>
        <a:xfrm>
          <a:off x="9588500" y="95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42563</xdr:rowOff>
    </xdr:from>
    <xdr:ext cx="599010" cy="259045"/>
    <xdr:sp macro="" textlink="">
      <xdr:nvSpPr>
        <xdr:cNvPr id="374" name="テキスト ボックス 373"/>
        <xdr:cNvSpPr txBox="1"/>
      </xdr:nvSpPr>
      <xdr:spPr>
        <a:xfrm>
          <a:off x="9339794" y="930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195,361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37478</xdr:rowOff>
    </xdr:from>
    <xdr:to>
      <xdr:col>12</xdr:col>
      <xdr:colOff>561975</xdr:colOff>
      <xdr:row>54</xdr:row>
      <xdr:rowOff>139078</xdr:rowOff>
    </xdr:to>
    <xdr:sp macro="" textlink="">
      <xdr:nvSpPr>
        <xdr:cNvPr id="375" name="円/楕円 374"/>
        <xdr:cNvSpPr/>
      </xdr:nvSpPr>
      <xdr:spPr>
        <a:xfrm>
          <a:off x="8699500" y="92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155605</xdr:rowOff>
    </xdr:from>
    <xdr:ext cx="599010" cy="259045"/>
    <xdr:sp macro="" textlink="">
      <xdr:nvSpPr>
        <xdr:cNvPr id="376" name="テキスト ボックス 375"/>
        <xdr:cNvSpPr txBox="1"/>
      </xdr:nvSpPr>
      <xdr:spPr>
        <a:xfrm>
          <a:off x="8450794" y="907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265,746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119519</xdr:rowOff>
    </xdr:from>
    <xdr:to>
      <xdr:col>11</xdr:col>
      <xdr:colOff>358775</xdr:colOff>
      <xdr:row>56</xdr:row>
      <xdr:rowOff>49669</xdr:rowOff>
    </xdr:to>
    <xdr:sp macro="" textlink="">
      <xdr:nvSpPr>
        <xdr:cNvPr id="377" name="円/楕円 376"/>
        <xdr:cNvSpPr/>
      </xdr:nvSpPr>
      <xdr:spPr>
        <a:xfrm>
          <a:off x="7810500" y="954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66196</xdr:rowOff>
    </xdr:from>
    <xdr:ext cx="599010" cy="259045"/>
    <xdr:sp macro="" textlink="">
      <xdr:nvSpPr>
        <xdr:cNvPr id="378" name="テキスト ボックス 377"/>
        <xdr:cNvSpPr txBox="1"/>
      </xdr:nvSpPr>
      <xdr:spPr>
        <a:xfrm>
          <a:off x="7561794" y="932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188,124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67797</xdr:rowOff>
    </xdr:from>
    <xdr:to>
      <xdr:col>10</xdr:col>
      <xdr:colOff>155575</xdr:colOff>
      <xdr:row>54</xdr:row>
      <xdr:rowOff>169397</xdr:rowOff>
    </xdr:to>
    <xdr:sp macro="" textlink="">
      <xdr:nvSpPr>
        <xdr:cNvPr id="379" name="円/楕円 378"/>
        <xdr:cNvSpPr/>
      </xdr:nvSpPr>
      <xdr:spPr>
        <a:xfrm>
          <a:off x="6921500" y="93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14474</xdr:rowOff>
    </xdr:from>
    <xdr:ext cx="599010" cy="259045"/>
    <xdr:sp macro="" textlink="">
      <xdr:nvSpPr>
        <xdr:cNvPr id="380" name="テキスト ボックス 379"/>
        <xdr:cNvSpPr txBox="1"/>
      </xdr:nvSpPr>
      <xdr:spPr>
        <a:xfrm>
          <a:off x="6672794" y="910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170732</xdr:rowOff>
    </xdr:from>
    <xdr:to>
      <xdr:col>15</xdr:col>
      <xdr:colOff>180975</xdr:colOff>
      <xdr:row>77</xdr:row>
      <xdr:rowOff>169185</xdr:rowOff>
    </xdr:to>
    <xdr:cxnSp macro="">
      <xdr:nvCxnSpPr>
        <xdr:cNvPr id="409" name="直線コネクタ 408"/>
        <xdr:cNvCxnSpPr/>
      </xdr:nvCxnSpPr>
      <xdr:spPr>
        <a:xfrm>
          <a:off x="9639300" y="13200932"/>
          <a:ext cx="838200" cy="16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118385</xdr:rowOff>
    </xdr:from>
    <xdr:to>
      <xdr:col>15</xdr:col>
      <xdr:colOff>231775</xdr:colOff>
      <xdr:row>78</xdr:row>
      <xdr:rowOff>48535</xdr:rowOff>
    </xdr:to>
    <xdr:sp macro="" textlink="">
      <xdr:nvSpPr>
        <xdr:cNvPr id="419" name="円/楕円 418"/>
        <xdr:cNvSpPr/>
      </xdr:nvSpPr>
      <xdr:spPr>
        <a:xfrm>
          <a:off x="10426700" y="133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96812</xdr:rowOff>
    </xdr:from>
    <xdr:ext cx="534377" cy="259045"/>
    <xdr:sp macro="" textlink="">
      <xdr:nvSpPr>
        <xdr:cNvPr id="420" name="普通建設事業費 （ うち新規整備　）該当値テキスト"/>
        <xdr:cNvSpPr txBox="1"/>
      </xdr:nvSpPr>
      <xdr:spPr>
        <a:xfrm>
          <a:off x="10528300" y="132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57,261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119932</xdr:rowOff>
    </xdr:from>
    <xdr:to>
      <xdr:col>14</xdr:col>
      <xdr:colOff>79375</xdr:colOff>
      <xdr:row>77</xdr:row>
      <xdr:rowOff>50082</xdr:rowOff>
    </xdr:to>
    <xdr:sp macro="" textlink="">
      <xdr:nvSpPr>
        <xdr:cNvPr id="421" name="円/楕円 420"/>
        <xdr:cNvSpPr/>
      </xdr:nvSpPr>
      <xdr:spPr>
        <a:xfrm>
          <a:off x="9588500" y="131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66609</xdr:rowOff>
    </xdr:from>
    <xdr:ext cx="599010" cy="259045"/>
    <xdr:sp macro="" textlink="">
      <xdr:nvSpPr>
        <xdr:cNvPr id="422" name="テキスト ボックス 421"/>
        <xdr:cNvSpPr txBox="1"/>
      </xdr:nvSpPr>
      <xdr:spPr>
        <a:xfrm>
          <a:off x="9339794" y="1292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143427</xdr:rowOff>
    </xdr:from>
    <xdr:to>
      <xdr:col>15</xdr:col>
      <xdr:colOff>180975</xdr:colOff>
      <xdr:row>98</xdr:row>
      <xdr:rowOff>66380</xdr:rowOff>
    </xdr:to>
    <xdr:cxnSp macro="">
      <xdr:nvCxnSpPr>
        <xdr:cNvPr id="451" name="直線コネクタ 450"/>
        <xdr:cNvCxnSpPr/>
      </xdr:nvCxnSpPr>
      <xdr:spPr>
        <a:xfrm>
          <a:off x="9639300" y="16774077"/>
          <a:ext cx="838200" cy="9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15580</xdr:rowOff>
    </xdr:from>
    <xdr:to>
      <xdr:col>15</xdr:col>
      <xdr:colOff>231775</xdr:colOff>
      <xdr:row>98</xdr:row>
      <xdr:rowOff>117180</xdr:rowOff>
    </xdr:to>
    <xdr:sp macro="" textlink="">
      <xdr:nvSpPr>
        <xdr:cNvPr id="461" name="円/楕円 460"/>
        <xdr:cNvSpPr/>
      </xdr:nvSpPr>
      <xdr:spPr>
        <a:xfrm>
          <a:off x="10426700" y="168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101957</xdr:rowOff>
    </xdr:from>
    <xdr:ext cx="534377" cy="259045"/>
    <xdr:sp macro="" textlink="">
      <xdr:nvSpPr>
        <xdr:cNvPr id="462" name="普通建設事業費 （ うち更新整備　）該当値テキスト"/>
        <xdr:cNvSpPr txBox="1"/>
      </xdr:nvSpPr>
      <xdr:spPr>
        <a:xfrm>
          <a:off x="10528300" y="1673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39,244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92627</xdr:rowOff>
    </xdr:from>
    <xdr:to>
      <xdr:col>14</xdr:col>
      <xdr:colOff>79375</xdr:colOff>
      <xdr:row>98</xdr:row>
      <xdr:rowOff>22777</xdr:rowOff>
    </xdr:to>
    <xdr:sp macro="" textlink="">
      <xdr:nvSpPr>
        <xdr:cNvPr id="463" name="円/楕円 462"/>
        <xdr:cNvSpPr/>
      </xdr:nvSpPr>
      <xdr:spPr>
        <a:xfrm>
          <a:off x="9588500" y="167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13904</xdr:rowOff>
    </xdr:from>
    <xdr:ext cx="534377" cy="259045"/>
    <xdr:sp macro="" textlink="">
      <xdr:nvSpPr>
        <xdr:cNvPr id="464" name="テキスト ボックス 463"/>
        <xdr:cNvSpPr txBox="1"/>
      </xdr:nvSpPr>
      <xdr:spPr>
        <a:xfrm>
          <a:off x="9372111" y="1681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100207</xdr:rowOff>
    </xdr:from>
    <xdr:to>
      <xdr:col>23</xdr:col>
      <xdr:colOff>517525</xdr:colOff>
      <xdr:row>38</xdr:row>
      <xdr:rowOff>117489</xdr:rowOff>
    </xdr:to>
    <xdr:cxnSp macro="">
      <xdr:nvCxnSpPr>
        <xdr:cNvPr id="491" name="直線コネクタ 490"/>
        <xdr:cNvCxnSpPr/>
      </xdr:nvCxnSpPr>
      <xdr:spPr>
        <a:xfrm>
          <a:off x="15481300" y="6615307"/>
          <a:ext cx="8382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11277</xdr:rowOff>
    </xdr:from>
    <xdr:to>
      <xdr:col>22</xdr:col>
      <xdr:colOff>365125</xdr:colOff>
      <xdr:row>38</xdr:row>
      <xdr:rowOff>100207</xdr:rowOff>
    </xdr:to>
    <xdr:cxnSp macro="">
      <xdr:nvCxnSpPr>
        <xdr:cNvPr id="494" name="直線コネクタ 493"/>
        <xdr:cNvCxnSpPr/>
      </xdr:nvCxnSpPr>
      <xdr:spPr>
        <a:xfrm>
          <a:off x="14592300" y="6526377"/>
          <a:ext cx="889000" cy="8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162656</xdr:rowOff>
    </xdr:from>
    <xdr:to>
      <xdr:col>21</xdr:col>
      <xdr:colOff>161925</xdr:colOff>
      <xdr:row>38</xdr:row>
      <xdr:rowOff>11277</xdr:rowOff>
    </xdr:to>
    <xdr:cxnSp macro="">
      <xdr:nvCxnSpPr>
        <xdr:cNvPr id="497" name="直線コネクタ 496"/>
        <xdr:cNvCxnSpPr/>
      </xdr:nvCxnSpPr>
      <xdr:spPr>
        <a:xfrm>
          <a:off x="13703300" y="6506306"/>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162656</xdr:rowOff>
    </xdr:from>
    <xdr:to>
      <xdr:col>19</xdr:col>
      <xdr:colOff>644525</xdr:colOff>
      <xdr:row>38</xdr:row>
      <xdr:rowOff>122742</xdr:rowOff>
    </xdr:to>
    <xdr:cxnSp macro="">
      <xdr:nvCxnSpPr>
        <xdr:cNvPr id="500" name="直線コネクタ 499"/>
        <xdr:cNvCxnSpPr/>
      </xdr:nvCxnSpPr>
      <xdr:spPr>
        <a:xfrm flipV="1">
          <a:off x="12814300" y="6506306"/>
          <a:ext cx="889000" cy="1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66689</xdr:rowOff>
    </xdr:from>
    <xdr:to>
      <xdr:col>23</xdr:col>
      <xdr:colOff>568325</xdr:colOff>
      <xdr:row>38</xdr:row>
      <xdr:rowOff>168289</xdr:rowOff>
    </xdr:to>
    <xdr:sp macro="" textlink="">
      <xdr:nvSpPr>
        <xdr:cNvPr id="510" name="円/楕円 509"/>
        <xdr:cNvSpPr/>
      </xdr:nvSpPr>
      <xdr:spPr>
        <a:xfrm>
          <a:off x="16268700" y="65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49407</xdr:rowOff>
    </xdr:from>
    <xdr:to>
      <xdr:col>22</xdr:col>
      <xdr:colOff>415925</xdr:colOff>
      <xdr:row>38</xdr:row>
      <xdr:rowOff>151007</xdr:rowOff>
    </xdr:to>
    <xdr:sp macro="" textlink="">
      <xdr:nvSpPr>
        <xdr:cNvPr id="512" name="円/楕円 511"/>
        <xdr:cNvSpPr/>
      </xdr:nvSpPr>
      <xdr:spPr>
        <a:xfrm>
          <a:off x="15430500" y="6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167534</xdr:rowOff>
    </xdr:from>
    <xdr:ext cx="469744" cy="259045"/>
    <xdr:sp macro="" textlink="">
      <xdr:nvSpPr>
        <xdr:cNvPr id="513" name="テキスト ボックス 512"/>
        <xdr:cNvSpPr txBox="1"/>
      </xdr:nvSpPr>
      <xdr:spPr>
        <a:xfrm>
          <a:off x="15246427" y="63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131927</xdr:rowOff>
    </xdr:from>
    <xdr:to>
      <xdr:col>21</xdr:col>
      <xdr:colOff>212725</xdr:colOff>
      <xdr:row>38</xdr:row>
      <xdr:rowOff>62077</xdr:rowOff>
    </xdr:to>
    <xdr:sp macro="" textlink="">
      <xdr:nvSpPr>
        <xdr:cNvPr id="514" name="円/楕円 513"/>
        <xdr:cNvSpPr/>
      </xdr:nvSpPr>
      <xdr:spPr>
        <a:xfrm>
          <a:off x="14541500" y="64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78604</xdr:rowOff>
    </xdr:from>
    <xdr:ext cx="534377" cy="259045"/>
    <xdr:sp macro="" textlink="">
      <xdr:nvSpPr>
        <xdr:cNvPr id="515" name="テキスト ボックス 514"/>
        <xdr:cNvSpPr txBox="1"/>
      </xdr:nvSpPr>
      <xdr:spPr>
        <a:xfrm>
          <a:off x="14325111" y="625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111856</xdr:rowOff>
    </xdr:from>
    <xdr:to>
      <xdr:col>20</xdr:col>
      <xdr:colOff>9525</xdr:colOff>
      <xdr:row>38</xdr:row>
      <xdr:rowOff>42006</xdr:rowOff>
    </xdr:to>
    <xdr:sp macro="" textlink="">
      <xdr:nvSpPr>
        <xdr:cNvPr id="516" name="円/楕円 515"/>
        <xdr:cNvSpPr/>
      </xdr:nvSpPr>
      <xdr:spPr>
        <a:xfrm>
          <a:off x="13652500" y="645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58533</xdr:rowOff>
    </xdr:from>
    <xdr:ext cx="534377" cy="259045"/>
    <xdr:sp macro="" textlink="">
      <xdr:nvSpPr>
        <xdr:cNvPr id="517" name="テキスト ボックス 516"/>
        <xdr:cNvSpPr txBox="1"/>
      </xdr:nvSpPr>
      <xdr:spPr>
        <a:xfrm>
          <a:off x="13436111" y="623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71942</xdr:rowOff>
    </xdr:from>
    <xdr:to>
      <xdr:col>18</xdr:col>
      <xdr:colOff>492125</xdr:colOff>
      <xdr:row>39</xdr:row>
      <xdr:rowOff>2092</xdr:rowOff>
    </xdr:to>
    <xdr:sp macro="" textlink="">
      <xdr:nvSpPr>
        <xdr:cNvPr id="518" name="円/楕円 517"/>
        <xdr:cNvSpPr/>
      </xdr:nvSpPr>
      <xdr:spPr>
        <a:xfrm>
          <a:off x="12763500" y="658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164669</xdr:rowOff>
    </xdr:from>
    <xdr:ext cx="469744" cy="259045"/>
    <xdr:sp macro="" textlink="">
      <xdr:nvSpPr>
        <xdr:cNvPr id="519" name="テキスト ボックス 518"/>
        <xdr:cNvSpPr txBox="1"/>
      </xdr:nvSpPr>
      <xdr:spPr>
        <a:xfrm>
          <a:off x="12579427" y="66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45997</xdr:rowOff>
    </xdr:from>
    <xdr:to>
      <xdr:col>23</xdr:col>
      <xdr:colOff>517525</xdr:colOff>
      <xdr:row>74</xdr:row>
      <xdr:rowOff>65098</xdr:rowOff>
    </xdr:to>
    <xdr:cxnSp macro="">
      <xdr:nvCxnSpPr>
        <xdr:cNvPr id="601" name="直線コネクタ 600"/>
        <xdr:cNvCxnSpPr/>
      </xdr:nvCxnSpPr>
      <xdr:spPr>
        <a:xfrm flipV="1">
          <a:off x="15481300" y="12733297"/>
          <a:ext cx="8382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65098</xdr:rowOff>
    </xdr:from>
    <xdr:to>
      <xdr:col>22</xdr:col>
      <xdr:colOff>365125</xdr:colOff>
      <xdr:row>74</xdr:row>
      <xdr:rowOff>90532</xdr:rowOff>
    </xdr:to>
    <xdr:cxnSp macro="">
      <xdr:nvCxnSpPr>
        <xdr:cNvPr id="604" name="直線コネクタ 603"/>
        <xdr:cNvCxnSpPr/>
      </xdr:nvCxnSpPr>
      <xdr:spPr>
        <a:xfrm flipV="1">
          <a:off x="14592300" y="12752398"/>
          <a:ext cx="889000" cy="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90532</xdr:rowOff>
    </xdr:from>
    <xdr:to>
      <xdr:col>21</xdr:col>
      <xdr:colOff>161925</xdr:colOff>
      <xdr:row>74</xdr:row>
      <xdr:rowOff>116908</xdr:rowOff>
    </xdr:to>
    <xdr:cxnSp macro="">
      <xdr:nvCxnSpPr>
        <xdr:cNvPr id="607" name="直線コネクタ 606"/>
        <xdr:cNvCxnSpPr/>
      </xdr:nvCxnSpPr>
      <xdr:spPr>
        <a:xfrm flipV="1">
          <a:off x="13703300" y="12777832"/>
          <a:ext cx="889000" cy="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91232</xdr:rowOff>
    </xdr:from>
    <xdr:to>
      <xdr:col>19</xdr:col>
      <xdr:colOff>644525</xdr:colOff>
      <xdr:row>74</xdr:row>
      <xdr:rowOff>116908</xdr:rowOff>
    </xdr:to>
    <xdr:cxnSp macro="">
      <xdr:nvCxnSpPr>
        <xdr:cNvPr id="610" name="直線コネクタ 609"/>
        <xdr:cNvCxnSpPr/>
      </xdr:nvCxnSpPr>
      <xdr:spPr>
        <a:xfrm>
          <a:off x="12814300" y="12778532"/>
          <a:ext cx="889000" cy="2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166647</xdr:rowOff>
    </xdr:from>
    <xdr:to>
      <xdr:col>23</xdr:col>
      <xdr:colOff>568325</xdr:colOff>
      <xdr:row>74</xdr:row>
      <xdr:rowOff>96797</xdr:rowOff>
    </xdr:to>
    <xdr:sp macro="" textlink="">
      <xdr:nvSpPr>
        <xdr:cNvPr id="620" name="円/楕円 619"/>
        <xdr:cNvSpPr/>
      </xdr:nvSpPr>
      <xdr:spPr>
        <a:xfrm>
          <a:off x="16268700" y="126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18074</xdr:rowOff>
    </xdr:from>
    <xdr:ext cx="599010" cy="259045"/>
    <xdr:sp macro="" textlink="">
      <xdr:nvSpPr>
        <xdr:cNvPr id="621" name="公債費該当値テキスト"/>
        <xdr:cNvSpPr txBox="1"/>
      </xdr:nvSpPr>
      <xdr:spPr>
        <a:xfrm>
          <a:off x="16370300" y="1253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170,495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14298</xdr:rowOff>
    </xdr:from>
    <xdr:to>
      <xdr:col>22</xdr:col>
      <xdr:colOff>415925</xdr:colOff>
      <xdr:row>74</xdr:row>
      <xdr:rowOff>115898</xdr:rowOff>
    </xdr:to>
    <xdr:sp macro="" textlink="">
      <xdr:nvSpPr>
        <xdr:cNvPr id="622" name="円/楕円 621"/>
        <xdr:cNvSpPr/>
      </xdr:nvSpPr>
      <xdr:spPr>
        <a:xfrm>
          <a:off x="15430500" y="127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132425</xdr:rowOff>
    </xdr:from>
    <xdr:ext cx="599010" cy="259045"/>
    <xdr:sp macro="" textlink="">
      <xdr:nvSpPr>
        <xdr:cNvPr id="623" name="テキスト ボックス 622"/>
        <xdr:cNvSpPr txBox="1"/>
      </xdr:nvSpPr>
      <xdr:spPr>
        <a:xfrm>
          <a:off x="15181794" y="1247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166,317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39732</xdr:rowOff>
    </xdr:from>
    <xdr:to>
      <xdr:col>21</xdr:col>
      <xdr:colOff>212725</xdr:colOff>
      <xdr:row>74</xdr:row>
      <xdr:rowOff>141332</xdr:rowOff>
    </xdr:to>
    <xdr:sp macro="" textlink="">
      <xdr:nvSpPr>
        <xdr:cNvPr id="624" name="円/楕円 623"/>
        <xdr:cNvSpPr/>
      </xdr:nvSpPr>
      <xdr:spPr>
        <a:xfrm>
          <a:off x="14541500" y="127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157859</xdr:rowOff>
    </xdr:from>
    <xdr:ext cx="599010" cy="259045"/>
    <xdr:sp macro="" textlink="">
      <xdr:nvSpPr>
        <xdr:cNvPr id="625" name="テキスト ボックス 624"/>
        <xdr:cNvSpPr txBox="1"/>
      </xdr:nvSpPr>
      <xdr:spPr>
        <a:xfrm>
          <a:off x="14292794" y="1250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160,754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66108</xdr:rowOff>
    </xdr:from>
    <xdr:to>
      <xdr:col>20</xdr:col>
      <xdr:colOff>9525</xdr:colOff>
      <xdr:row>74</xdr:row>
      <xdr:rowOff>167708</xdr:rowOff>
    </xdr:to>
    <xdr:sp macro="" textlink="">
      <xdr:nvSpPr>
        <xdr:cNvPr id="626" name="円/楕円 625"/>
        <xdr:cNvSpPr/>
      </xdr:nvSpPr>
      <xdr:spPr>
        <a:xfrm>
          <a:off x="13652500" y="127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12785</xdr:rowOff>
    </xdr:from>
    <xdr:ext cx="599010" cy="259045"/>
    <xdr:sp macro="" textlink="">
      <xdr:nvSpPr>
        <xdr:cNvPr id="627" name="テキスト ボックス 626"/>
        <xdr:cNvSpPr txBox="1"/>
      </xdr:nvSpPr>
      <xdr:spPr>
        <a:xfrm>
          <a:off x="13403794" y="1252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154,985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40432</xdr:rowOff>
    </xdr:from>
    <xdr:to>
      <xdr:col>18</xdr:col>
      <xdr:colOff>492125</xdr:colOff>
      <xdr:row>74</xdr:row>
      <xdr:rowOff>142032</xdr:rowOff>
    </xdr:to>
    <xdr:sp macro="" textlink="">
      <xdr:nvSpPr>
        <xdr:cNvPr id="628" name="円/楕円 627"/>
        <xdr:cNvSpPr/>
      </xdr:nvSpPr>
      <xdr:spPr>
        <a:xfrm>
          <a:off x="12763500" y="1272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158559</xdr:rowOff>
    </xdr:from>
    <xdr:ext cx="599010" cy="259045"/>
    <xdr:sp macro="" textlink="">
      <xdr:nvSpPr>
        <xdr:cNvPr id="629" name="テキスト ボックス 628"/>
        <xdr:cNvSpPr txBox="1"/>
      </xdr:nvSpPr>
      <xdr:spPr>
        <a:xfrm>
          <a:off x="12514794" y="1250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11930</xdr:rowOff>
    </xdr:from>
    <xdr:to>
      <xdr:col>23</xdr:col>
      <xdr:colOff>517525</xdr:colOff>
      <xdr:row>96</xdr:row>
      <xdr:rowOff>13965</xdr:rowOff>
    </xdr:to>
    <xdr:cxnSp macro="">
      <xdr:nvCxnSpPr>
        <xdr:cNvPr id="654" name="直線コネクタ 653"/>
        <xdr:cNvCxnSpPr/>
      </xdr:nvCxnSpPr>
      <xdr:spPr>
        <a:xfrm flipV="1">
          <a:off x="15481300" y="16471130"/>
          <a:ext cx="8382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21805</xdr:rowOff>
    </xdr:from>
    <xdr:to>
      <xdr:col>22</xdr:col>
      <xdr:colOff>365125</xdr:colOff>
      <xdr:row>96</xdr:row>
      <xdr:rowOff>13965</xdr:rowOff>
    </xdr:to>
    <xdr:cxnSp macro="">
      <xdr:nvCxnSpPr>
        <xdr:cNvPr id="657" name="直線コネクタ 656"/>
        <xdr:cNvCxnSpPr/>
      </xdr:nvCxnSpPr>
      <xdr:spPr>
        <a:xfrm>
          <a:off x="14592300" y="16309555"/>
          <a:ext cx="889000" cy="16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21805</xdr:rowOff>
    </xdr:from>
    <xdr:to>
      <xdr:col>21</xdr:col>
      <xdr:colOff>161925</xdr:colOff>
      <xdr:row>96</xdr:row>
      <xdr:rowOff>74898</xdr:rowOff>
    </xdr:to>
    <xdr:cxnSp macro="">
      <xdr:nvCxnSpPr>
        <xdr:cNvPr id="660" name="直線コネクタ 659"/>
        <xdr:cNvCxnSpPr/>
      </xdr:nvCxnSpPr>
      <xdr:spPr>
        <a:xfrm flipV="1">
          <a:off x="13703300" y="16309555"/>
          <a:ext cx="889000" cy="2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25023</xdr:rowOff>
    </xdr:from>
    <xdr:to>
      <xdr:col>19</xdr:col>
      <xdr:colOff>644525</xdr:colOff>
      <xdr:row>96</xdr:row>
      <xdr:rowOff>74898</xdr:rowOff>
    </xdr:to>
    <xdr:cxnSp macro="">
      <xdr:nvCxnSpPr>
        <xdr:cNvPr id="663" name="直線コネクタ 662"/>
        <xdr:cNvCxnSpPr/>
      </xdr:nvCxnSpPr>
      <xdr:spPr>
        <a:xfrm>
          <a:off x="12814300" y="16484223"/>
          <a:ext cx="889000" cy="4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132580</xdr:rowOff>
    </xdr:from>
    <xdr:to>
      <xdr:col>23</xdr:col>
      <xdr:colOff>568325</xdr:colOff>
      <xdr:row>96</xdr:row>
      <xdr:rowOff>62730</xdr:rowOff>
    </xdr:to>
    <xdr:sp macro="" textlink="">
      <xdr:nvSpPr>
        <xdr:cNvPr id="673" name="円/楕円 672"/>
        <xdr:cNvSpPr/>
      </xdr:nvSpPr>
      <xdr:spPr>
        <a:xfrm>
          <a:off x="16268700" y="164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155457</xdr:rowOff>
    </xdr:from>
    <xdr:ext cx="534377" cy="259045"/>
    <xdr:sp macro="" textlink="">
      <xdr:nvSpPr>
        <xdr:cNvPr id="674" name="積立金該当値テキスト"/>
        <xdr:cNvSpPr txBox="1"/>
      </xdr:nvSpPr>
      <xdr:spPr>
        <a:xfrm>
          <a:off x="16370300" y="1627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62,357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134615</xdr:rowOff>
    </xdr:from>
    <xdr:to>
      <xdr:col>22</xdr:col>
      <xdr:colOff>415925</xdr:colOff>
      <xdr:row>96</xdr:row>
      <xdr:rowOff>64765</xdr:rowOff>
    </xdr:to>
    <xdr:sp macro="" textlink="">
      <xdr:nvSpPr>
        <xdr:cNvPr id="675" name="円/楕円 674"/>
        <xdr:cNvSpPr/>
      </xdr:nvSpPr>
      <xdr:spPr>
        <a:xfrm>
          <a:off x="15430500" y="164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81292</xdr:rowOff>
    </xdr:from>
    <xdr:ext cx="534377" cy="259045"/>
    <xdr:sp macro="" textlink="">
      <xdr:nvSpPr>
        <xdr:cNvPr id="676" name="テキスト ボックス 675"/>
        <xdr:cNvSpPr txBox="1"/>
      </xdr:nvSpPr>
      <xdr:spPr>
        <a:xfrm>
          <a:off x="15214111" y="1619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142455</xdr:rowOff>
    </xdr:from>
    <xdr:to>
      <xdr:col>21</xdr:col>
      <xdr:colOff>212725</xdr:colOff>
      <xdr:row>95</xdr:row>
      <xdr:rowOff>72605</xdr:rowOff>
    </xdr:to>
    <xdr:sp macro="" textlink="">
      <xdr:nvSpPr>
        <xdr:cNvPr id="677" name="円/楕円 676"/>
        <xdr:cNvSpPr/>
      </xdr:nvSpPr>
      <xdr:spPr>
        <a:xfrm>
          <a:off x="14541500" y="162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89132</xdr:rowOff>
    </xdr:from>
    <xdr:ext cx="534377" cy="259045"/>
    <xdr:sp macro="" textlink="">
      <xdr:nvSpPr>
        <xdr:cNvPr id="678" name="テキスト ボックス 677"/>
        <xdr:cNvSpPr txBox="1"/>
      </xdr:nvSpPr>
      <xdr:spPr>
        <a:xfrm>
          <a:off x="14325111" y="16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90,629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24098</xdr:rowOff>
    </xdr:from>
    <xdr:to>
      <xdr:col>20</xdr:col>
      <xdr:colOff>9525</xdr:colOff>
      <xdr:row>96</xdr:row>
      <xdr:rowOff>125698</xdr:rowOff>
    </xdr:to>
    <xdr:sp macro="" textlink="">
      <xdr:nvSpPr>
        <xdr:cNvPr id="679" name="円/楕円 678"/>
        <xdr:cNvSpPr/>
      </xdr:nvSpPr>
      <xdr:spPr>
        <a:xfrm>
          <a:off x="13652500" y="164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142225</xdr:rowOff>
    </xdr:from>
    <xdr:ext cx="534377" cy="259045"/>
    <xdr:sp macro="" textlink="">
      <xdr:nvSpPr>
        <xdr:cNvPr id="680" name="テキスト ボックス 679"/>
        <xdr:cNvSpPr txBox="1"/>
      </xdr:nvSpPr>
      <xdr:spPr>
        <a:xfrm>
          <a:off x="13436111" y="162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145673</xdr:rowOff>
    </xdr:from>
    <xdr:to>
      <xdr:col>18</xdr:col>
      <xdr:colOff>492125</xdr:colOff>
      <xdr:row>96</xdr:row>
      <xdr:rowOff>75823</xdr:rowOff>
    </xdr:to>
    <xdr:sp macro="" textlink="">
      <xdr:nvSpPr>
        <xdr:cNvPr id="681" name="円/楕円 680"/>
        <xdr:cNvSpPr/>
      </xdr:nvSpPr>
      <xdr:spPr>
        <a:xfrm>
          <a:off x="12763500" y="1643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92350</xdr:rowOff>
    </xdr:from>
    <xdr:ext cx="534377" cy="259045"/>
    <xdr:sp macro="" textlink="">
      <xdr:nvSpPr>
        <xdr:cNvPr id="682" name="テキスト ボックス 681"/>
        <xdr:cNvSpPr txBox="1"/>
      </xdr:nvSpPr>
      <xdr:spPr>
        <a:xfrm>
          <a:off x="12547111" y="162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86012</xdr:rowOff>
    </xdr:from>
    <xdr:to>
      <xdr:col>32</xdr:col>
      <xdr:colOff>187325</xdr:colOff>
      <xdr:row>39</xdr:row>
      <xdr:rowOff>87416</xdr:rowOff>
    </xdr:to>
    <xdr:cxnSp macro="">
      <xdr:nvCxnSpPr>
        <xdr:cNvPr id="713" name="直線コネクタ 712"/>
        <xdr:cNvCxnSpPr/>
      </xdr:nvCxnSpPr>
      <xdr:spPr>
        <a:xfrm>
          <a:off x="21323300" y="6772562"/>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83955</xdr:rowOff>
    </xdr:from>
    <xdr:to>
      <xdr:col>31</xdr:col>
      <xdr:colOff>34925</xdr:colOff>
      <xdr:row>39</xdr:row>
      <xdr:rowOff>86012</xdr:rowOff>
    </xdr:to>
    <xdr:cxnSp macro="">
      <xdr:nvCxnSpPr>
        <xdr:cNvPr id="716" name="直線コネクタ 715"/>
        <xdr:cNvCxnSpPr/>
      </xdr:nvCxnSpPr>
      <xdr:spPr>
        <a:xfrm>
          <a:off x="20434300" y="677050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83170</xdr:rowOff>
    </xdr:from>
    <xdr:to>
      <xdr:col>29</xdr:col>
      <xdr:colOff>517525</xdr:colOff>
      <xdr:row>39</xdr:row>
      <xdr:rowOff>83955</xdr:rowOff>
    </xdr:to>
    <xdr:cxnSp macro="">
      <xdr:nvCxnSpPr>
        <xdr:cNvPr id="719" name="直線コネクタ 718"/>
        <xdr:cNvCxnSpPr/>
      </xdr:nvCxnSpPr>
      <xdr:spPr>
        <a:xfrm>
          <a:off x="19545300" y="6769720"/>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83170</xdr:rowOff>
    </xdr:from>
    <xdr:to>
      <xdr:col>28</xdr:col>
      <xdr:colOff>314325</xdr:colOff>
      <xdr:row>39</xdr:row>
      <xdr:rowOff>83170</xdr:rowOff>
    </xdr:to>
    <xdr:cxnSp macro="">
      <xdr:nvCxnSpPr>
        <xdr:cNvPr id="722" name="直線コネクタ 721"/>
        <xdr:cNvCxnSpPr/>
      </xdr:nvCxnSpPr>
      <xdr:spPr>
        <a:xfrm>
          <a:off x="18656300" y="6769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36616</xdr:rowOff>
    </xdr:from>
    <xdr:to>
      <xdr:col>32</xdr:col>
      <xdr:colOff>238125</xdr:colOff>
      <xdr:row>39</xdr:row>
      <xdr:rowOff>138216</xdr:rowOff>
    </xdr:to>
    <xdr:sp macro="" textlink="">
      <xdr:nvSpPr>
        <xdr:cNvPr id="732" name="円/楕円 731"/>
        <xdr:cNvSpPr/>
      </xdr:nvSpPr>
      <xdr:spPr>
        <a:xfrm>
          <a:off x="22110700" y="67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122993</xdr:rowOff>
    </xdr:from>
    <xdr:ext cx="378565" cy="259045"/>
    <xdr:sp macro="" textlink="">
      <xdr:nvSpPr>
        <xdr:cNvPr id="733" name="投資及び出資金該当値テキスト"/>
        <xdr:cNvSpPr txBox="1"/>
      </xdr:nvSpPr>
      <xdr:spPr>
        <a:xfrm>
          <a:off x="22212300" y="6638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35212</xdr:rowOff>
    </xdr:from>
    <xdr:to>
      <xdr:col>31</xdr:col>
      <xdr:colOff>85725</xdr:colOff>
      <xdr:row>39</xdr:row>
      <xdr:rowOff>136812</xdr:rowOff>
    </xdr:to>
    <xdr:sp macro="" textlink="">
      <xdr:nvSpPr>
        <xdr:cNvPr id="734" name="円/楕円 733"/>
        <xdr:cNvSpPr/>
      </xdr:nvSpPr>
      <xdr:spPr>
        <a:xfrm>
          <a:off x="21272500" y="67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127939</xdr:rowOff>
    </xdr:from>
    <xdr:ext cx="378565" cy="259045"/>
    <xdr:sp macro="" textlink="">
      <xdr:nvSpPr>
        <xdr:cNvPr id="735" name="テキスト ボックス 734"/>
        <xdr:cNvSpPr txBox="1"/>
      </xdr:nvSpPr>
      <xdr:spPr>
        <a:xfrm>
          <a:off x="21134017" y="6814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33155</xdr:rowOff>
    </xdr:from>
    <xdr:to>
      <xdr:col>29</xdr:col>
      <xdr:colOff>568325</xdr:colOff>
      <xdr:row>39</xdr:row>
      <xdr:rowOff>134755</xdr:rowOff>
    </xdr:to>
    <xdr:sp macro="" textlink="">
      <xdr:nvSpPr>
        <xdr:cNvPr id="736" name="円/楕円 735"/>
        <xdr:cNvSpPr/>
      </xdr:nvSpPr>
      <xdr:spPr>
        <a:xfrm>
          <a:off x="20383500" y="67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125882</xdr:rowOff>
    </xdr:from>
    <xdr:ext cx="378565" cy="259045"/>
    <xdr:sp macro="" textlink="">
      <xdr:nvSpPr>
        <xdr:cNvPr id="737" name="テキスト ボックス 736"/>
        <xdr:cNvSpPr txBox="1"/>
      </xdr:nvSpPr>
      <xdr:spPr>
        <a:xfrm>
          <a:off x="20245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32370</xdr:rowOff>
    </xdr:from>
    <xdr:to>
      <xdr:col>28</xdr:col>
      <xdr:colOff>365125</xdr:colOff>
      <xdr:row>39</xdr:row>
      <xdr:rowOff>133970</xdr:rowOff>
    </xdr:to>
    <xdr:sp macro="" textlink="">
      <xdr:nvSpPr>
        <xdr:cNvPr id="738" name="円/楕円 737"/>
        <xdr:cNvSpPr/>
      </xdr:nvSpPr>
      <xdr:spPr>
        <a:xfrm>
          <a:off x="19494500" y="67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125097</xdr:rowOff>
    </xdr:from>
    <xdr:ext cx="378565" cy="259045"/>
    <xdr:sp macro="" textlink="">
      <xdr:nvSpPr>
        <xdr:cNvPr id="739" name="テキスト ボックス 738"/>
        <xdr:cNvSpPr txBox="1"/>
      </xdr:nvSpPr>
      <xdr:spPr>
        <a:xfrm>
          <a:off x="19356017" y="681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32370</xdr:rowOff>
    </xdr:from>
    <xdr:to>
      <xdr:col>27</xdr:col>
      <xdr:colOff>161925</xdr:colOff>
      <xdr:row>39</xdr:row>
      <xdr:rowOff>133970</xdr:rowOff>
    </xdr:to>
    <xdr:sp macro="" textlink="">
      <xdr:nvSpPr>
        <xdr:cNvPr id="740" name="円/楕円 739"/>
        <xdr:cNvSpPr/>
      </xdr:nvSpPr>
      <xdr:spPr>
        <a:xfrm>
          <a:off x="18605500" y="67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125097</xdr:rowOff>
    </xdr:from>
    <xdr:ext cx="378565" cy="259045"/>
    <xdr:sp macro="" textlink="">
      <xdr:nvSpPr>
        <xdr:cNvPr id="741" name="テキスト ボックス 740"/>
        <xdr:cNvSpPr txBox="1"/>
      </xdr:nvSpPr>
      <xdr:spPr>
        <a:xfrm>
          <a:off x="18467017" y="681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120863</xdr:rowOff>
    </xdr:from>
    <xdr:to>
      <xdr:col>32</xdr:col>
      <xdr:colOff>187325</xdr:colOff>
      <xdr:row>58</xdr:row>
      <xdr:rowOff>124521</xdr:rowOff>
    </xdr:to>
    <xdr:cxnSp macro="">
      <xdr:nvCxnSpPr>
        <xdr:cNvPr id="768" name="直線コネクタ 767"/>
        <xdr:cNvCxnSpPr/>
      </xdr:nvCxnSpPr>
      <xdr:spPr>
        <a:xfrm>
          <a:off x="21323300" y="1006496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120863</xdr:rowOff>
    </xdr:from>
    <xdr:to>
      <xdr:col>31</xdr:col>
      <xdr:colOff>34925</xdr:colOff>
      <xdr:row>58</xdr:row>
      <xdr:rowOff>123035</xdr:rowOff>
    </xdr:to>
    <xdr:cxnSp macro="">
      <xdr:nvCxnSpPr>
        <xdr:cNvPr id="771" name="直線コネクタ 770"/>
        <xdr:cNvCxnSpPr/>
      </xdr:nvCxnSpPr>
      <xdr:spPr>
        <a:xfrm flipV="1">
          <a:off x="20434300" y="1006496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123035</xdr:rowOff>
    </xdr:from>
    <xdr:to>
      <xdr:col>29</xdr:col>
      <xdr:colOff>517525</xdr:colOff>
      <xdr:row>58</xdr:row>
      <xdr:rowOff>125001</xdr:rowOff>
    </xdr:to>
    <xdr:cxnSp macro="">
      <xdr:nvCxnSpPr>
        <xdr:cNvPr id="774" name="直線コネクタ 773"/>
        <xdr:cNvCxnSpPr/>
      </xdr:nvCxnSpPr>
      <xdr:spPr>
        <a:xfrm flipV="1">
          <a:off x="19545300" y="10067135"/>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125001</xdr:rowOff>
    </xdr:from>
    <xdr:to>
      <xdr:col>28</xdr:col>
      <xdr:colOff>314325</xdr:colOff>
      <xdr:row>58</xdr:row>
      <xdr:rowOff>127356</xdr:rowOff>
    </xdr:to>
    <xdr:cxnSp macro="">
      <xdr:nvCxnSpPr>
        <xdr:cNvPr id="777" name="直線コネクタ 776"/>
        <xdr:cNvCxnSpPr/>
      </xdr:nvCxnSpPr>
      <xdr:spPr>
        <a:xfrm flipV="1">
          <a:off x="18656300" y="10069101"/>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73721</xdr:rowOff>
    </xdr:from>
    <xdr:to>
      <xdr:col>32</xdr:col>
      <xdr:colOff>238125</xdr:colOff>
      <xdr:row>59</xdr:row>
      <xdr:rowOff>3871</xdr:rowOff>
    </xdr:to>
    <xdr:sp macro="" textlink="">
      <xdr:nvSpPr>
        <xdr:cNvPr id="787" name="円/楕円 786"/>
        <xdr:cNvSpPr/>
      </xdr:nvSpPr>
      <xdr:spPr>
        <a:xfrm>
          <a:off x="22110700" y="100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160098</xdr:rowOff>
    </xdr:from>
    <xdr:ext cx="378565" cy="259045"/>
    <xdr:sp macro="" textlink="">
      <xdr:nvSpPr>
        <xdr:cNvPr id="788" name="貸付金該当値テキスト"/>
        <xdr:cNvSpPr txBox="1"/>
      </xdr:nvSpPr>
      <xdr:spPr>
        <a:xfrm>
          <a:off x="22212300" y="993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70063</xdr:rowOff>
    </xdr:from>
    <xdr:to>
      <xdr:col>31</xdr:col>
      <xdr:colOff>85725</xdr:colOff>
      <xdr:row>59</xdr:row>
      <xdr:rowOff>213</xdr:rowOff>
    </xdr:to>
    <xdr:sp macro="" textlink="">
      <xdr:nvSpPr>
        <xdr:cNvPr id="789" name="円/楕円 788"/>
        <xdr:cNvSpPr/>
      </xdr:nvSpPr>
      <xdr:spPr>
        <a:xfrm>
          <a:off x="21272500" y="100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162790</xdr:rowOff>
    </xdr:from>
    <xdr:ext cx="378565" cy="259045"/>
    <xdr:sp macro="" textlink="">
      <xdr:nvSpPr>
        <xdr:cNvPr id="790" name="テキスト ボックス 789"/>
        <xdr:cNvSpPr txBox="1"/>
      </xdr:nvSpPr>
      <xdr:spPr>
        <a:xfrm>
          <a:off x="21134017" y="1010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72235</xdr:rowOff>
    </xdr:from>
    <xdr:to>
      <xdr:col>29</xdr:col>
      <xdr:colOff>568325</xdr:colOff>
      <xdr:row>59</xdr:row>
      <xdr:rowOff>2385</xdr:rowOff>
    </xdr:to>
    <xdr:sp macro="" textlink="">
      <xdr:nvSpPr>
        <xdr:cNvPr id="791" name="円/楕円 790"/>
        <xdr:cNvSpPr/>
      </xdr:nvSpPr>
      <xdr:spPr>
        <a:xfrm>
          <a:off x="20383500" y="100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164962</xdr:rowOff>
    </xdr:from>
    <xdr:ext cx="378565" cy="259045"/>
    <xdr:sp macro="" textlink="">
      <xdr:nvSpPr>
        <xdr:cNvPr id="792" name="テキスト ボックス 791"/>
        <xdr:cNvSpPr txBox="1"/>
      </xdr:nvSpPr>
      <xdr:spPr>
        <a:xfrm>
          <a:off x="20245017" y="10109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74201</xdr:rowOff>
    </xdr:from>
    <xdr:to>
      <xdr:col>28</xdr:col>
      <xdr:colOff>365125</xdr:colOff>
      <xdr:row>59</xdr:row>
      <xdr:rowOff>4351</xdr:rowOff>
    </xdr:to>
    <xdr:sp macro="" textlink="">
      <xdr:nvSpPr>
        <xdr:cNvPr id="793" name="円/楕円 792"/>
        <xdr:cNvSpPr/>
      </xdr:nvSpPr>
      <xdr:spPr>
        <a:xfrm>
          <a:off x="19494500" y="100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166928</xdr:rowOff>
    </xdr:from>
    <xdr:ext cx="378565" cy="259045"/>
    <xdr:sp macro="" textlink="">
      <xdr:nvSpPr>
        <xdr:cNvPr id="794" name="テキスト ボックス 793"/>
        <xdr:cNvSpPr txBox="1"/>
      </xdr:nvSpPr>
      <xdr:spPr>
        <a:xfrm>
          <a:off x="19356017" y="10111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76556</xdr:rowOff>
    </xdr:from>
    <xdr:to>
      <xdr:col>27</xdr:col>
      <xdr:colOff>161925</xdr:colOff>
      <xdr:row>59</xdr:row>
      <xdr:rowOff>6706</xdr:rowOff>
    </xdr:to>
    <xdr:sp macro="" textlink="">
      <xdr:nvSpPr>
        <xdr:cNvPr id="795" name="円/楕円 794"/>
        <xdr:cNvSpPr/>
      </xdr:nvSpPr>
      <xdr:spPr>
        <a:xfrm>
          <a:off x="186055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169283</xdr:rowOff>
    </xdr:from>
    <xdr:ext cx="378565" cy="259045"/>
    <xdr:sp macro="" textlink="">
      <xdr:nvSpPr>
        <xdr:cNvPr id="796" name="テキスト ボックス 795"/>
        <xdr:cNvSpPr txBox="1"/>
      </xdr:nvSpPr>
      <xdr:spPr>
        <a:xfrm>
          <a:off x="18467017" y="1011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101114</xdr:rowOff>
    </xdr:from>
    <xdr:to>
      <xdr:col>32</xdr:col>
      <xdr:colOff>187325</xdr:colOff>
      <xdr:row>74</xdr:row>
      <xdr:rowOff>119726</xdr:rowOff>
    </xdr:to>
    <xdr:cxnSp macro="">
      <xdr:nvCxnSpPr>
        <xdr:cNvPr id="829" name="直線コネクタ 828"/>
        <xdr:cNvCxnSpPr/>
      </xdr:nvCxnSpPr>
      <xdr:spPr>
        <a:xfrm flipV="1">
          <a:off x="21323300" y="12788414"/>
          <a:ext cx="8382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119726</xdr:rowOff>
    </xdr:from>
    <xdr:to>
      <xdr:col>31</xdr:col>
      <xdr:colOff>34925</xdr:colOff>
      <xdr:row>74</xdr:row>
      <xdr:rowOff>159721</xdr:rowOff>
    </xdr:to>
    <xdr:cxnSp macro="">
      <xdr:nvCxnSpPr>
        <xdr:cNvPr id="832" name="直線コネクタ 831"/>
        <xdr:cNvCxnSpPr/>
      </xdr:nvCxnSpPr>
      <xdr:spPr>
        <a:xfrm flipV="1">
          <a:off x="20434300" y="12807026"/>
          <a:ext cx="889000" cy="3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159721</xdr:rowOff>
    </xdr:from>
    <xdr:to>
      <xdr:col>29</xdr:col>
      <xdr:colOff>517525</xdr:colOff>
      <xdr:row>75</xdr:row>
      <xdr:rowOff>32430</xdr:rowOff>
    </xdr:to>
    <xdr:cxnSp macro="">
      <xdr:nvCxnSpPr>
        <xdr:cNvPr id="835" name="直線コネクタ 834"/>
        <xdr:cNvCxnSpPr/>
      </xdr:nvCxnSpPr>
      <xdr:spPr>
        <a:xfrm flipV="1">
          <a:off x="19545300" y="12847021"/>
          <a:ext cx="8890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32430</xdr:rowOff>
    </xdr:from>
    <xdr:to>
      <xdr:col>28</xdr:col>
      <xdr:colOff>314325</xdr:colOff>
      <xdr:row>75</xdr:row>
      <xdr:rowOff>63671</xdr:rowOff>
    </xdr:to>
    <xdr:cxnSp macro="">
      <xdr:nvCxnSpPr>
        <xdr:cNvPr id="838" name="直線コネクタ 837"/>
        <xdr:cNvCxnSpPr/>
      </xdr:nvCxnSpPr>
      <xdr:spPr>
        <a:xfrm flipV="1">
          <a:off x="18656300" y="12891180"/>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50314</xdr:rowOff>
    </xdr:from>
    <xdr:to>
      <xdr:col>32</xdr:col>
      <xdr:colOff>238125</xdr:colOff>
      <xdr:row>74</xdr:row>
      <xdr:rowOff>151914</xdr:rowOff>
    </xdr:to>
    <xdr:sp macro="" textlink="">
      <xdr:nvSpPr>
        <xdr:cNvPr id="848" name="円/楕円 847"/>
        <xdr:cNvSpPr/>
      </xdr:nvSpPr>
      <xdr:spPr>
        <a:xfrm>
          <a:off x="22110700" y="127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73191</xdr:rowOff>
    </xdr:from>
    <xdr:ext cx="534377" cy="259045"/>
    <xdr:sp macro="" textlink="">
      <xdr:nvSpPr>
        <xdr:cNvPr id="849" name="繰出金該当値テキスト"/>
        <xdr:cNvSpPr txBox="1"/>
      </xdr:nvSpPr>
      <xdr:spPr>
        <a:xfrm>
          <a:off x="22212300" y="125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94,051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68926</xdr:rowOff>
    </xdr:from>
    <xdr:to>
      <xdr:col>31</xdr:col>
      <xdr:colOff>85725</xdr:colOff>
      <xdr:row>74</xdr:row>
      <xdr:rowOff>170526</xdr:rowOff>
    </xdr:to>
    <xdr:sp macro="" textlink="">
      <xdr:nvSpPr>
        <xdr:cNvPr id="850" name="円/楕円 849"/>
        <xdr:cNvSpPr/>
      </xdr:nvSpPr>
      <xdr:spPr>
        <a:xfrm>
          <a:off x="21272500" y="1275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15603</xdr:rowOff>
    </xdr:from>
    <xdr:ext cx="534377" cy="259045"/>
    <xdr:sp macro="" textlink="">
      <xdr:nvSpPr>
        <xdr:cNvPr id="851" name="テキスト ボックス 850"/>
        <xdr:cNvSpPr txBox="1"/>
      </xdr:nvSpPr>
      <xdr:spPr>
        <a:xfrm>
          <a:off x="21056111" y="1253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92,097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108921</xdr:rowOff>
    </xdr:from>
    <xdr:to>
      <xdr:col>29</xdr:col>
      <xdr:colOff>568325</xdr:colOff>
      <xdr:row>75</xdr:row>
      <xdr:rowOff>39071</xdr:rowOff>
    </xdr:to>
    <xdr:sp macro="" textlink="">
      <xdr:nvSpPr>
        <xdr:cNvPr id="852" name="円/楕円 851"/>
        <xdr:cNvSpPr/>
      </xdr:nvSpPr>
      <xdr:spPr>
        <a:xfrm>
          <a:off x="20383500" y="127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55598</xdr:rowOff>
    </xdr:from>
    <xdr:ext cx="534377" cy="259045"/>
    <xdr:sp macro="" textlink="">
      <xdr:nvSpPr>
        <xdr:cNvPr id="853" name="テキスト ボックス 852"/>
        <xdr:cNvSpPr txBox="1"/>
      </xdr:nvSpPr>
      <xdr:spPr>
        <a:xfrm>
          <a:off x="20167111" y="125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153080</xdr:rowOff>
    </xdr:from>
    <xdr:to>
      <xdr:col>28</xdr:col>
      <xdr:colOff>365125</xdr:colOff>
      <xdr:row>75</xdr:row>
      <xdr:rowOff>83230</xdr:rowOff>
    </xdr:to>
    <xdr:sp macro="" textlink="">
      <xdr:nvSpPr>
        <xdr:cNvPr id="854" name="円/楕円 853"/>
        <xdr:cNvSpPr/>
      </xdr:nvSpPr>
      <xdr:spPr>
        <a:xfrm>
          <a:off x="19494500" y="128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99757</xdr:rowOff>
    </xdr:from>
    <xdr:ext cx="534377" cy="259045"/>
    <xdr:sp macro="" textlink="">
      <xdr:nvSpPr>
        <xdr:cNvPr id="855" name="テキスト ボックス 854"/>
        <xdr:cNvSpPr txBox="1"/>
      </xdr:nvSpPr>
      <xdr:spPr>
        <a:xfrm>
          <a:off x="19278111" y="126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83,262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12871</xdr:rowOff>
    </xdr:from>
    <xdr:to>
      <xdr:col>27</xdr:col>
      <xdr:colOff>161925</xdr:colOff>
      <xdr:row>75</xdr:row>
      <xdr:rowOff>114471</xdr:rowOff>
    </xdr:to>
    <xdr:sp macro="" textlink="">
      <xdr:nvSpPr>
        <xdr:cNvPr id="856" name="円/楕円 855"/>
        <xdr:cNvSpPr/>
      </xdr:nvSpPr>
      <xdr:spPr>
        <a:xfrm>
          <a:off x="18605500" y="128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130998</xdr:rowOff>
    </xdr:from>
    <xdr:ext cx="534377" cy="259045"/>
    <xdr:sp macro="" textlink="">
      <xdr:nvSpPr>
        <xdr:cNvPr id="857" name="テキスト ボックス 856"/>
        <xdr:cNvSpPr txBox="1"/>
      </xdr:nvSpPr>
      <xdr:spPr>
        <a:xfrm>
          <a:off x="18389111" y="126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人件費，扶助費，公債費の義務的経費がいずれも類似団体平均よりも高くなっている。要因として，人件費</a:t>
          </a:r>
          <a:r>
            <a:rPr kumimoji="1" lang="ja-JP" altLang="en-US" sz="1300">
              <a:solidFill>
                <a:sysClr val="windowText" lastClr="000000"/>
              </a:solidFill>
              <a:latin typeface="ＭＳ Ｐゴシック"/>
            </a:rPr>
            <a:t>は人口</a:t>
          </a:r>
          <a:r>
            <a:rPr kumimoji="1" lang="en-US" altLang="ja-JP" sz="1300">
              <a:solidFill>
                <a:sysClr val="windowText" lastClr="000000"/>
              </a:solidFill>
              <a:latin typeface="ＭＳ Ｐゴシック"/>
            </a:rPr>
            <a:t>1,000</a:t>
          </a:r>
          <a:r>
            <a:rPr kumimoji="1" lang="ja-JP" altLang="en-US" sz="1300">
              <a:solidFill>
                <a:sysClr val="windowText" lastClr="000000"/>
              </a:solidFill>
              <a:latin typeface="ＭＳ Ｐゴシック"/>
            </a:rPr>
            <a:t>人あたりの職員数</a:t>
          </a:r>
          <a:r>
            <a:rPr kumimoji="1" lang="ja-JP" altLang="en-US" sz="1300">
              <a:latin typeface="ＭＳ Ｐゴシック"/>
            </a:rPr>
            <a:t>が多いこと，扶助費は高齢者人口の割合が高いこと，公債費は平成</a:t>
          </a:r>
          <a:r>
            <a:rPr kumimoji="1" lang="en-US" altLang="ja-JP" sz="1300">
              <a:latin typeface="ＭＳ Ｐゴシック"/>
            </a:rPr>
            <a:t>16</a:t>
          </a:r>
          <a:r>
            <a:rPr kumimoji="1" lang="ja-JP" altLang="en-US" sz="1300">
              <a:latin typeface="ＭＳ Ｐゴシック"/>
            </a:rPr>
            <a:t>年度から平成</a:t>
          </a:r>
          <a:r>
            <a:rPr kumimoji="1" lang="en-US" altLang="ja-JP" sz="1300">
              <a:latin typeface="ＭＳ Ｐゴシック"/>
            </a:rPr>
            <a:t>20</a:t>
          </a:r>
          <a:r>
            <a:rPr kumimoji="1" lang="ja-JP" altLang="en-US" sz="1300">
              <a:latin typeface="ＭＳ Ｐゴシック"/>
            </a:rPr>
            <a:t>年度にかけて大型事業を実施したことに伴う地方債の元利償還金の増加である。また，繰出金も類似団体平均より高くなっており，国民健康保険特別会計への法定外繰出金の増加が要因である。その他の経費については類似団体平均よりも低くなっており，特に普通建設事業費及び補助費は大幅に縮減された。これは，平成</a:t>
          </a:r>
          <a:r>
            <a:rPr kumimoji="1" lang="en-US" altLang="ja-JP" sz="1300">
              <a:latin typeface="ＭＳ Ｐゴシック"/>
            </a:rPr>
            <a:t>27</a:t>
          </a:r>
          <a:r>
            <a:rPr kumimoji="1" lang="ja-JP" altLang="en-US" sz="1300">
              <a:latin typeface="ＭＳ Ｐゴシック"/>
            </a:rPr>
            <a:t>年度からの新規地方債の発行抑制の取り組みによる普通建設事業の見直しと，町単独補助金の見直しによる成果である。公債費については今後も高い状況が続く見込みであるが，人件費については職員定員管理の適正化や民間委託の推進等を行い抑制を図り，扶助費についても町単独扶助費の見直しを行う。また，物件費等のその他の経費についても，これまでの経費削減の取り組みを継続し，財政健全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鹿児島県和泊町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6,983
6,893
40.39
6,673,315
6,513,473
126,332
3,905,339
10,761,335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120.6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30607</xdr:rowOff>
    </xdr:from>
    <xdr:to>
      <xdr:col>6</xdr:col>
      <xdr:colOff>511175</xdr:colOff>
      <xdr:row>34</xdr:row>
      <xdr:rowOff>102108</xdr:rowOff>
    </xdr:to>
    <xdr:cxnSp macro="">
      <xdr:nvCxnSpPr>
        <xdr:cNvPr id="61" name="直線コネクタ 60"/>
        <xdr:cNvCxnSpPr/>
      </xdr:nvCxnSpPr>
      <xdr:spPr>
        <a:xfrm flipV="1">
          <a:off x="3797300" y="5859907"/>
          <a:ext cx="8382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102108</xdr:rowOff>
    </xdr:from>
    <xdr:to>
      <xdr:col>5</xdr:col>
      <xdr:colOff>358775</xdr:colOff>
      <xdr:row>34</xdr:row>
      <xdr:rowOff>112268</xdr:rowOff>
    </xdr:to>
    <xdr:cxnSp macro="">
      <xdr:nvCxnSpPr>
        <xdr:cNvPr id="64" name="直線コネクタ 63"/>
        <xdr:cNvCxnSpPr/>
      </xdr:nvCxnSpPr>
      <xdr:spPr>
        <a:xfrm flipV="1">
          <a:off x="2908300" y="5931408"/>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103632</xdr:rowOff>
    </xdr:from>
    <xdr:to>
      <xdr:col>4</xdr:col>
      <xdr:colOff>155575</xdr:colOff>
      <xdr:row>34</xdr:row>
      <xdr:rowOff>112268</xdr:rowOff>
    </xdr:to>
    <xdr:cxnSp macro="">
      <xdr:nvCxnSpPr>
        <xdr:cNvPr id="67" name="直線コネクタ 66"/>
        <xdr:cNvCxnSpPr/>
      </xdr:nvCxnSpPr>
      <xdr:spPr>
        <a:xfrm>
          <a:off x="2019300" y="5761482"/>
          <a:ext cx="889000" cy="1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162052</xdr:rowOff>
    </xdr:from>
    <xdr:to>
      <xdr:col>2</xdr:col>
      <xdr:colOff>638175</xdr:colOff>
      <xdr:row>33</xdr:row>
      <xdr:rowOff>103632</xdr:rowOff>
    </xdr:to>
    <xdr:cxnSp macro="">
      <xdr:nvCxnSpPr>
        <xdr:cNvPr id="70" name="直線コネクタ 69"/>
        <xdr:cNvCxnSpPr/>
      </xdr:nvCxnSpPr>
      <xdr:spPr>
        <a:xfrm>
          <a:off x="1130300" y="5477002"/>
          <a:ext cx="889000" cy="2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151257</xdr:rowOff>
    </xdr:from>
    <xdr:to>
      <xdr:col>6</xdr:col>
      <xdr:colOff>561975</xdr:colOff>
      <xdr:row>34</xdr:row>
      <xdr:rowOff>81407</xdr:rowOff>
    </xdr:to>
    <xdr:sp macro="" textlink="">
      <xdr:nvSpPr>
        <xdr:cNvPr id="80" name="円/楕円 79"/>
        <xdr:cNvSpPr/>
      </xdr:nvSpPr>
      <xdr:spPr>
        <a:xfrm>
          <a:off x="4584700" y="58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2684</xdr:rowOff>
    </xdr:from>
    <xdr:ext cx="534377" cy="259045"/>
    <xdr:sp macro="" textlink="">
      <xdr:nvSpPr>
        <xdr:cNvPr id="81" name="議会費該当値テキスト"/>
        <xdr:cNvSpPr txBox="1"/>
      </xdr:nvSpPr>
      <xdr:spPr>
        <a:xfrm>
          <a:off x="4686300" y="566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51308</xdr:rowOff>
    </xdr:from>
    <xdr:to>
      <xdr:col>5</xdr:col>
      <xdr:colOff>409575</xdr:colOff>
      <xdr:row>34</xdr:row>
      <xdr:rowOff>152908</xdr:rowOff>
    </xdr:to>
    <xdr:sp macro="" textlink="">
      <xdr:nvSpPr>
        <xdr:cNvPr id="82" name="円/楕円 81"/>
        <xdr:cNvSpPr/>
      </xdr:nvSpPr>
      <xdr:spPr>
        <a:xfrm>
          <a:off x="3746500" y="58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169435</xdr:rowOff>
    </xdr:from>
    <xdr:ext cx="534377" cy="259045"/>
    <xdr:sp macro="" textlink="">
      <xdr:nvSpPr>
        <xdr:cNvPr id="83" name="テキスト ボックス 82"/>
        <xdr:cNvSpPr txBox="1"/>
      </xdr:nvSpPr>
      <xdr:spPr>
        <a:xfrm>
          <a:off x="3530111" y="565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61468</xdr:rowOff>
    </xdr:from>
    <xdr:to>
      <xdr:col>4</xdr:col>
      <xdr:colOff>206375</xdr:colOff>
      <xdr:row>34</xdr:row>
      <xdr:rowOff>163068</xdr:rowOff>
    </xdr:to>
    <xdr:sp macro="" textlink="">
      <xdr:nvSpPr>
        <xdr:cNvPr id="84" name="円/楕円 83"/>
        <xdr:cNvSpPr/>
      </xdr:nvSpPr>
      <xdr:spPr>
        <a:xfrm>
          <a:off x="2857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8145</xdr:rowOff>
    </xdr:from>
    <xdr:ext cx="534377" cy="259045"/>
    <xdr:sp macro="" textlink="">
      <xdr:nvSpPr>
        <xdr:cNvPr id="85" name="テキスト ボックス 84"/>
        <xdr:cNvSpPr txBox="1"/>
      </xdr:nvSpPr>
      <xdr:spPr>
        <a:xfrm>
          <a:off x="2641111" y="566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52832</xdr:rowOff>
    </xdr:from>
    <xdr:to>
      <xdr:col>3</xdr:col>
      <xdr:colOff>3175</xdr:colOff>
      <xdr:row>33</xdr:row>
      <xdr:rowOff>154432</xdr:rowOff>
    </xdr:to>
    <xdr:sp macro="" textlink="">
      <xdr:nvSpPr>
        <xdr:cNvPr id="86" name="円/楕円 85"/>
        <xdr:cNvSpPr/>
      </xdr:nvSpPr>
      <xdr:spPr>
        <a:xfrm>
          <a:off x="1968500" y="571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170959</xdr:rowOff>
    </xdr:from>
    <xdr:ext cx="534377" cy="259045"/>
    <xdr:sp macro="" textlink="">
      <xdr:nvSpPr>
        <xdr:cNvPr id="87" name="テキスト ボックス 86"/>
        <xdr:cNvSpPr txBox="1"/>
      </xdr:nvSpPr>
      <xdr:spPr>
        <a:xfrm>
          <a:off x="1752111" y="548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111252</xdr:rowOff>
    </xdr:from>
    <xdr:to>
      <xdr:col>1</xdr:col>
      <xdr:colOff>485775</xdr:colOff>
      <xdr:row>32</xdr:row>
      <xdr:rowOff>41402</xdr:rowOff>
    </xdr:to>
    <xdr:sp macro="" textlink="">
      <xdr:nvSpPr>
        <xdr:cNvPr id="88" name="円/楕円 87"/>
        <xdr:cNvSpPr/>
      </xdr:nvSpPr>
      <xdr:spPr>
        <a:xfrm>
          <a:off x="1079500" y="54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57929</xdr:rowOff>
    </xdr:from>
    <xdr:ext cx="534377" cy="259045"/>
    <xdr:sp macro="" textlink="">
      <xdr:nvSpPr>
        <xdr:cNvPr id="89" name="テキスト ボックス 88"/>
        <xdr:cNvSpPr txBox="1"/>
      </xdr:nvSpPr>
      <xdr:spPr>
        <a:xfrm>
          <a:off x="863111" y="52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81185</xdr:rowOff>
    </xdr:from>
    <xdr:to>
      <xdr:col>6</xdr:col>
      <xdr:colOff>511175</xdr:colOff>
      <xdr:row>56</xdr:row>
      <xdr:rowOff>120504</xdr:rowOff>
    </xdr:to>
    <xdr:cxnSp macro="">
      <xdr:nvCxnSpPr>
        <xdr:cNvPr id="120" name="直線コネクタ 119"/>
        <xdr:cNvCxnSpPr/>
      </xdr:nvCxnSpPr>
      <xdr:spPr>
        <a:xfrm flipV="1">
          <a:off x="3797300" y="9682385"/>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125889</xdr:rowOff>
    </xdr:from>
    <xdr:to>
      <xdr:col>5</xdr:col>
      <xdr:colOff>358775</xdr:colOff>
      <xdr:row>56</xdr:row>
      <xdr:rowOff>120504</xdr:rowOff>
    </xdr:to>
    <xdr:cxnSp macro="">
      <xdr:nvCxnSpPr>
        <xdr:cNvPr id="123" name="直線コネクタ 122"/>
        <xdr:cNvCxnSpPr/>
      </xdr:nvCxnSpPr>
      <xdr:spPr>
        <a:xfrm>
          <a:off x="2908300" y="9555639"/>
          <a:ext cx="889000" cy="1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125889</xdr:rowOff>
    </xdr:from>
    <xdr:to>
      <xdr:col>4</xdr:col>
      <xdr:colOff>155575</xdr:colOff>
      <xdr:row>57</xdr:row>
      <xdr:rowOff>6021</xdr:rowOff>
    </xdr:to>
    <xdr:cxnSp macro="">
      <xdr:nvCxnSpPr>
        <xdr:cNvPr id="126" name="直線コネクタ 125"/>
        <xdr:cNvCxnSpPr/>
      </xdr:nvCxnSpPr>
      <xdr:spPr>
        <a:xfrm flipV="1">
          <a:off x="2019300" y="9555639"/>
          <a:ext cx="889000" cy="2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162498</xdr:rowOff>
    </xdr:from>
    <xdr:to>
      <xdr:col>2</xdr:col>
      <xdr:colOff>638175</xdr:colOff>
      <xdr:row>57</xdr:row>
      <xdr:rowOff>6021</xdr:rowOff>
    </xdr:to>
    <xdr:cxnSp macro="">
      <xdr:nvCxnSpPr>
        <xdr:cNvPr id="129" name="直線コネクタ 128"/>
        <xdr:cNvCxnSpPr/>
      </xdr:nvCxnSpPr>
      <xdr:spPr>
        <a:xfrm>
          <a:off x="1130300" y="976369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30385</xdr:rowOff>
    </xdr:from>
    <xdr:to>
      <xdr:col>6</xdr:col>
      <xdr:colOff>561975</xdr:colOff>
      <xdr:row>56</xdr:row>
      <xdr:rowOff>131985</xdr:rowOff>
    </xdr:to>
    <xdr:sp macro="" textlink="">
      <xdr:nvSpPr>
        <xdr:cNvPr id="139" name="円/楕円 138"/>
        <xdr:cNvSpPr/>
      </xdr:nvSpPr>
      <xdr:spPr>
        <a:xfrm>
          <a:off x="4584700" y="96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8812</xdr:rowOff>
    </xdr:from>
    <xdr:ext cx="599010" cy="259045"/>
    <xdr:sp macro="" textlink="">
      <xdr:nvSpPr>
        <xdr:cNvPr id="140" name="総務費該当値テキスト"/>
        <xdr:cNvSpPr txBox="1"/>
      </xdr:nvSpPr>
      <xdr:spPr>
        <a:xfrm>
          <a:off x="4686300" y="961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162,918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69704</xdr:rowOff>
    </xdr:from>
    <xdr:to>
      <xdr:col>5</xdr:col>
      <xdr:colOff>409575</xdr:colOff>
      <xdr:row>56</xdr:row>
      <xdr:rowOff>171304</xdr:rowOff>
    </xdr:to>
    <xdr:sp macro="" textlink="">
      <xdr:nvSpPr>
        <xdr:cNvPr id="141" name="円/楕円 140"/>
        <xdr:cNvSpPr/>
      </xdr:nvSpPr>
      <xdr:spPr>
        <a:xfrm>
          <a:off x="3746500" y="9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162431</xdr:rowOff>
    </xdr:from>
    <xdr:ext cx="599010" cy="259045"/>
    <xdr:sp macro="" textlink="">
      <xdr:nvSpPr>
        <xdr:cNvPr id="142" name="テキスト ボックス 141"/>
        <xdr:cNvSpPr txBox="1"/>
      </xdr:nvSpPr>
      <xdr:spPr>
        <a:xfrm>
          <a:off x="3497794" y="976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150,878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75089</xdr:rowOff>
    </xdr:from>
    <xdr:to>
      <xdr:col>4</xdr:col>
      <xdr:colOff>206375</xdr:colOff>
      <xdr:row>56</xdr:row>
      <xdr:rowOff>5239</xdr:rowOff>
    </xdr:to>
    <xdr:sp macro="" textlink="">
      <xdr:nvSpPr>
        <xdr:cNvPr id="143" name="円/楕円 142"/>
        <xdr:cNvSpPr/>
      </xdr:nvSpPr>
      <xdr:spPr>
        <a:xfrm>
          <a:off x="2857500" y="95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21766</xdr:rowOff>
    </xdr:from>
    <xdr:ext cx="599010" cy="259045"/>
    <xdr:sp macro="" textlink="">
      <xdr:nvSpPr>
        <xdr:cNvPr id="144" name="テキスト ボックス 143"/>
        <xdr:cNvSpPr txBox="1"/>
      </xdr:nvSpPr>
      <xdr:spPr>
        <a:xfrm>
          <a:off x="2608794" y="928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201,729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126671</xdr:rowOff>
    </xdr:from>
    <xdr:to>
      <xdr:col>3</xdr:col>
      <xdr:colOff>3175</xdr:colOff>
      <xdr:row>57</xdr:row>
      <xdr:rowOff>56821</xdr:rowOff>
    </xdr:to>
    <xdr:sp macro="" textlink="">
      <xdr:nvSpPr>
        <xdr:cNvPr id="145" name="円/楕円 144"/>
        <xdr:cNvSpPr/>
      </xdr:nvSpPr>
      <xdr:spPr>
        <a:xfrm>
          <a:off x="1968500" y="972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47948</xdr:rowOff>
    </xdr:from>
    <xdr:ext cx="599010" cy="259045"/>
    <xdr:sp macro="" textlink="">
      <xdr:nvSpPr>
        <xdr:cNvPr id="146" name="テキスト ボックス 145"/>
        <xdr:cNvSpPr txBox="1"/>
      </xdr:nvSpPr>
      <xdr:spPr>
        <a:xfrm>
          <a:off x="1719794" y="982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133,434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111698</xdr:rowOff>
    </xdr:from>
    <xdr:to>
      <xdr:col>1</xdr:col>
      <xdr:colOff>485775</xdr:colOff>
      <xdr:row>57</xdr:row>
      <xdr:rowOff>41848</xdr:rowOff>
    </xdr:to>
    <xdr:sp macro="" textlink="">
      <xdr:nvSpPr>
        <xdr:cNvPr id="147" name="円/楕円 146"/>
        <xdr:cNvSpPr/>
      </xdr:nvSpPr>
      <xdr:spPr>
        <a:xfrm>
          <a:off x="1079500" y="971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32975</xdr:rowOff>
    </xdr:from>
    <xdr:ext cx="599010" cy="259045"/>
    <xdr:sp macro="" textlink="">
      <xdr:nvSpPr>
        <xdr:cNvPr id="148" name="テキスト ボックス 147"/>
        <xdr:cNvSpPr txBox="1"/>
      </xdr:nvSpPr>
      <xdr:spPr>
        <a:xfrm>
          <a:off x="830794" y="980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114791</xdr:rowOff>
    </xdr:from>
    <xdr:to>
      <xdr:col>6</xdr:col>
      <xdr:colOff>511175</xdr:colOff>
      <xdr:row>76</xdr:row>
      <xdr:rowOff>136034</xdr:rowOff>
    </xdr:to>
    <xdr:cxnSp macro="">
      <xdr:nvCxnSpPr>
        <xdr:cNvPr id="176" name="直線コネクタ 175"/>
        <xdr:cNvCxnSpPr/>
      </xdr:nvCxnSpPr>
      <xdr:spPr>
        <a:xfrm flipV="1">
          <a:off x="3797300" y="13144991"/>
          <a:ext cx="838200" cy="2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136034</xdr:rowOff>
    </xdr:from>
    <xdr:to>
      <xdr:col>5</xdr:col>
      <xdr:colOff>358775</xdr:colOff>
      <xdr:row>77</xdr:row>
      <xdr:rowOff>15954</xdr:rowOff>
    </xdr:to>
    <xdr:cxnSp macro="">
      <xdr:nvCxnSpPr>
        <xdr:cNvPr id="179" name="直線コネクタ 178"/>
        <xdr:cNvCxnSpPr/>
      </xdr:nvCxnSpPr>
      <xdr:spPr>
        <a:xfrm flipV="1">
          <a:off x="2908300" y="13166234"/>
          <a:ext cx="889000" cy="5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15954</xdr:rowOff>
    </xdr:from>
    <xdr:to>
      <xdr:col>4</xdr:col>
      <xdr:colOff>155575</xdr:colOff>
      <xdr:row>77</xdr:row>
      <xdr:rowOff>34764</xdr:rowOff>
    </xdr:to>
    <xdr:cxnSp macro="">
      <xdr:nvCxnSpPr>
        <xdr:cNvPr id="182" name="直線コネクタ 181"/>
        <xdr:cNvCxnSpPr/>
      </xdr:nvCxnSpPr>
      <xdr:spPr>
        <a:xfrm flipV="1">
          <a:off x="2019300" y="13217604"/>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34764</xdr:rowOff>
    </xdr:from>
    <xdr:to>
      <xdr:col>2</xdr:col>
      <xdr:colOff>638175</xdr:colOff>
      <xdr:row>77</xdr:row>
      <xdr:rowOff>43171</xdr:rowOff>
    </xdr:to>
    <xdr:cxnSp macro="">
      <xdr:nvCxnSpPr>
        <xdr:cNvPr id="185" name="直線コネクタ 184"/>
        <xdr:cNvCxnSpPr/>
      </xdr:nvCxnSpPr>
      <xdr:spPr>
        <a:xfrm flipV="1">
          <a:off x="1130300" y="13236414"/>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63991</xdr:rowOff>
    </xdr:from>
    <xdr:to>
      <xdr:col>6</xdr:col>
      <xdr:colOff>561975</xdr:colOff>
      <xdr:row>76</xdr:row>
      <xdr:rowOff>165591</xdr:rowOff>
    </xdr:to>
    <xdr:sp macro="" textlink="">
      <xdr:nvSpPr>
        <xdr:cNvPr id="195" name="円/楕円 194"/>
        <xdr:cNvSpPr/>
      </xdr:nvSpPr>
      <xdr:spPr>
        <a:xfrm>
          <a:off x="4584700" y="130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86868</xdr:rowOff>
    </xdr:from>
    <xdr:ext cx="599010" cy="259045"/>
    <xdr:sp macro="" textlink="">
      <xdr:nvSpPr>
        <xdr:cNvPr id="196" name="民生費該当値テキスト"/>
        <xdr:cNvSpPr txBox="1"/>
      </xdr:nvSpPr>
      <xdr:spPr>
        <a:xfrm>
          <a:off x="4686300" y="1294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180,448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85234</xdr:rowOff>
    </xdr:from>
    <xdr:to>
      <xdr:col>5</xdr:col>
      <xdr:colOff>409575</xdr:colOff>
      <xdr:row>77</xdr:row>
      <xdr:rowOff>15384</xdr:rowOff>
    </xdr:to>
    <xdr:sp macro="" textlink="">
      <xdr:nvSpPr>
        <xdr:cNvPr id="197" name="円/楕円 196"/>
        <xdr:cNvSpPr/>
      </xdr:nvSpPr>
      <xdr:spPr>
        <a:xfrm>
          <a:off x="3746500" y="131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31911</xdr:rowOff>
    </xdr:from>
    <xdr:ext cx="599010" cy="259045"/>
    <xdr:sp macro="" textlink="">
      <xdr:nvSpPr>
        <xdr:cNvPr id="198" name="テキスト ボックス 197"/>
        <xdr:cNvSpPr txBox="1"/>
      </xdr:nvSpPr>
      <xdr:spPr>
        <a:xfrm>
          <a:off x="3497794" y="1289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175,802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136604</xdr:rowOff>
    </xdr:from>
    <xdr:to>
      <xdr:col>4</xdr:col>
      <xdr:colOff>206375</xdr:colOff>
      <xdr:row>77</xdr:row>
      <xdr:rowOff>66754</xdr:rowOff>
    </xdr:to>
    <xdr:sp macro="" textlink="">
      <xdr:nvSpPr>
        <xdr:cNvPr id="199" name="円/楕円 198"/>
        <xdr:cNvSpPr/>
      </xdr:nvSpPr>
      <xdr:spPr>
        <a:xfrm>
          <a:off x="2857500" y="1316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83281</xdr:rowOff>
    </xdr:from>
    <xdr:ext cx="599010" cy="259045"/>
    <xdr:sp macro="" textlink="">
      <xdr:nvSpPr>
        <xdr:cNvPr id="200" name="テキスト ボックス 199"/>
        <xdr:cNvSpPr txBox="1"/>
      </xdr:nvSpPr>
      <xdr:spPr>
        <a:xfrm>
          <a:off x="2608794" y="1294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164,566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155414</xdr:rowOff>
    </xdr:from>
    <xdr:to>
      <xdr:col>3</xdr:col>
      <xdr:colOff>3175</xdr:colOff>
      <xdr:row>77</xdr:row>
      <xdr:rowOff>85564</xdr:rowOff>
    </xdr:to>
    <xdr:sp macro="" textlink="">
      <xdr:nvSpPr>
        <xdr:cNvPr id="201" name="円/楕円 200"/>
        <xdr:cNvSpPr/>
      </xdr:nvSpPr>
      <xdr:spPr>
        <a:xfrm>
          <a:off x="1968500" y="131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102091</xdr:rowOff>
    </xdr:from>
    <xdr:ext cx="599010" cy="259045"/>
    <xdr:sp macro="" textlink="">
      <xdr:nvSpPr>
        <xdr:cNvPr id="202" name="テキスト ボックス 201"/>
        <xdr:cNvSpPr txBox="1"/>
      </xdr:nvSpPr>
      <xdr:spPr>
        <a:xfrm>
          <a:off x="1719794" y="1296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160,452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163821</xdr:rowOff>
    </xdr:from>
    <xdr:to>
      <xdr:col>1</xdr:col>
      <xdr:colOff>485775</xdr:colOff>
      <xdr:row>77</xdr:row>
      <xdr:rowOff>93971</xdr:rowOff>
    </xdr:to>
    <xdr:sp macro="" textlink="">
      <xdr:nvSpPr>
        <xdr:cNvPr id="203" name="円/楕円 202"/>
        <xdr:cNvSpPr/>
      </xdr:nvSpPr>
      <xdr:spPr>
        <a:xfrm>
          <a:off x="1079500" y="131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110498</xdr:rowOff>
    </xdr:from>
    <xdr:ext cx="599010" cy="259045"/>
    <xdr:sp macro="" textlink="">
      <xdr:nvSpPr>
        <xdr:cNvPr id="204" name="テキスト ボックス 203"/>
        <xdr:cNvSpPr txBox="1"/>
      </xdr:nvSpPr>
      <xdr:spPr>
        <a:xfrm>
          <a:off x="830794" y="1296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47899</xdr:rowOff>
    </xdr:from>
    <xdr:to>
      <xdr:col>6</xdr:col>
      <xdr:colOff>511175</xdr:colOff>
      <xdr:row>97</xdr:row>
      <xdr:rowOff>66602</xdr:rowOff>
    </xdr:to>
    <xdr:cxnSp macro="">
      <xdr:nvCxnSpPr>
        <xdr:cNvPr id="231" name="直線コネクタ 230"/>
        <xdr:cNvCxnSpPr/>
      </xdr:nvCxnSpPr>
      <xdr:spPr>
        <a:xfrm>
          <a:off x="3797300" y="16678549"/>
          <a:ext cx="8382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47899</xdr:rowOff>
    </xdr:from>
    <xdr:to>
      <xdr:col>5</xdr:col>
      <xdr:colOff>358775</xdr:colOff>
      <xdr:row>97</xdr:row>
      <xdr:rowOff>52389</xdr:rowOff>
    </xdr:to>
    <xdr:cxnSp macro="">
      <xdr:nvCxnSpPr>
        <xdr:cNvPr id="234" name="直線コネクタ 233"/>
        <xdr:cNvCxnSpPr/>
      </xdr:nvCxnSpPr>
      <xdr:spPr>
        <a:xfrm flipV="1">
          <a:off x="2908300" y="16678549"/>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28257</xdr:rowOff>
    </xdr:from>
    <xdr:to>
      <xdr:col>4</xdr:col>
      <xdr:colOff>155575</xdr:colOff>
      <xdr:row>97</xdr:row>
      <xdr:rowOff>52389</xdr:rowOff>
    </xdr:to>
    <xdr:cxnSp macro="">
      <xdr:nvCxnSpPr>
        <xdr:cNvPr id="237" name="直線コネクタ 236"/>
        <xdr:cNvCxnSpPr/>
      </xdr:nvCxnSpPr>
      <xdr:spPr>
        <a:xfrm>
          <a:off x="2019300" y="16658907"/>
          <a:ext cx="889000" cy="2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21743</xdr:rowOff>
    </xdr:from>
    <xdr:to>
      <xdr:col>2</xdr:col>
      <xdr:colOff>638175</xdr:colOff>
      <xdr:row>97</xdr:row>
      <xdr:rowOff>28257</xdr:rowOff>
    </xdr:to>
    <xdr:cxnSp macro="">
      <xdr:nvCxnSpPr>
        <xdr:cNvPr id="240" name="直線コネクタ 239"/>
        <xdr:cNvCxnSpPr/>
      </xdr:nvCxnSpPr>
      <xdr:spPr>
        <a:xfrm>
          <a:off x="1130300" y="16652393"/>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15802</xdr:rowOff>
    </xdr:from>
    <xdr:to>
      <xdr:col>6</xdr:col>
      <xdr:colOff>561975</xdr:colOff>
      <xdr:row>97</xdr:row>
      <xdr:rowOff>117402</xdr:rowOff>
    </xdr:to>
    <xdr:sp macro="" textlink="">
      <xdr:nvSpPr>
        <xdr:cNvPr id="250" name="円/楕円 249"/>
        <xdr:cNvSpPr/>
      </xdr:nvSpPr>
      <xdr:spPr>
        <a:xfrm>
          <a:off x="4584700" y="166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165679</xdr:rowOff>
    </xdr:from>
    <xdr:ext cx="534377" cy="259045"/>
    <xdr:sp macro="" textlink="">
      <xdr:nvSpPr>
        <xdr:cNvPr id="251" name="衛生費該当値テキスト"/>
        <xdr:cNvSpPr txBox="1"/>
      </xdr:nvSpPr>
      <xdr:spPr>
        <a:xfrm>
          <a:off x="4686300" y="166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53,488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168549</xdr:rowOff>
    </xdr:from>
    <xdr:to>
      <xdr:col>5</xdr:col>
      <xdr:colOff>409575</xdr:colOff>
      <xdr:row>97</xdr:row>
      <xdr:rowOff>98699</xdr:rowOff>
    </xdr:to>
    <xdr:sp macro="" textlink="">
      <xdr:nvSpPr>
        <xdr:cNvPr id="252" name="円/楕円 251"/>
        <xdr:cNvSpPr/>
      </xdr:nvSpPr>
      <xdr:spPr>
        <a:xfrm>
          <a:off x="3746500" y="166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89826</xdr:rowOff>
    </xdr:from>
    <xdr:ext cx="534377" cy="259045"/>
    <xdr:sp macro="" textlink="">
      <xdr:nvSpPr>
        <xdr:cNvPr id="253" name="テキスト ボックス 252"/>
        <xdr:cNvSpPr txBox="1"/>
      </xdr:nvSpPr>
      <xdr:spPr>
        <a:xfrm>
          <a:off x="3530111" y="1672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1589</xdr:rowOff>
    </xdr:from>
    <xdr:to>
      <xdr:col>4</xdr:col>
      <xdr:colOff>206375</xdr:colOff>
      <xdr:row>97</xdr:row>
      <xdr:rowOff>103189</xdr:rowOff>
    </xdr:to>
    <xdr:sp macro="" textlink="">
      <xdr:nvSpPr>
        <xdr:cNvPr id="254" name="円/楕円 253"/>
        <xdr:cNvSpPr/>
      </xdr:nvSpPr>
      <xdr:spPr>
        <a:xfrm>
          <a:off x="2857500" y="1663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94316</xdr:rowOff>
    </xdr:from>
    <xdr:ext cx="534377" cy="259045"/>
    <xdr:sp macro="" textlink="">
      <xdr:nvSpPr>
        <xdr:cNvPr id="255" name="テキスト ボックス 254"/>
        <xdr:cNvSpPr txBox="1"/>
      </xdr:nvSpPr>
      <xdr:spPr>
        <a:xfrm>
          <a:off x="2641111" y="167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148907</xdr:rowOff>
    </xdr:from>
    <xdr:to>
      <xdr:col>3</xdr:col>
      <xdr:colOff>3175</xdr:colOff>
      <xdr:row>97</xdr:row>
      <xdr:rowOff>79057</xdr:rowOff>
    </xdr:to>
    <xdr:sp macro="" textlink="">
      <xdr:nvSpPr>
        <xdr:cNvPr id="256" name="円/楕円 255"/>
        <xdr:cNvSpPr/>
      </xdr:nvSpPr>
      <xdr:spPr>
        <a:xfrm>
          <a:off x="1968500" y="166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70184</xdr:rowOff>
    </xdr:from>
    <xdr:ext cx="534377" cy="259045"/>
    <xdr:sp macro="" textlink="">
      <xdr:nvSpPr>
        <xdr:cNvPr id="257" name="テキスト ボックス 256"/>
        <xdr:cNvSpPr txBox="1"/>
      </xdr:nvSpPr>
      <xdr:spPr>
        <a:xfrm>
          <a:off x="1752111" y="167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142393</xdr:rowOff>
    </xdr:from>
    <xdr:to>
      <xdr:col>1</xdr:col>
      <xdr:colOff>485775</xdr:colOff>
      <xdr:row>97</xdr:row>
      <xdr:rowOff>72543</xdr:rowOff>
    </xdr:to>
    <xdr:sp macro="" textlink="">
      <xdr:nvSpPr>
        <xdr:cNvPr id="258" name="円/楕円 257"/>
        <xdr:cNvSpPr/>
      </xdr:nvSpPr>
      <xdr:spPr>
        <a:xfrm>
          <a:off x="1079500" y="166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63670</xdr:rowOff>
    </xdr:from>
    <xdr:ext cx="534377" cy="259045"/>
    <xdr:sp macro="" textlink="">
      <xdr:nvSpPr>
        <xdr:cNvPr id="259" name="テキスト ボックス 258"/>
        <xdr:cNvSpPr txBox="1"/>
      </xdr:nvSpPr>
      <xdr:spPr>
        <a:xfrm>
          <a:off x="863111" y="166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41173</xdr:rowOff>
    </xdr:from>
    <xdr:to>
      <xdr:col>15</xdr:col>
      <xdr:colOff>180975</xdr:colOff>
      <xdr:row>38</xdr:row>
      <xdr:rowOff>54158</xdr:rowOff>
    </xdr:to>
    <xdr:cxnSp macro="">
      <xdr:nvCxnSpPr>
        <xdr:cNvPr id="286" name="直線コネクタ 285"/>
        <xdr:cNvCxnSpPr/>
      </xdr:nvCxnSpPr>
      <xdr:spPr>
        <a:xfrm flipV="1">
          <a:off x="9639300" y="6556273"/>
          <a:ext cx="8382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108016</xdr:rowOff>
    </xdr:from>
    <xdr:to>
      <xdr:col>14</xdr:col>
      <xdr:colOff>28575</xdr:colOff>
      <xdr:row>38</xdr:row>
      <xdr:rowOff>54158</xdr:rowOff>
    </xdr:to>
    <xdr:cxnSp macro="">
      <xdr:nvCxnSpPr>
        <xdr:cNvPr id="289" name="直線コネクタ 288"/>
        <xdr:cNvCxnSpPr/>
      </xdr:nvCxnSpPr>
      <xdr:spPr>
        <a:xfrm>
          <a:off x="8750300" y="6451666"/>
          <a:ext cx="889000" cy="1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108016</xdr:rowOff>
    </xdr:from>
    <xdr:to>
      <xdr:col>12</xdr:col>
      <xdr:colOff>511175</xdr:colOff>
      <xdr:row>37</xdr:row>
      <xdr:rowOff>158766</xdr:rowOff>
    </xdr:to>
    <xdr:cxnSp macro="">
      <xdr:nvCxnSpPr>
        <xdr:cNvPr id="292" name="直線コネクタ 291"/>
        <xdr:cNvCxnSpPr/>
      </xdr:nvCxnSpPr>
      <xdr:spPr>
        <a:xfrm flipV="1">
          <a:off x="7861300" y="6451666"/>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44604</xdr:rowOff>
    </xdr:from>
    <xdr:ext cx="469744" cy="259045"/>
    <xdr:sp macro="" textlink="">
      <xdr:nvSpPr>
        <xdr:cNvPr id="294" name="テキスト ボックス 293"/>
        <xdr:cNvSpPr txBox="1"/>
      </xdr:nvSpPr>
      <xdr:spPr>
        <a:xfrm>
          <a:off x="8515427" y="6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16073</xdr:rowOff>
    </xdr:from>
    <xdr:to>
      <xdr:col>11</xdr:col>
      <xdr:colOff>307975</xdr:colOff>
      <xdr:row>37</xdr:row>
      <xdr:rowOff>158766</xdr:rowOff>
    </xdr:to>
    <xdr:cxnSp macro="">
      <xdr:nvCxnSpPr>
        <xdr:cNvPr id="295" name="直線コネクタ 294"/>
        <xdr:cNvCxnSpPr/>
      </xdr:nvCxnSpPr>
      <xdr:spPr>
        <a:xfrm>
          <a:off x="6972300" y="6359723"/>
          <a:ext cx="889000" cy="14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161823</xdr:rowOff>
    </xdr:from>
    <xdr:to>
      <xdr:col>15</xdr:col>
      <xdr:colOff>231775</xdr:colOff>
      <xdr:row>38</xdr:row>
      <xdr:rowOff>91973</xdr:rowOff>
    </xdr:to>
    <xdr:sp macro="" textlink="">
      <xdr:nvSpPr>
        <xdr:cNvPr id="305" name="円/楕円 304"/>
        <xdr:cNvSpPr/>
      </xdr:nvSpPr>
      <xdr:spPr>
        <a:xfrm>
          <a:off x="10426700" y="65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121200</xdr:rowOff>
    </xdr:from>
    <xdr:ext cx="469744" cy="259045"/>
    <xdr:sp macro="" textlink="">
      <xdr:nvSpPr>
        <xdr:cNvPr id="306" name="労働費該当値テキスト"/>
        <xdr:cNvSpPr txBox="1"/>
      </xdr:nvSpPr>
      <xdr:spPr>
        <a:xfrm>
          <a:off x="10528300" y="629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3358</xdr:rowOff>
    </xdr:from>
    <xdr:to>
      <xdr:col>14</xdr:col>
      <xdr:colOff>79375</xdr:colOff>
      <xdr:row>38</xdr:row>
      <xdr:rowOff>104958</xdr:rowOff>
    </xdr:to>
    <xdr:sp macro="" textlink="">
      <xdr:nvSpPr>
        <xdr:cNvPr id="307" name="円/楕円 306"/>
        <xdr:cNvSpPr/>
      </xdr:nvSpPr>
      <xdr:spPr>
        <a:xfrm>
          <a:off x="9588500" y="651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121485</xdr:rowOff>
    </xdr:from>
    <xdr:ext cx="469744" cy="259045"/>
    <xdr:sp macro="" textlink="">
      <xdr:nvSpPr>
        <xdr:cNvPr id="308" name="テキスト ボックス 307"/>
        <xdr:cNvSpPr txBox="1"/>
      </xdr:nvSpPr>
      <xdr:spPr>
        <a:xfrm>
          <a:off x="9404427" y="629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57216</xdr:rowOff>
    </xdr:from>
    <xdr:to>
      <xdr:col>12</xdr:col>
      <xdr:colOff>561975</xdr:colOff>
      <xdr:row>37</xdr:row>
      <xdr:rowOff>158816</xdr:rowOff>
    </xdr:to>
    <xdr:sp macro="" textlink="">
      <xdr:nvSpPr>
        <xdr:cNvPr id="309" name="円/楕円 308"/>
        <xdr:cNvSpPr/>
      </xdr:nvSpPr>
      <xdr:spPr>
        <a:xfrm>
          <a:off x="8699500" y="64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3893</xdr:rowOff>
    </xdr:from>
    <xdr:ext cx="469744" cy="259045"/>
    <xdr:sp macro="" textlink="">
      <xdr:nvSpPr>
        <xdr:cNvPr id="310" name="テキスト ボックス 309"/>
        <xdr:cNvSpPr txBox="1"/>
      </xdr:nvSpPr>
      <xdr:spPr>
        <a:xfrm>
          <a:off x="8515427" y="617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107965</xdr:rowOff>
    </xdr:from>
    <xdr:to>
      <xdr:col>11</xdr:col>
      <xdr:colOff>358775</xdr:colOff>
      <xdr:row>38</xdr:row>
      <xdr:rowOff>38116</xdr:rowOff>
    </xdr:to>
    <xdr:sp macro="" textlink="">
      <xdr:nvSpPr>
        <xdr:cNvPr id="311" name="円/楕円 310"/>
        <xdr:cNvSpPr/>
      </xdr:nvSpPr>
      <xdr:spPr>
        <a:xfrm>
          <a:off x="7810500" y="6451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54642</xdr:rowOff>
    </xdr:from>
    <xdr:ext cx="469744" cy="259045"/>
    <xdr:sp macro="" textlink="">
      <xdr:nvSpPr>
        <xdr:cNvPr id="312" name="テキスト ボックス 311"/>
        <xdr:cNvSpPr txBox="1"/>
      </xdr:nvSpPr>
      <xdr:spPr>
        <a:xfrm>
          <a:off x="7626427" y="622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136723</xdr:rowOff>
    </xdr:from>
    <xdr:to>
      <xdr:col>10</xdr:col>
      <xdr:colOff>155575</xdr:colOff>
      <xdr:row>37</xdr:row>
      <xdr:rowOff>66873</xdr:rowOff>
    </xdr:to>
    <xdr:sp macro="" textlink="">
      <xdr:nvSpPr>
        <xdr:cNvPr id="313" name="円/楕円 312"/>
        <xdr:cNvSpPr/>
      </xdr:nvSpPr>
      <xdr:spPr>
        <a:xfrm>
          <a:off x="6921500" y="630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83400</xdr:rowOff>
    </xdr:from>
    <xdr:ext cx="469744" cy="259045"/>
    <xdr:sp macro="" textlink="">
      <xdr:nvSpPr>
        <xdr:cNvPr id="314" name="テキスト ボックス 313"/>
        <xdr:cNvSpPr txBox="1"/>
      </xdr:nvSpPr>
      <xdr:spPr>
        <a:xfrm>
          <a:off x="6737427" y="608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48744</xdr:rowOff>
    </xdr:from>
    <xdr:to>
      <xdr:col>15</xdr:col>
      <xdr:colOff>180975</xdr:colOff>
      <xdr:row>56</xdr:row>
      <xdr:rowOff>121991</xdr:rowOff>
    </xdr:to>
    <xdr:cxnSp macro="">
      <xdr:nvCxnSpPr>
        <xdr:cNvPr id="343" name="直線コネクタ 342"/>
        <xdr:cNvCxnSpPr/>
      </xdr:nvCxnSpPr>
      <xdr:spPr>
        <a:xfrm flipV="1">
          <a:off x="9639300" y="9649944"/>
          <a:ext cx="838200" cy="7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121991</xdr:rowOff>
    </xdr:from>
    <xdr:to>
      <xdr:col>14</xdr:col>
      <xdr:colOff>28575</xdr:colOff>
      <xdr:row>57</xdr:row>
      <xdr:rowOff>13528</xdr:rowOff>
    </xdr:to>
    <xdr:cxnSp macro="">
      <xdr:nvCxnSpPr>
        <xdr:cNvPr id="346" name="直線コネクタ 345"/>
        <xdr:cNvCxnSpPr/>
      </xdr:nvCxnSpPr>
      <xdr:spPr>
        <a:xfrm flipV="1">
          <a:off x="8750300" y="9723191"/>
          <a:ext cx="889000" cy="6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13528</xdr:rowOff>
    </xdr:from>
    <xdr:to>
      <xdr:col>12</xdr:col>
      <xdr:colOff>511175</xdr:colOff>
      <xdr:row>57</xdr:row>
      <xdr:rowOff>49742</xdr:rowOff>
    </xdr:to>
    <xdr:cxnSp macro="">
      <xdr:nvCxnSpPr>
        <xdr:cNvPr id="349" name="直線コネクタ 348"/>
        <xdr:cNvCxnSpPr/>
      </xdr:nvCxnSpPr>
      <xdr:spPr>
        <a:xfrm flipV="1">
          <a:off x="7861300" y="9786178"/>
          <a:ext cx="889000" cy="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88715</xdr:rowOff>
    </xdr:from>
    <xdr:to>
      <xdr:col>11</xdr:col>
      <xdr:colOff>307975</xdr:colOff>
      <xdr:row>57</xdr:row>
      <xdr:rowOff>49742</xdr:rowOff>
    </xdr:to>
    <xdr:cxnSp macro="">
      <xdr:nvCxnSpPr>
        <xdr:cNvPr id="352" name="直線コネクタ 351"/>
        <xdr:cNvCxnSpPr/>
      </xdr:nvCxnSpPr>
      <xdr:spPr>
        <a:xfrm>
          <a:off x="6972300" y="9689915"/>
          <a:ext cx="889000" cy="1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169394</xdr:rowOff>
    </xdr:from>
    <xdr:to>
      <xdr:col>15</xdr:col>
      <xdr:colOff>231775</xdr:colOff>
      <xdr:row>56</xdr:row>
      <xdr:rowOff>99544</xdr:rowOff>
    </xdr:to>
    <xdr:sp macro="" textlink="">
      <xdr:nvSpPr>
        <xdr:cNvPr id="362" name="円/楕円 361"/>
        <xdr:cNvSpPr/>
      </xdr:nvSpPr>
      <xdr:spPr>
        <a:xfrm>
          <a:off x="10426700" y="959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20821</xdr:rowOff>
    </xdr:from>
    <xdr:ext cx="599010" cy="259045"/>
    <xdr:sp macro="" textlink="">
      <xdr:nvSpPr>
        <xdr:cNvPr id="363" name="農林水産業費該当値テキスト"/>
        <xdr:cNvSpPr txBox="1"/>
      </xdr:nvSpPr>
      <xdr:spPr>
        <a:xfrm>
          <a:off x="10528300" y="945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133,873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71191</xdr:rowOff>
    </xdr:from>
    <xdr:to>
      <xdr:col>14</xdr:col>
      <xdr:colOff>79375</xdr:colOff>
      <xdr:row>57</xdr:row>
      <xdr:rowOff>1341</xdr:rowOff>
    </xdr:to>
    <xdr:sp macro="" textlink="">
      <xdr:nvSpPr>
        <xdr:cNvPr id="364" name="円/楕円 363"/>
        <xdr:cNvSpPr/>
      </xdr:nvSpPr>
      <xdr:spPr>
        <a:xfrm>
          <a:off x="9588500" y="96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17868</xdr:rowOff>
    </xdr:from>
    <xdr:ext cx="599010" cy="259045"/>
    <xdr:sp macro="" textlink="">
      <xdr:nvSpPr>
        <xdr:cNvPr id="365" name="テキスト ボックス 364"/>
        <xdr:cNvSpPr txBox="1"/>
      </xdr:nvSpPr>
      <xdr:spPr>
        <a:xfrm>
          <a:off x="9339794" y="944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114,648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134178</xdr:rowOff>
    </xdr:from>
    <xdr:to>
      <xdr:col>12</xdr:col>
      <xdr:colOff>561975</xdr:colOff>
      <xdr:row>57</xdr:row>
      <xdr:rowOff>64328</xdr:rowOff>
    </xdr:to>
    <xdr:sp macro="" textlink="">
      <xdr:nvSpPr>
        <xdr:cNvPr id="366" name="円/楕円 365"/>
        <xdr:cNvSpPr/>
      </xdr:nvSpPr>
      <xdr:spPr>
        <a:xfrm>
          <a:off x="8699500" y="97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80855</xdr:rowOff>
    </xdr:from>
    <xdr:ext cx="534377" cy="259045"/>
    <xdr:sp macro="" textlink="">
      <xdr:nvSpPr>
        <xdr:cNvPr id="367" name="テキスト ボックス 366"/>
        <xdr:cNvSpPr txBox="1"/>
      </xdr:nvSpPr>
      <xdr:spPr>
        <a:xfrm>
          <a:off x="8483111" y="95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98,116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170392</xdr:rowOff>
    </xdr:from>
    <xdr:to>
      <xdr:col>11</xdr:col>
      <xdr:colOff>358775</xdr:colOff>
      <xdr:row>57</xdr:row>
      <xdr:rowOff>100542</xdr:rowOff>
    </xdr:to>
    <xdr:sp macro="" textlink="">
      <xdr:nvSpPr>
        <xdr:cNvPr id="368" name="円/楕円 367"/>
        <xdr:cNvSpPr/>
      </xdr:nvSpPr>
      <xdr:spPr>
        <a:xfrm>
          <a:off x="7810500" y="97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117069</xdr:rowOff>
    </xdr:from>
    <xdr:ext cx="534377" cy="259045"/>
    <xdr:sp macro="" textlink="">
      <xdr:nvSpPr>
        <xdr:cNvPr id="369" name="テキスト ボックス 368"/>
        <xdr:cNvSpPr txBox="1"/>
      </xdr:nvSpPr>
      <xdr:spPr>
        <a:xfrm>
          <a:off x="7594111" y="95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88,611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37915</xdr:rowOff>
    </xdr:from>
    <xdr:to>
      <xdr:col>10</xdr:col>
      <xdr:colOff>155575</xdr:colOff>
      <xdr:row>56</xdr:row>
      <xdr:rowOff>139515</xdr:rowOff>
    </xdr:to>
    <xdr:sp macro="" textlink="">
      <xdr:nvSpPr>
        <xdr:cNvPr id="370" name="円/楕円 369"/>
        <xdr:cNvSpPr/>
      </xdr:nvSpPr>
      <xdr:spPr>
        <a:xfrm>
          <a:off x="6921500" y="96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156042</xdr:rowOff>
    </xdr:from>
    <xdr:ext cx="599010" cy="259045"/>
    <xdr:sp macro="" textlink="">
      <xdr:nvSpPr>
        <xdr:cNvPr id="371" name="テキスト ボックス 370"/>
        <xdr:cNvSpPr txBox="1"/>
      </xdr:nvSpPr>
      <xdr:spPr>
        <a:xfrm>
          <a:off x="6672794" y="941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65024</xdr:rowOff>
    </xdr:from>
    <xdr:to>
      <xdr:col>15</xdr:col>
      <xdr:colOff>180975</xdr:colOff>
      <xdr:row>78</xdr:row>
      <xdr:rowOff>128143</xdr:rowOff>
    </xdr:to>
    <xdr:cxnSp macro="">
      <xdr:nvCxnSpPr>
        <xdr:cNvPr id="400" name="直線コネクタ 399"/>
        <xdr:cNvCxnSpPr/>
      </xdr:nvCxnSpPr>
      <xdr:spPr>
        <a:xfrm flipV="1">
          <a:off x="9639300" y="13438124"/>
          <a:ext cx="838200" cy="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128143</xdr:rowOff>
    </xdr:from>
    <xdr:to>
      <xdr:col>14</xdr:col>
      <xdr:colOff>28575</xdr:colOff>
      <xdr:row>78</xdr:row>
      <xdr:rowOff>151194</xdr:rowOff>
    </xdr:to>
    <xdr:cxnSp macro="">
      <xdr:nvCxnSpPr>
        <xdr:cNvPr id="403" name="直線コネクタ 402"/>
        <xdr:cNvCxnSpPr/>
      </xdr:nvCxnSpPr>
      <xdr:spPr>
        <a:xfrm flipV="1">
          <a:off x="8750300" y="13501243"/>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106045</xdr:rowOff>
    </xdr:from>
    <xdr:to>
      <xdr:col>12</xdr:col>
      <xdr:colOff>511175</xdr:colOff>
      <xdr:row>78</xdr:row>
      <xdr:rowOff>151194</xdr:rowOff>
    </xdr:to>
    <xdr:cxnSp macro="">
      <xdr:nvCxnSpPr>
        <xdr:cNvPr id="406" name="直線コネクタ 405"/>
        <xdr:cNvCxnSpPr/>
      </xdr:nvCxnSpPr>
      <xdr:spPr>
        <a:xfrm>
          <a:off x="7861300" y="13479145"/>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56286</xdr:rowOff>
    </xdr:from>
    <xdr:to>
      <xdr:col>11</xdr:col>
      <xdr:colOff>307975</xdr:colOff>
      <xdr:row>78</xdr:row>
      <xdr:rowOff>106045</xdr:rowOff>
    </xdr:to>
    <xdr:cxnSp macro="">
      <xdr:nvCxnSpPr>
        <xdr:cNvPr id="409" name="直線コネクタ 408"/>
        <xdr:cNvCxnSpPr/>
      </xdr:nvCxnSpPr>
      <xdr:spPr>
        <a:xfrm>
          <a:off x="6972300" y="13429386"/>
          <a:ext cx="889000" cy="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14224</xdr:rowOff>
    </xdr:from>
    <xdr:to>
      <xdr:col>15</xdr:col>
      <xdr:colOff>231775</xdr:colOff>
      <xdr:row>78</xdr:row>
      <xdr:rowOff>115824</xdr:rowOff>
    </xdr:to>
    <xdr:sp macro="" textlink="">
      <xdr:nvSpPr>
        <xdr:cNvPr id="419" name="円/楕円 418"/>
        <xdr:cNvSpPr/>
      </xdr:nvSpPr>
      <xdr:spPr>
        <a:xfrm>
          <a:off x="10426700" y="133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100601</xdr:rowOff>
    </xdr:from>
    <xdr:ext cx="534377" cy="259045"/>
    <xdr:sp macro="" textlink="">
      <xdr:nvSpPr>
        <xdr:cNvPr id="420" name="商工費該当値テキスト"/>
        <xdr:cNvSpPr txBox="1"/>
      </xdr:nvSpPr>
      <xdr:spPr>
        <a:xfrm>
          <a:off x="10528300" y="1330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77343</xdr:rowOff>
    </xdr:from>
    <xdr:to>
      <xdr:col>14</xdr:col>
      <xdr:colOff>79375</xdr:colOff>
      <xdr:row>79</xdr:row>
      <xdr:rowOff>7493</xdr:rowOff>
    </xdr:to>
    <xdr:sp macro="" textlink="">
      <xdr:nvSpPr>
        <xdr:cNvPr id="421" name="円/楕円 420"/>
        <xdr:cNvSpPr/>
      </xdr:nvSpPr>
      <xdr:spPr>
        <a:xfrm>
          <a:off x="9588500" y="134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170070</xdr:rowOff>
    </xdr:from>
    <xdr:ext cx="469744" cy="259045"/>
    <xdr:sp macro="" textlink="">
      <xdr:nvSpPr>
        <xdr:cNvPr id="422" name="テキスト ボックス 421"/>
        <xdr:cNvSpPr txBox="1"/>
      </xdr:nvSpPr>
      <xdr:spPr>
        <a:xfrm>
          <a:off x="9404427" y="1354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100394</xdr:rowOff>
    </xdr:from>
    <xdr:to>
      <xdr:col>12</xdr:col>
      <xdr:colOff>561975</xdr:colOff>
      <xdr:row>79</xdr:row>
      <xdr:rowOff>30544</xdr:rowOff>
    </xdr:to>
    <xdr:sp macro="" textlink="">
      <xdr:nvSpPr>
        <xdr:cNvPr id="423" name="円/楕円 422"/>
        <xdr:cNvSpPr/>
      </xdr:nvSpPr>
      <xdr:spPr>
        <a:xfrm>
          <a:off x="8699500" y="134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21671</xdr:rowOff>
    </xdr:from>
    <xdr:ext cx="469744" cy="259045"/>
    <xdr:sp macro="" textlink="">
      <xdr:nvSpPr>
        <xdr:cNvPr id="424" name="テキスト ボックス 423"/>
        <xdr:cNvSpPr txBox="1"/>
      </xdr:nvSpPr>
      <xdr:spPr>
        <a:xfrm>
          <a:off x="8515427" y="1356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55245</xdr:rowOff>
    </xdr:from>
    <xdr:to>
      <xdr:col>11</xdr:col>
      <xdr:colOff>358775</xdr:colOff>
      <xdr:row>78</xdr:row>
      <xdr:rowOff>156845</xdr:rowOff>
    </xdr:to>
    <xdr:sp macro="" textlink="">
      <xdr:nvSpPr>
        <xdr:cNvPr id="425" name="円/楕円 424"/>
        <xdr:cNvSpPr/>
      </xdr:nvSpPr>
      <xdr:spPr>
        <a:xfrm>
          <a:off x="78105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147972</xdr:rowOff>
    </xdr:from>
    <xdr:ext cx="469744" cy="259045"/>
    <xdr:sp macro="" textlink="">
      <xdr:nvSpPr>
        <xdr:cNvPr id="426" name="テキスト ボックス 425"/>
        <xdr:cNvSpPr txBox="1"/>
      </xdr:nvSpPr>
      <xdr:spPr>
        <a:xfrm>
          <a:off x="7626427" y="135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5486</xdr:rowOff>
    </xdr:from>
    <xdr:to>
      <xdr:col>10</xdr:col>
      <xdr:colOff>155575</xdr:colOff>
      <xdr:row>78</xdr:row>
      <xdr:rowOff>107086</xdr:rowOff>
    </xdr:to>
    <xdr:sp macro="" textlink="">
      <xdr:nvSpPr>
        <xdr:cNvPr id="427" name="円/楕円 426"/>
        <xdr:cNvSpPr/>
      </xdr:nvSpPr>
      <xdr:spPr>
        <a:xfrm>
          <a:off x="6921500" y="133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98213</xdr:rowOff>
    </xdr:from>
    <xdr:ext cx="534377" cy="259045"/>
    <xdr:sp macro="" textlink="">
      <xdr:nvSpPr>
        <xdr:cNvPr id="428" name="テキスト ボックス 427"/>
        <xdr:cNvSpPr txBox="1"/>
      </xdr:nvSpPr>
      <xdr:spPr>
        <a:xfrm>
          <a:off x="6705111" y="134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13894</xdr:rowOff>
    </xdr:from>
    <xdr:to>
      <xdr:col>15</xdr:col>
      <xdr:colOff>180975</xdr:colOff>
      <xdr:row>94</xdr:row>
      <xdr:rowOff>7409</xdr:rowOff>
    </xdr:to>
    <xdr:cxnSp macro="">
      <xdr:nvCxnSpPr>
        <xdr:cNvPr id="457" name="直線コネクタ 456"/>
        <xdr:cNvCxnSpPr/>
      </xdr:nvCxnSpPr>
      <xdr:spPr>
        <a:xfrm>
          <a:off x="9639300" y="15615844"/>
          <a:ext cx="838200" cy="50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13894</xdr:rowOff>
    </xdr:from>
    <xdr:to>
      <xdr:col>14</xdr:col>
      <xdr:colOff>28575</xdr:colOff>
      <xdr:row>93</xdr:row>
      <xdr:rowOff>96030</xdr:rowOff>
    </xdr:to>
    <xdr:cxnSp macro="">
      <xdr:nvCxnSpPr>
        <xdr:cNvPr id="460" name="直線コネクタ 459"/>
        <xdr:cNvCxnSpPr/>
      </xdr:nvCxnSpPr>
      <xdr:spPr>
        <a:xfrm flipV="1">
          <a:off x="8750300" y="15615844"/>
          <a:ext cx="889000" cy="4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157448</xdr:rowOff>
    </xdr:from>
    <xdr:to>
      <xdr:col>12</xdr:col>
      <xdr:colOff>511175</xdr:colOff>
      <xdr:row>93</xdr:row>
      <xdr:rowOff>96030</xdr:rowOff>
    </xdr:to>
    <xdr:cxnSp macro="">
      <xdr:nvCxnSpPr>
        <xdr:cNvPr id="463" name="直線コネクタ 462"/>
        <xdr:cNvCxnSpPr/>
      </xdr:nvCxnSpPr>
      <xdr:spPr>
        <a:xfrm>
          <a:off x="7861300" y="15759398"/>
          <a:ext cx="889000" cy="28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157448</xdr:rowOff>
    </xdr:from>
    <xdr:to>
      <xdr:col>11</xdr:col>
      <xdr:colOff>307975</xdr:colOff>
      <xdr:row>93</xdr:row>
      <xdr:rowOff>130266</xdr:rowOff>
    </xdr:to>
    <xdr:cxnSp macro="">
      <xdr:nvCxnSpPr>
        <xdr:cNvPr id="466" name="直線コネクタ 465"/>
        <xdr:cNvCxnSpPr/>
      </xdr:nvCxnSpPr>
      <xdr:spPr>
        <a:xfrm flipV="1">
          <a:off x="6972300" y="15759398"/>
          <a:ext cx="889000" cy="3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128059</xdr:rowOff>
    </xdr:from>
    <xdr:to>
      <xdr:col>15</xdr:col>
      <xdr:colOff>231775</xdr:colOff>
      <xdr:row>94</xdr:row>
      <xdr:rowOff>58209</xdr:rowOff>
    </xdr:to>
    <xdr:sp macro="" textlink="">
      <xdr:nvSpPr>
        <xdr:cNvPr id="476" name="円/楕円 475"/>
        <xdr:cNvSpPr/>
      </xdr:nvSpPr>
      <xdr:spPr>
        <a:xfrm>
          <a:off x="10426700" y="1607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150936</xdr:rowOff>
    </xdr:from>
    <xdr:ext cx="599010" cy="259045"/>
    <xdr:sp macro="" textlink="">
      <xdr:nvSpPr>
        <xdr:cNvPr id="477" name="土木費該当値テキスト"/>
        <xdr:cNvSpPr txBox="1"/>
      </xdr:nvSpPr>
      <xdr:spPr>
        <a:xfrm>
          <a:off x="10528300" y="159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117,361</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134544</xdr:rowOff>
    </xdr:from>
    <xdr:to>
      <xdr:col>14</xdr:col>
      <xdr:colOff>79375</xdr:colOff>
      <xdr:row>91</xdr:row>
      <xdr:rowOff>64694</xdr:rowOff>
    </xdr:to>
    <xdr:sp macro="" textlink="">
      <xdr:nvSpPr>
        <xdr:cNvPr id="478" name="円/楕円 477"/>
        <xdr:cNvSpPr/>
      </xdr:nvSpPr>
      <xdr:spPr>
        <a:xfrm>
          <a:off x="9588500" y="155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81221</xdr:rowOff>
    </xdr:from>
    <xdr:ext cx="599010" cy="259045"/>
    <xdr:sp macro="" textlink="">
      <xdr:nvSpPr>
        <xdr:cNvPr id="479" name="テキスト ボックス 478"/>
        <xdr:cNvSpPr txBox="1"/>
      </xdr:nvSpPr>
      <xdr:spPr>
        <a:xfrm>
          <a:off x="9339794" y="1534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184,010</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45230</xdr:rowOff>
    </xdr:from>
    <xdr:to>
      <xdr:col>12</xdr:col>
      <xdr:colOff>561975</xdr:colOff>
      <xdr:row>93</xdr:row>
      <xdr:rowOff>146830</xdr:rowOff>
    </xdr:to>
    <xdr:sp macro="" textlink="">
      <xdr:nvSpPr>
        <xdr:cNvPr id="480" name="円/楕円 479"/>
        <xdr:cNvSpPr/>
      </xdr:nvSpPr>
      <xdr:spPr>
        <a:xfrm>
          <a:off x="8699500" y="15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163357</xdr:rowOff>
    </xdr:from>
    <xdr:ext cx="599010" cy="259045"/>
    <xdr:sp macro="" textlink="">
      <xdr:nvSpPr>
        <xdr:cNvPr id="481" name="テキスト ボックス 480"/>
        <xdr:cNvSpPr txBox="1"/>
      </xdr:nvSpPr>
      <xdr:spPr>
        <a:xfrm>
          <a:off x="8450794" y="1576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128,231</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106648</xdr:rowOff>
    </xdr:from>
    <xdr:to>
      <xdr:col>11</xdr:col>
      <xdr:colOff>358775</xdr:colOff>
      <xdr:row>92</xdr:row>
      <xdr:rowOff>36798</xdr:rowOff>
    </xdr:to>
    <xdr:sp macro="" textlink="">
      <xdr:nvSpPr>
        <xdr:cNvPr id="482" name="円/楕円 481"/>
        <xdr:cNvSpPr/>
      </xdr:nvSpPr>
      <xdr:spPr>
        <a:xfrm>
          <a:off x="7810500" y="1570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90</xdr:row>
      <xdr:rowOff>53325</xdr:rowOff>
    </xdr:from>
    <xdr:ext cx="599010" cy="259045"/>
    <xdr:sp macro="" textlink="">
      <xdr:nvSpPr>
        <xdr:cNvPr id="483" name="テキスト ボックス 482"/>
        <xdr:cNvSpPr txBox="1"/>
      </xdr:nvSpPr>
      <xdr:spPr>
        <a:xfrm>
          <a:off x="7561794" y="1548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165,171</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79466</xdr:rowOff>
    </xdr:from>
    <xdr:to>
      <xdr:col>10</xdr:col>
      <xdr:colOff>155575</xdr:colOff>
      <xdr:row>94</xdr:row>
      <xdr:rowOff>9616</xdr:rowOff>
    </xdr:to>
    <xdr:sp macro="" textlink="">
      <xdr:nvSpPr>
        <xdr:cNvPr id="484" name="円/楕円 483"/>
        <xdr:cNvSpPr/>
      </xdr:nvSpPr>
      <xdr:spPr>
        <a:xfrm>
          <a:off x="6921500" y="1602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26143</xdr:rowOff>
    </xdr:from>
    <xdr:ext cx="599010" cy="259045"/>
    <xdr:sp macro="" textlink="">
      <xdr:nvSpPr>
        <xdr:cNvPr id="485" name="テキスト ボックス 484"/>
        <xdr:cNvSpPr txBox="1"/>
      </xdr:nvSpPr>
      <xdr:spPr>
        <a:xfrm>
          <a:off x="6672794" y="1579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50500</xdr:rowOff>
    </xdr:from>
    <xdr:to>
      <xdr:col>23</xdr:col>
      <xdr:colOff>517525</xdr:colOff>
      <xdr:row>38</xdr:row>
      <xdr:rowOff>65870</xdr:rowOff>
    </xdr:to>
    <xdr:cxnSp macro="">
      <xdr:nvCxnSpPr>
        <xdr:cNvPr id="514" name="直線コネクタ 513"/>
        <xdr:cNvCxnSpPr/>
      </xdr:nvCxnSpPr>
      <xdr:spPr>
        <a:xfrm>
          <a:off x="15481300" y="6394150"/>
          <a:ext cx="838200" cy="18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50500</xdr:rowOff>
    </xdr:from>
    <xdr:to>
      <xdr:col>22</xdr:col>
      <xdr:colOff>365125</xdr:colOff>
      <xdr:row>38</xdr:row>
      <xdr:rowOff>15509</xdr:rowOff>
    </xdr:to>
    <xdr:cxnSp macro="">
      <xdr:nvCxnSpPr>
        <xdr:cNvPr id="517" name="直線コネクタ 516"/>
        <xdr:cNvCxnSpPr/>
      </xdr:nvCxnSpPr>
      <xdr:spPr>
        <a:xfrm flipV="1">
          <a:off x="14592300" y="6394150"/>
          <a:ext cx="889000" cy="13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15509</xdr:rowOff>
    </xdr:from>
    <xdr:to>
      <xdr:col>21</xdr:col>
      <xdr:colOff>161925</xdr:colOff>
      <xdr:row>38</xdr:row>
      <xdr:rowOff>49091</xdr:rowOff>
    </xdr:to>
    <xdr:cxnSp macro="">
      <xdr:nvCxnSpPr>
        <xdr:cNvPr id="520" name="直線コネクタ 519"/>
        <xdr:cNvCxnSpPr/>
      </xdr:nvCxnSpPr>
      <xdr:spPr>
        <a:xfrm flipV="1">
          <a:off x="13703300" y="6530609"/>
          <a:ext cx="889000" cy="3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40442</xdr:rowOff>
    </xdr:from>
    <xdr:to>
      <xdr:col>19</xdr:col>
      <xdr:colOff>644525</xdr:colOff>
      <xdr:row>38</xdr:row>
      <xdr:rowOff>49091</xdr:rowOff>
    </xdr:to>
    <xdr:cxnSp macro="">
      <xdr:nvCxnSpPr>
        <xdr:cNvPr id="523" name="直線コネクタ 522"/>
        <xdr:cNvCxnSpPr/>
      </xdr:nvCxnSpPr>
      <xdr:spPr>
        <a:xfrm>
          <a:off x="12814300" y="6041192"/>
          <a:ext cx="889000" cy="52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15070</xdr:rowOff>
    </xdr:from>
    <xdr:to>
      <xdr:col>23</xdr:col>
      <xdr:colOff>568325</xdr:colOff>
      <xdr:row>38</xdr:row>
      <xdr:rowOff>116670</xdr:rowOff>
    </xdr:to>
    <xdr:sp macro="" textlink="">
      <xdr:nvSpPr>
        <xdr:cNvPr id="533" name="円/楕円 532"/>
        <xdr:cNvSpPr/>
      </xdr:nvSpPr>
      <xdr:spPr>
        <a:xfrm>
          <a:off x="16268700" y="653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101447</xdr:rowOff>
    </xdr:from>
    <xdr:ext cx="534377" cy="259045"/>
    <xdr:sp macro="" textlink="">
      <xdr:nvSpPr>
        <xdr:cNvPr id="534" name="消防費該当値テキスト"/>
        <xdr:cNvSpPr txBox="1"/>
      </xdr:nvSpPr>
      <xdr:spPr>
        <a:xfrm>
          <a:off x="16370300" y="64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171150</xdr:rowOff>
    </xdr:from>
    <xdr:to>
      <xdr:col>22</xdr:col>
      <xdr:colOff>415925</xdr:colOff>
      <xdr:row>37</xdr:row>
      <xdr:rowOff>101300</xdr:rowOff>
    </xdr:to>
    <xdr:sp macro="" textlink="">
      <xdr:nvSpPr>
        <xdr:cNvPr id="535" name="円/楕円 534"/>
        <xdr:cNvSpPr/>
      </xdr:nvSpPr>
      <xdr:spPr>
        <a:xfrm>
          <a:off x="15430500" y="63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92427</xdr:rowOff>
    </xdr:from>
    <xdr:ext cx="534377" cy="259045"/>
    <xdr:sp macro="" textlink="">
      <xdr:nvSpPr>
        <xdr:cNvPr id="536" name="テキスト ボックス 535"/>
        <xdr:cNvSpPr txBox="1"/>
      </xdr:nvSpPr>
      <xdr:spPr>
        <a:xfrm>
          <a:off x="15214111" y="643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136159</xdr:rowOff>
    </xdr:from>
    <xdr:to>
      <xdr:col>21</xdr:col>
      <xdr:colOff>212725</xdr:colOff>
      <xdr:row>38</xdr:row>
      <xdr:rowOff>66309</xdr:rowOff>
    </xdr:to>
    <xdr:sp macro="" textlink="">
      <xdr:nvSpPr>
        <xdr:cNvPr id="537" name="円/楕円 536"/>
        <xdr:cNvSpPr/>
      </xdr:nvSpPr>
      <xdr:spPr>
        <a:xfrm>
          <a:off x="14541500" y="647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57436</xdr:rowOff>
    </xdr:from>
    <xdr:ext cx="534377" cy="259045"/>
    <xdr:sp macro="" textlink="">
      <xdr:nvSpPr>
        <xdr:cNvPr id="538" name="テキスト ボックス 537"/>
        <xdr:cNvSpPr txBox="1"/>
      </xdr:nvSpPr>
      <xdr:spPr>
        <a:xfrm>
          <a:off x="14325111" y="65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169741</xdr:rowOff>
    </xdr:from>
    <xdr:to>
      <xdr:col>20</xdr:col>
      <xdr:colOff>9525</xdr:colOff>
      <xdr:row>38</xdr:row>
      <xdr:rowOff>99891</xdr:rowOff>
    </xdr:to>
    <xdr:sp macro="" textlink="">
      <xdr:nvSpPr>
        <xdr:cNvPr id="539" name="円/楕円 538"/>
        <xdr:cNvSpPr/>
      </xdr:nvSpPr>
      <xdr:spPr>
        <a:xfrm>
          <a:off x="13652500" y="65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91018</xdr:rowOff>
    </xdr:from>
    <xdr:ext cx="534377" cy="259045"/>
    <xdr:sp macro="" textlink="">
      <xdr:nvSpPr>
        <xdr:cNvPr id="540" name="テキスト ボックス 539"/>
        <xdr:cNvSpPr txBox="1"/>
      </xdr:nvSpPr>
      <xdr:spPr>
        <a:xfrm>
          <a:off x="13436111" y="66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161092</xdr:rowOff>
    </xdr:from>
    <xdr:to>
      <xdr:col>18</xdr:col>
      <xdr:colOff>492125</xdr:colOff>
      <xdr:row>35</xdr:row>
      <xdr:rowOff>91242</xdr:rowOff>
    </xdr:to>
    <xdr:sp macro="" textlink="">
      <xdr:nvSpPr>
        <xdr:cNvPr id="541" name="円/楕円 540"/>
        <xdr:cNvSpPr/>
      </xdr:nvSpPr>
      <xdr:spPr>
        <a:xfrm>
          <a:off x="12763500" y="59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107769</xdr:rowOff>
    </xdr:from>
    <xdr:ext cx="534377" cy="259045"/>
    <xdr:sp macro="" textlink="">
      <xdr:nvSpPr>
        <xdr:cNvPr id="542" name="テキスト ボックス 541"/>
        <xdr:cNvSpPr txBox="1"/>
      </xdr:nvSpPr>
      <xdr:spPr>
        <a:xfrm>
          <a:off x="12547111" y="57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24518</xdr:rowOff>
    </xdr:from>
    <xdr:to>
      <xdr:col>23</xdr:col>
      <xdr:colOff>517525</xdr:colOff>
      <xdr:row>57</xdr:row>
      <xdr:rowOff>37104</xdr:rowOff>
    </xdr:to>
    <xdr:cxnSp macro="">
      <xdr:nvCxnSpPr>
        <xdr:cNvPr id="569" name="直線コネクタ 568"/>
        <xdr:cNvCxnSpPr/>
      </xdr:nvCxnSpPr>
      <xdr:spPr>
        <a:xfrm>
          <a:off x="15481300" y="9797168"/>
          <a:ext cx="8382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152063</xdr:rowOff>
    </xdr:from>
    <xdr:to>
      <xdr:col>22</xdr:col>
      <xdr:colOff>365125</xdr:colOff>
      <xdr:row>57</xdr:row>
      <xdr:rowOff>24518</xdr:rowOff>
    </xdr:to>
    <xdr:cxnSp macro="">
      <xdr:nvCxnSpPr>
        <xdr:cNvPr id="572" name="直線コネクタ 571"/>
        <xdr:cNvCxnSpPr/>
      </xdr:nvCxnSpPr>
      <xdr:spPr>
        <a:xfrm>
          <a:off x="14592300" y="9410363"/>
          <a:ext cx="889000" cy="38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152063</xdr:rowOff>
    </xdr:from>
    <xdr:to>
      <xdr:col>21</xdr:col>
      <xdr:colOff>161925</xdr:colOff>
      <xdr:row>57</xdr:row>
      <xdr:rowOff>25935</xdr:rowOff>
    </xdr:to>
    <xdr:cxnSp macro="">
      <xdr:nvCxnSpPr>
        <xdr:cNvPr id="575" name="直線コネクタ 574"/>
        <xdr:cNvCxnSpPr/>
      </xdr:nvCxnSpPr>
      <xdr:spPr>
        <a:xfrm flipV="1">
          <a:off x="13703300" y="9410363"/>
          <a:ext cx="889000" cy="38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8355</xdr:rowOff>
    </xdr:from>
    <xdr:to>
      <xdr:col>19</xdr:col>
      <xdr:colOff>644525</xdr:colOff>
      <xdr:row>57</xdr:row>
      <xdr:rowOff>25935</xdr:rowOff>
    </xdr:to>
    <xdr:cxnSp macro="">
      <xdr:nvCxnSpPr>
        <xdr:cNvPr id="578" name="直線コネクタ 577"/>
        <xdr:cNvCxnSpPr/>
      </xdr:nvCxnSpPr>
      <xdr:spPr>
        <a:xfrm>
          <a:off x="12814300" y="9781005"/>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157754</xdr:rowOff>
    </xdr:from>
    <xdr:to>
      <xdr:col>23</xdr:col>
      <xdr:colOff>568325</xdr:colOff>
      <xdr:row>57</xdr:row>
      <xdr:rowOff>87904</xdr:rowOff>
    </xdr:to>
    <xdr:sp macro="" textlink="">
      <xdr:nvSpPr>
        <xdr:cNvPr id="588" name="円/楕円 587"/>
        <xdr:cNvSpPr/>
      </xdr:nvSpPr>
      <xdr:spPr>
        <a:xfrm>
          <a:off x="16268700" y="97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72681</xdr:rowOff>
    </xdr:from>
    <xdr:ext cx="534377" cy="259045"/>
    <xdr:sp macro="" textlink="">
      <xdr:nvSpPr>
        <xdr:cNvPr id="589" name="教育費該当値テキスト"/>
        <xdr:cNvSpPr txBox="1"/>
      </xdr:nvSpPr>
      <xdr:spPr>
        <a:xfrm>
          <a:off x="16370300" y="96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59,940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145168</xdr:rowOff>
    </xdr:from>
    <xdr:to>
      <xdr:col>22</xdr:col>
      <xdr:colOff>415925</xdr:colOff>
      <xdr:row>57</xdr:row>
      <xdr:rowOff>75318</xdr:rowOff>
    </xdr:to>
    <xdr:sp macro="" textlink="">
      <xdr:nvSpPr>
        <xdr:cNvPr id="590" name="円/楕円 589"/>
        <xdr:cNvSpPr/>
      </xdr:nvSpPr>
      <xdr:spPr>
        <a:xfrm>
          <a:off x="15430500" y="97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66445</xdr:rowOff>
    </xdr:from>
    <xdr:ext cx="534377" cy="259045"/>
    <xdr:sp macro="" textlink="">
      <xdr:nvSpPr>
        <xdr:cNvPr id="591" name="テキスト ボックス 590"/>
        <xdr:cNvSpPr txBox="1"/>
      </xdr:nvSpPr>
      <xdr:spPr>
        <a:xfrm>
          <a:off x="15214111" y="983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101263</xdr:rowOff>
    </xdr:from>
    <xdr:to>
      <xdr:col>21</xdr:col>
      <xdr:colOff>212725</xdr:colOff>
      <xdr:row>55</xdr:row>
      <xdr:rowOff>31413</xdr:rowOff>
    </xdr:to>
    <xdr:sp macro="" textlink="">
      <xdr:nvSpPr>
        <xdr:cNvPr id="592" name="円/楕円 591"/>
        <xdr:cNvSpPr/>
      </xdr:nvSpPr>
      <xdr:spPr>
        <a:xfrm>
          <a:off x="14541500" y="93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47940</xdr:rowOff>
    </xdr:from>
    <xdr:ext cx="599010" cy="259045"/>
    <xdr:sp macro="" textlink="">
      <xdr:nvSpPr>
        <xdr:cNvPr id="593" name="テキスト ボックス 592"/>
        <xdr:cNvSpPr txBox="1"/>
      </xdr:nvSpPr>
      <xdr:spPr>
        <a:xfrm>
          <a:off x="14292794" y="913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147,296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146585</xdr:rowOff>
    </xdr:from>
    <xdr:to>
      <xdr:col>20</xdr:col>
      <xdr:colOff>9525</xdr:colOff>
      <xdr:row>57</xdr:row>
      <xdr:rowOff>76735</xdr:rowOff>
    </xdr:to>
    <xdr:sp macro="" textlink="">
      <xdr:nvSpPr>
        <xdr:cNvPr id="594" name="円/楕円 593"/>
        <xdr:cNvSpPr/>
      </xdr:nvSpPr>
      <xdr:spPr>
        <a:xfrm>
          <a:off x="13652500" y="97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67862</xdr:rowOff>
    </xdr:from>
    <xdr:ext cx="534377" cy="259045"/>
    <xdr:sp macro="" textlink="">
      <xdr:nvSpPr>
        <xdr:cNvPr id="595" name="テキスト ボックス 594"/>
        <xdr:cNvSpPr txBox="1"/>
      </xdr:nvSpPr>
      <xdr:spPr>
        <a:xfrm>
          <a:off x="13436111" y="98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129005</xdr:rowOff>
    </xdr:from>
    <xdr:to>
      <xdr:col>18</xdr:col>
      <xdr:colOff>492125</xdr:colOff>
      <xdr:row>57</xdr:row>
      <xdr:rowOff>59155</xdr:rowOff>
    </xdr:to>
    <xdr:sp macro="" textlink="">
      <xdr:nvSpPr>
        <xdr:cNvPr id="596" name="円/楕円 595"/>
        <xdr:cNvSpPr/>
      </xdr:nvSpPr>
      <xdr:spPr>
        <a:xfrm>
          <a:off x="12763500" y="97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50282</xdr:rowOff>
    </xdr:from>
    <xdr:ext cx="534377" cy="259045"/>
    <xdr:sp macro="" textlink="">
      <xdr:nvSpPr>
        <xdr:cNvPr id="597" name="テキスト ボックス 596"/>
        <xdr:cNvSpPr txBox="1"/>
      </xdr:nvSpPr>
      <xdr:spPr>
        <a:xfrm>
          <a:off x="12547111" y="982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100208</xdr:rowOff>
    </xdr:from>
    <xdr:to>
      <xdr:col>23</xdr:col>
      <xdr:colOff>517525</xdr:colOff>
      <xdr:row>78</xdr:row>
      <xdr:rowOff>117489</xdr:rowOff>
    </xdr:to>
    <xdr:cxnSp macro="">
      <xdr:nvCxnSpPr>
        <xdr:cNvPr id="624" name="直線コネクタ 623"/>
        <xdr:cNvCxnSpPr/>
      </xdr:nvCxnSpPr>
      <xdr:spPr>
        <a:xfrm>
          <a:off x="15481300" y="13473308"/>
          <a:ext cx="8382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11277</xdr:rowOff>
    </xdr:from>
    <xdr:to>
      <xdr:col>22</xdr:col>
      <xdr:colOff>365125</xdr:colOff>
      <xdr:row>78</xdr:row>
      <xdr:rowOff>100208</xdr:rowOff>
    </xdr:to>
    <xdr:cxnSp macro="">
      <xdr:nvCxnSpPr>
        <xdr:cNvPr id="627" name="直線コネクタ 626"/>
        <xdr:cNvCxnSpPr/>
      </xdr:nvCxnSpPr>
      <xdr:spPr>
        <a:xfrm>
          <a:off x="14592300" y="13384377"/>
          <a:ext cx="889000" cy="8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162657</xdr:rowOff>
    </xdr:from>
    <xdr:to>
      <xdr:col>21</xdr:col>
      <xdr:colOff>161925</xdr:colOff>
      <xdr:row>78</xdr:row>
      <xdr:rowOff>11277</xdr:rowOff>
    </xdr:to>
    <xdr:cxnSp macro="">
      <xdr:nvCxnSpPr>
        <xdr:cNvPr id="630" name="直線コネクタ 629"/>
        <xdr:cNvCxnSpPr/>
      </xdr:nvCxnSpPr>
      <xdr:spPr>
        <a:xfrm>
          <a:off x="13703300" y="13364307"/>
          <a:ext cx="889000" cy="2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162657</xdr:rowOff>
    </xdr:from>
    <xdr:to>
      <xdr:col>19</xdr:col>
      <xdr:colOff>644525</xdr:colOff>
      <xdr:row>78</xdr:row>
      <xdr:rowOff>122743</xdr:rowOff>
    </xdr:to>
    <xdr:cxnSp macro="">
      <xdr:nvCxnSpPr>
        <xdr:cNvPr id="633" name="直線コネクタ 632"/>
        <xdr:cNvCxnSpPr/>
      </xdr:nvCxnSpPr>
      <xdr:spPr>
        <a:xfrm flipV="1">
          <a:off x="12814300" y="13364307"/>
          <a:ext cx="889000" cy="1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66689</xdr:rowOff>
    </xdr:from>
    <xdr:to>
      <xdr:col>23</xdr:col>
      <xdr:colOff>568325</xdr:colOff>
      <xdr:row>78</xdr:row>
      <xdr:rowOff>168289</xdr:rowOff>
    </xdr:to>
    <xdr:sp macro="" textlink="">
      <xdr:nvSpPr>
        <xdr:cNvPr id="643" name="円/楕円 642"/>
        <xdr:cNvSpPr/>
      </xdr:nvSpPr>
      <xdr:spPr>
        <a:xfrm>
          <a:off x="16268700" y="13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469744" cy="259045"/>
    <xdr:sp macro="" textlink="">
      <xdr:nvSpPr>
        <xdr:cNvPr id="644" name="災害復旧費該当値テキスト"/>
        <xdr:cNvSpPr txBox="1"/>
      </xdr:nvSpPr>
      <xdr:spPr>
        <a:xfrm>
          <a:off x="16370300" y="133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49408</xdr:rowOff>
    </xdr:from>
    <xdr:to>
      <xdr:col>22</xdr:col>
      <xdr:colOff>415925</xdr:colOff>
      <xdr:row>78</xdr:row>
      <xdr:rowOff>151008</xdr:rowOff>
    </xdr:to>
    <xdr:sp macro="" textlink="">
      <xdr:nvSpPr>
        <xdr:cNvPr id="645" name="円/楕円 644"/>
        <xdr:cNvSpPr/>
      </xdr:nvSpPr>
      <xdr:spPr>
        <a:xfrm>
          <a:off x="15430500" y="1342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167535</xdr:rowOff>
    </xdr:from>
    <xdr:ext cx="469744" cy="259045"/>
    <xdr:sp macro="" textlink="">
      <xdr:nvSpPr>
        <xdr:cNvPr id="646" name="テキスト ボックス 645"/>
        <xdr:cNvSpPr txBox="1"/>
      </xdr:nvSpPr>
      <xdr:spPr>
        <a:xfrm>
          <a:off x="15246427" y="1319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131927</xdr:rowOff>
    </xdr:from>
    <xdr:to>
      <xdr:col>21</xdr:col>
      <xdr:colOff>212725</xdr:colOff>
      <xdr:row>78</xdr:row>
      <xdr:rowOff>62077</xdr:rowOff>
    </xdr:to>
    <xdr:sp macro="" textlink="">
      <xdr:nvSpPr>
        <xdr:cNvPr id="647" name="円/楕円 646"/>
        <xdr:cNvSpPr/>
      </xdr:nvSpPr>
      <xdr:spPr>
        <a:xfrm>
          <a:off x="14541500" y="1333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78604</xdr:rowOff>
    </xdr:from>
    <xdr:ext cx="534377" cy="259045"/>
    <xdr:sp macro="" textlink="">
      <xdr:nvSpPr>
        <xdr:cNvPr id="648" name="テキスト ボックス 647"/>
        <xdr:cNvSpPr txBox="1"/>
      </xdr:nvSpPr>
      <xdr:spPr>
        <a:xfrm>
          <a:off x="14325111" y="131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111857</xdr:rowOff>
    </xdr:from>
    <xdr:to>
      <xdr:col>20</xdr:col>
      <xdr:colOff>9525</xdr:colOff>
      <xdr:row>78</xdr:row>
      <xdr:rowOff>42007</xdr:rowOff>
    </xdr:to>
    <xdr:sp macro="" textlink="">
      <xdr:nvSpPr>
        <xdr:cNvPr id="649" name="円/楕円 648"/>
        <xdr:cNvSpPr/>
      </xdr:nvSpPr>
      <xdr:spPr>
        <a:xfrm>
          <a:off x="13652500" y="133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58534</xdr:rowOff>
    </xdr:from>
    <xdr:ext cx="534377" cy="259045"/>
    <xdr:sp macro="" textlink="">
      <xdr:nvSpPr>
        <xdr:cNvPr id="650" name="テキスト ボックス 649"/>
        <xdr:cNvSpPr txBox="1"/>
      </xdr:nvSpPr>
      <xdr:spPr>
        <a:xfrm>
          <a:off x="13436111" y="1308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71943</xdr:rowOff>
    </xdr:from>
    <xdr:to>
      <xdr:col>18</xdr:col>
      <xdr:colOff>492125</xdr:colOff>
      <xdr:row>79</xdr:row>
      <xdr:rowOff>2093</xdr:rowOff>
    </xdr:to>
    <xdr:sp macro="" textlink="">
      <xdr:nvSpPr>
        <xdr:cNvPr id="651" name="円/楕円 650"/>
        <xdr:cNvSpPr/>
      </xdr:nvSpPr>
      <xdr:spPr>
        <a:xfrm>
          <a:off x="12763500" y="1344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164670</xdr:rowOff>
    </xdr:from>
    <xdr:ext cx="469744" cy="259045"/>
    <xdr:sp macro="" textlink="">
      <xdr:nvSpPr>
        <xdr:cNvPr id="652" name="テキスト ボックス 651"/>
        <xdr:cNvSpPr txBox="1"/>
      </xdr:nvSpPr>
      <xdr:spPr>
        <a:xfrm>
          <a:off x="12579427" y="1353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45997</xdr:rowOff>
    </xdr:from>
    <xdr:to>
      <xdr:col>23</xdr:col>
      <xdr:colOff>517525</xdr:colOff>
      <xdr:row>94</xdr:row>
      <xdr:rowOff>65098</xdr:rowOff>
    </xdr:to>
    <xdr:cxnSp macro="">
      <xdr:nvCxnSpPr>
        <xdr:cNvPr id="679" name="直線コネクタ 678"/>
        <xdr:cNvCxnSpPr/>
      </xdr:nvCxnSpPr>
      <xdr:spPr>
        <a:xfrm flipV="1">
          <a:off x="15481300" y="16162297"/>
          <a:ext cx="8382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65098</xdr:rowOff>
    </xdr:from>
    <xdr:to>
      <xdr:col>22</xdr:col>
      <xdr:colOff>365125</xdr:colOff>
      <xdr:row>94</xdr:row>
      <xdr:rowOff>90532</xdr:rowOff>
    </xdr:to>
    <xdr:cxnSp macro="">
      <xdr:nvCxnSpPr>
        <xdr:cNvPr id="682" name="直線コネクタ 681"/>
        <xdr:cNvCxnSpPr/>
      </xdr:nvCxnSpPr>
      <xdr:spPr>
        <a:xfrm flipV="1">
          <a:off x="14592300" y="16181398"/>
          <a:ext cx="889000" cy="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90532</xdr:rowOff>
    </xdr:from>
    <xdr:to>
      <xdr:col>21</xdr:col>
      <xdr:colOff>161925</xdr:colOff>
      <xdr:row>94</xdr:row>
      <xdr:rowOff>116909</xdr:rowOff>
    </xdr:to>
    <xdr:cxnSp macro="">
      <xdr:nvCxnSpPr>
        <xdr:cNvPr id="685" name="直線コネクタ 684"/>
        <xdr:cNvCxnSpPr/>
      </xdr:nvCxnSpPr>
      <xdr:spPr>
        <a:xfrm flipV="1">
          <a:off x="13703300" y="16206832"/>
          <a:ext cx="889000" cy="2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91232</xdr:rowOff>
    </xdr:from>
    <xdr:to>
      <xdr:col>19</xdr:col>
      <xdr:colOff>644525</xdr:colOff>
      <xdr:row>94</xdr:row>
      <xdr:rowOff>116909</xdr:rowOff>
    </xdr:to>
    <xdr:cxnSp macro="">
      <xdr:nvCxnSpPr>
        <xdr:cNvPr id="688" name="直線コネクタ 687"/>
        <xdr:cNvCxnSpPr/>
      </xdr:nvCxnSpPr>
      <xdr:spPr>
        <a:xfrm>
          <a:off x="12814300" y="16207532"/>
          <a:ext cx="889000" cy="2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166647</xdr:rowOff>
    </xdr:from>
    <xdr:to>
      <xdr:col>23</xdr:col>
      <xdr:colOff>568325</xdr:colOff>
      <xdr:row>94</xdr:row>
      <xdr:rowOff>96797</xdr:rowOff>
    </xdr:to>
    <xdr:sp macro="" textlink="">
      <xdr:nvSpPr>
        <xdr:cNvPr id="698" name="円/楕円 697"/>
        <xdr:cNvSpPr/>
      </xdr:nvSpPr>
      <xdr:spPr>
        <a:xfrm>
          <a:off x="16268700" y="161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18074</xdr:rowOff>
    </xdr:from>
    <xdr:ext cx="599010" cy="259045"/>
    <xdr:sp macro="" textlink="">
      <xdr:nvSpPr>
        <xdr:cNvPr id="699" name="公債費該当値テキスト"/>
        <xdr:cNvSpPr txBox="1"/>
      </xdr:nvSpPr>
      <xdr:spPr>
        <a:xfrm>
          <a:off x="16370300" y="1596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170,495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14298</xdr:rowOff>
    </xdr:from>
    <xdr:to>
      <xdr:col>22</xdr:col>
      <xdr:colOff>415925</xdr:colOff>
      <xdr:row>94</xdr:row>
      <xdr:rowOff>115898</xdr:rowOff>
    </xdr:to>
    <xdr:sp macro="" textlink="">
      <xdr:nvSpPr>
        <xdr:cNvPr id="700" name="円/楕円 699"/>
        <xdr:cNvSpPr/>
      </xdr:nvSpPr>
      <xdr:spPr>
        <a:xfrm>
          <a:off x="15430500" y="1613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132425</xdr:rowOff>
    </xdr:from>
    <xdr:ext cx="599010" cy="259045"/>
    <xdr:sp macro="" textlink="">
      <xdr:nvSpPr>
        <xdr:cNvPr id="701" name="テキスト ボックス 700"/>
        <xdr:cNvSpPr txBox="1"/>
      </xdr:nvSpPr>
      <xdr:spPr>
        <a:xfrm>
          <a:off x="15181794" y="159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166,317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39732</xdr:rowOff>
    </xdr:from>
    <xdr:to>
      <xdr:col>21</xdr:col>
      <xdr:colOff>212725</xdr:colOff>
      <xdr:row>94</xdr:row>
      <xdr:rowOff>141332</xdr:rowOff>
    </xdr:to>
    <xdr:sp macro="" textlink="">
      <xdr:nvSpPr>
        <xdr:cNvPr id="702" name="円/楕円 701"/>
        <xdr:cNvSpPr/>
      </xdr:nvSpPr>
      <xdr:spPr>
        <a:xfrm>
          <a:off x="14541500" y="1615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157859</xdr:rowOff>
    </xdr:from>
    <xdr:ext cx="599010" cy="259045"/>
    <xdr:sp macro="" textlink="">
      <xdr:nvSpPr>
        <xdr:cNvPr id="703" name="テキスト ボックス 702"/>
        <xdr:cNvSpPr txBox="1"/>
      </xdr:nvSpPr>
      <xdr:spPr>
        <a:xfrm>
          <a:off x="14292794" y="159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160,754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66109</xdr:rowOff>
    </xdr:from>
    <xdr:to>
      <xdr:col>20</xdr:col>
      <xdr:colOff>9525</xdr:colOff>
      <xdr:row>94</xdr:row>
      <xdr:rowOff>167709</xdr:rowOff>
    </xdr:to>
    <xdr:sp macro="" textlink="">
      <xdr:nvSpPr>
        <xdr:cNvPr id="704" name="円/楕円 703"/>
        <xdr:cNvSpPr/>
      </xdr:nvSpPr>
      <xdr:spPr>
        <a:xfrm>
          <a:off x="13652500" y="161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12786</xdr:rowOff>
    </xdr:from>
    <xdr:ext cx="599010" cy="259045"/>
    <xdr:sp macro="" textlink="">
      <xdr:nvSpPr>
        <xdr:cNvPr id="705" name="テキスト ボックス 704"/>
        <xdr:cNvSpPr txBox="1"/>
      </xdr:nvSpPr>
      <xdr:spPr>
        <a:xfrm>
          <a:off x="13403794" y="1595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154,985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40432</xdr:rowOff>
    </xdr:from>
    <xdr:to>
      <xdr:col>18</xdr:col>
      <xdr:colOff>492125</xdr:colOff>
      <xdr:row>94</xdr:row>
      <xdr:rowOff>142032</xdr:rowOff>
    </xdr:to>
    <xdr:sp macro="" textlink="">
      <xdr:nvSpPr>
        <xdr:cNvPr id="706" name="円/楕円 705"/>
        <xdr:cNvSpPr/>
      </xdr:nvSpPr>
      <xdr:spPr>
        <a:xfrm>
          <a:off x="12763500" y="161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158559</xdr:rowOff>
    </xdr:from>
    <xdr:ext cx="599010" cy="259045"/>
    <xdr:sp macro="" textlink="">
      <xdr:nvSpPr>
        <xdr:cNvPr id="707" name="テキスト ボックス 706"/>
        <xdr:cNvSpPr txBox="1"/>
      </xdr:nvSpPr>
      <xdr:spPr>
        <a:xfrm>
          <a:off x="12514794" y="1593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7" name="テキスト ボックス 72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67310</xdr:rowOff>
    </xdr:from>
    <xdr:to>
      <xdr:col>32</xdr:col>
      <xdr:colOff>186689</xdr:colOff>
      <xdr:row>39</xdr:row>
      <xdr:rowOff>44450</xdr:rowOff>
    </xdr:to>
    <xdr:cxnSp macro="">
      <xdr:nvCxnSpPr>
        <xdr:cNvPr id="731" name="直線コネクタ 730"/>
        <xdr:cNvCxnSpPr/>
      </xdr:nvCxnSpPr>
      <xdr:spPr>
        <a:xfrm flipV="1">
          <a:off x="22159595" y="55537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69359</xdr:rowOff>
    </xdr:from>
    <xdr:ext cx="249299" cy="259045"/>
    <xdr:sp macro="" textlink="">
      <xdr:nvSpPr>
        <xdr:cNvPr id="732"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13987</xdr:rowOff>
    </xdr:from>
    <xdr:ext cx="469744" cy="259045"/>
    <xdr:sp macro="" textlink="">
      <xdr:nvSpPr>
        <xdr:cNvPr id="734" name="諸支出金最大値テキスト"/>
        <xdr:cNvSpPr txBox="1"/>
      </xdr:nvSpPr>
      <xdr:spPr>
        <a:xfrm>
          <a:off x="22212300" y="53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32</xdr:row>
      <xdr:rowOff>67310</xdr:rowOff>
    </xdr:from>
    <xdr:to>
      <xdr:col>32</xdr:col>
      <xdr:colOff>276225</xdr:colOff>
      <xdr:row>32</xdr:row>
      <xdr:rowOff>67310</xdr:rowOff>
    </xdr:to>
    <xdr:cxnSp macro="">
      <xdr:nvCxnSpPr>
        <xdr:cNvPr id="735" name="直線コネクタ 734"/>
        <xdr:cNvCxnSpPr/>
      </xdr:nvCxnSpPr>
      <xdr:spPr>
        <a:xfrm>
          <a:off x="22072600" y="555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69215</xdr:rowOff>
    </xdr:from>
    <xdr:to>
      <xdr:col>32</xdr:col>
      <xdr:colOff>187325</xdr:colOff>
      <xdr:row>33</xdr:row>
      <xdr:rowOff>7493</xdr:rowOff>
    </xdr:to>
    <xdr:cxnSp macro="">
      <xdr:nvCxnSpPr>
        <xdr:cNvPr id="736" name="直線コネクタ 735"/>
        <xdr:cNvCxnSpPr/>
      </xdr:nvCxnSpPr>
      <xdr:spPr>
        <a:xfrm>
          <a:off x="21323300" y="5212715"/>
          <a:ext cx="8382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113809</xdr:rowOff>
    </xdr:from>
    <xdr:ext cx="313932" cy="259045"/>
    <xdr:sp macro="" textlink="">
      <xdr:nvSpPr>
        <xdr:cNvPr id="737" name="諸支出金平均値テキスト"/>
        <xdr:cNvSpPr txBox="1"/>
      </xdr:nvSpPr>
      <xdr:spPr>
        <a:xfrm>
          <a:off x="22212300" y="6628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135382</xdr:rowOff>
    </xdr:from>
    <xdr:to>
      <xdr:col>32</xdr:col>
      <xdr:colOff>238125</xdr:colOff>
      <xdr:row>39</xdr:row>
      <xdr:rowOff>65532</xdr:rowOff>
    </xdr:to>
    <xdr:sp macro="" textlink="">
      <xdr:nvSpPr>
        <xdr:cNvPr id="738" name="フローチャート : 判断 737"/>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69215</xdr:rowOff>
    </xdr:from>
    <xdr:to>
      <xdr:col>31</xdr:col>
      <xdr:colOff>34925</xdr:colOff>
      <xdr:row>34</xdr:row>
      <xdr:rowOff>75692</xdr:rowOff>
    </xdr:to>
    <xdr:cxnSp macro="">
      <xdr:nvCxnSpPr>
        <xdr:cNvPr id="739" name="直線コネクタ 738"/>
        <xdr:cNvCxnSpPr/>
      </xdr:nvCxnSpPr>
      <xdr:spPr>
        <a:xfrm flipV="1">
          <a:off x="20434300" y="5212715"/>
          <a:ext cx="889000" cy="69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108712</xdr:rowOff>
    </xdr:from>
    <xdr:to>
      <xdr:col>31</xdr:col>
      <xdr:colOff>85725</xdr:colOff>
      <xdr:row>39</xdr:row>
      <xdr:rowOff>38862</xdr:rowOff>
    </xdr:to>
    <xdr:sp macro="" textlink="">
      <xdr:nvSpPr>
        <xdr:cNvPr id="740" name="フローチャート : 判断 739"/>
        <xdr:cNvSpPr/>
      </xdr:nvSpPr>
      <xdr:spPr>
        <a:xfrm>
          <a:off x="21272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29989</xdr:rowOff>
    </xdr:from>
    <xdr:ext cx="378565" cy="259045"/>
    <xdr:sp macro="" textlink="">
      <xdr:nvSpPr>
        <xdr:cNvPr id="741" name="テキスト ボックス 740"/>
        <xdr:cNvSpPr txBox="1"/>
      </xdr:nvSpPr>
      <xdr:spPr>
        <a:xfrm>
          <a:off x="21134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75692</xdr:rowOff>
    </xdr:from>
    <xdr:to>
      <xdr:col>29</xdr:col>
      <xdr:colOff>517525</xdr:colOff>
      <xdr:row>34</xdr:row>
      <xdr:rowOff>105029</xdr:rowOff>
    </xdr:to>
    <xdr:cxnSp macro="">
      <xdr:nvCxnSpPr>
        <xdr:cNvPr id="742" name="直線コネクタ 741"/>
        <xdr:cNvCxnSpPr/>
      </xdr:nvCxnSpPr>
      <xdr:spPr>
        <a:xfrm flipV="1">
          <a:off x="19545300" y="5904992"/>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104521</xdr:rowOff>
    </xdr:from>
    <xdr:to>
      <xdr:col>29</xdr:col>
      <xdr:colOff>568325</xdr:colOff>
      <xdr:row>39</xdr:row>
      <xdr:rowOff>34671</xdr:rowOff>
    </xdr:to>
    <xdr:sp macro="" textlink="">
      <xdr:nvSpPr>
        <xdr:cNvPr id="743" name="フローチャート : 判断 742"/>
        <xdr:cNvSpPr/>
      </xdr:nvSpPr>
      <xdr:spPr>
        <a:xfrm>
          <a:off x="20383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25798</xdr:rowOff>
    </xdr:from>
    <xdr:ext cx="378565" cy="259045"/>
    <xdr:sp macro="" textlink="">
      <xdr:nvSpPr>
        <xdr:cNvPr id="744" name="テキスト ボックス 743"/>
        <xdr:cNvSpPr txBox="1"/>
      </xdr:nvSpPr>
      <xdr:spPr>
        <a:xfrm>
          <a:off x="20245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123698</xdr:rowOff>
    </xdr:from>
    <xdr:to>
      <xdr:col>28</xdr:col>
      <xdr:colOff>314325</xdr:colOff>
      <xdr:row>34</xdr:row>
      <xdr:rowOff>105029</xdr:rowOff>
    </xdr:to>
    <xdr:cxnSp macro="">
      <xdr:nvCxnSpPr>
        <xdr:cNvPr id="745" name="直線コネクタ 744"/>
        <xdr:cNvCxnSpPr/>
      </xdr:nvCxnSpPr>
      <xdr:spPr>
        <a:xfrm>
          <a:off x="18656300" y="5781548"/>
          <a:ext cx="8890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104902</xdr:rowOff>
    </xdr:from>
    <xdr:to>
      <xdr:col>28</xdr:col>
      <xdr:colOff>365125</xdr:colOff>
      <xdr:row>39</xdr:row>
      <xdr:rowOff>35052</xdr:rowOff>
    </xdr:to>
    <xdr:sp macro="" textlink="">
      <xdr:nvSpPr>
        <xdr:cNvPr id="746" name="フローチャート : 判断 745"/>
        <xdr:cNvSpPr/>
      </xdr:nvSpPr>
      <xdr:spPr>
        <a:xfrm>
          <a:off x="19494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26179</xdr:rowOff>
    </xdr:from>
    <xdr:ext cx="378565" cy="259045"/>
    <xdr:sp macro="" textlink="">
      <xdr:nvSpPr>
        <xdr:cNvPr id="747" name="テキスト ボックス 746"/>
        <xdr:cNvSpPr txBox="1"/>
      </xdr:nvSpPr>
      <xdr:spPr>
        <a:xfrm>
          <a:off x="19356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83947</xdr:rowOff>
    </xdr:from>
    <xdr:to>
      <xdr:col>27</xdr:col>
      <xdr:colOff>161925</xdr:colOff>
      <xdr:row>39</xdr:row>
      <xdr:rowOff>14097</xdr:rowOff>
    </xdr:to>
    <xdr:sp macro="" textlink="">
      <xdr:nvSpPr>
        <xdr:cNvPr id="748" name="フローチャート : 判断 747"/>
        <xdr:cNvSpPr/>
      </xdr:nvSpPr>
      <xdr:spPr>
        <a:xfrm>
          <a:off x="18605500" y="659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5224</xdr:rowOff>
    </xdr:from>
    <xdr:ext cx="378565" cy="259045"/>
    <xdr:sp macro="" textlink="">
      <xdr:nvSpPr>
        <xdr:cNvPr id="749" name="テキスト ボックス 748"/>
        <xdr:cNvSpPr txBox="1"/>
      </xdr:nvSpPr>
      <xdr:spPr>
        <a:xfrm>
          <a:off x="18467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128143</xdr:rowOff>
    </xdr:from>
    <xdr:to>
      <xdr:col>32</xdr:col>
      <xdr:colOff>238125</xdr:colOff>
      <xdr:row>33</xdr:row>
      <xdr:rowOff>58293</xdr:rowOff>
    </xdr:to>
    <xdr:sp macro="" textlink="">
      <xdr:nvSpPr>
        <xdr:cNvPr id="755" name="円/楕円 754"/>
        <xdr:cNvSpPr/>
      </xdr:nvSpPr>
      <xdr:spPr>
        <a:xfrm>
          <a:off x="22110700" y="56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43070</xdr:rowOff>
    </xdr:from>
    <xdr:ext cx="469744" cy="259045"/>
    <xdr:sp macro="" textlink="">
      <xdr:nvSpPr>
        <xdr:cNvPr id="756" name="諸支出金該当値テキスト"/>
        <xdr:cNvSpPr txBox="1"/>
      </xdr:nvSpPr>
      <xdr:spPr>
        <a:xfrm>
          <a:off x="22212300" y="552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18415</xdr:rowOff>
    </xdr:from>
    <xdr:to>
      <xdr:col>31</xdr:col>
      <xdr:colOff>85725</xdr:colOff>
      <xdr:row>30</xdr:row>
      <xdr:rowOff>120015</xdr:rowOff>
    </xdr:to>
    <xdr:sp macro="" textlink="">
      <xdr:nvSpPr>
        <xdr:cNvPr id="757" name="円/楕円 756"/>
        <xdr:cNvSpPr/>
      </xdr:nvSpPr>
      <xdr:spPr>
        <a:xfrm>
          <a:off x="21272500" y="51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28</xdr:row>
      <xdr:rowOff>136542</xdr:rowOff>
    </xdr:from>
    <xdr:ext cx="469744" cy="259045"/>
    <xdr:sp macro="" textlink="">
      <xdr:nvSpPr>
        <xdr:cNvPr id="758" name="テキスト ボックス 757"/>
        <xdr:cNvSpPr txBox="1"/>
      </xdr:nvSpPr>
      <xdr:spPr>
        <a:xfrm>
          <a:off x="21088427" y="49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24892</xdr:rowOff>
    </xdr:from>
    <xdr:to>
      <xdr:col>29</xdr:col>
      <xdr:colOff>568325</xdr:colOff>
      <xdr:row>34</xdr:row>
      <xdr:rowOff>126492</xdr:rowOff>
    </xdr:to>
    <xdr:sp macro="" textlink="">
      <xdr:nvSpPr>
        <xdr:cNvPr id="759" name="円/楕円 758"/>
        <xdr:cNvSpPr/>
      </xdr:nvSpPr>
      <xdr:spPr>
        <a:xfrm>
          <a:off x="20383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143019</xdr:rowOff>
    </xdr:from>
    <xdr:ext cx="469744" cy="259045"/>
    <xdr:sp macro="" textlink="">
      <xdr:nvSpPr>
        <xdr:cNvPr id="760" name="テキスト ボックス 759"/>
        <xdr:cNvSpPr txBox="1"/>
      </xdr:nvSpPr>
      <xdr:spPr>
        <a:xfrm>
          <a:off x="20199427"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54229</xdr:rowOff>
    </xdr:from>
    <xdr:to>
      <xdr:col>28</xdr:col>
      <xdr:colOff>365125</xdr:colOff>
      <xdr:row>34</xdr:row>
      <xdr:rowOff>155829</xdr:rowOff>
    </xdr:to>
    <xdr:sp macro="" textlink="">
      <xdr:nvSpPr>
        <xdr:cNvPr id="761" name="円/楕円 760"/>
        <xdr:cNvSpPr/>
      </xdr:nvSpPr>
      <xdr:spPr>
        <a:xfrm>
          <a:off x="19494500" y="588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906</xdr:rowOff>
    </xdr:from>
    <xdr:ext cx="469744" cy="259045"/>
    <xdr:sp macro="" textlink="">
      <xdr:nvSpPr>
        <xdr:cNvPr id="762" name="テキスト ボックス 761"/>
        <xdr:cNvSpPr txBox="1"/>
      </xdr:nvSpPr>
      <xdr:spPr>
        <a:xfrm>
          <a:off x="19310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72898</xdr:rowOff>
    </xdr:from>
    <xdr:to>
      <xdr:col>27</xdr:col>
      <xdr:colOff>161925</xdr:colOff>
      <xdr:row>34</xdr:row>
      <xdr:rowOff>3048</xdr:rowOff>
    </xdr:to>
    <xdr:sp macro="" textlink="">
      <xdr:nvSpPr>
        <xdr:cNvPr id="763" name="円/楕円 762"/>
        <xdr:cNvSpPr/>
      </xdr:nvSpPr>
      <xdr:spPr>
        <a:xfrm>
          <a:off x="18605500" y="57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19575</xdr:rowOff>
    </xdr:from>
    <xdr:ext cx="469744" cy="259045"/>
    <xdr:sp macro="" textlink="">
      <xdr:nvSpPr>
        <xdr:cNvPr id="764" name="テキスト ボックス 763"/>
        <xdr:cNvSpPr txBox="1"/>
      </xdr:nvSpPr>
      <xdr:spPr>
        <a:xfrm>
          <a:off x="18421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7" name="フローチャート :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9" name="フローチャート :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0" name="テキスト ボックス 78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2" name="フローチャート :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3" name="テキスト ボックス 79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5" name="フローチャート :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6" name="テキスト ボックス 79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7" name="フローチャート :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8" name="テキスト ボックス 79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円/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6" name="円/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7" name="テキスト ボックス 80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8" name="円/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9" name="テキスト ボックス 80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0" name="円/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1" name="テキスト ボックス 81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円/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3" name="テキスト ボックス 81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林水産業費が類似団体平均よりも高くなっており，本町の基幹産業であり農業振興に重点的に取り組んでいる結果である。また，民生費も類似団体平均より高くなっているが，これは町内の保育所を直営で運営していることが要因である。公債費については，過去の大型事業の実施に伴う公債費の元利償還金の増加が要因である。土木費については，平成</a:t>
          </a:r>
          <a:r>
            <a:rPr kumimoji="1" lang="en-US" altLang="ja-JP" sz="1300">
              <a:latin typeface="ＭＳ Ｐゴシック"/>
            </a:rPr>
            <a:t>22</a:t>
          </a:r>
          <a:r>
            <a:rPr kumimoji="1" lang="ja-JP" altLang="en-US" sz="1300">
              <a:latin typeface="ＭＳ Ｐゴシック"/>
            </a:rPr>
            <a:t>年度から町営住宅の建替え事業を実施していることから，類似団体平均よりも高くなっているが，平成</a:t>
          </a:r>
          <a:r>
            <a:rPr kumimoji="1" lang="en-US" altLang="ja-JP" sz="1300">
              <a:latin typeface="ＭＳ Ｐゴシック"/>
            </a:rPr>
            <a:t>27</a:t>
          </a:r>
          <a:r>
            <a:rPr kumimoji="1" lang="ja-JP" altLang="en-US" sz="1300">
              <a:latin typeface="ＭＳ Ｐゴシック"/>
            </a:rPr>
            <a:t>年度で事業が完了したことや，普通建設事業の抑制に努めていることから，今後は減少することが予想される。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改善されており，実質単年度収支の赤字も解消され，財政収支は改善傾向である。しかし，依然として厳しい財政状況であることから，今後も引き続き事務事業の見直しや民間委託の推進等による歳出抑制と，町税等の歳入確保対策に取り組む。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年度から実施予定の新庁舎建設に向けて財政調整基金残高の割合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％を目標とする。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ともに赤字は発生していないが，黒字額は年々減少しており，特に一般会計及び水道会計の減少額が大きくなっている。特別会計への繰出金が増加傾向にあり，公債費も高い状況であることから，黒字額が減少しているものと考えられる。今後，公共下水道・農業集落排水事業特別会計において，既存施設の機能強化事業が実施される予定であり，多額の費用を要することから，一般会計からの繰出金の増加が懸念される。公共下水道事業会計においては，法適用化の検討や経営戦略の策定など，経営健全化に取り組むとともに，一般会計においても，町税の徴収強化と使用料等の見直しによる収入確保策に取り組み，財政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6673315</v>
      </c>
      <c r="BO4" s="409"/>
      <c r="BP4" s="409"/>
      <c r="BQ4" s="409"/>
      <c r="BR4" s="409"/>
      <c r="BS4" s="409"/>
      <c r="BT4" s="409"/>
      <c r="BU4" s="410"/>
      <c r="BV4" s="408">
        <v>7084787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3.2</v>
      </c>
      <c r="CU4" s="586"/>
      <c r="CV4" s="586"/>
      <c r="CW4" s="586"/>
      <c r="CX4" s="586"/>
      <c r="CY4" s="586"/>
      <c r="CZ4" s="586"/>
      <c r="DA4" s="587"/>
      <c r="DB4" s="585">
        <v>3.4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6513473</v>
      </c>
      <c r="BO5" s="414"/>
      <c r="BP5" s="414"/>
      <c r="BQ5" s="414"/>
      <c r="BR5" s="414"/>
      <c r="BS5" s="414"/>
      <c r="BT5" s="414"/>
      <c r="BU5" s="415"/>
      <c r="BV5" s="413">
        <v>6939712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93.4</v>
      </c>
      <c r="CU5" s="384"/>
      <c r="CV5" s="384"/>
      <c r="CW5" s="384"/>
      <c r="CX5" s="384"/>
      <c r="CY5" s="384"/>
      <c r="CZ5" s="384"/>
      <c r="DA5" s="385"/>
      <c r="DB5" s="383">
        <v>97</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159842</v>
      </c>
      <c r="BO6" s="414"/>
      <c r="BP6" s="414"/>
      <c r="BQ6" s="414"/>
      <c r="BR6" s="414"/>
      <c r="BS6" s="414"/>
      <c r="BT6" s="414"/>
      <c r="BU6" s="415"/>
      <c r="BV6" s="413">
        <v>145075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98.2</v>
      </c>
      <c r="CU6" s="560"/>
      <c r="CV6" s="560"/>
      <c r="CW6" s="560"/>
      <c r="CX6" s="560"/>
      <c r="CY6" s="560"/>
      <c r="CZ6" s="560"/>
      <c r="DA6" s="561"/>
      <c r="DB6" s="559">
        <v>102.3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33510</v>
      </c>
      <c r="BO7" s="414"/>
      <c r="BP7" s="414"/>
      <c r="BQ7" s="414"/>
      <c r="BR7" s="414"/>
      <c r="BS7" s="414"/>
      <c r="BT7" s="414"/>
      <c r="BU7" s="415"/>
      <c r="BV7" s="413">
        <v>14226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3905339</v>
      </c>
      <c r="CU7" s="414"/>
      <c r="CV7" s="414"/>
      <c r="CW7" s="414"/>
      <c r="CX7" s="414"/>
      <c r="CY7" s="414"/>
      <c r="CZ7" s="414"/>
      <c r="DA7" s="415"/>
      <c r="DB7" s="413">
        <v>3837537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126332</v>
      </c>
      <c r="BO8" s="414"/>
      <c r="BP8" s="414"/>
      <c r="BQ8" s="414"/>
      <c r="BR8" s="414"/>
      <c r="BS8" s="414"/>
      <c r="BT8" s="414"/>
      <c r="BU8" s="415"/>
      <c r="BV8" s="413">
        <v>130849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0.17</v>
      </c>
      <c r="CU8" s="523"/>
      <c r="CV8" s="523"/>
      <c r="CW8" s="523"/>
      <c r="CX8" s="523"/>
      <c r="CY8" s="523"/>
      <c r="CZ8" s="523"/>
      <c r="DA8" s="524"/>
      <c r="DB8" s="522">
        <v>0.17</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6783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-4517</v>
      </c>
      <c r="BO9" s="414"/>
      <c r="BP9" s="414"/>
      <c r="BQ9" s="414"/>
      <c r="BR9" s="414"/>
      <c r="BS9" s="414"/>
      <c r="BT9" s="414"/>
      <c r="BU9" s="415"/>
      <c r="BV9" s="413">
        <v>-42996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25</v>
      </c>
      <c r="CU9" s="384"/>
      <c r="CV9" s="384"/>
      <c r="CW9" s="384"/>
      <c r="CX9" s="384"/>
      <c r="CY9" s="384"/>
      <c r="CZ9" s="384"/>
      <c r="DA9" s="385"/>
      <c r="DB9" s="383">
        <v>23.1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7114</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349000</v>
      </c>
      <c r="BO10" s="414"/>
      <c r="BP10" s="414"/>
      <c r="BQ10" s="414"/>
      <c r="BR10" s="414"/>
      <c r="BS10" s="414"/>
      <c r="BT10" s="414"/>
      <c r="BU10" s="415"/>
      <c r="BV10" s="413">
        <v>379000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6983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330000</v>
      </c>
      <c r="BO12" s="414"/>
      <c r="BP12" s="414"/>
      <c r="BQ12" s="414"/>
      <c r="BR12" s="414"/>
      <c r="BS12" s="414"/>
      <c r="BT12" s="414"/>
      <c r="BU12" s="415"/>
      <c r="BV12" s="413">
        <v>368000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6893</v>
      </c>
      <c r="S13" s="515"/>
      <c r="T13" s="515"/>
      <c r="U13" s="515"/>
      <c r="V13" s="516"/>
      <c r="W13" s="502" t="s">
        <v>120</v>
      </c>
      <c r="X13" s="426"/>
      <c r="Y13" s="426"/>
      <c r="Z13" s="426"/>
      <c r="AA13" s="426"/>
      <c r="AB13" s="427"/>
      <c r="AC13" s="389">
        <v>1258</v>
      </c>
      <c r="AD13" s="390"/>
      <c r="AE13" s="390"/>
      <c r="AF13" s="390"/>
      <c r="AG13" s="391"/>
      <c r="AH13" s="389">
        <v>1391</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14483</v>
      </c>
      <c r="BO13" s="414"/>
      <c r="BP13" s="414"/>
      <c r="BQ13" s="414"/>
      <c r="BR13" s="414"/>
      <c r="BS13" s="414"/>
      <c r="BT13" s="414"/>
      <c r="BU13" s="415"/>
      <c r="BV13" s="413">
        <v>-31996</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16.7</v>
      </c>
      <c r="CU13" s="384"/>
      <c r="CV13" s="384"/>
      <c r="CW13" s="384"/>
      <c r="CX13" s="384"/>
      <c r="CY13" s="384"/>
      <c r="CZ13" s="384"/>
      <c r="DA13" s="385"/>
      <c r="DB13" s="383">
        <v>16.600000000000001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7011</v>
      </c>
      <c r="S14" s="515"/>
      <c r="T14" s="515"/>
      <c r="U14" s="515"/>
      <c r="V14" s="516"/>
      <c r="W14" s="517"/>
      <c r="X14" s="429"/>
      <c r="Y14" s="429"/>
      <c r="Z14" s="429"/>
      <c r="AA14" s="429"/>
      <c r="AB14" s="430"/>
      <c r="AC14" s="507">
        <v>34.799999999999997</v>
      </c>
      <c r="AD14" s="508"/>
      <c r="AE14" s="508"/>
      <c r="AF14" s="508"/>
      <c r="AG14" s="509"/>
      <c r="AH14" s="507">
        <v>35.6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120.6</v>
      </c>
      <c r="CU14" s="486"/>
      <c r="CV14" s="486"/>
      <c r="CW14" s="486"/>
      <c r="CX14" s="486"/>
      <c r="CY14" s="486"/>
      <c r="CZ14" s="486"/>
      <c r="DA14" s="487"/>
      <c r="DB14" s="518">
        <v>141.69999999999999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6915</v>
      </c>
      <c r="S15" s="515"/>
      <c r="T15" s="515"/>
      <c r="U15" s="515"/>
      <c r="V15" s="516"/>
      <c r="W15" s="502" t="s">
        <v>126</v>
      </c>
      <c r="X15" s="426"/>
      <c r="Y15" s="426"/>
      <c r="Z15" s="426"/>
      <c r="AA15" s="426"/>
      <c r="AB15" s="427"/>
      <c r="AC15" s="389">
        <v>448</v>
      </c>
      <c r="AD15" s="390"/>
      <c r="AE15" s="390"/>
      <c r="AF15" s="390"/>
      <c r="AG15" s="391"/>
      <c r="AH15" s="389">
        <v>573</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628762</v>
      </c>
      <c r="BO15" s="409"/>
      <c r="BP15" s="409"/>
      <c r="BQ15" s="409"/>
      <c r="BR15" s="409"/>
      <c r="BS15" s="409"/>
      <c r="BT15" s="409"/>
      <c r="BU15" s="410"/>
      <c r="BV15" s="408">
        <v>600661</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12.4</v>
      </c>
      <c r="AD16" s="508"/>
      <c r="AE16" s="508"/>
      <c r="AF16" s="508"/>
      <c r="AG16" s="509"/>
      <c r="AH16" s="507">
        <v>14.6</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3560522</v>
      </c>
      <c r="BO16" s="414"/>
      <c r="BP16" s="414"/>
      <c r="BQ16" s="414"/>
      <c r="BR16" s="414"/>
      <c r="BS16" s="414"/>
      <c r="BT16" s="414"/>
      <c r="BU16" s="415"/>
      <c r="BV16" s="413">
        <v>3485226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1909</v>
      </c>
      <c r="AD17" s="390"/>
      <c r="AE17" s="390"/>
      <c r="AF17" s="390"/>
      <c r="AG17" s="391"/>
      <c r="AH17" s="389">
        <v>1948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778917</v>
      </c>
      <c r="BO17" s="414"/>
      <c r="BP17" s="414"/>
      <c r="BQ17" s="414"/>
      <c r="BR17" s="414"/>
      <c r="BS17" s="414"/>
      <c r="BT17" s="414"/>
      <c r="BU17" s="415"/>
      <c r="BV17" s="413">
        <v>754438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40.39</v>
      </c>
      <c r="M18" s="478"/>
      <c r="N18" s="478"/>
      <c r="O18" s="478"/>
      <c r="P18" s="478"/>
      <c r="Q18" s="478"/>
      <c r="R18" s="479"/>
      <c r="S18" s="479"/>
      <c r="T18" s="479"/>
      <c r="U18" s="479"/>
      <c r="V18" s="480"/>
      <c r="W18" s="494"/>
      <c r="X18" s="495"/>
      <c r="Y18" s="495"/>
      <c r="Z18" s="495"/>
      <c r="AA18" s="495"/>
      <c r="AB18" s="503"/>
      <c r="AC18" s="377">
        <v>52.8</v>
      </c>
      <c r="AD18" s="378"/>
      <c r="AE18" s="378"/>
      <c r="AF18" s="378"/>
      <c r="AG18" s="481"/>
      <c r="AH18" s="377">
        <v>49.8</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3705198</v>
      </c>
      <c r="BO18" s="414"/>
      <c r="BP18" s="414"/>
      <c r="BQ18" s="414"/>
      <c r="BR18" s="414"/>
      <c r="BS18" s="414"/>
      <c r="BT18" s="414"/>
      <c r="BU18" s="415"/>
      <c r="BV18" s="413">
        <v>3735813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168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4671278</v>
      </c>
      <c r="BO19" s="414"/>
      <c r="BP19" s="414"/>
      <c r="BQ19" s="414"/>
      <c r="BR19" s="414"/>
      <c r="BS19" s="414"/>
      <c r="BT19" s="414"/>
      <c r="BU19" s="415"/>
      <c r="BV19" s="413">
        <v>4899412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2909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10761335</v>
      </c>
      <c r="BO23" s="414"/>
      <c r="BP23" s="414"/>
      <c r="BQ23" s="414"/>
      <c r="BR23" s="414"/>
      <c r="BS23" s="414"/>
      <c r="BT23" s="414"/>
      <c r="BU23" s="415"/>
      <c r="BV23" s="413">
        <v>11128271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6849</v>
      </c>
      <c r="R24" s="390"/>
      <c r="S24" s="390"/>
      <c r="T24" s="390"/>
      <c r="U24" s="390"/>
      <c r="V24" s="391"/>
      <c r="W24" s="455"/>
      <c r="X24" s="446"/>
      <c r="Y24" s="447"/>
      <c r="Z24" s="386" t="s">
        <v>150</v>
      </c>
      <c r="AA24" s="387"/>
      <c r="AB24" s="387"/>
      <c r="AC24" s="387"/>
      <c r="AD24" s="387"/>
      <c r="AE24" s="387"/>
      <c r="AF24" s="387"/>
      <c r="AG24" s="388"/>
      <c r="AH24" s="389">
        <v>126</v>
      </c>
      <c r="AI24" s="390"/>
      <c r="AJ24" s="390"/>
      <c r="AK24" s="390"/>
      <c r="AL24" s="391"/>
      <c r="AM24" s="389">
        <v>367290</v>
      </c>
      <c r="AN24" s="390"/>
      <c r="AO24" s="390"/>
      <c r="AP24" s="390"/>
      <c r="AQ24" s="390"/>
      <c r="AR24" s="391"/>
      <c r="AS24" s="389">
        <v>2915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10028020</v>
      </c>
      <c r="BO24" s="414"/>
      <c r="BP24" s="414"/>
      <c r="BQ24" s="414"/>
      <c r="BR24" s="414"/>
      <c r="BS24" s="414"/>
      <c r="BT24" s="414"/>
      <c r="BU24" s="415"/>
      <c r="BV24" s="413">
        <v>10293269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5400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336381</v>
      </c>
      <c r="BO25" s="409"/>
      <c r="BP25" s="409"/>
      <c r="BQ25" s="409"/>
      <c r="BR25" s="409"/>
      <c r="BS25" s="409"/>
      <c r="BT25" s="409"/>
      <c r="BU25" s="410"/>
      <c r="BV25" s="408">
        <v>462809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5103</v>
      </c>
      <c r="R26" s="390"/>
      <c r="S26" s="390"/>
      <c r="T26" s="390"/>
      <c r="U26" s="390"/>
      <c r="V26" s="391"/>
      <c r="W26" s="455"/>
      <c r="X26" s="446"/>
      <c r="Y26" s="447"/>
      <c r="Z26" s="386" t="s">
        <v>156</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3050</v>
      </c>
      <c r="R27" s="390"/>
      <c r="S27" s="390"/>
      <c r="T27" s="390"/>
      <c r="U27" s="390"/>
      <c r="V27" s="391"/>
      <c r="W27" s="455"/>
      <c r="X27" s="446"/>
      <c r="Y27" s="447"/>
      <c r="Z27" s="386" t="s">
        <v>159</v>
      </c>
      <c r="AA27" s="387"/>
      <c r="AB27" s="387"/>
      <c r="AC27" s="387"/>
      <c r="AD27" s="387"/>
      <c r="AE27" s="387"/>
      <c r="AF27" s="387"/>
      <c r="AG27" s="388"/>
      <c r="AH27" s="389">
        <v>3</v>
      </c>
      <c r="AI27" s="390"/>
      <c r="AJ27" s="390"/>
      <c r="AK27" s="390"/>
      <c r="AL27" s="391"/>
      <c r="AM27" s="389">
        <v>10990</v>
      </c>
      <c r="AN27" s="390"/>
      <c r="AO27" s="390"/>
      <c r="AP27" s="390"/>
      <c r="AQ27" s="390"/>
      <c r="AR27" s="391"/>
      <c r="AS27" s="389">
        <v>3663</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87687</v>
      </c>
      <c r="BO27" s="417"/>
      <c r="BP27" s="417"/>
      <c r="BQ27" s="417"/>
      <c r="BR27" s="417"/>
      <c r="BS27" s="417"/>
      <c r="BT27" s="417"/>
      <c r="BU27" s="418"/>
      <c r="BV27" s="416">
        <v>111500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2520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1000000</v>
      </c>
      <c r="BO28" s="409"/>
      <c r="BP28" s="409"/>
      <c r="BQ28" s="409"/>
      <c r="BR28" s="409"/>
      <c r="BS28" s="409"/>
      <c r="BT28" s="409"/>
      <c r="BU28" s="410"/>
      <c r="BV28" s="408">
        <v>981000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10</v>
      </c>
      <c r="M29" s="390"/>
      <c r="N29" s="390"/>
      <c r="O29" s="390"/>
      <c r="P29" s="391"/>
      <c r="Q29" s="389">
        <v>2290</v>
      </c>
      <c r="R29" s="390"/>
      <c r="S29" s="390"/>
      <c r="T29" s="390"/>
      <c r="U29" s="390"/>
      <c r="V29" s="391"/>
      <c r="W29" s="456"/>
      <c r="X29" s="457"/>
      <c r="Y29" s="458"/>
      <c r="Z29" s="386" t="s">
        <v>166</v>
      </c>
      <c r="AA29" s="387"/>
      <c r="AB29" s="387"/>
      <c r="AC29" s="387"/>
      <c r="AD29" s="387"/>
      <c r="AE29" s="387"/>
      <c r="AF29" s="387"/>
      <c r="AG29" s="388"/>
      <c r="AH29" s="389">
        <v>129</v>
      </c>
      <c r="AI29" s="390"/>
      <c r="AJ29" s="390"/>
      <c r="AK29" s="390"/>
      <c r="AL29" s="391"/>
      <c r="AM29" s="389">
        <v>378280</v>
      </c>
      <c r="AN29" s="390"/>
      <c r="AO29" s="390"/>
      <c r="AP29" s="390"/>
      <c r="AQ29" s="390"/>
      <c r="AR29" s="391"/>
      <c r="AS29" s="389">
        <v>2932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158200</v>
      </c>
      <c r="BO29" s="414"/>
      <c r="BP29" s="414"/>
      <c r="BQ29" s="414"/>
      <c r="BR29" s="414"/>
      <c r="BS29" s="414"/>
      <c r="BT29" s="414"/>
      <c r="BU29" s="415"/>
      <c r="BV29" s="413">
        <v>157200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91.8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934557</v>
      </c>
      <c r="BO30" s="417"/>
      <c r="BP30" s="417"/>
      <c r="BQ30" s="417"/>
      <c r="BR30" s="417"/>
      <c r="BS30" s="417"/>
      <c r="BT30" s="417"/>
      <c r="BU30" s="418"/>
      <c r="BV30" s="416">
        <v>868421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和泊町国民健康保険特別会計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和泊町水道事業会計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和泊町下水道事業特別会計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鹿児島県市町村総合事務組合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南栄糖業</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〇</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和泊町奨学資金特別会計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和泊町介護保険特別会計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和泊町農業集落排水事業特別会計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沖永良部衛生管理組合（一般）</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沖永良部農業開発組合</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〇</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和泊町後期高齢者医療特別会計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沖永良部衛生管理組合（と畜）</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えらぶ海洋企画</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沖永良部与論地区広域事務組合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奄美群島広域事務組合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鹿児島県後期高齢者医療広域連合（一般）</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鹿児島県後期高齢者医療広域連合（特別）</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沖永良部バス企業団</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524</v>
      </c>
      <c r="D34" s="1181"/>
      <c r="E34" s="1182"/>
      <c r="F34" s="32">
        <v>3.67</v>
      </c>
      <c r="G34" s="33">
        <v>4.13</v>
      </c>
      <c r="H34" s="33">
        <v>4.3899999999999997</v>
      </c>
      <c r="I34" s="33">
        <v>3.22</v>
      </c>
      <c r="J34" s="34">
        <v>3.13</v>
      </c>
      <c r="K34" s="22"/>
      <c r="L34" s="22"/>
      <c r="M34" s="22"/>
      <c r="N34" s="22"/>
      <c r="O34" s="22"/>
      <c r="P34" s="22"/>
    </row>
    <row r="35" spans="1:16" ht="39" customHeight="1">
      <c r="A35" s="22"/>
      <c r="B35" s="35"/>
      <c r="C35" s="1175" t="s">
        <v>525</v>
      </c>
      <c r="D35" s="1176"/>
      <c r="E35" s="1177"/>
      <c r="F35" s="36">
        <v>3.08</v>
      </c>
      <c r="G35" s="37">
        <v>3.09</v>
      </c>
      <c r="H35" s="37">
        <v>3.1</v>
      </c>
      <c r="I35" s="37">
        <v>2.4500000000000002</v>
      </c>
      <c r="J35" s="38">
        <v>2.08</v>
      </c>
      <c r="K35" s="22"/>
      <c r="L35" s="22"/>
      <c r="M35" s="22"/>
      <c r="N35" s="22"/>
      <c r="O35" s="22"/>
      <c r="P35" s="22"/>
    </row>
    <row r="36" spans="1:16" ht="39" customHeight="1">
      <c r="A36" s="22"/>
      <c r="B36" s="35"/>
      <c r="C36" s="1175" t="s">
        <v>526</v>
      </c>
      <c r="D36" s="1176"/>
      <c r="E36" s="1177"/>
      <c r="F36" s="36">
        <v>0.1</v>
      </c>
      <c r="G36" s="37">
        <v>0.03</v>
      </c>
      <c r="H36" s="37">
        <v>0.02</v>
      </c>
      <c r="I36" s="37">
        <v>0.05</v>
      </c>
      <c r="J36" s="38">
        <v>0.42</v>
      </c>
      <c r="K36" s="22"/>
      <c r="L36" s="22"/>
      <c r="M36" s="22"/>
      <c r="N36" s="22"/>
      <c r="O36" s="22"/>
      <c r="P36" s="22"/>
    </row>
    <row r="37" spans="1:16" ht="39" customHeight="1">
      <c r="A37" s="22"/>
      <c r="B37" s="35"/>
      <c r="C37" s="1175" t="s">
        <v>527</v>
      </c>
      <c r="D37" s="1176"/>
      <c r="E37" s="1177"/>
      <c r="F37" s="36">
        <v>0.03</v>
      </c>
      <c r="G37" s="37">
        <v>0.35</v>
      </c>
      <c r="H37" s="37">
        <v>0.41</v>
      </c>
      <c r="I37" s="37">
        <v>0.4</v>
      </c>
      <c r="J37" s="38">
        <v>0.21</v>
      </c>
      <c r="K37" s="22"/>
      <c r="L37" s="22"/>
      <c r="M37" s="22"/>
      <c r="N37" s="22"/>
      <c r="O37" s="22"/>
      <c r="P37" s="22"/>
    </row>
    <row r="38" spans="1:16" ht="39" customHeight="1">
      <c r="A38" s="22"/>
      <c r="B38" s="35"/>
      <c r="C38" s="1175" t="s">
        <v>528</v>
      </c>
      <c r="D38" s="1176"/>
      <c r="E38" s="1177"/>
      <c r="F38" s="36">
        <v>0.19</v>
      </c>
      <c r="G38" s="37">
        <v>0.21</v>
      </c>
      <c r="H38" s="37">
        <v>0.18</v>
      </c>
      <c r="I38" s="37">
        <v>0.18</v>
      </c>
      <c r="J38" s="38">
        <v>0.09</v>
      </c>
      <c r="K38" s="22"/>
      <c r="L38" s="22"/>
      <c r="M38" s="22"/>
      <c r="N38" s="22"/>
      <c r="O38" s="22"/>
      <c r="P38" s="22"/>
    </row>
    <row r="39" spans="1:16" ht="39" customHeight="1">
      <c r="A39" s="22"/>
      <c r="B39" s="35"/>
      <c r="C39" s="1175" t="s">
        <v>529</v>
      </c>
      <c r="D39" s="1176"/>
      <c r="E39" s="1177"/>
      <c r="F39" s="36">
        <v>0.03</v>
      </c>
      <c r="G39" s="37">
        <v>0.03</v>
      </c>
      <c r="H39" s="37">
        <v>0.02</v>
      </c>
      <c r="I39" s="37">
        <v>0.04</v>
      </c>
      <c r="J39" s="38">
        <v>7.0000000000000007E-2</v>
      </c>
      <c r="K39" s="22"/>
      <c r="L39" s="22"/>
      <c r="M39" s="22"/>
      <c r="N39" s="22"/>
      <c r="O39" s="22"/>
      <c r="P39" s="22"/>
    </row>
    <row r="40" spans="1:16" ht="39" customHeight="1">
      <c r="A40" s="22"/>
      <c r="B40" s="35"/>
      <c r="C40" s="1175" t="s">
        <v>530</v>
      </c>
      <c r="D40" s="1176"/>
      <c r="E40" s="1177"/>
      <c r="F40" s="36">
        <v>0</v>
      </c>
      <c r="G40" s="37">
        <v>0</v>
      </c>
      <c r="H40" s="37">
        <v>0</v>
      </c>
      <c r="I40" s="37">
        <v>0</v>
      </c>
      <c r="J40" s="38">
        <v>0</v>
      </c>
      <c r="K40" s="22"/>
      <c r="L40" s="22"/>
      <c r="M40" s="22"/>
      <c r="N40" s="22"/>
      <c r="O40" s="22"/>
      <c r="P40" s="22"/>
    </row>
    <row r="41" spans="1:16" ht="39" customHeight="1">
      <c r="A41" s="22"/>
      <c r="B41" s="35"/>
      <c r="C41" s="1175" t="s">
        <v>531</v>
      </c>
      <c r="D41" s="1176"/>
      <c r="E41" s="1177"/>
      <c r="F41" s="36">
        <v>0</v>
      </c>
      <c r="G41" s="37">
        <v>0</v>
      </c>
      <c r="H41" s="37">
        <v>0</v>
      </c>
      <c r="I41" s="37">
        <v>0</v>
      </c>
      <c r="J41" s="38">
        <v>0</v>
      </c>
      <c r="K41" s="22"/>
      <c r="L41" s="22"/>
      <c r="M41" s="22"/>
      <c r="N41" s="22"/>
      <c r="O41" s="22"/>
      <c r="P41" s="22"/>
    </row>
    <row r="42" spans="1:16" ht="39" customHeight="1">
      <c r="A42" s="22"/>
      <c r="B42" s="39"/>
      <c r="C42" s="1175" t="s">
        <v>532</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533</v>
      </c>
      <c r="D43" s="1179"/>
      <c r="E43" s="1180"/>
      <c r="F43" s="41">
        <v>0.39</v>
      </c>
      <c r="G43" s="42">
        <v>0.28999999999999998</v>
      </c>
      <c r="H43" s="42">
        <v>0</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11</v>
      </c>
      <c r="C45" s="1192"/>
      <c r="D45" s="58"/>
      <c r="E45" s="1197" t="s">
        <v>12</v>
      </c>
      <c r="F45" s="1197"/>
      <c r="G45" s="1197"/>
      <c r="H45" s="1197"/>
      <c r="I45" s="1197"/>
      <c r="J45" s="1198"/>
      <c r="K45" s="59">
        <v>1125</v>
      </c>
      <c r="L45" s="60">
        <v>1082</v>
      </c>
      <c r="M45" s="60">
        <v>1137</v>
      </c>
      <c r="N45" s="60">
        <v>1166</v>
      </c>
      <c r="O45" s="61">
        <v>1190</v>
      </c>
      <c r="P45" s="48"/>
      <c r="Q45" s="48"/>
      <c r="R45" s="48"/>
      <c r="S45" s="48"/>
      <c r="T45" s="48"/>
      <c r="U45" s="48"/>
    </row>
    <row r="46" spans="1:21" ht="30.75" customHeight="1">
      <c r="A46" s="48"/>
      <c r="B46" s="1193"/>
      <c r="C46" s="1194"/>
      <c r="D46" s="62"/>
      <c r="E46" s="1185" t="s">
        <v>13</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14</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15</v>
      </c>
      <c r="F48" s="1185"/>
      <c r="G48" s="1185"/>
      <c r="H48" s="1185"/>
      <c r="I48" s="1185"/>
      <c r="J48" s="1186"/>
      <c r="K48" s="63">
        <v>175</v>
      </c>
      <c r="L48" s="64">
        <v>183</v>
      </c>
      <c r="M48" s="64">
        <v>193</v>
      </c>
      <c r="N48" s="64">
        <v>226</v>
      </c>
      <c r="O48" s="65">
        <v>247</v>
      </c>
      <c r="P48" s="48"/>
      <c r="Q48" s="48"/>
      <c r="R48" s="48"/>
      <c r="S48" s="48"/>
      <c r="T48" s="48"/>
      <c r="U48" s="48"/>
    </row>
    <row r="49" spans="1:21" ht="30.75" customHeight="1">
      <c r="A49" s="48"/>
      <c r="B49" s="1193"/>
      <c r="C49" s="1194"/>
      <c r="D49" s="62"/>
      <c r="E49" s="1185" t="s">
        <v>16</v>
      </c>
      <c r="F49" s="1185"/>
      <c r="G49" s="1185"/>
      <c r="H49" s="1185"/>
      <c r="I49" s="1185"/>
      <c r="J49" s="1186"/>
      <c r="K49" s="63">
        <v>159</v>
      </c>
      <c r="L49" s="64">
        <v>134</v>
      </c>
      <c r="M49" s="64">
        <v>95</v>
      </c>
      <c r="N49" s="64">
        <v>92</v>
      </c>
      <c r="O49" s="65">
        <v>76</v>
      </c>
      <c r="P49" s="48"/>
      <c r="Q49" s="48"/>
      <c r="R49" s="48"/>
      <c r="S49" s="48"/>
      <c r="T49" s="48"/>
      <c r="U49" s="48"/>
    </row>
    <row r="50" spans="1:21" ht="30.75" customHeight="1">
      <c r="A50" s="48"/>
      <c r="B50" s="1193"/>
      <c r="C50" s="1194"/>
      <c r="D50" s="62"/>
      <c r="E50" s="1185" t="s">
        <v>17</v>
      </c>
      <c r="F50" s="1185"/>
      <c r="G50" s="1185"/>
      <c r="H50" s="1185"/>
      <c r="I50" s="1185"/>
      <c r="J50" s="1186"/>
      <c r="K50" s="63">
        <v>4</v>
      </c>
      <c r="L50" s="64">
        <v>7</v>
      </c>
      <c r="M50" s="64">
        <v>8</v>
      </c>
      <c r="N50" s="64">
        <v>4</v>
      </c>
      <c r="O50" s="65">
        <v>5</v>
      </c>
      <c r="P50" s="48"/>
      <c r="Q50" s="48"/>
      <c r="R50" s="48"/>
      <c r="S50" s="48"/>
      <c r="T50" s="48"/>
      <c r="U50" s="48"/>
    </row>
    <row r="51" spans="1:21" ht="30.75" customHeight="1">
      <c r="A51" s="48"/>
      <c r="B51" s="1195"/>
      <c r="C51" s="1196"/>
      <c r="D51" s="66"/>
      <c r="E51" s="1185" t="s">
        <v>18</v>
      </c>
      <c r="F51" s="1185"/>
      <c r="G51" s="1185"/>
      <c r="H51" s="1185"/>
      <c r="I51" s="1185"/>
      <c r="J51" s="1186"/>
      <c r="K51" s="63">
        <v>0</v>
      </c>
      <c r="L51" s="64">
        <v>1</v>
      </c>
      <c r="M51" s="64">
        <v>1</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971</v>
      </c>
      <c r="L52" s="64">
        <v>923</v>
      </c>
      <c r="M52" s="64">
        <v>949</v>
      </c>
      <c r="N52" s="64">
        <v>1022</v>
      </c>
      <c r="O52" s="65">
        <v>1007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492</v>
      </c>
      <c r="L53" s="69">
        <v>484</v>
      </c>
      <c r="M53" s="69">
        <v>485</v>
      </c>
      <c r="N53" s="69">
        <v>466</v>
      </c>
      <c r="O53" s="70">
        <v>511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11" t="s">
        <v>24</v>
      </c>
      <c r="C41" s="1212"/>
      <c r="D41" s="81"/>
      <c r="E41" s="1213" t="s">
        <v>25</v>
      </c>
      <c r="F41" s="1213"/>
      <c r="G41" s="1213"/>
      <c r="H41" s="1214"/>
      <c r="I41" s="82">
        <v>10798</v>
      </c>
      <c r="J41" s="83">
        <v>10825</v>
      </c>
      <c r="K41" s="83">
        <v>11210</v>
      </c>
      <c r="L41" s="83">
        <v>11128</v>
      </c>
      <c r="M41" s="84">
        <v>10761</v>
      </c>
    </row>
    <row r="42" spans="2:13" ht="27.75" customHeight="1">
      <c r="B42" s="1201"/>
      <c r="C42" s="1202"/>
      <c r="D42" s="85"/>
      <c r="E42" s="1205" t="s">
        <v>26</v>
      </c>
      <c r="F42" s="1205"/>
      <c r="G42" s="1205"/>
      <c r="H42" s="1206"/>
      <c r="I42" s="86">
        <v>5</v>
      </c>
      <c r="J42" s="87">
        <v>2</v>
      </c>
      <c r="K42" s="87" t="s">
        <v>475</v>
      </c>
      <c r="L42" s="87">
        <v>6</v>
      </c>
      <c r="M42" s="88">
        <v>3</v>
      </c>
    </row>
    <row r="43" spans="2:13" ht="27.75" customHeight="1">
      <c r="B43" s="1201"/>
      <c r="C43" s="1202"/>
      <c r="D43" s="85"/>
      <c r="E43" s="1205" t="s">
        <v>27</v>
      </c>
      <c r="F43" s="1205"/>
      <c r="G43" s="1205"/>
      <c r="H43" s="1206"/>
      <c r="I43" s="86">
        <v>3673</v>
      </c>
      <c r="J43" s="87">
        <v>3563</v>
      </c>
      <c r="K43" s="87">
        <v>3436</v>
      </c>
      <c r="L43" s="87">
        <v>3292</v>
      </c>
      <c r="M43" s="88">
        <v>3155</v>
      </c>
    </row>
    <row r="44" spans="2:13" ht="27.75" customHeight="1">
      <c r="B44" s="1201"/>
      <c r="C44" s="1202"/>
      <c r="D44" s="85"/>
      <c r="E44" s="1205" t="s">
        <v>28</v>
      </c>
      <c r="F44" s="1205"/>
      <c r="G44" s="1205"/>
      <c r="H44" s="1206"/>
      <c r="I44" s="86">
        <v>473</v>
      </c>
      <c r="J44" s="87">
        <v>344</v>
      </c>
      <c r="K44" s="87">
        <v>278</v>
      </c>
      <c r="L44" s="87">
        <v>235</v>
      </c>
      <c r="M44" s="88">
        <v>160</v>
      </c>
    </row>
    <row r="45" spans="2:13" ht="27.75" customHeight="1">
      <c r="B45" s="1201"/>
      <c r="C45" s="1202"/>
      <c r="D45" s="85"/>
      <c r="E45" s="1205" t="s">
        <v>29</v>
      </c>
      <c r="F45" s="1205"/>
      <c r="G45" s="1205"/>
      <c r="H45" s="1206"/>
      <c r="I45" s="86">
        <v>924</v>
      </c>
      <c r="J45" s="87">
        <v>863</v>
      </c>
      <c r="K45" s="87">
        <v>843</v>
      </c>
      <c r="L45" s="87">
        <v>863</v>
      </c>
      <c r="M45" s="88">
        <v>799</v>
      </c>
    </row>
    <row r="46" spans="2:13" ht="27.75" customHeight="1">
      <c r="B46" s="1201"/>
      <c r="C46" s="1202"/>
      <c r="D46" s="85"/>
      <c r="E46" s="1205" t="s">
        <v>30</v>
      </c>
      <c r="F46" s="1205"/>
      <c r="G46" s="1205"/>
      <c r="H46" s="1206"/>
      <c r="I46" s="86">
        <v>51</v>
      </c>
      <c r="J46" s="87">
        <v>100</v>
      </c>
      <c r="K46" s="87">
        <v>27</v>
      </c>
      <c r="L46" s="87">
        <v>17</v>
      </c>
      <c r="M46" s="88">
        <v>7</v>
      </c>
    </row>
    <row r="47" spans="2:13" ht="27.75" customHeight="1">
      <c r="B47" s="1201"/>
      <c r="C47" s="1202"/>
      <c r="D47" s="85"/>
      <c r="E47" s="1205" t="s">
        <v>31</v>
      </c>
      <c r="F47" s="1205"/>
      <c r="G47" s="1205"/>
      <c r="H47" s="1206"/>
      <c r="I47" s="86" t="s">
        <v>475</v>
      </c>
      <c r="J47" s="87" t="s">
        <v>475</v>
      </c>
      <c r="K47" s="87" t="s">
        <v>475</v>
      </c>
      <c r="L47" s="87" t="s">
        <v>475</v>
      </c>
      <c r="M47" s="88" t="s">
        <v>475</v>
      </c>
    </row>
    <row r="48" spans="2:13" ht="27.75" customHeight="1">
      <c r="B48" s="1203"/>
      <c r="C48" s="1204"/>
      <c r="D48" s="85"/>
      <c r="E48" s="1205" t="s">
        <v>32</v>
      </c>
      <c r="F48" s="1205"/>
      <c r="G48" s="1205"/>
      <c r="H48" s="1206"/>
      <c r="I48" s="86" t="s">
        <v>475</v>
      </c>
      <c r="J48" s="87" t="s">
        <v>475</v>
      </c>
      <c r="K48" s="87" t="s">
        <v>475</v>
      </c>
      <c r="L48" s="87" t="s">
        <v>475</v>
      </c>
      <c r="M48" s="88" t="s">
        <v>475</v>
      </c>
    </row>
    <row r="49" spans="2:13" ht="27.75" customHeight="1">
      <c r="B49" s="1199" t="s">
        <v>33</v>
      </c>
      <c r="C49" s="1200"/>
      <c r="D49" s="89"/>
      <c r="E49" s="1205" t="s">
        <v>34</v>
      </c>
      <c r="F49" s="1205"/>
      <c r="G49" s="1205"/>
      <c r="H49" s="1206"/>
      <c r="I49" s="86">
        <v>2215</v>
      </c>
      <c r="J49" s="87">
        <v>2106</v>
      </c>
      <c r="K49" s="87">
        <v>2047</v>
      </c>
      <c r="L49" s="87">
        <v>2148</v>
      </c>
      <c r="M49" s="88">
        <v>2375</v>
      </c>
    </row>
    <row r="50" spans="2:13" ht="27.75" customHeight="1">
      <c r="B50" s="1201"/>
      <c r="C50" s="1202"/>
      <c r="D50" s="85"/>
      <c r="E50" s="1205" t="s">
        <v>35</v>
      </c>
      <c r="F50" s="1205"/>
      <c r="G50" s="1205"/>
      <c r="H50" s="1206"/>
      <c r="I50" s="86">
        <v>573</v>
      </c>
      <c r="J50" s="87">
        <v>624</v>
      </c>
      <c r="K50" s="87">
        <v>730</v>
      </c>
      <c r="L50" s="87">
        <v>840</v>
      </c>
      <c r="M50" s="88">
        <v>846</v>
      </c>
    </row>
    <row r="51" spans="2:13" ht="27.75" customHeight="1">
      <c r="B51" s="1203"/>
      <c r="C51" s="1204"/>
      <c r="D51" s="85"/>
      <c r="E51" s="1205" t="s">
        <v>36</v>
      </c>
      <c r="F51" s="1205"/>
      <c r="G51" s="1205"/>
      <c r="H51" s="1206"/>
      <c r="I51" s="86">
        <v>9387</v>
      </c>
      <c r="J51" s="87">
        <v>9171</v>
      </c>
      <c r="K51" s="87">
        <v>8877</v>
      </c>
      <c r="L51" s="87">
        <v>8516</v>
      </c>
      <c r="M51" s="88">
        <v>8100</v>
      </c>
    </row>
    <row r="52" spans="2:13" ht="27.75" customHeight="1" thickBot="1">
      <c r="B52" s="1207" t="s">
        <v>37</v>
      </c>
      <c r="C52" s="1208"/>
      <c r="D52" s="90"/>
      <c r="E52" s="1209" t="s">
        <v>38</v>
      </c>
      <c r="F52" s="1209"/>
      <c r="G52" s="1209"/>
      <c r="H52" s="1210"/>
      <c r="I52" s="91">
        <v>3748</v>
      </c>
      <c r="J52" s="92">
        <v>3797</v>
      </c>
      <c r="K52" s="92">
        <v>4141</v>
      </c>
      <c r="L52" s="92">
        <v>4038</v>
      </c>
      <c r="M52" s="93">
        <v>3565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36"/>
      <c r="H50" s="1237"/>
      <c r="I50" s="1237"/>
      <c r="J50" s="1238"/>
      <c r="K50" s="354" t="s">
        <v>515</v>
      </c>
      <c r="L50" s="354" t="s">
        <v>516</v>
      </c>
      <c r="M50" s="354" t="s">
        <v>517</v>
      </c>
      <c r="N50" s="354" t="s">
        <v>518</v>
      </c>
      <c r="O50" s="354" t="s">
        <v>519</v>
      </c>
    </row>
    <row r="51" spans="1:17">
      <c r="B51" s="248"/>
      <c r="C51" s="244"/>
      <c r="D51" s="244"/>
      <c r="E51" s="244"/>
      <c r="F51" s="244"/>
      <c r="G51" s="1239" t="s">
        <v>553</v>
      </c>
      <c r="H51" s="1240"/>
      <c r="I51" s="1245" t="s">
        <v>554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556</v>
      </c>
      <c r="H55" s="1220"/>
      <c r="I55" s="1225" t="s">
        <v>554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555</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ht="13.5" customHeight="1">
      <c r="B65" s="248"/>
      <c r="C65" s="244"/>
      <c r="D65" s="244"/>
      <c r="E65" s="244"/>
      <c r="F65" s="244"/>
      <c r="G65" s="1227" t="s">
        <v>560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6"/>
      <c r="H72" s="1237"/>
      <c r="I72" s="1237"/>
      <c r="J72" s="1238"/>
      <c r="K72" s="354" t="s">
        <v>515</v>
      </c>
      <c r="L72" s="354" t="s">
        <v>516</v>
      </c>
      <c r="M72" s="354" t="s">
        <v>517</v>
      </c>
      <c r="N72" s="354" t="s">
        <v>518</v>
      </c>
      <c r="O72" s="354" t="s">
        <v>519</v>
      </c>
    </row>
    <row r="73" spans="2:30">
      <c r="B73" s="248"/>
      <c r="C73" s="244"/>
      <c r="D73" s="244"/>
      <c r="E73" s="244"/>
      <c r="F73" s="244"/>
      <c r="G73" s="1239" t="s">
        <v>553</v>
      </c>
      <c r="H73" s="1240"/>
      <c r="I73" s="1245" t="s">
        <v>554</v>
      </c>
      <c r="J73" s="1245"/>
      <c r="K73" s="1226">
        <v>126.7</v>
      </c>
      <c r="L73" s="1226">
        <v>131.4</v>
      </c>
      <c r="M73" s="1215">
        <v>143.4</v>
      </c>
      <c r="N73" s="1215">
        <v>141.69999999999999</v>
      </c>
      <c r="O73" s="1215">
        <v>120.6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559</v>
      </c>
      <c r="J75" s="1225"/>
      <c r="K75" s="1247">
        <v>15.2</v>
      </c>
      <c r="L75" s="1247">
        <v>15.9</v>
      </c>
      <c r="M75" s="1247">
        <v>16.7</v>
      </c>
      <c r="N75" s="1247">
        <v>16.600000000000001</v>
      </c>
      <c r="O75" s="1247">
        <v>16.7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556</v>
      </c>
      <c r="H77" s="1220"/>
      <c r="I77" s="1225" t="s">
        <v>554</v>
      </c>
      <c r="J77" s="1225"/>
      <c r="K77" s="1226">
        <v>20.3</v>
      </c>
      <c r="L77" s="1226">
        <v>5.7</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559</v>
      </c>
      <c r="J79" s="1217"/>
      <c r="K79" s="1218">
        <v>12.2</v>
      </c>
      <c r="L79" s="1218">
        <v>10.8</v>
      </c>
      <c r="M79" s="1218">
        <v>9.8000000000000007</v>
      </c>
      <c r="N79" s="1218">
        <v>9.1</v>
      </c>
      <c r="O79" s="1218">
        <v>8.6</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256462</v>
      </c>
      <c r="E3" s="116"/>
      <c r="F3" s="117">
        <v>146140</v>
      </c>
      <c r="G3" s="118"/>
      <c r="H3" s="119"/>
    </row>
    <row r="4" spans="1:8">
      <c r="A4" s="120"/>
      <c r="B4" s="121"/>
      <c r="C4" s="122"/>
      <c r="D4" s="123">
        <v>144769</v>
      </c>
      <c r="E4" s="124"/>
      <c r="F4" s="125">
        <v>75451</v>
      </c>
      <c r="G4" s="126"/>
      <c r="H4" s="127"/>
    </row>
    <row r="5" spans="1:8">
      <c r="A5" s="108" t="s">
        <v>509</v>
      </c>
      <c r="B5" s="113"/>
      <c r="C5" s="114"/>
      <c r="D5" s="115">
        <v>188124</v>
      </c>
      <c r="E5" s="116"/>
      <c r="F5" s="117">
        <v>146641</v>
      </c>
      <c r="G5" s="118"/>
      <c r="H5" s="119"/>
    </row>
    <row r="6" spans="1:8">
      <c r="A6" s="120"/>
      <c r="B6" s="121"/>
      <c r="C6" s="122"/>
      <c r="D6" s="123">
        <v>52189</v>
      </c>
      <c r="E6" s="124"/>
      <c r="F6" s="125">
        <v>68142</v>
      </c>
      <c r="G6" s="126"/>
      <c r="H6" s="127"/>
    </row>
    <row r="7" spans="1:8">
      <c r="A7" s="108" t="s">
        <v>510</v>
      </c>
      <c r="B7" s="113"/>
      <c r="C7" s="114"/>
      <c r="D7" s="115">
        <v>265746</v>
      </c>
      <c r="E7" s="116"/>
      <c r="F7" s="117">
        <v>174587</v>
      </c>
      <c r="G7" s="118"/>
      <c r="H7" s="119"/>
    </row>
    <row r="8" spans="1:8">
      <c r="A8" s="120"/>
      <c r="B8" s="121"/>
      <c r="C8" s="122"/>
      <c r="D8" s="123">
        <v>38582</v>
      </c>
      <c r="E8" s="124"/>
      <c r="F8" s="125">
        <v>79695</v>
      </c>
      <c r="G8" s="126"/>
      <c r="H8" s="127"/>
    </row>
    <row r="9" spans="1:8">
      <c r="A9" s="108" t="s">
        <v>511</v>
      </c>
      <c r="B9" s="113"/>
      <c r="C9" s="114"/>
      <c r="D9" s="115">
        <v>195361</v>
      </c>
      <c r="E9" s="116"/>
      <c r="F9" s="117">
        <v>175675</v>
      </c>
      <c r="G9" s="118"/>
      <c r="H9" s="119"/>
    </row>
    <row r="10" spans="1:8">
      <c r="A10" s="120"/>
      <c r="B10" s="121"/>
      <c r="C10" s="122"/>
      <c r="D10" s="123">
        <v>51431</v>
      </c>
      <c r="E10" s="124"/>
      <c r="F10" s="125">
        <v>87698</v>
      </c>
      <c r="G10" s="126"/>
      <c r="H10" s="127"/>
    </row>
    <row r="11" spans="1:8">
      <c r="A11" s="108" t="s">
        <v>512</v>
      </c>
      <c r="B11" s="113"/>
      <c r="C11" s="114"/>
      <c r="D11" s="115">
        <v>148139</v>
      </c>
      <c r="E11" s="116"/>
      <c r="F11" s="117">
        <v>162193</v>
      </c>
      <c r="G11" s="118"/>
      <c r="H11" s="119"/>
    </row>
    <row r="12" spans="1:8">
      <c r="A12" s="120"/>
      <c r="B12" s="121"/>
      <c r="C12" s="128"/>
      <c r="D12" s="123">
        <v>32274</v>
      </c>
      <c r="E12" s="124"/>
      <c r="F12" s="125">
        <v>79985</v>
      </c>
      <c r="G12" s="126"/>
      <c r="H12" s="127"/>
    </row>
    <row r="13" spans="1:8">
      <c r="A13" s="108"/>
      <c r="B13" s="113"/>
      <c r="C13" s="129"/>
      <c r="D13" s="130">
        <v>210766</v>
      </c>
      <c r="E13" s="131"/>
      <c r="F13" s="132">
        <v>161047</v>
      </c>
      <c r="G13" s="133"/>
      <c r="H13" s="119"/>
    </row>
    <row r="14" spans="1:8">
      <c r="A14" s="120"/>
      <c r="B14" s="121"/>
      <c r="C14" s="122"/>
      <c r="D14" s="123">
        <v>63849</v>
      </c>
      <c r="E14" s="124"/>
      <c r="F14" s="125">
        <v>78194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4.26</v>
      </c>
      <c r="C19" s="134">
        <f>ROUND(VALUE(SUBSTITUTE(実質収支比率等に係る経年分析!G$48,"▲","-")),2)</f>
        <v>4.63</v>
      </c>
      <c r="D19" s="134">
        <f>ROUND(VALUE(SUBSTITUTE(実質収支比率等に係る経年分析!H$48,"▲","-")),2)</f>
        <v>4.57</v>
      </c>
      <c r="E19" s="134">
        <f>ROUND(VALUE(SUBSTITUTE(実質収支比率等に係る経年分析!I$48,"▲","-")),2)</f>
        <v>3.41</v>
      </c>
      <c r="F19" s="134">
        <f>ROUND(VALUE(SUBSTITUTE(実質収支比率等に係る経年分析!J$48,"▲","-")),2)</f>
        <v>3.23</v>
      </c>
    </row>
    <row r="20" spans="1:11">
      <c r="A20" s="134" t="s">
        <v>43</v>
      </c>
      <c r="B20" s="134">
        <f>ROUND(VALUE(SUBSTITUTE(実質収支比率等に係る経年分析!F$47,"▲","-")),2)</f>
        <v>32.5</v>
      </c>
      <c r="C20" s="134">
        <f>ROUND(VALUE(SUBSTITUTE(実質収支比率等に係る経年分析!G$47,"▲","-")),2)</f>
        <v>28.19</v>
      </c>
      <c r="D20" s="134">
        <f>ROUND(VALUE(SUBSTITUTE(実質収支比率等に係る経年分析!H$47,"▲","-")),2)</f>
        <v>25.52</v>
      </c>
      <c r="E20" s="134">
        <f>ROUND(VALUE(SUBSTITUTE(実質収支比率等に係る経年分析!I$47,"▲","-")),2)</f>
        <v>25.56</v>
      </c>
      <c r="F20" s="134">
        <f>ROUND(VALUE(SUBSTITUTE(実質収支比率等に係る経年分析!J$47,"▲","-")),2)</f>
        <v>25.61</v>
      </c>
    </row>
    <row r="21" spans="1:11">
      <c r="A21" s="134" t="s">
        <v>44</v>
      </c>
      <c r="B21" s="134">
        <f>IF(ISNUMBER(VALUE(SUBSTITUTE(実質収支比率等に係る経年分析!F$49,"▲","-"))),ROUND(VALUE(SUBSTITUTE(実質収支比率等に係る経年分析!F$49,"▲","-")),2),NA())</f>
        <v>-0.46</v>
      </c>
      <c r="C21" s="134">
        <f>IF(ISNUMBER(VALUE(SUBSTITUTE(実質収支比率等に係る経年分析!G$49,"▲","-"))),ROUND(VALUE(SUBSTITUTE(実質収支比率等に係る経年分析!G$49,"▲","-")),2),NA())</f>
        <v>-4.58</v>
      </c>
      <c r="D21" s="134">
        <f>IF(ISNUMBER(VALUE(SUBSTITUTE(実質収支比率等に係る経年分析!H$49,"▲","-"))),ROUND(VALUE(SUBSTITUTE(実質収支比率等に係る経年分析!H$49,"▲","-")),2),NA())</f>
        <v>-2.5299999999999998</v>
      </c>
      <c r="E21" s="134">
        <f>IF(ISNUMBER(VALUE(SUBSTITUTE(実質収支比率等に係る経年分析!I$49,"▲","-"))),ROUND(VALUE(SUBSTITUTE(実質収支比率等に係る経年分析!I$49,"▲","-")),2),NA())</f>
        <v>-0.83</v>
      </c>
      <c r="F21" s="134">
        <f>IF(ISNUMBER(VALUE(SUBSTITUTE(実質収支比率等に係る経年分析!J$49,"▲","-"))),ROUND(VALUE(SUBSTITUTE(実質収支比率等に係る経年分析!J$49,"▲","-")),2),NA())</f>
        <v>0.37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0.28999999999999998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和泊町農業集落排水事業特別会計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和泊町下水道事業特別会計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和泊町後期高齢者医療特別会計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和泊町奨学資金特別会計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和泊町介護保険特別会計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和泊町国民健康保険特別会計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0.42</v>
      </c>
    </row>
    <row r="35" spans="1:16">
      <c r="A35" s="135" t="str">
        <f>IF(連結実質赤字比率に係る赤字・黒字の構成分析!C$35="",NA(),連結実質赤字比率に係る赤字・黒字の構成分析!C$35)</f>
        <v>和泊町水道事業会計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2.4500000000000002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4.3899999999999997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971</v>
      </c>
      <c r="E42" s="136"/>
      <c r="F42" s="136"/>
      <c r="G42" s="136">
        <f>'実質公債費比率（分子）の構造'!L$52</f>
        <v>923</v>
      </c>
      <c r="H42" s="136"/>
      <c r="I42" s="136"/>
      <c r="J42" s="136">
        <f>'実質公債費比率（分子）の構造'!M$52</f>
        <v>949</v>
      </c>
      <c r="K42" s="136"/>
      <c r="L42" s="136"/>
      <c r="M42" s="136">
        <f>'実質公債費比率（分子）の構造'!N$52</f>
        <v>1022</v>
      </c>
      <c r="N42" s="136"/>
      <c r="O42" s="136"/>
      <c r="P42" s="136">
        <f>'実質公債費比率（分子）の構造'!O$52</f>
        <v>1007</v>
      </c>
    </row>
    <row r="43" spans="1:16">
      <c r="A43" s="136" t="s">
        <v>18</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4</v>
      </c>
      <c r="C44" s="136"/>
      <c r="D44" s="136"/>
      <c r="E44" s="136">
        <f>'実質公債費比率（分子）の構造'!L$50</f>
        <v>7</v>
      </c>
      <c r="F44" s="136"/>
      <c r="G44" s="136"/>
      <c r="H44" s="136">
        <f>'実質公債費比率（分子）の構造'!M$50</f>
        <v>8</v>
      </c>
      <c r="I44" s="136"/>
      <c r="J44" s="136"/>
      <c r="K44" s="136">
        <f>'実質公債費比率（分子）の構造'!N$50</f>
        <v>4</v>
      </c>
      <c r="L44" s="136"/>
      <c r="M44" s="136"/>
      <c r="N44" s="136">
        <f>'実質公債費比率（分子）の構造'!O$50</f>
        <v>5</v>
      </c>
      <c r="O44" s="136"/>
      <c r="P44" s="136"/>
    </row>
    <row r="45" spans="1:16">
      <c r="A45" s="136" t="s">
        <v>53</v>
      </c>
      <c r="B45" s="136">
        <f>'実質公債費比率（分子）の構造'!K$49</f>
        <v>159</v>
      </c>
      <c r="C45" s="136"/>
      <c r="D45" s="136"/>
      <c r="E45" s="136">
        <f>'実質公債費比率（分子）の構造'!L$49</f>
        <v>134</v>
      </c>
      <c r="F45" s="136"/>
      <c r="G45" s="136"/>
      <c r="H45" s="136">
        <f>'実質公債費比率（分子）の構造'!M$49</f>
        <v>95</v>
      </c>
      <c r="I45" s="136"/>
      <c r="J45" s="136"/>
      <c r="K45" s="136">
        <f>'実質公債費比率（分子）の構造'!N$49</f>
        <v>92</v>
      </c>
      <c r="L45" s="136"/>
      <c r="M45" s="136"/>
      <c r="N45" s="136">
        <f>'実質公債費比率（分子）の構造'!O$49</f>
        <v>76</v>
      </c>
      <c r="O45" s="136"/>
      <c r="P45" s="136"/>
    </row>
    <row r="46" spans="1:16">
      <c r="A46" s="136" t="s">
        <v>54</v>
      </c>
      <c r="B46" s="136">
        <f>'実質公債費比率（分子）の構造'!K$48</f>
        <v>175</v>
      </c>
      <c r="C46" s="136"/>
      <c r="D46" s="136"/>
      <c r="E46" s="136">
        <f>'実質公債費比率（分子）の構造'!L$48</f>
        <v>183</v>
      </c>
      <c r="F46" s="136"/>
      <c r="G46" s="136"/>
      <c r="H46" s="136">
        <f>'実質公債費比率（分子）の構造'!M$48</f>
        <v>193</v>
      </c>
      <c r="I46" s="136"/>
      <c r="J46" s="136"/>
      <c r="K46" s="136">
        <f>'実質公債費比率（分子）の構造'!N$48</f>
        <v>226</v>
      </c>
      <c r="L46" s="136"/>
      <c r="M46" s="136"/>
      <c r="N46" s="136">
        <f>'実質公債費比率（分子）の構造'!O$48</f>
        <v>247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1125</v>
      </c>
      <c r="C49" s="136"/>
      <c r="D49" s="136"/>
      <c r="E49" s="136">
        <f>'実質公債費比率（分子）の構造'!L$45</f>
        <v>1082</v>
      </c>
      <c r="F49" s="136"/>
      <c r="G49" s="136"/>
      <c r="H49" s="136">
        <f>'実質公債費比率（分子）の構造'!M$45</f>
        <v>1137</v>
      </c>
      <c r="I49" s="136"/>
      <c r="J49" s="136"/>
      <c r="K49" s="136">
        <f>'実質公債費比率（分子）の構造'!N$45</f>
        <v>1166</v>
      </c>
      <c r="L49" s="136"/>
      <c r="M49" s="136"/>
      <c r="N49" s="136">
        <f>'実質公債費比率（分子）の構造'!O$45</f>
        <v>1190</v>
      </c>
      <c r="O49" s="136"/>
      <c r="P49" s="136"/>
    </row>
    <row r="50" spans="1:16">
      <c r="A50" s="136" t="s">
        <v>58</v>
      </c>
      <c r="B50" s="136" t="e">
        <f>NA()</f>
        <v>#N/A</v>
      </c>
      <c r="C50" s="136">
        <f>IF(ISNUMBER('実質公債費比率（分子）の構造'!K$53),'実質公債費比率（分子）の構造'!K$53,NA())</f>
        <v>492</v>
      </c>
      <c r="D50" s="136" t="e">
        <f>NA()</f>
        <v>#N/A</v>
      </c>
      <c r="E50" s="136" t="e">
        <f>NA()</f>
        <v>#N/A</v>
      </c>
      <c r="F50" s="136">
        <f>IF(ISNUMBER('実質公債費比率（分子）の構造'!L$53),'実質公債費比率（分子）の構造'!L$53,NA())</f>
        <v>484</v>
      </c>
      <c r="G50" s="136" t="e">
        <f>NA()</f>
        <v>#N/A</v>
      </c>
      <c r="H50" s="136" t="e">
        <f>NA()</f>
        <v>#N/A</v>
      </c>
      <c r="I50" s="136">
        <f>IF(ISNUMBER('実質公債費比率（分子）の構造'!M$53),'実質公債費比率（分子）の構造'!M$53,NA())</f>
        <v>485</v>
      </c>
      <c r="J50" s="136" t="e">
        <f>NA()</f>
        <v>#N/A</v>
      </c>
      <c r="K50" s="136" t="e">
        <f>NA()</f>
        <v>#N/A</v>
      </c>
      <c r="L50" s="136">
        <f>IF(ISNUMBER('実質公債費比率（分子）の構造'!N$53),'実質公債費比率（分子）の構造'!N$53,NA())</f>
        <v>466</v>
      </c>
      <c r="M50" s="136" t="e">
        <f>NA()</f>
        <v>#N/A</v>
      </c>
      <c r="N50" s="136" t="e">
        <f>NA()</f>
        <v>#N/A</v>
      </c>
      <c r="O50" s="136">
        <f>IF(ISNUMBER('実質公債費比率（分子）の構造'!O$53),'実質公債費比率（分子）の構造'!O$53,NA())</f>
        <v>511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9387</v>
      </c>
      <c r="E56" s="135"/>
      <c r="F56" s="135"/>
      <c r="G56" s="135">
        <f>'将来負担比率（分子）の構造'!J$51</f>
        <v>9171</v>
      </c>
      <c r="H56" s="135"/>
      <c r="I56" s="135"/>
      <c r="J56" s="135">
        <f>'将来負担比率（分子）の構造'!K$51</f>
        <v>8877</v>
      </c>
      <c r="K56" s="135"/>
      <c r="L56" s="135"/>
      <c r="M56" s="135">
        <f>'将来負担比率（分子）の構造'!L$51</f>
        <v>8516</v>
      </c>
      <c r="N56" s="135"/>
      <c r="O56" s="135"/>
      <c r="P56" s="135">
        <f>'将来負担比率（分子）の構造'!M$51</f>
        <v>8100</v>
      </c>
    </row>
    <row r="57" spans="1:16">
      <c r="A57" s="135" t="s">
        <v>35</v>
      </c>
      <c r="B57" s="135"/>
      <c r="C57" s="135"/>
      <c r="D57" s="135">
        <f>'将来負担比率（分子）の構造'!I$50</f>
        <v>573</v>
      </c>
      <c r="E57" s="135"/>
      <c r="F57" s="135"/>
      <c r="G57" s="135">
        <f>'将来負担比率（分子）の構造'!J$50</f>
        <v>624</v>
      </c>
      <c r="H57" s="135"/>
      <c r="I57" s="135"/>
      <c r="J57" s="135">
        <f>'将来負担比率（分子）の構造'!K$50</f>
        <v>730</v>
      </c>
      <c r="K57" s="135"/>
      <c r="L57" s="135"/>
      <c r="M57" s="135">
        <f>'将来負担比率（分子）の構造'!L$50</f>
        <v>840</v>
      </c>
      <c r="N57" s="135"/>
      <c r="O57" s="135"/>
      <c r="P57" s="135">
        <f>'将来負担比率（分子）の構造'!M$50</f>
        <v>846</v>
      </c>
    </row>
    <row r="58" spans="1:16">
      <c r="A58" s="135" t="s">
        <v>34</v>
      </c>
      <c r="B58" s="135"/>
      <c r="C58" s="135"/>
      <c r="D58" s="135">
        <f>'将来負担比率（分子）の構造'!I$49</f>
        <v>2215</v>
      </c>
      <c r="E58" s="135"/>
      <c r="F58" s="135"/>
      <c r="G58" s="135">
        <f>'将来負担比率（分子）の構造'!J$49</f>
        <v>2106</v>
      </c>
      <c r="H58" s="135"/>
      <c r="I58" s="135"/>
      <c r="J58" s="135">
        <f>'将来負担比率（分子）の構造'!K$49</f>
        <v>2047</v>
      </c>
      <c r="K58" s="135"/>
      <c r="L58" s="135"/>
      <c r="M58" s="135">
        <f>'将来負担比率（分子）の構造'!L$49</f>
        <v>2148</v>
      </c>
      <c r="N58" s="135"/>
      <c r="O58" s="135"/>
      <c r="P58" s="135">
        <f>'将来負担比率（分子）の構造'!M$49</f>
        <v>2375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51</v>
      </c>
      <c r="C61" s="135"/>
      <c r="D61" s="135"/>
      <c r="E61" s="135">
        <f>'将来負担比率（分子）の構造'!J$46</f>
        <v>100</v>
      </c>
      <c r="F61" s="135"/>
      <c r="G61" s="135"/>
      <c r="H61" s="135">
        <f>'将来負担比率（分子）の構造'!K$46</f>
        <v>27</v>
      </c>
      <c r="I61" s="135"/>
      <c r="J61" s="135"/>
      <c r="K61" s="135">
        <f>'将来負担比率（分子）の構造'!L$46</f>
        <v>17</v>
      </c>
      <c r="L61" s="135"/>
      <c r="M61" s="135"/>
      <c r="N61" s="135">
        <f>'将来負担比率（分子）の構造'!M$46</f>
        <v>7</v>
      </c>
      <c r="O61" s="135"/>
      <c r="P61" s="135"/>
    </row>
    <row r="62" spans="1:16">
      <c r="A62" s="135" t="s">
        <v>29</v>
      </c>
      <c r="B62" s="135">
        <f>'将来負担比率（分子）の構造'!I$45</f>
        <v>924</v>
      </c>
      <c r="C62" s="135"/>
      <c r="D62" s="135"/>
      <c r="E62" s="135">
        <f>'将来負担比率（分子）の構造'!J$45</f>
        <v>863</v>
      </c>
      <c r="F62" s="135"/>
      <c r="G62" s="135"/>
      <c r="H62" s="135">
        <f>'将来負担比率（分子）の構造'!K$45</f>
        <v>843</v>
      </c>
      <c r="I62" s="135"/>
      <c r="J62" s="135"/>
      <c r="K62" s="135">
        <f>'将来負担比率（分子）の構造'!L$45</f>
        <v>863</v>
      </c>
      <c r="L62" s="135"/>
      <c r="M62" s="135"/>
      <c r="N62" s="135">
        <f>'将来負担比率（分子）の構造'!M$45</f>
        <v>799</v>
      </c>
      <c r="O62" s="135"/>
      <c r="P62" s="135"/>
    </row>
    <row r="63" spans="1:16">
      <c r="A63" s="135" t="s">
        <v>28</v>
      </c>
      <c r="B63" s="135">
        <f>'将来負担比率（分子）の構造'!I$44</f>
        <v>473</v>
      </c>
      <c r="C63" s="135"/>
      <c r="D63" s="135"/>
      <c r="E63" s="135">
        <f>'将来負担比率（分子）の構造'!J$44</f>
        <v>344</v>
      </c>
      <c r="F63" s="135"/>
      <c r="G63" s="135"/>
      <c r="H63" s="135">
        <f>'将来負担比率（分子）の構造'!K$44</f>
        <v>278</v>
      </c>
      <c r="I63" s="135"/>
      <c r="J63" s="135"/>
      <c r="K63" s="135">
        <f>'将来負担比率（分子）の構造'!L$44</f>
        <v>235</v>
      </c>
      <c r="L63" s="135"/>
      <c r="M63" s="135"/>
      <c r="N63" s="135">
        <f>'将来負担比率（分子）の構造'!M$44</f>
        <v>160</v>
      </c>
      <c r="O63" s="135"/>
      <c r="P63" s="135"/>
    </row>
    <row r="64" spans="1:16">
      <c r="A64" s="135" t="s">
        <v>27</v>
      </c>
      <c r="B64" s="135">
        <f>'将来負担比率（分子）の構造'!I$43</f>
        <v>3673</v>
      </c>
      <c r="C64" s="135"/>
      <c r="D64" s="135"/>
      <c r="E64" s="135">
        <f>'将来負担比率（分子）の構造'!J$43</f>
        <v>3563</v>
      </c>
      <c r="F64" s="135"/>
      <c r="G64" s="135"/>
      <c r="H64" s="135">
        <f>'将来負担比率（分子）の構造'!K$43</f>
        <v>3436</v>
      </c>
      <c r="I64" s="135"/>
      <c r="J64" s="135"/>
      <c r="K64" s="135">
        <f>'将来負担比率（分子）の構造'!L$43</f>
        <v>3292</v>
      </c>
      <c r="L64" s="135"/>
      <c r="M64" s="135"/>
      <c r="N64" s="135">
        <f>'将来負担比率（分子）の構造'!M$43</f>
        <v>3155</v>
      </c>
      <c r="O64" s="135"/>
      <c r="P64" s="135"/>
    </row>
    <row r="65" spans="1:16">
      <c r="A65" s="135" t="s">
        <v>26</v>
      </c>
      <c r="B65" s="135">
        <f>'将来負担比率（分子）の構造'!I$42</f>
        <v>5</v>
      </c>
      <c r="C65" s="135"/>
      <c r="D65" s="135"/>
      <c r="E65" s="135">
        <f>'将来負担比率（分子）の構造'!J$42</f>
        <v>2</v>
      </c>
      <c r="F65" s="135"/>
      <c r="G65" s="135"/>
      <c r="H65" s="135" t="str">
        <f>'将来負担比率（分子）の構造'!K$42</f>
        <v>-</v>
      </c>
      <c r="I65" s="135"/>
      <c r="J65" s="135"/>
      <c r="K65" s="135">
        <f>'将来負担比率（分子）の構造'!L$42</f>
        <v>6</v>
      </c>
      <c r="L65" s="135"/>
      <c r="M65" s="135"/>
      <c r="N65" s="135">
        <f>'将来負担比率（分子）の構造'!M$42</f>
        <v>3</v>
      </c>
      <c r="O65" s="135"/>
      <c r="P65" s="135"/>
    </row>
    <row r="66" spans="1:16">
      <c r="A66" s="135" t="s">
        <v>25</v>
      </c>
      <c r="B66" s="135">
        <f>'将来負担比率（分子）の構造'!I$41</f>
        <v>10798</v>
      </c>
      <c r="C66" s="135"/>
      <c r="D66" s="135"/>
      <c r="E66" s="135">
        <f>'将来負担比率（分子）の構造'!J$41</f>
        <v>10825</v>
      </c>
      <c r="F66" s="135"/>
      <c r="G66" s="135"/>
      <c r="H66" s="135">
        <f>'将来負担比率（分子）の構造'!K$41</f>
        <v>11210</v>
      </c>
      <c r="I66" s="135"/>
      <c r="J66" s="135"/>
      <c r="K66" s="135">
        <f>'将来負担比率（分子）の構造'!L$41</f>
        <v>11128</v>
      </c>
      <c r="L66" s="135"/>
      <c r="M66" s="135"/>
      <c r="N66" s="135">
        <f>'将来負担比率（分子）の構造'!M$41</f>
        <v>10761</v>
      </c>
      <c r="O66" s="135"/>
      <c r="P66" s="135"/>
    </row>
    <row r="67" spans="1:16">
      <c r="A67" s="135" t="s">
        <v>62</v>
      </c>
      <c r="B67" s="135" t="e">
        <f>NA()</f>
        <v>#N/A</v>
      </c>
      <c r="C67" s="135">
        <f>IF(ISNUMBER('将来負担比率（分子）の構造'!I$52), IF('将来負担比率（分子）の構造'!I$52 &lt; 0, 0, '将来負担比率（分子）の構造'!I$52), NA())</f>
        <v>3748</v>
      </c>
      <c r="D67" s="135" t="e">
        <f>NA()</f>
        <v>#N/A</v>
      </c>
      <c r="E67" s="135" t="e">
        <f>NA()</f>
        <v>#N/A</v>
      </c>
      <c r="F67" s="135">
        <f>IF(ISNUMBER('将来負担比率（分子）の構造'!J$52), IF('将来負担比率（分子）の構造'!J$52 &lt; 0, 0, '将来負担比率（分子）の構造'!J$52), NA())</f>
        <v>3797</v>
      </c>
      <c r="G67" s="135" t="e">
        <f>NA()</f>
        <v>#N/A</v>
      </c>
      <c r="H67" s="135" t="e">
        <f>NA()</f>
        <v>#N/A</v>
      </c>
      <c r="I67" s="135">
        <f>IF(ISNUMBER('将来負担比率（分子）の構造'!K$52), IF('将来負担比率（分子）の構造'!K$52 &lt; 0, 0, '将来負担比率（分子）の構造'!K$52), NA())</f>
        <v>4141</v>
      </c>
      <c r="J67" s="135" t="e">
        <f>NA()</f>
        <v>#N/A</v>
      </c>
      <c r="K67" s="135" t="e">
        <f>NA()</f>
        <v>#N/A</v>
      </c>
      <c r="L67" s="135">
        <f>IF(ISNUMBER('将来負担比率（分子）の構造'!L$52), IF('将来負担比率（分子）の構造'!L$52 &lt; 0, 0, '将来負担比率（分子）の構造'!L$52), NA())</f>
        <v>4038</v>
      </c>
      <c r="M67" s="135" t="e">
        <f>NA()</f>
        <v>#N/A</v>
      </c>
      <c r="N67" s="135" t="e">
        <f>NA()</f>
        <v>#N/A</v>
      </c>
      <c r="O67" s="135">
        <f>IF(ISNUMBER('将来負担比率（分子）の構造'!M$52), IF('将来負担比率（分子）の構造'!M$52 &lt; 0, 0, '将来負担比率（分子）の構造'!M$52), NA())</f>
        <v>3565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582914</v>
      </c>
      <c r="S5" s="669"/>
      <c r="T5" s="669"/>
      <c r="U5" s="669"/>
      <c r="V5" s="669"/>
      <c r="W5" s="669"/>
      <c r="X5" s="669"/>
      <c r="Y5" s="716"/>
      <c r="Z5" s="729">
        <v>8.6999999999999993</v>
      </c>
      <c r="AA5" s="729"/>
      <c r="AB5" s="729"/>
      <c r="AC5" s="729"/>
      <c r="AD5" s="730">
        <v>582914</v>
      </c>
      <c r="AE5" s="730"/>
      <c r="AF5" s="730"/>
      <c r="AG5" s="730"/>
      <c r="AH5" s="730"/>
      <c r="AI5" s="730"/>
      <c r="AJ5" s="730"/>
      <c r="AK5" s="730"/>
      <c r="AL5" s="717">
        <v>15.4</v>
      </c>
      <c r="AM5" s="686"/>
      <c r="AN5" s="686"/>
      <c r="AO5" s="718"/>
      <c r="AP5" s="705" t="s">
        <v>205</v>
      </c>
      <c r="AQ5" s="706"/>
      <c r="AR5" s="706"/>
      <c r="AS5" s="706"/>
      <c r="AT5" s="706"/>
      <c r="AU5" s="706"/>
      <c r="AV5" s="706"/>
      <c r="AW5" s="706"/>
      <c r="AX5" s="706"/>
      <c r="AY5" s="706"/>
      <c r="AZ5" s="706"/>
      <c r="BA5" s="706"/>
      <c r="BB5" s="706"/>
      <c r="BC5" s="706"/>
      <c r="BD5" s="706"/>
      <c r="BE5" s="706"/>
      <c r="BF5" s="707"/>
      <c r="BG5" s="618">
        <v>582914</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78989</v>
      </c>
      <c r="S6" s="619"/>
      <c r="T6" s="619"/>
      <c r="U6" s="619"/>
      <c r="V6" s="619"/>
      <c r="W6" s="619"/>
      <c r="X6" s="619"/>
      <c r="Y6" s="620"/>
      <c r="Z6" s="671">
        <v>1.2</v>
      </c>
      <c r="AA6" s="671"/>
      <c r="AB6" s="671"/>
      <c r="AC6" s="671"/>
      <c r="AD6" s="672">
        <v>78989</v>
      </c>
      <c r="AE6" s="672"/>
      <c r="AF6" s="672"/>
      <c r="AG6" s="672"/>
      <c r="AH6" s="672"/>
      <c r="AI6" s="672"/>
      <c r="AJ6" s="672"/>
      <c r="AK6" s="672"/>
      <c r="AL6" s="641">
        <v>2.1</v>
      </c>
      <c r="AM6" s="673"/>
      <c r="AN6" s="673"/>
      <c r="AO6" s="674"/>
      <c r="AP6" s="615" t="s">
        <v>211</v>
      </c>
      <c r="AQ6" s="616"/>
      <c r="AR6" s="616"/>
      <c r="AS6" s="616"/>
      <c r="AT6" s="616"/>
      <c r="AU6" s="616"/>
      <c r="AV6" s="616"/>
      <c r="AW6" s="616"/>
      <c r="AX6" s="616"/>
      <c r="AY6" s="616"/>
      <c r="AZ6" s="616"/>
      <c r="BA6" s="616"/>
      <c r="BB6" s="616"/>
      <c r="BC6" s="616"/>
      <c r="BD6" s="616"/>
      <c r="BE6" s="616"/>
      <c r="BF6" s="617"/>
      <c r="BG6" s="618">
        <v>582914</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89792</v>
      </c>
      <c r="CS6" s="619"/>
      <c r="CT6" s="619"/>
      <c r="CU6" s="619"/>
      <c r="CV6" s="619"/>
      <c r="CW6" s="619"/>
      <c r="CX6" s="619"/>
      <c r="CY6" s="620"/>
      <c r="CZ6" s="671">
        <v>1.4</v>
      </c>
      <c r="DA6" s="671"/>
      <c r="DB6" s="671"/>
      <c r="DC6" s="671"/>
      <c r="DD6" s="624" t="s">
        <v>206</v>
      </c>
      <c r="DE6" s="619"/>
      <c r="DF6" s="619"/>
      <c r="DG6" s="619"/>
      <c r="DH6" s="619"/>
      <c r="DI6" s="619"/>
      <c r="DJ6" s="619"/>
      <c r="DK6" s="619"/>
      <c r="DL6" s="619"/>
      <c r="DM6" s="619"/>
      <c r="DN6" s="619"/>
      <c r="DO6" s="619"/>
      <c r="DP6" s="620"/>
      <c r="DQ6" s="624">
        <v>89792</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788</v>
      </c>
      <c r="S7" s="619"/>
      <c r="T7" s="619"/>
      <c r="U7" s="619"/>
      <c r="V7" s="619"/>
      <c r="W7" s="619"/>
      <c r="X7" s="619"/>
      <c r="Y7" s="620"/>
      <c r="Z7" s="671">
        <v>0</v>
      </c>
      <c r="AA7" s="671"/>
      <c r="AB7" s="671"/>
      <c r="AC7" s="671"/>
      <c r="AD7" s="672">
        <v>788</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211744</v>
      </c>
      <c r="BH7" s="619"/>
      <c r="BI7" s="619"/>
      <c r="BJ7" s="619"/>
      <c r="BK7" s="619"/>
      <c r="BL7" s="619"/>
      <c r="BM7" s="619"/>
      <c r="BN7" s="620"/>
      <c r="BO7" s="671">
        <v>36.299999999999997</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1137654</v>
      </c>
      <c r="CS7" s="619"/>
      <c r="CT7" s="619"/>
      <c r="CU7" s="619"/>
      <c r="CV7" s="619"/>
      <c r="CW7" s="619"/>
      <c r="CX7" s="619"/>
      <c r="CY7" s="620"/>
      <c r="CZ7" s="671">
        <v>17.5</v>
      </c>
      <c r="DA7" s="671"/>
      <c r="DB7" s="671"/>
      <c r="DC7" s="671"/>
      <c r="DD7" s="624">
        <v>68740</v>
      </c>
      <c r="DE7" s="619"/>
      <c r="DF7" s="619"/>
      <c r="DG7" s="619"/>
      <c r="DH7" s="619"/>
      <c r="DI7" s="619"/>
      <c r="DJ7" s="619"/>
      <c r="DK7" s="619"/>
      <c r="DL7" s="619"/>
      <c r="DM7" s="619"/>
      <c r="DN7" s="619"/>
      <c r="DO7" s="619"/>
      <c r="DP7" s="620"/>
      <c r="DQ7" s="624">
        <v>915623</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1563</v>
      </c>
      <c r="S8" s="619"/>
      <c r="T8" s="619"/>
      <c r="U8" s="619"/>
      <c r="V8" s="619"/>
      <c r="W8" s="619"/>
      <c r="X8" s="619"/>
      <c r="Y8" s="620"/>
      <c r="Z8" s="671">
        <v>0</v>
      </c>
      <c r="AA8" s="671"/>
      <c r="AB8" s="671"/>
      <c r="AC8" s="671"/>
      <c r="AD8" s="672">
        <v>1563</v>
      </c>
      <c r="AE8" s="672"/>
      <c r="AF8" s="672"/>
      <c r="AG8" s="672"/>
      <c r="AH8" s="672"/>
      <c r="AI8" s="672"/>
      <c r="AJ8" s="672"/>
      <c r="AK8" s="672"/>
      <c r="AL8" s="641">
        <v>0</v>
      </c>
      <c r="AM8" s="673"/>
      <c r="AN8" s="673"/>
      <c r="AO8" s="674"/>
      <c r="AP8" s="615" t="s">
        <v>217</v>
      </c>
      <c r="AQ8" s="616"/>
      <c r="AR8" s="616"/>
      <c r="AS8" s="616"/>
      <c r="AT8" s="616"/>
      <c r="AU8" s="616"/>
      <c r="AV8" s="616"/>
      <c r="AW8" s="616"/>
      <c r="AX8" s="616"/>
      <c r="AY8" s="616"/>
      <c r="AZ8" s="616"/>
      <c r="BA8" s="616"/>
      <c r="BB8" s="616"/>
      <c r="BC8" s="616"/>
      <c r="BD8" s="616"/>
      <c r="BE8" s="616"/>
      <c r="BF8" s="617"/>
      <c r="BG8" s="618">
        <v>8865</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1260069</v>
      </c>
      <c r="CS8" s="619"/>
      <c r="CT8" s="619"/>
      <c r="CU8" s="619"/>
      <c r="CV8" s="619"/>
      <c r="CW8" s="619"/>
      <c r="CX8" s="619"/>
      <c r="CY8" s="620"/>
      <c r="CZ8" s="671">
        <v>19.3</v>
      </c>
      <c r="DA8" s="671"/>
      <c r="DB8" s="671"/>
      <c r="DC8" s="671"/>
      <c r="DD8" s="624">
        <v>14816</v>
      </c>
      <c r="DE8" s="619"/>
      <c r="DF8" s="619"/>
      <c r="DG8" s="619"/>
      <c r="DH8" s="619"/>
      <c r="DI8" s="619"/>
      <c r="DJ8" s="619"/>
      <c r="DK8" s="619"/>
      <c r="DL8" s="619"/>
      <c r="DM8" s="619"/>
      <c r="DN8" s="619"/>
      <c r="DO8" s="619"/>
      <c r="DP8" s="620"/>
      <c r="DQ8" s="624">
        <v>796458</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1587</v>
      </c>
      <c r="S9" s="619"/>
      <c r="T9" s="619"/>
      <c r="U9" s="619"/>
      <c r="V9" s="619"/>
      <c r="W9" s="619"/>
      <c r="X9" s="619"/>
      <c r="Y9" s="620"/>
      <c r="Z9" s="671">
        <v>0</v>
      </c>
      <c r="AA9" s="671"/>
      <c r="AB9" s="671"/>
      <c r="AC9" s="671"/>
      <c r="AD9" s="672">
        <v>1587</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174182</v>
      </c>
      <c r="BH9" s="619"/>
      <c r="BI9" s="619"/>
      <c r="BJ9" s="619"/>
      <c r="BK9" s="619"/>
      <c r="BL9" s="619"/>
      <c r="BM9" s="619"/>
      <c r="BN9" s="620"/>
      <c r="BO9" s="671">
        <v>29.9</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373504</v>
      </c>
      <c r="CS9" s="619"/>
      <c r="CT9" s="619"/>
      <c r="CU9" s="619"/>
      <c r="CV9" s="619"/>
      <c r="CW9" s="619"/>
      <c r="CX9" s="619"/>
      <c r="CY9" s="620"/>
      <c r="CZ9" s="671">
        <v>5.7</v>
      </c>
      <c r="DA9" s="671"/>
      <c r="DB9" s="671"/>
      <c r="DC9" s="671"/>
      <c r="DD9" s="624">
        <v>7559</v>
      </c>
      <c r="DE9" s="619"/>
      <c r="DF9" s="619"/>
      <c r="DG9" s="619"/>
      <c r="DH9" s="619"/>
      <c r="DI9" s="619"/>
      <c r="DJ9" s="619"/>
      <c r="DK9" s="619"/>
      <c r="DL9" s="619"/>
      <c r="DM9" s="619"/>
      <c r="DN9" s="619"/>
      <c r="DO9" s="619"/>
      <c r="DP9" s="620"/>
      <c r="DQ9" s="624">
        <v>356191</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129858</v>
      </c>
      <c r="S10" s="619"/>
      <c r="T10" s="619"/>
      <c r="U10" s="619"/>
      <c r="V10" s="619"/>
      <c r="W10" s="619"/>
      <c r="X10" s="619"/>
      <c r="Y10" s="620"/>
      <c r="Z10" s="671">
        <v>1.9</v>
      </c>
      <c r="AA10" s="671"/>
      <c r="AB10" s="671"/>
      <c r="AC10" s="671"/>
      <c r="AD10" s="672">
        <v>129858</v>
      </c>
      <c r="AE10" s="672"/>
      <c r="AF10" s="672"/>
      <c r="AG10" s="672"/>
      <c r="AH10" s="672"/>
      <c r="AI10" s="672"/>
      <c r="AJ10" s="672"/>
      <c r="AK10" s="672"/>
      <c r="AL10" s="641">
        <v>3.4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14044</v>
      </c>
      <c r="BH10" s="619"/>
      <c r="BI10" s="619"/>
      <c r="BJ10" s="619"/>
      <c r="BK10" s="619"/>
      <c r="BL10" s="619"/>
      <c r="BM10" s="619"/>
      <c r="BN10" s="620"/>
      <c r="BO10" s="671">
        <v>2.4</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15051</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15051</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14653</v>
      </c>
      <c r="BH11" s="619"/>
      <c r="BI11" s="619"/>
      <c r="BJ11" s="619"/>
      <c r="BK11" s="619"/>
      <c r="BL11" s="619"/>
      <c r="BM11" s="619"/>
      <c r="BN11" s="620"/>
      <c r="BO11" s="671">
        <v>2.5</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934838</v>
      </c>
      <c r="CS11" s="619"/>
      <c r="CT11" s="619"/>
      <c r="CU11" s="619"/>
      <c r="CV11" s="619"/>
      <c r="CW11" s="619"/>
      <c r="CX11" s="619"/>
      <c r="CY11" s="620"/>
      <c r="CZ11" s="671">
        <v>14.4</v>
      </c>
      <c r="DA11" s="671"/>
      <c r="DB11" s="671"/>
      <c r="DC11" s="671"/>
      <c r="DD11" s="624">
        <v>319867</v>
      </c>
      <c r="DE11" s="619"/>
      <c r="DF11" s="619"/>
      <c r="DG11" s="619"/>
      <c r="DH11" s="619"/>
      <c r="DI11" s="619"/>
      <c r="DJ11" s="619"/>
      <c r="DK11" s="619"/>
      <c r="DL11" s="619"/>
      <c r="DM11" s="619"/>
      <c r="DN11" s="619"/>
      <c r="DO11" s="619"/>
      <c r="DP11" s="620"/>
      <c r="DQ11" s="624">
        <v>461101</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278014</v>
      </c>
      <c r="BH12" s="619"/>
      <c r="BI12" s="619"/>
      <c r="BJ12" s="619"/>
      <c r="BK12" s="619"/>
      <c r="BL12" s="619"/>
      <c r="BM12" s="619"/>
      <c r="BN12" s="620"/>
      <c r="BO12" s="671">
        <v>47.7</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82959</v>
      </c>
      <c r="CS12" s="619"/>
      <c r="CT12" s="619"/>
      <c r="CU12" s="619"/>
      <c r="CV12" s="619"/>
      <c r="CW12" s="619"/>
      <c r="CX12" s="619"/>
      <c r="CY12" s="620"/>
      <c r="CZ12" s="671">
        <v>1.3</v>
      </c>
      <c r="DA12" s="671"/>
      <c r="DB12" s="671"/>
      <c r="DC12" s="671"/>
      <c r="DD12" s="624">
        <v>25933</v>
      </c>
      <c r="DE12" s="619"/>
      <c r="DF12" s="619"/>
      <c r="DG12" s="619"/>
      <c r="DH12" s="619"/>
      <c r="DI12" s="619"/>
      <c r="DJ12" s="619"/>
      <c r="DK12" s="619"/>
      <c r="DL12" s="619"/>
      <c r="DM12" s="619"/>
      <c r="DN12" s="619"/>
      <c r="DO12" s="619"/>
      <c r="DP12" s="620"/>
      <c r="DQ12" s="624">
        <v>14124</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7565</v>
      </c>
      <c r="S13" s="619"/>
      <c r="T13" s="619"/>
      <c r="U13" s="619"/>
      <c r="V13" s="619"/>
      <c r="W13" s="619"/>
      <c r="X13" s="619"/>
      <c r="Y13" s="620"/>
      <c r="Z13" s="671">
        <v>0.1</v>
      </c>
      <c r="AA13" s="671"/>
      <c r="AB13" s="671"/>
      <c r="AC13" s="671"/>
      <c r="AD13" s="672">
        <v>7565</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268347</v>
      </c>
      <c r="BH13" s="619"/>
      <c r="BI13" s="619"/>
      <c r="BJ13" s="619"/>
      <c r="BK13" s="619"/>
      <c r="BL13" s="619"/>
      <c r="BM13" s="619"/>
      <c r="BN13" s="620"/>
      <c r="BO13" s="671">
        <v>46</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819529</v>
      </c>
      <c r="CS13" s="619"/>
      <c r="CT13" s="619"/>
      <c r="CU13" s="619"/>
      <c r="CV13" s="619"/>
      <c r="CW13" s="619"/>
      <c r="CX13" s="619"/>
      <c r="CY13" s="620"/>
      <c r="CZ13" s="671">
        <v>12.6</v>
      </c>
      <c r="DA13" s="671"/>
      <c r="DB13" s="671"/>
      <c r="DC13" s="671"/>
      <c r="DD13" s="624">
        <v>589109</v>
      </c>
      <c r="DE13" s="619"/>
      <c r="DF13" s="619"/>
      <c r="DG13" s="619"/>
      <c r="DH13" s="619"/>
      <c r="DI13" s="619"/>
      <c r="DJ13" s="619"/>
      <c r="DK13" s="619"/>
      <c r="DL13" s="619"/>
      <c r="DM13" s="619"/>
      <c r="DN13" s="619"/>
      <c r="DO13" s="619"/>
      <c r="DP13" s="620"/>
      <c r="DQ13" s="624">
        <v>220331</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23479</v>
      </c>
      <c r="BH14" s="619"/>
      <c r="BI14" s="619"/>
      <c r="BJ14" s="619"/>
      <c r="BK14" s="619"/>
      <c r="BL14" s="619"/>
      <c r="BM14" s="619"/>
      <c r="BN14" s="620"/>
      <c r="BO14" s="671">
        <v>4</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137491</v>
      </c>
      <c r="CS14" s="619"/>
      <c r="CT14" s="619"/>
      <c r="CU14" s="619"/>
      <c r="CV14" s="619"/>
      <c r="CW14" s="619"/>
      <c r="CX14" s="619"/>
      <c r="CY14" s="620"/>
      <c r="CZ14" s="671">
        <v>2.1</v>
      </c>
      <c r="DA14" s="671"/>
      <c r="DB14" s="671"/>
      <c r="DC14" s="671"/>
      <c r="DD14" s="624" t="s">
        <v>108</v>
      </c>
      <c r="DE14" s="619"/>
      <c r="DF14" s="619"/>
      <c r="DG14" s="619"/>
      <c r="DH14" s="619"/>
      <c r="DI14" s="619"/>
      <c r="DJ14" s="619"/>
      <c r="DK14" s="619"/>
      <c r="DL14" s="619"/>
      <c r="DM14" s="619"/>
      <c r="DN14" s="619"/>
      <c r="DO14" s="619"/>
      <c r="DP14" s="620"/>
      <c r="DQ14" s="624">
        <v>80283</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567</v>
      </c>
      <c r="S15" s="619"/>
      <c r="T15" s="619"/>
      <c r="U15" s="619"/>
      <c r="V15" s="619"/>
      <c r="W15" s="619"/>
      <c r="X15" s="619"/>
      <c r="Y15" s="620"/>
      <c r="Z15" s="671">
        <v>0</v>
      </c>
      <c r="AA15" s="671"/>
      <c r="AB15" s="671"/>
      <c r="AC15" s="671"/>
      <c r="AD15" s="672">
        <v>567</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69677</v>
      </c>
      <c r="BH15" s="619"/>
      <c r="BI15" s="619"/>
      <c r="BJ15" s="619"/>
      <c r="BK15" s="619"/>
      <c r="BL15" s="619"/>
      <c r="BM15" s="619"/>
      <c r="BN15" s="620"/>
      <c r="BO15" s="671">
        <v>12</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418561</v>
      </c>
      <c r="CS15" s="619"/>
      <c r="CT15" s="619"/>
      <c r="CU15" s="619"/>
      <c r="CV15" s="619"/>
      <c r="CW15" s="619"/>
      <c r="CX15" s="619"/>
      <c r="CY15" s="620"/>
      <c r="CZ15" s="671">
        <v>6.4</v>
      </c>
      <c r="DA15" s="671"/>
      <c r="DB15" s="671"/>
      <c r="DC15" s="671"/>
      <c r="DD15" s="624">
        <v>8432</v>
      </c>
      <c r="DE15" s="619"/>
      <c r="DF15" s="619"/>
      <c r="DG15" s="619"/>
      <c r="DH15" s="619"/>
      <c r="DI15" s="619"/>
      <c r="DJ15" s="619"/>
      <c r="DK15" s="619"/>
      <c r="DL15" s="619"/>
      <c r="DM15" s="619"/>
      <c r="DN15" s="619"/>
      <c r="DO15" s="619"/>
      <c r="DP15" s="620"/>
      <c r="DQ15" s="624">
        <v>387454</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3104802</v>
      </c>
      <c r="S16" s="619"/>
      <c r="T16" s="619"/>
      <c r="U16" s="619"/>
      <c r="V16" s="619"/>
      <c r="W16" s="619"/>
      <c r="X16" s="619"/>
      <c r="Y16" s="620"/>
      <c r="Z16" s="671">
        <v>46.5</v>
      </c>
      <c r="AA16" s="671"/>
      <c r="AB16" s="671"/>
      <c r="AC16" s="671"/>
      <c r="AD16" s="672">
        <v>2933706</v>
      </c>
      <c r="AE16" s="672"/>
      <c r="AF16" s="672"/>
      <c r="AG16" s="672"/>
      <c r="AH16" s="672"/>
      <c r="AI16" s="672"/>
      <c r="AJ16" s="672"/>
      <c r="AK16" s="672"/>
      <c r="AL16" s="641">
        <v>77.7</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33923</v>
      </c>
      <c r="CS16" s="619"/>
      <c r="CT16" s="619"/>
      <c r="CU16" s="619"/>
      <c r="CV16" s="619"/>
      <c r="CW16" s="619"/>
      <c r="CX16" s="619"/>
      <c r="CY16" s="620"/>
      <c r="CZ16" s="671">
        <v>0.5</v>
      </c>
      <c r="DA16" s="671"/>
      <c r="DB16" s="671"/>
      <c r="DC16" s="671"/>
      <c r="DD16" s="624" t="s">
        <v>108</v>
      </c>
      <c r="DE16" s="619"/>
      <c r="DF16" s="619"/>
      <c r="DG16" s="619"/>
      <c r="DH16" s="619"/>
      <c r="DI16" s="619"/>
      <c r="DJ16" s="619"/>
      <c r="DK16" s="619"/>
      <c r="DL16" s="619"/>
      <c r="DM16" s="619"/>
      <c r="DN16" s="619"/>
      <c r="DO16" s="619"/>
      <c r="DP16" s="620"/>
      <c r="DQ16" s="624">
        <v>8927</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2933706</v>
      </c>
      <c r="S17" s="619"/>
      <c r="T17" s="619"/>
      <c r="U17" s="619"/>
      <c r="V17" s="619"/>
      <c r="W17" s="619"/>
      <c r="X17" s="619"/>
      <c r="Y17" s="620"/>
      <c r="Z17" s="671">
        <v>44</v>
      </c>
      <c r="AA17" s="671"/>
      <c r="AB17" s="671"/>
      <c r="AC17" s="671"/>
      <c r="AD17" s="672">
        <v>2933706</v>
      </c>
      <c r="AE17" s="672"/>
      <c r="AF17" s="672"/>
      <c r="AG17" s="672"/>
      <c r="AH17" s="672"/>
      <c r="AI17" s="672"/>
      <c r="AJ17" s="672"/>
      <c r="AK17" s="672"/>
      <c r="AL17" s="641">
        <v>77.7</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1190568</v>
      </c>
      <c r="CS17" s="619"/>
      <c r="CT17" s="619"/>
      <c r="CU17" s="619"/>
      <c r="CV17" s="619"/>
      <c r="CW17" s="619"/>
      <c r="CX17" s="619"/>
      <c r="CY17" s="620"/>
      <c r="CZ17" s="671">
        <v>18.3</v>
      </c>
      <c r="DA17" s="671"/>
      <c r="DB17" s="671"/>
      <c r="DC17" s="671"/>
      <c r="DD17" s="624" t="s">
        <v>108</v>
      </c>
      <c r="DE17" s="619"/>
      <c r="DF17" s="619"/>
      <c r="DG17" s="619"/>
      <c r="DH17" s="619"/>
      <c r="DI17" s="619"/>
      <c r="DJ17" s="619"/>
      <c r="DK17" s="619"/>
      <c r="DL17" s="619"/>
      <c r="DM17" s="619"/>
      <c r="DN17" s="619"/>
      <c r="DO17" s="619"/>
      <c r="DP17" s="620"/>
      <c r="DQ17" s="624">
        <v>1166042</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171096</v>
      </c>
      <c r="S18" s="619"/>
      <c r="T18" s="619"/>
      <c r="U18" s="619"/>
      <c r="V18" s="619"/>
      <c r="W18" s="619"/>
      <c r="X18" s="619"/>
      <c r="Y18" s="620"/>
      <c r="Z18" s="671">
        <v>2.6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v>19534</v>
      </c>
      <c r="CS18" s="619"/>
      <c r="CT18" s="619"/>
      <c r="CU18" s="619"/>
      <c r="CV18" s="619"/>
      <c r="CW18" s="619"/>
      <c r="CX18" s="619"/>
      <c r="CY18" s="620"/>
      <c r="CZ18" s="671">
        <v>0.3</v>
      </c>
      <c r="DA18" s="671"/>
      <c r="DB18" s="671"/>
      <c r="DC18" s="671"/>
      <c r="DD18" s="624" t="s">
        <v>108</v>
      </c>
      <c r="DE18" s="619"/>
      <c r="DF18" s="619"/>
      <c r="DG18" s="619"/>
      <c r="DH18" s="619"/>
      <c r="DI18" s="619"/>
      <c r="DJ18" s="619"/>
      <c r="DK18" s="619"/>
      <c r="DL18" s="619"/>
      <c r="DM18" s="619"/>
      <c r="DN18" s="619"/>
      <c r="DO18" s="619"/>
      <c r="DP18" s="620"/>
      <c r="DQ18" s="624">
        <v>59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3908633</v>
      </c>
      <c r="S20" s="619"/>
      <c r="T20" s="619"/>
      <c r="U20" s="619"/>
      <c r="V20" s="619"/>
      <c r="W20" s="619"/>
      <c r="X20" s="619"/>
      <c r="Y20" s="620"/>
      <c r="Z20" s="671">
        <v>58.6</v>
      </c>
      <c r="AA20" s="671"/>
      <c r="AB20" s="671"/>
      <c r="AC20" s="671"/>
      <c r="AD20" s="672">
        <v>3737537</v>
      </c>
      <c r="AE20" s="672"/>
      <c r="AF20" s="672"/>
      <c r="AG20" s="672"/>
      <c r="AH20" s="672"/>
      <c r="AI20" s="672"/>
      <c r="AJ20" s="672"/>
      <c r="AK20" s="672"/>
      <c r="AL20" s="641">
        <v>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6513473</v>
      </c>
      <c r="CS20" s="619"/>
      <c r="CT20" s="619"/>
      <c r="CU20" s="619"/>
      <c r="CV20" s="619"/>
      <c r="CW20" s="619"/>
      <c r="CX20" s="619"/>
      <c r="CY20" s="620"/>
      <c r="CZ20" s="671">
        <v>100</v>
      </c>
      <c r="DA20" s="671"/>
      <c r="DB20" s="671"/>
      <c r="DC20" s="671"/>
      <c r="DD20" s="624">
        <v>1034456</v>
      </c>
      <c r="DE20" s="619"/>
      <c r="DF20" s="619"/>
      <c r="DG20" s="619"/>
      <c r="DH20" s="619"/>
      <c r="DI20" s="619"/>
      <c r="DJ20" s="619"/>
      <c r="DK20" s="619"/>
      <c r="DL20" s="619"/>
      <c r="DM20" s="619"/>
      <c r="DN20" s="619"/>
      <c r="DO20" s="619"/>
      <c r="DP20" s="620"/>
      <c r="DQ20" s="624">
        <v>4511436</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1428</v>
      </c>
      <c r="S21" s="619"/>
      <c r="T21" s="619"/>
      <c r="U21" s="619"/>
      <c r="V21" s="619"/>
      <c r="W21" s="619"/>
      <c r="X21" s="619"/>
      <c r="Y21" s="620"/>
      <c r="Z21" s="671">
        <v>0</v>
      </c>
      <c r="AA21" s="671"/>
      <c r="AB21" s="671"/>
      <c r="AC21" s="671"/>
      <c r="AD21" s="672">
        <v>1428</v>
      </c>
      <c r="AE21" s="672"/>
      <c r="AF21" s="672"/>
      <c r="AG21" s="672"/>
      <c r="AH21" s="672"/>
      <c r="AI21" s="672"/>
      <c r="AJ21" s="672"/>
      <c r="AK21" s="672"/>
      <c r="AL21" s="641">
        <v>0</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32224</v>
      </c>
      <c r="S22" s="619"/>
      <c r="T22" s="619"/>
      <c r="U22" s="619"/>
      <c r="V22" s="619"/>
      <c r="W22" s="619"/>
      <c r="X22" s="619"/>
      <c r="Y22" s="620"/>
      <c r="Z22" s="671">
        <v>0.5</v>
      </c>
      <c r="AA22" s="671"/>
      <c r="AB22" s="671"/>
      <c r="AC22" s="671"/>
      <c r="AD22" s="672" t="s">
        <v>108</v>
      </c>
      <c r="AE22" s="672"/>
      <c r="AF22" s="672"/>
      <c r="AG22" s="672"/>
      <c r="AH22" s="672"/>
      <c r="AI22" s="672"/>
      <c r="AJ22" s="672"/>
      <c r="AK22" s="672"/>
      <c r="AL22" s="641" t="s">
        <v>108</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165175</v>
      </c>
      <c r="S23" s="619"/>
      <c r="T23" s="619"/>
      <c r="U23" s="619"/>
      <c r="V23" s="619"/>
      <c r="W23" s="619"/>
      <c r="X23" s="619"/>
      <c r="Y23" s="620"/>
      <c r="Z23" s="671">
        <v>2.5</v>
      </c>
      <c r="AA23" s="671"/>
      <c r="AB23" s="671"/>
      <c r="AC23" s="671"/>
      <c r="AD23" s="672">
        <v>998</v>
      </c>
      <c r="AE23" s="672"/>
      <c r="AF23" s="672"/>
      <c r="AG23" s="672"/>
      <c r="AH23" s="672"/>
      <c r="AI23" s="672"/>
      <c r="AJ23" s="672"/>
      <c r="AK23" s="672"/>
      <c r="AL23" s="641">
        <v>0</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5714</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2699721</v>
      </c>
      <c r="CS24" s="669"/>
      <c r="CT24" s="669"/>
      <c r="CU24" s="669"/>
      <c r="CV24" s="669"/>
      <c r="CW24" s="669"/>
      <c r="CX24" s="669"/>
      <c r="CY24" s="716"/>
      <c r="CZ24" s="720">
        <v>41.4</v>
      </c>
      <c r="DA24" s="721"/>
      <c r="DB24" s="721"/>
      <c r="DC24" s="722"/>
      <c r="DD24" s="715">
        <v>2238309</v>
      </c>
      <c r="DE24" s="669"/>
      <c r="DF24" s="669"/>
      <c r="DG24" s="669"/>
      <c r="DH24" s="669"/>
      <c r="DI24" s="669"/>
      <c r="DJ24" s="669"/>
      <c r="DK24" s="716"/>
      <c r="DL24" s="715">
        <v>2230685</v>
      </c>
      <c r="DM24" s="669"/>
      <c r="DN24" s="669"/>
      <c r="DO24" s="669"/>
      <c r="DP24" s="669"/>
      <c r="DQ24" s="669"/>
      <c r="DR24" s="669"/>
      <c r="DS24" s="669"/>
      <c r="DT24" s="669"/>
      <c r="DU24" s="669"/>
      <c r="DV24" s="716"/>
      <c r="DW24" s="717">
        <v>56.2</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599690</v>
      </c>
      <c r="S25" s="619"/>
      <c r="T25" s="619"/>
      <c r="U25" s="619"/>
      <c r="V25" s="619"/>
      <c r="W25" s="619"/>
      <c r="X25" s="619"/>
      <c r="Y25" s="620"/>
      <c r="Z25" s="671">
        <v>9</v>
      </c>
      <c r="AA25" s="671"/>
      <c r="AB25" s="671"/>
      <c r="AC25" s="671"/>
      <c r="AD25" s="672" t="s">
        <v>108</v>
      </c>
      <c r="AE25" s="672"/>
      <c r="AF25" s="672"/>
      <c r="AG25" s="672"/>
      <c r="AH25" s="672"/>
      <c r="AI25" s="672"/>
      <c r="AJ25" s="672"/>
      <c r="AK25" s="672"/>
      <c r="AL25" s="641" t="s">
        <v>108</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991363</v>
      </c>
      <c r="CS25" s="637"/>
      <c r="CT25" s="637"/>
      <c r="CU25" s="637"/>
      <c r="CV25" s="637"/>
      <c r="CW25" s="637"/>
      <c r="CX25" s="637"/>
      <c r="CY25" s="638"/>
      <c r="CZ25" s="621">
        <v>15.2</v>
      </c>
      <c r="DA25" s="639"/>
      <c r="DB25" s="639"/>
      <c r="DC25" s="640"/>
      <c r="DD25" s="624">
        <v>918087</v>
      </c>
      <c r="DE25" s="637"/>
      <c r="DF25" s="637"/>
      <c r="DG25" s="637"/>
      <c r="DH25" s="637"/>
      <c r="DI25" s="637"/>
      <c r="DJ25" s="637"/>
      <c r="DK25" s="638"/>
      <c r="DL25" s="624">
        <v>911245</v>
      </c>
      <c r="DM25" s="637"/>
      <c r="DN25" s="637"/>
      <c r="DO25" s="637"/>
      <c r="DP25" s="637"/>
      <c r="DQ25" s="637"/>
      <c r="DR25" s="637"/>
      <c r="DS25" s="637"/>
      <c r="DT25" s="637"/>
      <c r="DU25" s="637"/>
      <c r="DV25" s="638"/>
      <c r="DW25" s="641">
        <v>23</v>
      </c>
      <c r="DX25" s="642"/>
      <c r="DY25" s="642"/>
      <c r="DZ25" s="642"/>
      <c r="EA25" s="642"/>
      <c r="EB25" s="642"/>
      <c r="EC25" s="643"/>
    </row>
    <row r="26" spans="2:133" ht="11.25" customHeight="1">
      <c r="B26" s="709" t="s">
        <v>273</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584622</v>
      </c>
      <c r="CS26" s="619"/>
      <c r="CT26" s="619"/>
      <c r="CU26" s="619"/>
      <c r="CV26" s="619"/>
      <c r="CW26" s="619"/>
      <c r="CX26" s="619"/>
      <c r="CY26" s="620"/>
      <c r="CZ26" s="621">
        <v>9</v>
      </c>
      <c r="DA26" s="639"/>
      <c r="DB26" s="639"/>
      <c r="DC26" s="640"/>
      <c r="DD26" s="624">
        <v>546673</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529722</v>
      </c>
      <c r="S27" s="619"/>
      <c r="T27" s="619"/>
      <c r="U27" s="619"/>
      <c r="V27" s="619"/>
      <c r="W27" s="619"/>
      <c r="X27" s="619"/>
      <c r="Y27" s="620"/>
      <c r="Z27" s="671">
        <v>7.9</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582914</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517790</v>
      </c>
      <c r="CS27" s="637"/>
      <c r="CT27" s="637"/>
      <c r="CU27" s="637"/>
      <c r="CV27" s="637"/>
      <c r="CW27" s="637"/>
      <c r="CX27" s="637"/>
      <c r="CY27" s="638"/>
      <c r="CZ27" s="621">
        <v>7.9</v>
      </c>
      <c r="DA27" s="639"/>
      <c r="DB27" s="639"/>
      <c r="DC27" s="640"/>
      <c r="DD27" s="624">
        <v>154180</v>
      </c>
      <c r="DE27" s="637"/>
      <c r="DF27" s="637"/>
      <c r="DG27" s="637"/>
      <c r="DH27" s="637"/>
      <c r="DI27" s="637"/>
      <c r="DJ27" s="637"/>
      <c r="DK27" s="638"/>
      <c r="DL27" s="624">
        <v>153398</v>
      </c>
      <c r="DM27" s="637"/>
      <c r="DN27" s="637"/>
      <c r="DO27" s="637"/>
      <c r="DP27" s="637"/>
      <c r="DQ27" s="637"/>
      <c r="DR27" s="637"/>
      <c r="DS27" s="637"/>
      <c r="DT27" s="637"/>
      <c r="DU27" s="637"/>
      <c r="DV27" s="638"/>
      <c r="DW27" s="641">
        <v>3.9</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33292</v>
      </c>
      <c r="S28" s="619"/>
      <c r="T28" s="619"/>
      <c r="U28" s="619"/>
      <c r="V28" s="619"/>
      <c r="W28" s="619"/>
      <c r="X28" s="619"/>
      <c r="Y28" s="620"/>
      <c r="Z28" s="671">
        <v>0.5</v>
      </c>
      <c r="AA28" s="671"/>
      <c r="AB28" s="671"/>
      <c r="AC28" s="671"/>
      <c r="AD28" s="672">
        <v>20293</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1190568</v>
      </c>
      <c r="CS28" s="619"/>
      <c r="CT28" s="619"/>
      <c r="CU28" s="619"/>
      <c r="CV28" s="619"/>
      <c r="CW28" s="619"/>
      <c r="CX28" s="619"/>
      <c r="CY28" s="620"/>
      <c r="CZ28" s="621">
        <v>18.3</v>
      </c>
      <c r="DA28" s="639"/>
      <c r="DB28" s="639"/>
      <c r="DC28" s="640"/>
      <c r="DD28" s="624">
        <v>1166042</v>
      </c>
      <c r="DE28" s="619"/>
      <c r="DF28" s="619"/>
      <c r="DG28" s="619"/>
      <c r="DH28" s="619"/>
      <c r="DI28" s="619"/>
      <c r="DJ28" s="619"/>
      <c r="DK28" s="620"/>
      <c r="DL28" s="624">
        <v>1166042</v>
      </c>
      <c r="DM28" s="619"/>
      <c r="DN28" s="619"/>
      <c r="DO28" s="619"/>
      <c r="DP28" s="619"/>
      <c r="DQ28" s="619"/>
      <c r="DR28" s="619"/>
      <c r="DS28" s="619"/>
      <c r="DT28" s="619"/>
      <c r="DU28" s="619"/>
      <c r="DV28" s="620"/>
      <c r="DW28" s="641">
        <v>29.4</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21779</v>
      </c>
      <c r="S29" s="619"/>
      <c r="T29" s="619"/>
      <c r="U29" s="619"/>
      <c r="V29" s="619"/>
      <c r="W29" s="619"/>
      <c r="X29" s="619"/>
      <c r="Y29" s="620"/>
      <c r="Z29" s="671">
        <v>0.3</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1190393</v>
      </c>
      <c r="CS29" s="637"/>
      <c r="CT29" s="637"/>
      <c r="CU29" s="637"/>
      <c r="CV29" s="637"/>
      <c r="CW29" s="637"/>
      <c r="CX29" s="637"/>
      <c r="CY29" s="638"/>
      <c r="CZ29" s="621">
        <v>18.3</v>
      </c>
      <c r="DA29" s="639"/>
      <c r="DB29" s="639"/>
      <c r="DC29" s="640"/>
      <c r="DD29" s="624">
        <v>1165867</v>
      </c>
      <c r="DE29" s="637"/>
      <c r="DF29" s="637"/>
      <c r="DG29" s="637"/>
      <c r="DH29" s="637"/>
      <c r="DI29" s="637"/>
      <c r="DJ29" s="637"/>
      <c r="DK29" s="638"/>
      <c r="DL29" s="624">
        <v>1165867</v>
      </c>
      <c r="DM29" s="637"/>
      <c r="DN29" s="637"/>
      <c r="DO29" s="637"/>
      <c r="DP29" s="637"/>
      <c r="DQ29" s="637"/>
      <c r="DR29" s="637"/>
      <c r="DS29" s="637"/>
      <c r="DT29" s="637"/>
      <c r="DU29" s="637"/>
      <c r="DV29" s="638"/>
      <c r="DW29" s="641">
        <v>29.4</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373113</v>
      </c>
      <c r="S30" s="619"/>
      <c r="T30" s="619"/>
      <c r="U30" s="619"/>
      <c r="V30" s="619"/>
      <c r="W30" s="619"/>
      <c r="X30" s="619"/>
      <c r="Y30" s="620"/>
      <c r="Z30" s="671">
        <v>5.6</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98.2</v>
      </c>
      <c r="BH30" s="685"/>
      <c r="BI30" s="685"/>
      <c r="BJ30" s="685"/>
      <c r="BK30" s="685"/>
      <c r="BL30" s="685"/>
      <c r="BM30" s="686">
        <v>90.1</v>
      </c>
      <c r="BN30" s="685"/>
      <c r="BO30" s="685"/>
      <c r="BP30" s="685"/>
      <c r="BQ30" s="687"/>
      <c r="BR30" s="684">
        <v>97.5</v>
      </c>
      <c r="BS30" s="685"/>
      <c r="BT30" s="685"/>
      <c r="BU30" s="685"/>
      <c r="BV30" s="685"/>
      <c r="BW30" s="685"/>
      <c r="BX30" s="686">
        <v>88.9</v>
      </c>
      <c r="BY30" s="685"/>
      <c r="BZ30" s="685"/>
      <c r="CA30" s="685"/>
      <c r="CB30" s="687"/>
      <c r="CD30" s="690"/>
      <c r="CE30" s="691"/>
      <c r="CF30" s="655" t="s">
        <v>289</v>
      </c>
      <c r="CG30" s="652"/>
      <c r="CH30" s="652"/>
      <c r="CI30" s="652"/>
      <c r="CJ30" s="652"/>
      <c r="CK30" s="652"/>
      <c r="CL30" s="652"/>
      <c r="CM30" s="652"/>
      <c r="CN30" s="652"/>
      <c r="CO30" s="652"/>
      <c r="CP30" s="652"/>
      <c r="CQ30" s="653"/>
      <c r="CR30" s="618">
        <v>1067952</v>
      </c>
      <c r="CS30" s="619"/>
      <c r="CT30" s="619"/>
      <c r="CU30" s="619"/>
      <c r="CV30" s="619"/>
      <c r="CW30" s="619"/>
      <c r="CX30" s="619"/>
      <c r="CY30" s="620"/>
      <c r="CZ30" s="621">
        <v>16.399999999999999</v>
      </c>
      <c r="DA30" s="639"/>
      <c r="DB30" s="639"/>
      <c r="DC30" s="640"/>
      <c r="DD30" s="624">
        <v>1043426</v>
      </c>
      <c r="DE30" s="619"/>
      <c r="DF30" s="619"/>
      <c r="DG30" s="619"/>
      <c r="DH30" s="619"/>
      <c r="DI30" s="619"/>
      <c r="DJ30" s="619"/>
      <c r="DK30" s="620"/>
      <c r="DL30" s="624">
        <v>1043426</v>
      </c>
      <c r="DM30" s="619"/>
      <c r="DN30" s="619"/>
      <c r="DO30" s="619"/>
      <c r="DP30" s="619"/>
      <c r="DQ30" s="619"/>
      <c r="DR30" s="619"/>
      <c r="DS30" s="619"/>
      <c r="DT30" s="619"/>
      <c r="DU30" s="619"/>
      <c r="DV30" s="620"/>
      <c r="DW30" s="641">
        <v>26.3</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145075</v>
      </c>
      <c r="S31" s="619"/>
      <c r="T31" s="619"/>
      <c r="U31" s="619"/>
      <c r="V31" s="619"/>
      <c r="W31" s="619"/>
      <c r="X31" s="619"/>
      <c r="Y31" s="620"/>
      <c r="Z31" s="671">
        <v>2.2000000000000002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95.8</v>
      </c>
      <c r="BN31" s="683"/>
      <c r="BO31" s="683"/>
      <c r="BP31" s="683"/>
      <c r="BQ31" s="647"/>
      <c r="BR31" s="682">
        <v>98.5</v>
      </c>
      <c r="BS31" s="637"/>
      <c r="BT31" s="637"/>
      <c r="BU31" s="637"/>
      <c r="BV31" s="637"/>
      <c r="BW31" s="637"/>
      <c r="BX31" s="673">
        <v>95</v>
      </c>
      <c r="BY31" s="683"/>
      <c r="BZ31" s="683"/>
      <c r="CA31" s="683"/>
      <c r="CB31" s="647"/>
      <c r="CD31" s="690"/>
      <c r="CE31" s="691"/>
      <c r="CF31" s="655" t="s">
        <v>293</v>
      </c>
      <c r="CG31" s="652"/>
      <c r="CH31" s="652"/>
      <c r="CI31" s="652"/>
      <c r="CJ31" s="652"/>
      <c r="CK31" s="652"/>
      <c r="CL31" s="652"/>
      <c r="CM31" s="652"/>
      <c r="CN31" s="652"/>
      <c r="CO31" s="652"/>
      <c r="CP31" s="652"/>
      <c r="CQ31" s="653"/>
      <c r="CR31" s="618">
        <v>122441</v>
      </c>
      <c r="CS31" s="637"/>
      <c r="CT31" s="637"/>
      <c r="CU31" s="637"/>
      <c r="CV31" s="637"/>
      <c r="CW31" s="637"/>
      <c r="CX31" s="637"/>
      <c r="CY31" s="638"/>
      <c r="CZ31" s="621">
        <v>1.9</v>
      </c>
      <c r="DA31" s="639"/>
      <c r="DB31" s="639"/>
      <c r="DC31" s="640"/>
      <c r="DD31" s="624">
        <v>122441</v>
      </c>
      <c r="DE31" s="637"/>
      <c r="DF31" s="637"/>
      <c r="DG31" s="637"/>
      <c r="DH31" s="637"/>
      <c r="DI31" s="637"/>
      <c r="DJ31" s="637"/>
      <c r="DK31" s="638"/>
      <c r="DL31" s="624">
        <v>122441</v>
      </c>
      <c r="DM31" s="637"/>
      <c r="DN31" s="637"/>
      <c r="DO31" s="637"/>
      <c r="DP31" s="637"/>
      <c r="DQ31" s="637"/>
      <c r="DR31" s="637"/>
      <c r="DS31" s="637"/>
      <c r="DT31" s="637"/>
      <c r="DU31" s="637"/>
      <c r="DV31" s="638"/>
      <c r="DW31" s="641">
        <v>3.1</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156454</v>
      </c>
      <c r="S32" s="619"/>
      <c r="T32" s="619"/>
      <c r="U32" s="619"/>
      <c r="V32" s="619"/>
      <c r="W32" s="619"/>
      <c r="X32" s="619"/>
      <c r="Y32" s="620"/>
      <c r="Z32" s="671">
        <v>2.2999999999999998</v>
      </c>
      <c r="AA32" s="671"/>
      <c r="AB32" s="671"/>
      <c r="AC32" s="671"/>
      <c r="AD32" s="672">
        <v>13268</v>
      </c>
      <c r="AE32" s="672"/>
      <c r="AF32" s="672"/>
      <c r="AG32" s="672"/>
      <c r="AH32" s="672"/>
      <c r="AI32" s="672"/>
      <c r="AJ32" s="672"/>
      <c r="AK32" s="672"/>
      <c r="AL32" s="641">
        <v>0.4</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97.1</v>
      </c>
      <c r="BH32" s="603"/>
      <c r="BI32" s="603"/>
      <c r="BJ32" s="603"/>
      <c r="BK32" s="603"/>
      <c r="BL32" s="603"/>
      <c r="BM32" s="666">
        <v>83.5</v>
      </c>
      <c r="BN32" s="603"/>
      <c r="BO32" s="603"/>
      <c r="BP32" s="603"/>
      <c r="BQ32" s="660"/>
      <c r="BR32" s="681">
        <v>96.1</v>
      </c>
      <c r="BS32" s="603"/>
      <c r="BT32" s="603"/>
      <c r="BU32" s="603"/>
      <c r="BV32" s="603"/>
      <c r="BW32" s="603"/>
      <c r="BX32" s="666">
        <v>82.1</v>
      </c>
      <c r="BY32" s="603"/>
      <c r="BZ32" s="603"/>
      <c r="CA32" s="603"/>
      <c r="CB32" s="660"/>
      <c r="CD32" s="692"/>
      <c r="CE32" s="693"/>
      <c r="CF32" s="655" t="s">
        <v>296</v>
      </c>
      <c r="CG32" s="652"/>
      <c r="CH32" s="652"/>
      <c r="CI32" s="652"/>
      <c r="CJ32" s="652"/>
      <c r="CK32" s="652"/>
      <c r="CL32" s="652"/>
      <c r="CM32" s="652"/>
      <c r="CN32" s="652"/>
      <c r="CO32" s="652"/>
      <c r="CP32" s="652"/>
      <c r="CQ32" s="653"/>
      <c r="CR32" s="618">
        <v>175</v>
      </c>
      <c r="CS32" s="619"/>
      <c r="CT32" s="619"/>
      <c r="CU32" s="619"/>
      <c r="CV32" s="619"/>
      <c r="CW32" s="619"/>
      <c r="CX32" s="619"/>
      <c r="CY32" s="620"/>
      <c r="CZ32" s="621">
        <v>0</v>
      </c>
      <c r="DA32" s="639"/>
      <c r="DB32" s="639"/>
      <c r="DC32" s="640"/>
      <c r="DD32" s="624">
        <v>175</v>
      </c>
      <c r="DE32" s="619"/>
      <c r="DF32" s="619"/>
      <c r="DG32" s="619"/>
      <c r="DH32" s="619"/>
      <c r="DI32" s="619"/>
      <c r="DJ32" s="619"/>
      <c r="DK32" s="620"/>
      <c r="DL32" s="624">
        <v>175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701016</v>
      </c>
      <c r="S33" s="619"/>
      <c r="T33" s="619"/>
      <c r="U33" s="619"/>
      <c r="V33" s="619"/>
      <c r="W33" s="619"/>
      <c r="X33" s="619"/>
      <c r="Y33" s="620"/>
      <c r="Z33" s="671">
        <v>10.5</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2745373</v>
      </c>
      <c r="CS33" s="637"/>
      <c r="CT33" s="637"/>
      <c r="CU33" s="637"/>
      <c r="CV33" s="637"/>
      <c r="CW33" s="637"/>
      <c r="CX33" s="637"/>
      <c r="CY33" s="638"/>
      <c r="CZ33" s="621">
        <v>42.1</v>
      </c>
      <c r="DA33" s="639"/>
      <c r="DB33" s="639"/>
      <c r="DC33" s="640"/>
      <c r="DD33" s="624">
        <v>2099163</v>
      </c>
      <c r="DE33" s="637"/>
      <c r="DF33" s="637"/>
      <c r="DG33" s="637"/>
      <c r="DH33" s="637"/>
      <c r="DI33" s="637"/>
      <c r="DJ33" s="637"/>
      <c r="DK33" s="638"/>
      <c r="DL33" s="624">
        <v>1474513</v>
      </c>
      <c r="DM33" s="637"/>
      <c r="DN33" s="637"/>
      <c r="DO33" s="637"/>
      <c r="DP33" s="637"/>
      <c r="DQ33" s="637"/>
      <c r="DR33" s="637"/>
      <c r="DS33" s="637"/>
      <c r="DT33" s="637"/>
      <c r="DU33" s="637"/>
      <c r="DV33" s="638"/>
      <c r="DW33" s="641">
        <v>37.200000000000003</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721854</v>
      </c>
      <c r="CS34" s="619"/>
      <c r="CT34" s="619"/>
      <c r="CU34" s="619"/>
      <c r="CV34" s="619"/>
      <c r="CW34" s="619"/>
      <c r="CX34" s="619"/>
      <c r="CY34" s="620"/>
      <c r="CZ34" s="621">
        <v>11.1</v>
      </c>
      <c r="DA34" s="639"/>
      <c r="DB34" s="639"/>
      <c r="DC34" s="640"/>
      <c r="DD34" s="624">
        <v>540382</v>
      </c>
      <c r="DE34" s="619"/>
      <c r="DF34" s="619"/>
      <c r="DG34" s="619"/>
      <c r="DH34" s="619"/>
      <c r="DI34" s="619"/>
      <c r="DJ34" s="619"/>
      <c r="DK34" s="620"/>
      <c r="DL34" s="624">
        <v>497228</v>
      </c>
      <c r="DM34" s="619"/>
      <c r="DN34" s="619"/>
      <c r="DO34" s="619"/>
      <c r="DP34" s="619"/>
      <c r="DQ34" s="619"/>
      <c r="DR34" s="619"/>
      <c r="DS34" s="619"/>
      <c r="DT34" s="619"/>
      <c r="DU34" s="619"/>
      <c r="DV34" s="620"/>
      <c r="DW34" s="641">
        <v>12.5</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192716</v>
      </c>
      <c r="S35" s="619"/>
      <c r="T35" s="619"/>
      <c r="U35" s="619"/>
      <c r="V35" s="619"/>
      <c r="W35" s="619"/>
      <c r="X35" s="619"/>
      <c r="Y35" s="620"/>
      <c r="Z35" s="671">
        <v>2.9</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676349</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16601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14655</v>
      </c>
      <c r="CS35" s="637"/>
      <c r="CT35" s="637"/>
      <c r="CU35" s="637"/>
      <c r="CV35" s="637"/>
      <c r="CW35" s="637"/>
      <c r="CX35" s="637"/>
      <c r="CY35" s="638"/>
      <c r="CZ35" s="621">
        <v>0.2</v>
      </c>
      <c r="DA35" s="639"/>
      <c r="DB35" s="639"/>
      <c r="DC35" s="640"/>
      <c r="DD35" s="624">
        <v>7431</v>
      </c>
      <c r="DE35" s="637"/>
      <c r="DF35" s="637"/>
      <c r="DG35" s="637"/>
      <c r="DH35" s="637"/>
      <c r="DI35" s="637"/>
      <c r="DJ35" s="637"/>
      <c r="DK35" s="638"/>
      <c r="DL35" s="624">
        <v>7074</v>
      </c>
      <c r="DM35" s="637"/>
      <c r="DN35" s="637"/>
      <c r="DO35" s="637"/>
      <c r="DP35" s="637"/>
      <c r="DQ35" s="637"/>
      <c r="DR35" s="637"/>
      <c r="DS35" s="637"/>
      <c r="DT35" s="637"/>
      <c r="DU35" s="637"/>
      <c r="DV35" s="638"/>
      <c r="DW35" s="641">
        <v>0.2</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6673315</v>
      </c>
      <c r="S36" s="659"/>
      <c r="T36" s="659"/>
      <c r="U36" s="659"/>
      <c r="V36" s="659"/>
      <c r="W36" s="659"/>
      <c r="X36" s="659"/>
      <c r="Y36" s="662"/>
      <c r="Z36" s="663">
        <v>100</v>
      </c>
      <c r="AA36" s="663"/>
      <c r="AB36" s="663"/>
      <c r="AC36" s="663"/>
      <c r="AD36" s="664">
        <v>3773524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275118</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-79018</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909581</v>
      </c>
      <c r="CS36" s="619"/>
      <c r="CT36" s="619"/>
      <c r="CU36" s="619"/>
      <c r="CV36" s="619"/>
      <c r="CW36" s="619"/>
      <c r="CX36" s="619"/>
      <c r="CY36" s="620"/>
      <c r="CZ36" s="621">
        <v>14</v>
      </c>
      <c r="DA36" s="639"/>
      <c r="DB36" s="639"/>
      <c r="DC36" s="640"/>
      <c r="DD36" s="624">
        <v>544689</v>
      </c>
      <c r="DE36" s="619"/>
      <c r="DF36" s="619"/>
      <c r="DG36" s="619"/>
      <c r="DH36" s="619"/>
      <c r="DI36" s="619"/>
      <c r="DJ36" s="619"/>
      <c r="DK36" s="620"/>
      <c r="DL36" s="624">
        <v>471717</v>
      </c>
      <c r="DM36" s="619"/>
      <c r="DN36" s="619"/>
      <c r="DO36" s="619"/>
      <c r="DP36" s="619"/>
      <c r="DQ36" s="619"/>
      <c r="DR36" s="619"/>
      <c r="DS36" s="619"/>
      <c r="DT36" s="619"/>
      <c r="DU36" s="619"/>
      <c r="DV36" s="620"/>
      <c r="DW36" s="641">
        <v>11.9</v>
      </c>
      <c r="DX36" s="642"/>
      <c r="DY36" s="642"/>
      <c r="DZ36" s="642"/>
      <c r="EA36" s="642"/>
      <c r="EB36" s="642"/>
      <c r="EC36" s="643"/>
    </row>
    <row r="37" spans="2:133" ht="11.25" customHeight="1">
      <c r="AQ37" s="644" t="s">
        <v>311</v>
      </c>
      <c r="AR37" s="645"/>
      <c r="AS37" s="645"/>
      <c r="AT37" s="645"/>
      <c r="AU37" s="645"/>
      <c r="AV37" s="645"/>
      <c r="AW37" s="645"/>
      <c r="AX37" s="645"/>
      <c r="AY37" s="646"/>
      <c r="AZ37" s="618">
        <v>19534</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1505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338064</v>
      </c>
      <c r="CS37" s="637"/>
      <c r="CT37" s="637"/>
      <c r="CU37" s="637"/>
      <c r="CV37" s="637"/>
      <c r="CW37" s="637"/>
      <c r="CX37" s="637"/>
      <c r="CY37" s="638"/>
      <c r="CZ37" s="621">
        <v>5.2</v>
      </c>
      <c r="DA37" s="639"/>
      <c r="DB37" s="639"/>
      <c r="DC37" s="640"/>
      <c r="DD37" s="624">
        <v>276977</v>
      </c>
      <c r="DE37" s="637"/>
      <c r="DF37" s="637"/>
      <c r="DG37" s="637"/>
      <c r="DH37" s="637"/>
      <c r="DI37" s="637"/>
      <c r="DJ37" s="637"/>
      <c r="DK37" s="638"/>
      <c r="DL37" s="624">
        <v>276974</v>
      </c>
      <c r="DM37" s="637"/>
      <c r="DN37" s="637"/>
      <c r="DO37" s="637"/>
      <c r="DP37" s="637"/>
      <c r="DQ37" s="637"/>
      <c r="DR37" s="637"/>
      <c r="DS37" s="637"/>
      <c r="DT37" s="637"/>
      <c r="DU37" s="637"/>
      <c r="DV37" s="638"/>
      <c r="DW37" s="641">
        <v>7</v>
      </c>
      <c r="DX37" s="642"/>
      <c r="DY37" s="642"/>
      <c r="DZ37" s="642"/>
      <c r="EA37" s="642"/>
      <c r="EB37" s="642"/>
      <c r="EC37" s="643"/>
    </row>
    <row r="38" spans="2:133" ht="11.25" customHeight="1">
      <c r="AQ38" s="644" t="s">
        <v>314</v>
      </c>
      <c r="AR38" s="645"/>
      <c r="AS38" s="645"/>
      <c r="AT38" s="645"/>
      <c r="AU38" s="645"/>
      <c r="AV38" s="645"/>
      <c r="AW38" s="645"/>
      <c r="AX38" s="645"/>
      <c r="AY38" s="646"/>
      <c r="AZ38" s="618">
        <v>492</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2757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656757</v>
      </c>
      <c r="CS38" s="619"/>
      <c r="CT38" s="619"/>
      <c r="CU38" s="619"/>
      <c r="CV38" s="619"/>
      <c r="CW38" s="619"/>
      <c r="CX38" s="619"/>
      <c r="CY38" s="620"/>
      <c r="CZ38" s="621">
        <v>10.1</v>
      </c>
      <c r="DA38" s="639"/>
      <c r="DB38" s="639"/>
      <c r="DC38" s="640"/>
      <c r="DD38" s="624">
        <v>588393</v>
      </c>
      <c r="DE38" s="619"/>
      <c r="DF38" s="619"/>
      <c r="DG38" s="619"/>
      <c r="DH38" s="619"/>
      <c r="DI38" s="619"/>
      <c r="DJ38" s="619"/>
      <c r="DK38" s="620"/>
      <c r="DL38" s="624">
        <v>496044</v>
      </c>
      <c r="DM38" s="619"/>
      <c r="DN38" s="619"/>
      <c r="DO38" s="619"/>
      <c r="DP38" s="619"/>
      <c r="DQ38" s="619"/>
      <c r="DR38" s="619"/>
      <c r="DS38" s="619"/>
      <c r="DT38" s="619"/>
      <c r="DU38" s="619"/>
      <c r="DV38" s="620"/>
      <c r="DW38" s="641">
        <v>12.5</v>
      </c>
      <c r="DX38" s="642"/>
      <c r="DY38" s="642"/>
      <c r="DZ38" s="642"/>
      <c r="EA38" s="642"/>
      <c r="EB38" s="642"/>
      <c r="EC38" s="643"/>
    </row>
    <row r="39" spans="2:133" ht="11.25" customHeight="1">
      <c r="AQ39" s="644" t="s">
        <v>317</v>
      </c>
      <c r="AR39" s="645"/>
      <c r="AS39" s="645"/>
      <c r="AT39" s="645"/>
      <c r="AU39" s="645"/>
      <c r="AV39" s="645"/>
      <c r="AW39" s="645"/>
      <c r="AX39" s="645"/>
      <c r="AY39" s="646"/>
      <c r="AZ39" s="618">
        <v>58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72</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435436</v>
      </c>
      <c r="CS39" s="637"/>
      <c r="CT39" s="637"/>
      <c r="CU39" s="637"/>
      <c r="CV39" s="637"/>
      <c r="CW39" s="637"/>
      <c r="CX39" s="637"/>
      <c r="CY39" s="638"/>
      <c r="CZ39" s="621">
        <v>6.7</v>
      </c>
      <c r="DA39" s="639"/>
      <c r="DB39" s="639"/>
      <c r="DC39" s="640"/>
      <c r="DD39" s="624">
        <v>415818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127298</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137</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7090</v>
      </c>
      <c r="CS40" s="619"/>
      <c r="CT40" s="619"/>
      <c r="CU40" s="619"/>
      <c r="CV40" s="619"/>
      <c r="CW40" s="619"/>
      <c r="CX40" s="619"/>
      <c r="CY40" s="620"/>
      <c r="CZ40" s="621">
        <v>0.1</v>
      </c>
      <c r="DA40" s="639"/>
      <c r="DB40" s="639"/>
      <c r="DC40" s="640"/>
      <c r="DD40" s="624">
        <v>2450</v>
      </c>
      <c r="DE40" s="619"/>
      <c r="DF40" s="619"/>
      <c r="DG40" s="619"/>
      <c r="DH40" s="619"/>
      <c r="DI40" s="619"/>
      <c r="DJ40" s="619"/>
      <c r="DK40" s="620"/>
      <c r="DL40" s="624">
        <v>2450</v>
      </c>
      <c r="DM40" s="619"/>
      <c r="DN40" s="619"/>
      <c r="DO40" s="619"/>
      <c r="DP40" s="619"/>
      <c r="DQ40" s="619"/>
      <c r="DR40" s="619"/>
      <c r="DS40" s="619"/>
      <c r="DT40" s="619"/>
      <c r="DU40" s="619"/>
      <c r="DV40" s="620"/>
      <c r="DW40" s="641">
        <v>0.1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253849</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248</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1068379</v>
      </c>
      <c r="CS42" s="619"/>
      <c r="CT42" s="619"/>
      <c r="CU42" s="619"/>
      <c r="CV42" s="619"/>
      <c r="CW42" s="619"/>
      <c r="CX42" s="619"/>
      <c r="CY42" s="620"/>
      <c r="CZ42" s="621">
        <v>16.399999999999999</v>
      </c>
      <c r="DA42" s="622"/>
      <c r="DB42" s="622"/>
      <c r="DC42" s="623"/>
      <c r="DD42" s="624">
        <v>173964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83015</v>
      </c>
      <c r="CS43" s="637"/>
      <c r="CT43" s="637"/>
      <c r="CU43" s="637"/>
      <c r="CV43" s="637"/>
      <c r="CW43" s="637"/>
      <c r="CX43" s="637"/>
      <c r="CY43" s="638"/>
      <c r="CZ43" s="621">
        <v>1.3</v>
      </c>
      <c r="DA43" s="639"/>
      <c r="DB43" s="639"/>
      <c r="DC43" s="640"/>
      <c r="DD43" s="624">
        <v>12836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1034456</v>
      </c>
      <c r="CS44" s="619"/>
      <c r="CT44" s="619"/>
      <c r="CU44" s="619"/>
      <c r="CV44" s="619"/>
      <c r="CW44" s="619"/>
      <c r="CX44" s="619"/>
      <c r="CY44" s="620"/>
      <c r="CZ44" s="621">
        <v>15.9</v>
      </c>
      <c r="DA44" s="622"/>
      <c r="DB44" s="622"/>
      <c r="DC44" s="623"/>
      <c r="DD44" s="624">
        <v>165037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670980</v>
      </c>
      <c r="CS45" s="637"/>
      <c r="CT45" s="637"/>
      <c r="CU45" s="637"/>
      <c r="CV45" s="637"/>
      <c r="CW45" s="637"/>
      <c r="CX45" s="637"/>
      <c r="CY45" s="638"/>
      <c r="CZ45" s="621">
        <v>10.3</v>
      </c>
      <c r="DA45" s="639"/>
      <c r="DB45" s="639"/>
      <c r="DC45" s="640"/>
      <c r="DD45" s="624">
        <v>37333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225371</v>
      </c>
      <c r="CS46" s="619"/>
      <c r="CT46" s="619"/>
      <c r="CU46" s="619"/>
      <c r="CV46" s="619"/>
      <c r="CW46" s="619"/>
      <c r="CX46" s="619"/>
      <c r="CY46" s="620"/>
      <c r="CZ46" s="621">
        <v>3.5</v>
      </c>
      <c r="DA46" s="622"/>
      <c r="DB46" s="622"/>
      <c r="DC46" s="623"/>
      <c r="DD46" s="624">
        <v>88935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33923</v>
      </c>
      <c r="CS47" s="637"/>
      <c r="CT47" s="637"/>
      <c r="CU47" s="637"/>
      <c r="CV47" s="637"/>
      <c r="CW47" s="637"/>
      <c r="CX47" s="637"/>
      <c r="CY47" s="638"/>
      <c r="CZ47" s="621">
        <v>0.5</v>
      </c>
      <c r="DA47" s="639"/>
      <c r="DB47" s="639"/>
      <c r="DC47" s="640"/>
      <c r="DD47" s="624">
        <v>8927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6513473</v>
      </c>
      <c r="CS49" s="603"/>
      <c r="CT49" s="603"/>
      <c r="CU49" s="603"/>
      <c r="CV49" s="603"/>
      <c r="CW49" s="603"/>
      <c r="CX49" s="603"/>
      <c r="CY49" s="604"/>
      <c r="CZ49" s="605">
        <v>100</v>
      </c>
      <c r="DA49" s="606"/>
      <c r="DB49" s="606"/>
      <c r="DC49" s="607"/>
      <c r="DD49" s="608">
        <v>4511436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6665</v>
      </c>
      <c r="R7" s="1131"/>
      <c r="S7" s="1131"/>
      <c r="T7" s="1131"/>
      <c r="U7" s="1131"/>
      <c r="V7" s="1131">
        <v>6509</v>
      </c>
      <c r="W7" s="1131"/>
      <c r="X7" s="1131"/>
      <c r="Y7" s="1131"/>
      <c r="Z7" s="1131"/>
      <c r="AA7" s="1131">
        <v>156</v>
      </c>
      <c r="AB7" s="1131"/>
      <c r="AC7" s="1131"/>
      <c r="AD7" s="1131"/>
      <c r="AE7" s="1132"/>
      <c r="AF7" s="1133">
        <v>123</v>
      </c>
      <c r="AG7" s="1134"/>
      <c r="AH7" s="1134"/>
      <c r="AI7" s="1134"/>
      <c r="AJ7" s="1135"/>
      <c r="AK7" s="1117" t="s">
        <v>475</v>
      </c>
      <c r="AL7" s="1118"/>
      <c r="AM7" s="1118"/>
      <c r="AN7" s="1118"/>
      <c r="AO7" s="1118"/>
      <c r="AP7" s="1118">
        <v>10761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539</v>
      </c>
      <c r="BS7" s="1121" t="s">
        <v>536</v>
      </c>
      <c r="BT7" s="1122"/>
      <c r="BU7" s="1122"/>
      <c r="BV7" s="1122"/>
      <c r="BW7" s="1122"/>
      <c r="BX7" s="1122"/>
      <c r="BY7" s="1122"/>
      <c r="BZ7" s="1122"/>
      <c r="CA7" s="1122"/>
      <c r="CB7" s="1122"/>
      <c r="CC7" s="1122"/>
      <c r="CD7" s="1122"/>
      <c r="CE7" s="1122"/>
      <c r="CF7" s="1122"/>
      <c r="CG7" s="1123"/>
      <c r="CH7" s="1114">
        <v>209</v>
      </c>
      <c r="CI7" s="1115"/>
      <c r="CJ7" s="1115"/>
      <c r="CK7" s="1115"/>
      <c r="CL7" s="1116"/>
      <c r="CM7" s="1114">
        <v>258</v>
      </c>
      <c r="CN7" s="1115"/>
      <c r="CO7" s="1115"/>
      <c r="CP7" s="1115"/>
      <c r="CQ7" s="1116"/>
      <c r="CR7" s="1114">
        <v>5</v>
      </c>
      <c r="CS7" s="1115"/>
      <c r="CT7" s="1115"/>
      <c r="CU7" s="1115"/>
      <c r="CV7" s="1116"/>
      <c r="CW7" s="1114" t="s">
        <v>475</v>
      </c>
      <c r="CX7" s="1115"/>
      <c r="CY7" s="1115"/>
      <c r="CZ7" s="1115"/>
      <c r="DA7" s="1116"/>
      <c r="DB7" s="1114" t="s">
        <v>475</v>
      </c>
      <c r="DC7" s="1115"/>
      <c r="DD7" s="1115"/>
      <c r="DE7" s="1115"/>
      <c r="DF7" s="1116"/>
      <c r="DG7" s="1114" t="s">
        <v>475</v>
      </c>
      <c r="DH7" s="1115"/>
      <c r="DI7" s="1115"/>
      <c r="DJ7" s="1115"/>
      <c r="DK7" s="1116"/>
      <c r="DL7" s="1114">
        <v>70</v>
      </c>
      <c r="DM7" s="1115"/>
      <c r="DN7" s="1115"/>
      <c r="DO7" s="1115"/>
      <c r="DP7" s="1116"/>
      <c r="DQ7" s="1114">
        <v>7</v>
      </c>
      <c r="DR7" s="1115"/>
      <c r="DS7" s="1115"/>
      <c r="DT7" s="1115"/>
      <c r="DU7" s="1116"/>
      <c r="DV7" s="1141"/>
      <c r="DW7" s="1142"/>
      <c r="DX7" s="1142"/>
      <c r="DY7" s="1142"/>
      <c r="DZ7" s="1143"/>
      <c r="EA7" s="205"/>
    </row>
    <row r="8" spans="1:131" s="206" customFormat="1" ht="26.25" customHeight="1">
      <c r="A8" s="212">
        <v>2</v>
      </c>
      <c r="B8" s="1057" t="s">
        <v>361</v>
      </c>
      <c r="C8" s="1058"/>
      <c r="D8" s="1058"/>
      <c r="E8" s="1058"/>
      <c r="F8" s="1058"/>
      <c r="G8" s="1058"/>
      <c r="H8" s="1058"/>
      <c r="I8" s="1058"/>
      <c r="J8" s="1058"/>
      <c r="K8" s="1058"/>
      <c r="L8" s="1058"/>
      <c r="M8" s="1058"/>
      <c r="N8" s="1058"/>
      <c r="O8" s="1058"/>
      <c r="P8" s="1059"/>
      <c r="Q8" s="1069">
        <v>12</v>
      </c>
      <c r="R8" s="1070"/>
      <c r="S8" s="1070"/>
      <c r="T8" s="1070"/>
      <c r="U8" s="1070"/>
      <c r="V8" s="1070">
        <v>9</v>
      </c>
      <c r="W8" s="1070"/>
      <c r="X8" s="1070"/>
      <c r="Y8" s="1070"/>
      <c r="Z8" s="1070"/>
      <c r="AA8" s="1070">
        <v>4</v>
      </c>
      <c r="AB8" s="1070"/>
      <c r="AC8" s="1070"/>
      <c r="AD8" s="1070"/>
      <c r="AE8" s="1071"/>
      <c r="AF8" s="1063">
        <v>4</v>
      </c>
      <c r="AG8" s="1064"/>
      <c r="AH8" s="1064"/>
      <c r="AI8" s="1064"/>
      <c r="AJ8" s="1065"/>
      <c r="AK8" s="1112" t="s">
        <v>475</v>
      </c>
      <c r="AL8" s="1113"/>
      <c r="AM8" s="1113"/>
      <c r="AN8" s="1113"/>
      <c r="AO8" s="1113"/>
      <c r="AP8" s="1113" t="s">
        <v>475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539</v>
      </c>
      <c r="BS8" s="1040" t="s">
        <v>537</v>
      </c>
      <c r="BT8" s="1041"/>
      <c r="BU8" s="1041"/>
      <c r="BV8" s="1041"/>
      <c r="BW8" s="1041"/>
      <c r="BX8" s="1041"/>
      <c r="BY8" s="1041"/>
      <c r="BZ8" s="1041"/>
      <c r="CA8" s="1041"/>
      <c r="CB8" s="1041"/>
      <c r="CC8" s="1041"/>
      <c r="CD8" s="1041"/>
      <c r="CE8" s="1041"/>
      <c r="CF8" s="1041"/>
      <c r="CG8" s="1042"/>
      <c r="CH8" s="1015">
        <v>-18</v>
      </c>
      <c r="CI8" s="1016"/>
      <c r="CJ8" s="1016"/>
      <c r="CK8" s="1016"/>
      <c r="CL8" s="1017"/>
      <c r="CM8" s="1015">
        <v>193</v>
      </c>
      <c r="CN8" s="1016"/>
      <c r="CO8" s="1016"/>
      <c r="CP8" s="1016"/>
      <c r="CQ8" s="1017"/>
      <c r="CR8" s="1015">
        <v>0</v>
      </c>
      <c r="CS8" s="1016"/>
      <c r="CT8" s="1016"/>
      <c r="CU8" s="1016"/>
      <c r="CV8" s="1017"/>
      <c r="CW8" s="1015">
        <v>11</v>
      </c>
      <c r="CX8" s="1016"/>
      <c r="CY8" s="1016"/>
      <c r="CZ8" s="1016"/>
      <c r="DA8" s="1017"/>
      <c r="DB8" s="1015" t="s">
        <v>475</v>
      </c>
      <c r="DC8" s="1016"/>
      <c r="DD8" s="1016"/>
      <c r="DE8" s="1016"/>
      <c r="DF8" s="1017"/>
      <c r="DG8" s="1015" t="s">
        <v>475</v>
      </c>
      <c r="DH8" s="1016"/>
      <c r="DI8" s="1016"/>
      <c r="DJ8" s="1016"/>
      <c r="DK8" s="1017"/>
      <c r="DL8" s="1015">
        <v>0</v>
      </c>
      <c r="DM8" s="1016"/>
      <c r="DN8" s="1016"/>
      <c r="DO8" s="1016"/>
      <c r="DP8" s="1017"/>
      <c r="DQ8" s="1015">
        <v>0</v>
      </c>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538</v>
      </c>
      <c r="BT9" s="1041"/>
      <c r="BU9" s="1041"/>
      <c r="BV9" s="1041"/>
      <c r="BW9" s="1041"/>
      <c r="BX9" s="1041"/>
      <c r="BY9" s="1041"/>
      <c r="BZ9" s="1041"/>
      <c r="CA9" s="1041"/>
      <c r="CB9" s="1041"/>
      <c r="CC9" s="1041"/>
      <c r="CD9" s="1041"/>
      <c r="CE9" s="1041"/>
      <c r="CF9" s="1041"/>
      <c r="CG9" s="1042"/>
      <c r="CH9" s="1015">
        <v>-24</v>
      </c>
      <c r="CI9" s="1016"/>
      <c r="CJ9" s="1016"/>
      <c r="CK9" s="1016"/>
      <c r="CL9" s="1017"/>
      <c r="CM9" s="1015">
        <v>-8</v>
      </c>
      <c r="CN9" s="1016"/>
      <c r="CO9" s="1016"/>
      <c r="CP9" s="1016"/>
      <c r="CQ9" s="1017"/>
      <c r="CR9" s="1015">
        <v>25</v>
      </c>
      <c r="CS9" s="1016"/>
      <c r="CT9" s="1016"/>
      <c r="CU9" s="1016"/>
      <c r="CV9" s="1017"/>
      <c r="CW9" s="1015">
        <v>18</v>
      </c>
      <c r="CX9" s="1016"/>
      <c r="CY9" s="1016"/>
      <c r="CZ9" s="1016"/>
      <c r="DA9" s="1017"/>
      <c r="DB9" s="1015" t="s">
        <v>475</v>
      </c>
      <c r="DC9" s="1016"/>
      <c r="DD9" s="1016"/>
      <c r="DE9" s="1016"/>
      <c r="DF9" s="1017"/>
      <c r="DG9" s="1015" t="s">
        <v>475</v>
      </c>
      <c r="DH9" s="1016"/>
      <c r="DI9" s="1016"/>
      <c r="DJ9" s="1016"/>
      <c r="DK9" s="1017"/>
      <c r="DL9" s="1015" t="s">
        <v>475</v>
      </c>
      <c r="DM9" s="1016"/>
      <c r="DN9" s="1016"/>
      <c r="DO9" s="1016"/>
      <c r="DP9" s="1017"/>
      <c r="DQ9" s="1015" t="s">
        <v>475</v>
      </c>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6678</v>
      </c>
      <c r="R23" s="1095"/>
      <c r="S23" s="1095"/>
      <c r="T23" s="1095"/>
      <c r="U23" s="1095"/>
      <c r="V23" s="1095">
        <v>6518</v>
      </c>
      <c r="W23" s="1095"/>
      <c r="X23" s="1095"/>
      <c r="Y23" s="1095"/>
      <c r="Z23" s="1095"/>
      <c r="AA23" s="1095">
        <v>160</v>
      </c>
      <c r="AB23" s="1095"/>
      <c r="AC23" s="1095"/>
      <c r="AD23" s="1095"/>
      <c r="AE23" s="1096"/>
      <c r="AF23" s="1097">
        <v>126</v>
      </c>
      <c r="AG23" s="1095"/>
      <c r="AH23" s="1095"/>
      <c r="AI23" s="1095"/>
      <c r="AJ23" s="1098"/>
      <c r="AK23" s="1099"/>
      <c r="AL23" s="1100"/>
      <c r="AM23" s="1100"/>
      <c r="AN23" s="1100"/>
      <c r="AO23" s="1100"/>
      <c r="AP23" s="1095">
        <v>10761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1311</v>
      </c>
      <c r="R28" s="1080"/>
      <c r="S28" s="1080"/>
      <c r="T28" s="1080"/>
      <c r="U28" s="1080"/>
      <c r="V28" s="1080">
        <v>1294</v>
      </c>
      <c r="W28" s="1080"/>
      <c r="X28" s="1080"/>
      <c r="Y28" s="1080"/>
      <c r="Z28" s="1080"/>
      <c r="AA28" s="1080">
        <v>17</v>
      </c>
      <c r="AB28" s="1080"/>
      <c r="AC28" s="1080"/>
      <c r="AD28" s="1080"/>
      <c r="AE28" s="1081"/>
      <c r="AF28" s="1082">
        <v>17</v>
      </c>
      <c r="AG28" s="1080"/>
      <c r="AH28" s="1080"/>
      <c r="AI28" s="1080"/>
      <c r="AJ28" s="1083"/>
      <c r="AK28" s="1084">
        <v>127</v>
      </c>
      <c r="AL28" s="1072"/>
      <c r="AM28" s="1072"/>
      <c r="AN28" s="1072"/>
      <c r="AO28" s="1072"/>
      <c r="AP28" s="1072" t="s">
        <v>475</v>
      </c>
      <c r="AQ28" s="1072"/>
      <c r="AR28" s="1072"/>
      <c r="AS28" s="1072"/>
      <c r="AT28" s="1072"/>
      <c r="AU28" s="1072" t="s">
        <v>475</v>
      </c>
      <c r="AV28" s="1072"/>
      <c r="AW28" s="1072"/>
      <c r="AX28" s="1072"/>
      <c r="AY28" s="1072"/>
      <c r="AZ28" s="1073" t="s">
        <v>475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376</v>
      </c>
      <c r="C29" s="1058"/>
      <c r="D29" s="1058"/>
      <c r="E29" s="1058"/>
      <c r="F29" s="1058"/>
      <c r="G29" s="1058"/>
      <c r="H29" s="1058"/>
      <c r="I29" s="1058"/>
      <c r="J29" s="1058"/>
      <c r="K29" s="1058"/>
      <c r="L29" s="1058"/>
      <c r="M29" s="1058"/>
      <c r="N29" s="1058"/>
      <c r="O29" s="1058"/>
      <c r="P29" s="1059"/>
      <c r="Q29" s="1069">
        <v>916</v>
      </c>
      <c r="R29" s="1070"/>
      <c r="S29" s="1070"/>
      <c r="T29" s="1070"/>
      <c r="U29" s="1070"/>
      <c r="V29" s="1070">
        <v>907</v>
      </c>
      <c r="W29" s="1070"/>
      <c r="X29" s="1070"/>
      <c r="Y29" s="1070"/>
      <c r="Z29" s="1070"/>
      <c r="AA29" s="1070">
        <v>8</v>
      </c>
      <c r="AB29" s="1070"/>
      <c r="AC29" s="1070"/>
      <c r="AD29" s="1070"/>
      <c r="AE29" s="1071"/>
      <c r="AF29" s="1063">
        <v>8</v>
      </c>
      <c r="AG29" s="1064"/>
      <c r="AH29" s="1064"/>
      <c r="AI29" s="1064"/>
      <c r="AJ29" s="1065"/>
      <c r="AK29" s="1006">
        <v>132</v>
      </c>
      <c r="AL29" s="997"/>
      <c r="AM29" s="997"/>
      <c r="AN29" s="997"/>
      <c r="AO29" s="997"/>
      <c r="AP29" s="997" t="s">
        <v>475</v>
      </c>
      <c r="AQ29" s="997"/>
      <c r="AR29" s="997"/>
      <c r="AS29" s="997"/>
      <c r="AT29" s="997"/>
      <c r="AU29" s="997" t="s">
        <v>475</v>
      </c>
      <c r="AV29" s="997"/>
      <c r="AW29" s="997"/>
      <c r="AX29" s="997"/>
      <c r="AY29" s="997"/>
      <c r="AZ29" s="1068" t="s">
        <v>475</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377</v>
      </c>
      <c r="C30" s="1058"/>
      <c r="D30" s="1058"/>
      <c r="E30" s="1058"/>
      <c r="F30" s="1058"/>
      <c r="G30" s="1058"/>
      <c r="H30" s="1058"/>
      <c r="I30" s="1058"/>
      <c r="J30" s="1058"/>
      <c r="K30" s="1058"/>
      <c r="L30" s="1058"/>
      <c r="M30" s="1058"/>
      <c r="N30" s="1058"/>
      <c r="O30" s="1058"/>
      <c r="P30" s="1059"/>
      <c r="Q30" s="1069">
        <v>82</v>
      </c>
      <c r="R30" s="1070"/>
      <c r="S30" s="1070"/>
      <c r="T30" s="1070"/>
      <c r="U30" s="1070"/>
      <c r="V30" s="1070">
        <v>79</v>
      </c>
      <c r="W30" s="1070"/>
      <c r="X30" s="1070"/>
      <c r="Y30" s="1070"/>
      <c r="Z30" s="1070"/>
      <c r="AA30" s="1070">
        <v>3</v>
      </c>
      <c r="AB30" s="1070"/>
      <c r="AC30" s="1070"/>
      <c r="AD30" s="1070"/>
      <c r="AE30" s="1071"/>
      <c r="AF30" s="1063">
        <v>3</v>
      </c>
      <c r="AG30" s="1064"/>
      <c r="AH30" s="1064"/>
      <c r="AI30" s="1064"/>
      <c r="AJ30" s="1065"/>
      <c r="AK30" s="1006">
        <v>41</v>
      </c>
      <c r="AL30" s="997"/>
      <c r="AM30" s="997"/>
      <c r="AN30" s="997"/>
      <c r="AO30" s="997"/>
      <c r="AP30" s="997" t="s">
        <v>475</v>
      </c>
      <c r="AQ30" s="997"/>
      <c r="AR30" s="997"/>
      <c r="AS30" s="997"/>
      <c r="AT30" s="997"/>
      <c r="AU30" s="997" t="s">
        <v>475</v>
      </c>
      <c r="AV30" s="997"/>
      <c r="AW30" s="997"/>
      <c r="AX30" s="997"/>
      <c r="AY30" s="997"/>
      <c r="AZ30" s="1068" t="s">
        <v>475</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378</v>
      </c>
      <c r="C31" s="1058"/>
      <c r="D31" s="1058"/>
      <c r="E31" s="1058"/>
      <c r="F31" s="1058"/>
      <c r="G31" s="1058"/>
      <c r="H31" s="1058"/>
      <c r="I31" s="1058"/>
      <c r="J31" s="1058"/>
      <c r="K31" s="1058"/>
      <c r="L31" s="1058"/>
      <c r="M31" s="1058"/>
      <c r="N31" s="1058"/>
      <c r="O31" s="1058"/>
      <c r="P31" s="1059"/>
      <c r="Q31" s="1069">
        <v>93</v>
      </c>
      <c r="R31" s="1070"/>
      <c r="S31" s="1070"/>
      <c r="T31" s="1070"/>
      <c r="U31" s="1070"/>
      <c r="V31" s="1070">
        <v>12</v>
      </c>
      <c r="W31" s="1070"/>
      <c r="X31" s="1070"/>
      <c r="Y31" s="1070"/>
      <c r="Z31" s="1070"/>
      <c r="AA31" s="1070">
        <v>81</v>
      </c>
      <c r="AB31" s="1070"/>
      <c r="AC31" s="1070"/>
      <c r="AD31" s="1070"/>
      <c r="AE31" s="1071"/>
      <c r="AF31" s="1063">
        <v>81</v>
      </c>
      <c r="AG31" s="1064"/>
      <c r="AH31" s="1064"/>
      <c r="AI31" s="1064"/>
      <c r="AJ31" s="1065"/>
      <c r="AK31" s="1006" t="s">
        <v>475</v>
      </c>
      <c r="AL31" s="997"/>
      <c r="AM31" s="997"/>
      <c r="AN31" s="997"/>
      <c r="AO31" s="997"/>
      <c r="AP31" s="997">
        <v>1422</v>
      </c>
      <c r="AQ31" s="997"/>
      <c r="AR31" s="997"/>
      <c r="AS31" s="997"/>
      <c r="AT31" s="997"/>
      <c r="AU31" s="997">
        <v>7</v>
      </c>
      <c r="AV31" s="997"/>
      <c r="AW31" s="997"/>
      <c r="AX31" s="997"/>
      <c r="AY31" s="997"/>
      <c r="AZ31" s="1068" t="s">
        <v>475</v>
      </c>
      <c r="BA31" s="1068"/>
      <c r="BB31" s="1068"/>
      <c r="BC31" s="1068"/>
      <c r="BD31" s="1068"/>
      <c r="BE31" s="1052" t="s">
        <v>534</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379</v>
      </c>
      <c r="C32" s="1058"/>
      <c r="D32" s="1058"/>
      <c r="E32" s="1058"/>
      <c r="F32" s="1058"/>
      <c r="G32" s="1058"/>
      <c r="H32" s="1058"/>
      <c r="I32" s="1058"/>
      <c r="J32" s="1058"/>
      <c r="K32" s="1058"/>
      <c r="L32" s="1058"/>
      <c r="M32" s="1058"/>
      <c r="N32" s="1058"/>
      <c r="O32" s="1058"/>
      <c r="P32" s="1059"/>
      <c r="Q32" s="1069">
        <v>210</v>
      </c>
      <c r="R32" s="1070"/>
      <c r="S32" s="1070"/>
      <c r="T32" s="1070"/>
      <c r="U32" s="1070"/>
      <c r="V32" s="1070">
        <v>210</v>
      </c>
      <c r="W32" s="1070"/>
      <c r="X32" s="1070"/>
      <c r="Y32" s="1070"/>
      <c r="Z32" s="1070"/>
      <c r="AA32" s="1070">
        <v>0</v>
      </c>
      <c r="AB32" s="1070"/>
      <c r="AC32" s="1070"/>
      <c r="AD32" s="1070"/>
      <c r="AE32" s="1071"/>
      <c r="AF32" s="1063">
        <v>0</v>
      </c>
      <c r="AG32" s="1064"/>
      <c r="AH32" s="1064"/>
      <c r="AI32" s="1064"/>
      <c r="AJ32" s="1065"/>
      <c r="AK32" s="1006">
        <v>147</v>
      </c>
      <c r="AL32" s="997"/>
      <c r="AM32" s="997"/>
      <c r="AN32" s="997"/>
      <c r="AO32" s="997"/>
      <c r="AP32" s="997">
        <v>1333</v>
      </c>
      <c r="AQ32" s="997"/>
      <c r="AR32" s="997"/>
      <c r="AS32" s="997"/>
      <c r="AT32" s="997"/>
      <c r="AU32" s="997">
        <v>1333</v>
      </c>
      <c r="AV32" s="997"/>
      <c r="AW32" s="997"/>
      <c r="AX32" s="997"/>
      <c r="AY32" s="997"/>
      <c r="AZ32" s="1068" t="s">
        <v>475</v>
      </c>
      <c r="BA32" s="1068"/>
      <c r="BB32" s="1068"/>
      <c r="BC32" s="1068"/>
      <c r="BD32" s="1068"/>
      <c r="BE32" s="1052" t="s">
        <v>535</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380</v>
      </c>
      <c r="C33" s="1058"/>
      <c r="D33" s="1058"/>
      <c r="E33" s="1058"/>
      <c r="F33" s="1058"/>
      <c r="G33" s="1058"/>
      <c r="H33" s="1058"/>
      <c r="I33" s="1058"/>
      <c r="J33" s="1058"/>
      <c r="K33" s="1058"/>
      <c r="L33" s="1058"/>
      <c r="M33" s="1058"/>
      <c r="N33" s="1058"/>
      <c r="O33" s="1058"/>
      <c r="P33" s="1059"/>
      <c r="Q33" s="1069">
        <v>286</v>
      </c>
      <c r="R33" s="1070"/>
      <c r="S33" s="1070"/>
      <c r="T33" s="1070"/>
      <c r="U33" s="1070"/>
      <c r="V33" s="1070">
        <v>287</v>
      </c>
      <c r="W33" s="1070"/>
      <c r="X33" s="1070"/>
      <c r="Y33" s="1070"/>
      <c r="Z33" s="1070"/>
      <c r="AA33" s="1070">
        <v>0</v>
      </c>
      <c r="AB33" s="1070"/>
      <c r="AC33" s="1070"/>
      <c r="AD33" s="1070"/>
      <c r="AE33" s="1071"/>
      <c r="AF33" s="1063">
        <v>0</v>
      </c>
      <c r="AG33" s="1064"/>
      <c r="AH33" s="1064"/>
      <c r="AI33" s="1064"/>
      <c r="AJ33" s="1065"/>
      <c r="AK33" s="1006">
        <v>129</v>
      </c>
      <c r="AL33" s="997"/>
      <c r="AM33" s="997"/>
      <c r="AN33" s="997"/>
      <c r="AO33" s="997"/>
      <c r="AP33" s="997">
        <v>1815</v>
      </c>
      <c r="AQ33" s="997"/>
      <c r="AR33" s="997"/>
      <c r="AS33" s="997"/>
      <c r="AT33" s="997"/>
      <c r="AU33" s="997">
        <v>1815</v>
      </c>
      <c r="AV33" s="997"/>
      <c r="AW33" s="997"/>
      <c r="AX33" s="997"/>
      <c r="AY33" s="997"/>
      <c r="AZ33" s="1068" t="s">
        <v>475</v>
      </c>
      <c r="BA33" s="1068"/>
      <c r="BB33" s="1068"/>
      <c r="BC33" s="1068"/>
      <c r="BD33" s="1068"/>
      <c r="BE33" s="1052" t="s">
        <v>535</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381</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109</v>
      </c>
      <c r="AG63" s="985"/>
      <c r="AH63" s="985"/>
      <c r="AI63" s="985"/>
      <c r="AJ63" s="1050"/>
      <c r="AK63" s="1051"/>
      <c r="AL63" s="989"/>
      <c r="AM63" s="989"/>
      <c r="AN63" s="989"/>
      <c r="AO63" s="989"/>
      <c r="AP63" s="985">
        <v>4570</v>
      </c>
      <c r="AQ63" s="985"/>
      <c r="AR63" s="985"/>
      <c r="AS63" s="985"/>
      <c r="AT63" s="985"/>
      <c r="AU63" s="985">
        <v>3155</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385</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540</v>
      </c>
      <c r="C68" s="1012"/>
      <c r="D68" s="1012"/>
      <c r="E68" s="1012"/>
      <c r="F68" s="1012"/>
      <c r="G68" s="1012"/>
      <c r="H68" s="1012"/>
      <c r="I68" s="1012"/>
      <c r="J68" s="1012"/>
      <c r="K68" s="1012"/>
      <c r="L68" s="1012"/>
      <c r="M68" s="1012"/>
      <c r="N68" s="1012"/>
      <c r="O68" s="1012"/>
      <c r="P68" s="1013"/>
      <c r="Q68" s="1014">
        <v>17863</v>
      </c>
      <c r="R68" s="1008"/>
      <c r="S68" s="1008"/>
      <c r="T68" s="1008"/>
      <c r="U68" s="1008"/>
      <c r="V68" s="1008">
        <v>17363</v>
      </c>
      <c r="W68" s="1008"/>
      <c r="X68" s="1008"/>
      <c r="Y68" s="1008"/>
      <c r="Z68" s="1008"/>
      <c r="AA68" s="1008">
        <v>500</v>
      </c>
      <c r="AB68" s="1008"/>
      <c r="AC68" s="1008"/>
      <c r="AD68" s="1008"/>
      <c r="AE68" s="1008"/>
      <c r="AF68" s="1008">
        <v>500</v>
      </c>
      <c r="AG68" s="1008"/>
      <c r="AH68" s="1008"/>
      <c r="AI68" s="1008"/>
      <c r="AJ68" s="1008"/>
      <c r="AK68" s="1008">
        <v>3108</v>
      </c>
      <c r="AL68" s="1008"/>
      <c r="AM68" s="1008"/>
      <c r="AN68" s="1008"/>
      <c r="AO68" s="1008"/>
      <c r="AP68" s="1008" t="s">
        <v>548</v>
      </c>
      <c r="AQ68" s="1008"/>
      <c r="AR68" s="1008"/>
      <c r="AS68" s="1008"/>
      <c r="AT68" s="1008"/>
      <c r="AU68" s="1008" t="s">
        <v>548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541</v>
      </c>
      <c r="C69" s="1001"/>
      <c r="D69" s="1001"/>
      <c r="E69" s="1001"/>
      <c r="F69" s="1001"/>
      <c r="G69" s="1001"/>
      <c r="H69" s="1001"/>
      <c r="I69" s="1001"/>
      <c r="J69" s="1001"/>
      <c r="K69" s="1001"/>
      <c r="L69" s="1001"/>
      <c r="M69" s="1001"/>
      <c r="N69" s="1001"/>
      <c r="O69" s="1001"/>
      <c r="P69" s="1002"/>
      <c r="Q69" s="1003">
        <v>422</v>
      </c>
      <c r="R69" s="997"/>
      <c r="S69" s="997"/>
      <c r="T69" s="997"/>
      <c r="U69" s="997"/>
      <c r="V69" s="997">
        <v>422</v>
      </c>
      <c r="W69" s="997"/>
      <c r="X69" s="997"/>
      <c r="Y69" s="997"/>
      <c r="Z69" s="997"/>
      <c r="AA69" s="997">
        <v>0</v>
      </c>
      <c r="AB69" s="997"/>
      <c r="AC69" s="997"/>
      <c r="AD69" s="997"/>
      <c r="AE69" s="997"/>
      <c r="AF69" s="997">
        <v>0</v>
      </c>
      <c r="AG69" s="997"/>
      <c r="AH69" s="997"/>
      <c r="AI69" s="997"/>
      <c r="AJ69" s="997"/>
      <c r="AK69" s="997" t="s">
        <v>548</v>
      </c>
      <c r="AL69" s="997"/>
      <c r="AM69" s="997"/>
      <c r="AN69" s="997"/>
      <c r="AO69" s="997"/>
      <c r="AP69" s="997">
        <v>260</v>
      </c>
      <c r="AQ69" s="997"/>
      <c r="AR69" s="997"/>
      <c r="AS69" s="997"/>
      <c r="AT69" s="997"/>
      <c r="AU69" s="997">
        <v>130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542</v>
      </c>
      <c r="C70" s="1001"/>
      <c r="D70" s="1001"/>
      <c r="E70" s="1001"/>
      <c r="F70" s="1001"/>
      <c r="G70" s="1001"/>
      <c r="H70" s="1001"/>
      <c r="I70" s="1001"/>
      <c r="J70" s="1001"/>
      <c r="K70" s="1001"/>
      <c r="L70" s="1001"/>
      <c r="M70" s="1001"/>
      <c r="N70" s="1001"/>
      <c r="O70" s="1001"/>
      <c r="P70" s="1002"/>
      <c r="Q70" s="1003">
        <v>1</v>
      </c>
      <c r="R70" s="997"/>
      <c r="S70" s="997"/>
      <c r="T70" s="997"/>
      <c r="U70" s="997"/>
      <c r="V70" s="997">
        <v>1</v>
      </c>
      <c r="W70" s="997"/>
      <c r="X70" s="997"/>
      <c r="Y70" s="997"/>
      <c r="Z70" s="997"/>
      <c r="AA70" s="997">
        <v>0</v>
      </c>
      <c r="AB70" s="997"/>
      <c r="AC70" s="997"/>
      <c r="AD70" s="997"/>
      <c r="AE70" s="997"/>
      <c r="AF70" s="997">
        <v>0</v>
      </c>
      <c r="AG70" s="997"/>
      <c r="AH70" s="997"/>
      <c r="AI70" s="997"/>
      <c r="AJ70" s="997"/>
      <c r="AK70" s="997">
        <v>0</v>
      </c>
      <c r="AL70" s="997"/>
      <c r="AM70" s="997"/>
      <c r="AN70" s="997"/>
      <c r="AO70" s="997"/>
      <c r="AP70" s="997" t="s">
        <v>548</v>
      </c>
      <c r="AQ70" s="997"/>
      <c r="AR70" s="997"/>
      <c r="AS70" s="997"/>
      <c r="AT70" s="997"/>
      <c r="AU70" s="997" t="s">
        <v>548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543</v>
      </c>
      <c r="C71" s="1001"/>
      <c r="D71" s="1001"/>
      <c r="E71" s="1001"/>
      <c r="F71" s="1001"/>
      <c r="G71" s="1001"/>
      <c r="H71" s="1001"/>
      <c r="I71" s="1001"/>
      <c r="J71" s="1001"/>
      <c r="K71" s="1001"/>
      <c r="L71" s="1001"/>
      <c r="M71" s="1001"/>
      <c r="N71" s="1001"/>
      <c r="O71" s="1001"/>
      <c r="P71" s="1002"/>
      <c r="Q71" s="1003">
        <v>699</v>
      </c>
      <c r="R71" s="997"/>
      <c r="S71" s="997"/>
      <c r="T71" s="997"/>
      <c r="U71" s="997"/>
      <c r="V71" s="997">
        <v>699</v>
      </c>
      <c r="W71" s="997"/>
      <c r="X71" s="997"/>
      <c r="Y71" s="997"/>
      <c r="Z71" s="997"/>
      <c r="AA71" s="997">
        <v>0</v>
      </c>
      <c r="AB71" s="997"/>
      <c r="AC71" s="997"/>
      <c r="AD71" s="997"/>
      <c r="AE71" s="997"/>
      <c r="AF71" s="997">
        <v>0</v>
      </c>
      <c r="AG71" s="997"/>
      <c r="AH71" s="997"/>
      <c r="AI71" s="997"/>
      <c r="AJ71" s="997"/>
      <c r="AK71" s="997" t="s">
        <v>548</v>
      </c>
      <c r="AL71" s="997"/>
      <c r="AM71" s="997"/>
      <c r="AN71" s="997"/>
      <c r="AO71" s="997"/>
      <c r="AP71" s="997">
        <v>83</v>
      </c>
      <c r="AQ71" s="997"/>
      <c r="AR71" s="997"/>
      <c r="AS71" s="997"/>
      <c r="AT71" s="997"/>
      <c r="AU71" s="997">
        <v>31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544</v>
      </c>
      <c r="C72" s="1001"/>
      <c r="D72" s="1001"/>
      <c r="E72" s="1001"/>
      <c r="F72" s="1001"/>
      <c r="G72" s="1001"/>
      <c r="H72" s="1001"/>
      <c r="I72" s="1001"/>
      <c r="J72" s="1001"/>
      <c r="K72" s="1001"/>
      <c r="L72" s="1001"/>
      <c r="M72" s="1001"/>
      <c r="N72" s="1001"/>
      <c r="O72" s="1001"/>
      <c r="P72" s="1002"/>
      <c r="Q72" s="1003">
        <v>458</v>
      </c>
      <c r="R72" s="997"/>
      <c r="S72" s="997"/>
      <c r="T72" s="997"/>
      <c r="U72" s="997"/>
      <c r="V72" s="997">
        <v>431</v>
      </c>
      <c r="W72" s="997"/>
      <c r="X72" s="997"/>
      <c r="Y72" s="997"/>
      <c r="Z72" s="997"/>
      <c r="AA72" s="997">
        <v>27</v>
      </c>
      <c r="AB72" s="997"/>
      <c r="AC72" s="997"/>
      <c r="AD72" s="997"/>
      <c r="AE72" s="997"/>
      <c r="AF72" s="997">
        <v>27</v>
      </c>
      <c r="AG72" s="997"/>
      <c r="AH72" s="997"/>
      <c r="AI72" s="997"/>
      <c r="AJ72" s="997"/>
      <c r="AK72" s="997">
        <v>13</v>
      </c>
      <c r="AL72" s="997"/>
      <c r="AM72" s="997"/>
      <c r="AN72" s="997"/>
      <c r="AO72" s="997"/>
      <c r="AP72" s="997" t="s">
        <v>548</v>
      </c>
      <c r="AQ72" s="997"/>
      <c r="AR72" s="997"/>
      <c r="AS72" s="997"/>
      <c r="AT72" s="997"/>
      <c r="AU72" s="997" t="s">
        <v>548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545</v>
      </c>
      <c r="C73" s="1001"/>
      <c r="D73" s="1001"/>
      <c r="E73" s="1001"/>
      <c r="F73" s="1001"/>
      <c r="G73" s="1001"/>
      <c r="H73" s="1001"/>
      <c r="I73" s="1001"/>
      <c r="J73" s="1001"/>
      <c r="K73" s="1001"/>
      <c r="L73" s="1001"/>
      <c r="M73" s="1001"/>
      <c r="N73" s="1001"/>
      <c r="O73" s="1001"/>
      <c r="P73" s="1002"/>
      <c r="Q73" s="1003">
        <v>1734</v>
      </c>
      <c r="R73" s="997"/>
      <c r="S73" s="997"/>
      <c r="T73" s="997"/>
      <c r="U73" s="997"/>
      <c r="V73" s="997">
        <v>1730</v>
      </c>
      <c r="W73" s="997"/>
      <c r="X73" s="997"/>
      <c r="Y73" s="997"/>
      <c r="Z73" s="997"/>
      <c r="AA73" s="997">
        <v>4</v>
      </c>
      <c r="AB73" s="997"/>
      <c r="AC73" s="997"/>
      <c r="AD73" s="997"/>
      <c r="AE73" s="997"/>
      <c r="AF73" s="997">
        <v>4</v>
      </c>
      <c r="AG73" s="997"/>
      <c r="AH73" s="997"/>
      <c r="AI73" s="997"/>
      <c r="AJ73" s="997"/>
      <c r="AK73" s="997">
        <v>20</v>
      </c>
      <c r="AL73" s="997"/>
      <c r="AM73" s="997"/>
      <c r="AN73" s="997"/>
      <c r="AO73" s="997"/>
      <c r="AP73" s="997" t="s">
        <v>548</v>
      </c>
      <c r="AQ73" s="997"/>
      <c r="AR73" s="997"/>
      <c r="AS73" s="997"/>
      <c r="AT73" s="997"/>
      <c r="AU73" s="997" t="s">
        <v>548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546</v>
      </c>
      <c r="C74" s="1001"/>
      <c r="D74" s="1001"/>
      <c r="E74" s="1001"/>
      <c r="F74" s="1001"/>
      <c r="G74" s="1001"/>
      <c r="H74" s="1001"/>
      <c r="I74" s="1001"/>
      <c r="J74" s="1001"/>
      <c r="K74" s="1001"/>
      <c r="L74" s="1001"/>
      <c r="M74" s="1001"/>
      <c r="N74" s="1001"/>
      <c r="O74" s="1001"/>
      <c r="P74" s="1002"/>
      <c r="Q74" s="1003">
        <v>277636</v>
      </c>
      <c r="R74" s="997"/>
      <c r="S74" s="997"/>
      <c r="T74" s="997"/>
      <c r="U74" s="997"/>
      <c r="V74" s="997">
        <v>266517</v>
      </c>
      <c r="W74" s="997"/>
      <c r="X74" s="997"/>
      <c r="Y74" s="997"/>
      <c r="Z74" s="997"/>
      <c r="AA74" s="997">
        <v>11120</v>
      </c>
      <c r="AB74" s="997"/>
      <c r="AC74" s="997"/>
      <c r="AD74" s="997"/>
      <c r="AE74" s="997"/>
      <c r="AF74" s="997">
        <v>11120</v>
      </c>
      <c r="AG74" s="997"/>
      <c r="AH74" s="997"/>
      <c r="AI74" s="997"/>
      <c r="AJ74" s="997"/>
      <c r="AK74" s="997">
        <v>1943</v>
      </c>
      <c r="AL74" s="997"/>
      <c r="AM74" s="997"/>
      <c r="AN74" s="997"/>
      <c r="AO74" s="997"/>
      <c r="AP74" s="997" t="s">
        <v>548</v>
      </c>
      <c r="AQ74" s="997"/>
      <c r="AR74" s="997"/>
      <c r="AS74" s="997"/>
      <c r="AT74" s="997"/>
      <c r="AU74" s="997" t="s">
        <v>548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547</v>
      </c>
      <c r="C75" s="1001"/>
      <c r="D75" s="1001"/>
      <c r="E75" s="1001"/>
      <c r="F75" s="1001"/>
      <c r="G75" s="1001"/>
      <c r="H75" s="1001"/>
      <c r="I75" s="1001"/>
      <c r="J75" s="1001"/>
      <c r="K75" s="1001"/>
      <c r="L75" s="1001"/>
      <c r="M75" s="1001"/>
      <c r="N75" s="1001"/>
      <c r="O75" s="1001"/>
      <c r="P75" s="1002"/>
      <c r="Q75" s="1004">
        <v>83</v>
      </c>
      <c r="R75" s="1005"/>
      <c r="S75" s="1005"/>
      <c r="T75" s="1005"/>
      <c r="U75" s="1006"/>
      <c r="V75" s="1007">
        <v>81</v>
      </c>
      <c r="W75" s="1005"/>
      <c r="X75" s="1005"/>
      <c r="Y75" s="1005"/>
      <c r="Z75" s="1006"/>
      <c r="AA75" s="1007">
        <v>2</v>
      </c>
      <c r="AB75" s="1005"/>
      <c r="AC75" s="1005"/>
      <c r="AD75" s="1005"/>
      <c r="AE75" s="1006"/>
      <c r="AF75" s="1007">
        <v>2</v>
      </c>
      <c r="AG75" s="1005"/>
      <c r="AH75" s="1005"/>
      <c r="AI75" s="1005"/>
      <c r="AJ75" s="1006"/>
      <c r="AK75" s="1007">
        <v>39</v>
      </c>
      <c r="AL75" s="1005"/>
      <c r="AM75" s="1005"/>
      <c r="AN75" s="1005"/>
      <c r="AO75" s="1006"/>
      <c r="AP75" s="1007" t="s">
        <v>548</v>
      </c>
      <c r="AQ75" s="1005"/>
      <c r="AR75" s="1005"/>
      <c r="AS75" s="1005"/>
      <c r="AT75" s="1006"/>
      <c r="AU75" s="1007" t="s">
        <v>548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11653</v>
      </c>
      <c r="AG88" s="985"/>
      <c r="AH88" s="985"/>
      <c r="AI88" s="985"/>
      <c r="AJ88" s="985"/>
      <c r="AK88" s="989"/>
      <c r="AL88" s="989"/>
      <c r="AM88" s="989"/>
      <c r="AN88" s="989"/>
      <c r="AO88" s="989"/>
      <c r="AP88" s="985">
        <v>343</v>
      </c>
      <c r="AQ88" s="985"/>
      <c r="AR88" s="985"/>
      <c r="AS88" s="985"/>
      <c r="AT88" s="985"/>
      <c r="AU88" s="985">
        <v>161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35</v>
      </c>
      <c r="CS102" s="977"/>
      <c r="CT102" s="977"/>
      <c r="CU102" s="977"/>
      <c r="CV102" s="978"/>
      <c r="CW102" s="976">
        <v>11</v>
      </c>
      <c r="CX102" s="977"/>
      <c r="CY102" s="977"/>
      <c r="CZ102" s="977"/>
      <c r="DA102" s="978"/>
      <c r="DB102" s="976" t="s">
        <v>548</v>
      </c>
      <c r="DC102" s="977"/>
      <c r="DD102" s="977"/>
      <c r="DE102" s="977"/>
      <c r="DF102" s="978"/>
      <c r="DG102" s="976" t="s">
        <v>548</v>
      </c>
      <c r="DH102" s="977"/>
      <c r="DI102" s="977"/>
      <c r="DJ102" s="977"/>
      <c r="DK102" s="978"/>
      <c r="DL102" s="976">
        <v>70</v>
      </c>
      <c r="DM102" s="977"/>
      <c r="DN102" s="977"/>
      <c r="DO102" s="977"/>
      <c r="DP102" s="978"/>
      <c r="DQ102" s="976">
        <v>7</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283</v>
      </c>
      <c r="AG109" s="918"/>
      <c r="AH109" s="918"/>
      <c r="AI109" s="918"/>
      <c r="AJ109" s="919"/>
      <c r="AK109" s="920" t="s">
        <v>282</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283</v>
      </c>
      <c r="BW109" s="918"/>
      <c r="BX109" s="918"/>
      <c r="BY109" s="918"/>
      <c r="BZ109" s="919"/>
      <c r="CA109" s="920" t="s">
        <v>282</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283</v>
      </c>
      <c r="DM109" s="918"/>
      <c r="DN109" s="918"/>
      <c r="DO109" s="918"/>
      <c r="DP109" s="919"/>
      <c r="DQ109" s="920" t="s">
        <v>282</v>
      </c>
      <c r="DR109" s="918"/>
      <c r="DS109" s="918"/>
      <c r="DT109" s="918"/>
      <c r="DU109" s="919"/>
      <c r="DV109" s="920" t="s">
        <v>396</v>
      </c>
      <c r="DW109" s="918"/>
      <c r="DX109" s="918"/>
      <c r="DY109" s="918"/>
      <c r="DZ109" s="949"/>
    </row>
    <row r="110" spans="1:131" s="197" customFormat="1" ht="26.25" customHeight="1">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1136687</v>
      </c>
      <c r="AB110" s="903"/>
      <c r="AC110" s="903"/>
      <c r="AD110" s="903"/>
      <c r="AE110" s="904"/>
      <c r="AF110" s="905">
        <v>1165871</v>
      </c>
      <c r="AG110" s="903"/>
      <c r="AH110" s="903"/>
      <c r="AI110" s="903"/>
      <c r="AJ110" s="904"/>
      <c r="AK110" s="905">
        <v>1190393</v>
      </c>
      <c r="AL110" s="903"/>
      <c r="AM110" s="903"/>
      <c r="AN110" s="903"/>
      <c r="AO110" s="904"/>
      <c r="AP110" s="906">
        <v>40.299999999999997</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11209612</v>
      </c>
      <c r="BR110" s="830"/>
      <c r="BS110" s="830"/>
      <c r="BT110" s="830"/>
      <c r="BU110" s="830"/>
      <c r="BV110" s="830">
        <v>11128271</v>
      </c>
      <c r="BW110" s="830"/>
      <c r="BX110" s="830"/>
      <c r="BY110" s="830"/>
      <c r="BZ110" s="830"/>
      <c r="CA110" s="830">
        <v>10761335</v>
      </c>
      <c r="CB110" s="830"/>
      <c r="CC110" s="830"/>
      <c r="CD110" s="830"/>
      <c r="CE110" s="830"/>
      <c r="CF110" s="891">
        <v>364.2</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402</v>
      </c>
      <c r="AB111" s="939"/>
      <c r="AC111" s="939"/>
      <c r="AD111" s="939"/>
      <c r="AE111" s="940"/>
      <c r="AF111" s="941" t="s">
        <v>402</v>
      </c>
      <c r="AG111" s="939"/>
      <c r="AH111" s="939"/>
      <c r="AI111" s="939"/>
      <c r="AJ111" s="940"/>
      <c r="AK111" s="941" t="s">
        <v>402</v>
      </c>
      <c r="AL111" s="939"/>
      <c r="AM111" s="939"/>
      <c r="AN111" s="939"/>
      <c r="AO111" s="940"/>
      <c r="AP111" s="942" t="s">
        <v>402</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t="s">
        <v>405</v>
      </c>
      <c r="BR111" s="801"/>
      <c r="BS111" s="801"/>
      <c r="BT111" s="801"/>
      <c r="BU111" s="801"/>
      <c r="BV111" s="801">
        <v>6279</v>
      </c>
      <c r="BW111" s="801"/>
      <c r="BX111" s="801"/>
      <c r="BY111" s="801"/>
      <c r="BZ111" s="801"/>
      <c r="CA111" s="801">
        <v>3223</v>
      </c>
      <c r="CB111" s="801"/>
      <c r="CC111" s="801"/>
      <c r="CD111" s="801"/>
      <c r="CE111" s="801"/>
      <c r="CF111" s="878">
        <v>0.1</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3436472</v>
      </c>
      <c r="BR112" s="801"/>
      <c r="BS112" s="801"/>
      <c r="BT112" s="801"/>
      <c r="BU112" s="801"/>
      <c r="BV112" s="801">
        <v>3292079</v>
      </c>
      <c r="BW112" s="801"/>
      <c r="BX112" s="801"/>
      <c r="BY112" s="801"/>
      <c r="BZ112" s="801"/>
      <c r="CA112" s="801">
        <v>3155253</v>
      </c>
      <c r="CB112" s="801"/>
      <c r="CC112" s="801"/>
      <c r="CD112" s="801"/>
      <c r="CE112" s="801"/>
      <c r="CF112" s="878">
        <v>106.8</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192785</v>
      </c>
      <c r="AB113" s="939"/>
      <c r="AC113" s="939"/>
      <c r="AD113" s="939"/>
      <c r="AE113" s="940"/>
      <c r="AF113" s="941">
        <v>226099</v>
      </c>
      <c r="AG113" s="939"/>
      <c r="AH113" s="939"/>
      <c r="AI113" s="939"/>
      <c r="AJ113" s="940"/>
      <c r="AK113" s="941">
        <v>246747</v>
      </c>
      <c r="AL113" s="939"/>
      <c r="AM113" s="939"/>
      <c r="AN113" s="939"/>
      <c r="AO113" s="940"/>
      <c r="AP113" s="942">
        <v>8.4</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278063</v>
      </c>
      <c r="BR113" s="801"/>
      <c r="BS113" s="801"/>
      <c r="BT113" s="801"/>
      <c r="BU113" s="801"/>
      <c r="BV113" s="801">
        <v>235480</v>
      </c>
      <c r="BW113" s="801"/>
      <c r="BX113" s="801"/>
      <c r="BY113" s="801"/>
      <c r="BZ113" s="801"/>
      <c r="CA113" s="801">
        <v>160409</v>
      </c>
      <c r="CB113" s="801"/>
      <c r="CC113" s="801"/>
      <c r="CD113" s="801"/>
      <c r="CE113" s="801"/>
      <c r="CF113" s="878">
        <v>5.4</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94646</v>
      </c>
      <c r="AB114" s="814"/>
      <c r="AC114" s="814"/>
      <c r="AD114" s="814"/>
      <c r="AE114" s="815"/>
      <c r="AF114" s="816">
        <v>91606</v>
      </c>
      <c r="AG114" s="814"/>
      <c r="AH114" s="814"/>
      <c r="AI114" s="814"/>
      <c r="AJ114" s="815"/>
      <c r="AK114" s="816">
        <v>76440</v>
      </c>
      <c r="AL114" s="814"/>
      <c r="AM114" s="814"/>
      <c r="AN114" s="814"/>
      <c r="AO114" s="815"/>
      <c r="AP114" s="784">
        <v>2.6</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843436</v>
      </c>
      <c r="BR114" s="801"/>
      <c r="BS114" s="801"/>
      <c r="BT114" s="801"/>
      <c r="BU114" s="801"/>
      <c r="BV114" s="801">
        <v>863085</v>
      </c>
      <c r="BW114" s="801"/>
      <c r="BX114" s="801"/>
      <c r="BY114" s="801"/>
      <c r="BZ114" s="801"/>
      <c r="CA114" s="801">
        <v>798512</v>
      </c>
      <c r="CB114" s="801"/>
      <c r="CC114" s="801"/>
      <c r="CD114" s="801"/>
      <c r="CE114" s="801"/>
      <c r="CF114" s="878">
        <v>27</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405</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7772</v>
      </c>
      <c r="AB115" s="939"/>
      <c r="AC115" s="939"/>
      <c r="AD115" s="939"/>
      <c r="AE115" s="940"/>
      <c r="AF115" s="941">
        <v>4269</v>
      </c>
      <c r="AG115" s="939"/>
      <c r="AH115" s="939"/>
      <c r="AI115" s="939"/>
      <c r="AJ115" s="940"/>
      <c r="AK115" s="941">
        <v>5163</v>
      </c>
      <c r="AL115" s="939"/>
      <c r="AM115" s="939"/>
      <c r="AN115" s="939"/>
      <c r="AO115" s="940"/>
      <c r="AP115" s="942">
        <v>0.2</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v>27372</v>
      </c>
      <c r="BR115" s="801"/>
      <c r="BS115" s="801"/>
      <c r="BT115" s="801"/>
      <c r="BU115" s="801"/>
      <c r="BV115" s="801">
        <v>17139</v>
      </c>
      <c r="BW115" s="801"/>
      <c r="BX115" s="801"/>
      <c r="BY115" s="801"/>
      <c r="BZ115" s="801"/>
      <c r="CA115" s="801">
        <v>6978</v>
      </c>
      <c r="CB115" s="801"/>
      <c r="CC115" s="801"/>
      <c r="CD115" s="801"/>
      <c r="CE115" s="801"/>
      <c r="CF115" s="878">
        <v>0.2</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405</v>
      </c>
      <c r="DH115" s="814"/>
      <c r="DI115" s="814"/>
      <c r="DJ115" s="814"/>
      <c r="DK115" s="815"/>
      <c r="DL115" s="816" t="s">
        <v>405</v>
      </c>
      <c r="DM115" s="814"/>
      <c r="DN115" s="814"/>
      <c r="DO115" s="814"/>
      <c r="DP115" s="815"/>
      <c r="DQ115" s="816" t="s">
        <v>405</v>
      </c>
      <c r="DR115" s="814"/>
      <c r="DS115" s="814"/>
      <c r="DT115" s="814"/>
      <c r="DU115" s="815"/>
      <c r="DV115" s="784" t="s">
        <v>405</v>
      </c>
      <c r="DW115" s="785"/>
      <c r="DX115" s="785"/>
      <c r="DY115" s="785"/>
      <c r="DZ115" s="786"/>
    </row>
    <row r="116" spans="1:130" s="197" customFormat="1" ht="26.25" customHeight="1">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648</v>
      </c>
      <c r="AB116" s="814"/>
      <c r="AC116" s="814"/>
      <c r="AD116" s="814"/>
      <c r="AE116" s="815"/>
      <c r="AF116" s="816">
        <v>178</v>
      </c>
      <c r="AG116" s="814"/>
      <c r="AH116" s="814"/>
      <c r="AI116" s="814"/>
      <c r="AJ116" s="815"/>
      <c r="AK116" s="816">
        <v>175</v>
      </c>
      <c r="AL116" s="814"/>
      <c r="AM116" s="814"/>
      <c r="AN116" s="814"/>
      <c r="AO116" s="815"/>
      <c r="AP116" s="784">
        <v>0</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405</v>
      </c>
      <c r="DH116" s="814"/>
      <c r="DI116" s="814"/>
      <c r="DJ116" s="814"/>
      <c r="DK116" s="815"/>
      <c r="DL116" s="816" t="s">
        <v>405</v>
      </c>
      <c r="DM116" s="814"/>
      <c r="DN116" s="814"/>
      <c r="DO116" s="814"/>
      <c r="DP116" s="815"/>
      <c r="DQ116" s="816" t="s">
        <v>405</v>
      </c>
      <c r="DR116" s="814"/>
      <c r="DS116" s="814"/>
      <c r="DT116" s="814"/>
      <c r="DU116" s="815"/>
      <c r="DV116" s="784" t="s">
        <v>405</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1432538</v>
      </c>
      <c r="AB117" s="925"/>
      <c r="AC117" s="925"/>
      <c r="AD117" s="925"/>
      <c r="AE117" s="926"/>
      <c r="AF117" s="928">
        <v>1488023</v>
      </c>
      <c r="AG117" s="925"/>
      <c r="AH117" s="925"/>
      <c r="AI117" s="925"/>
      <c r="AJ117" s="926"/>
      <c r="AK117" s="928">
        <v>1518918</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283</v>
      </c>
      <c r="AG118" s="918"/>
      <c r="AH118" s="918"/>
      <c r="AI118" s="918"/>
      <c r="AJ118" s="919"/>
      <c r="AK118" s="920" t="s">
        <v>282</v>
      </c>
      <c r="AL118" s="918"/>
      <c r="AM118" s="918"/>
      <c r="AN118" s="918"/>
      <c r="AO118" s="919"/>
      <c r="AP118" s="921" t="s">
        <v>396</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426</v>
      </c>
      <c r="BP118" s="868"/>
      <c r="BQ118" s="887">
        <v>15794955</v>
      </c>
      <c r="BR118" s="888"/>
      <c r="BS118" s="888"/>
      <c r="BT118" s="888"/>
      <c r="BU118" s="888"/>
      <c r="BV118" s="888">
        <v>15542333</v>
      </c>
      <c r="BW118" s="888"/>
      <c r="BX118" s="888"/>
      <c r="BY118" s="888"/>
      <c r="BZ118" s="888"/>
      <c r="CA118" s="888">
        <v>14885710</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2046565</v>
      </c>
      <c r="BR119" s="830"/>
      <c r="BS119" s="830"/>
      <c r="BT119" s="830"/>
      <c r="BU119" s="830"/>
      <c r="BV119" s="830">
        <v>2148119</v>
      </c>
      <c r="BW119" s="830"/>
      <c r="BX119" s="830"/>
      <c r="BY119" s="830"/>
      <c r="BZ119" s="830"/>
      <c r="CA119" s="830">
        <v>2375033</v>
      </c>
      <c r="CB119" s="830"/>
      <c r="CC119" s="830"/>
      <c r="CD119" s="830"/>
      <c r="CE119" s="830"/>
      <c r="CF119" s="891">
        <v>80.400000000000006</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v>6279</v>
      </c>
      <c r="DM119" s="747"/>
      <c r="DN119" s="747"/>
      <c r="DO119" s="747"/>
      <c r="DP119" s="748"/>
      <c r="DQ119" s="749">
        <v>3223</v>
      </c>
      <c r="DR119" s="747"/>
      <c r="DS119" s="747"/>
      <c r="DT119" s="747"/>
      <c r="DU119" s="748"/>
      <c r="DV119" s="837">
        <v>0.1</v>
      </c>
      <c r="DW119" s="838"/>
      <c r="DX119" s="838"/>
      <c r="DY119" s="838"/>
      <c r="DZ119" s="839"/>
    </row>
    <row r="120" spans="1:130" s="197" customFormat="1" ht="26.25" customHeight="1">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730335</v>
      </c>
      <c r="BR120" s="801"/>
      <c r="BS120" s="801"/>
      <c r="BT120" s="801"/>
      <c r="BU120" s="801"/>
      <c r="BV120" s="801">
        <v>840137</v>
      </c>
      <c r="BW120" s="801"/>
      <c r="BX120" s="801"/>
      <c r="BY120" s="801"/>
      <c r="BZ120" s="801"/>
      <c r="CA120" s="801">
        <v>845885</v>
      </c>
      <c r="CB120" s="801"/>
      <c r="CC120" s="801"/>
      <c r="CD120" s="801"/>
      <c r="CE120" s="801"/>
      <c r="CF120" s="878">
        <v>28.6</v>
      </c>
      <c r="CG120" s="879"/>
      <c r="CH120" s="879"/>
      <c r="CI120" s="879"/>
      <c r="CJ120" s="879"/>
      <c r="CK120" s="880" t="s">
        <v>432</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1946926</v>
      </c>
      <c r="DH120" s="830"/>
      <c r="DI120" s="830"/>
      <c r="DJ120" s="830"/>
      <c r="DK120" s="830"/>
      <c r="DL120" s="830">
        <v>1873829</v>
      </c>
      <c r="DM120" s="830"/>
      <c r="DN120" s="830"/>
      <c r="DO120" s="830"/>
      <c r="DP120" s="830"/>
      <c r="DQ120" s="830">
        <v>1814951</v>
      </c>
      <c r="DR120" s="830"/>
      <c r="DS120" s="830"/>
      <c r="DT120" s="830"/>
      <c r="DU120" s="830"/>
      <c r="DV120" s="831">
        <v>61.4</v>
      </c>
      <c r="DW120" s="831"/>
      <c r="DX120" s="831"/>
      <c r="DY120" s="831"/>
      <c r="DZ120" s="832"/>
    </row>
    <row r="121" spans="1:130" s="197" customFormat="1" ht="26.25" customHeight="1">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8876860</v>
      </c>
      <c r="BR121" s="888"/>
      <c r="BS121" s="888"/>
      <c r="BT121" s="888"/>
      <c r="BU121" s="888"/>
      <c r="BV121" s="888">
        <v>8516046</v>
      </c>
      <c r="BW121" s="888"/>
      <c r="BX121" s="888"/>
      <c r="BY121" s="888"/>
      <c r="BZ121" s="888"/>
      <c r="CA121" s="888">
        <v>8099788</v>
      </c>
      <c r="CB121" s="888"/>
      <c r="CC121" s="888"/>
      <c r="CD121" s="888"/>
      <c r="CE121" s="888"/>
      <c r="CF121" s="889">
        <v>274.2</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1479964</v>
      </c>
      <c r="DH121" s="801"/>
      <c r="DI121" s="801"/>
      <c r="DJ121" s="801"/>
      <c r="DK121" s="801"/>
      <c r="DL121" s="801">
        <v>1408988</v>
      </c>
      <c r="DM121" s="801"/>
      <c r="DN121" s="801"/>
      <c r="DO121" s="801"/>
      <c r="DP121" s="801"/>
      <c r="DQ121" s="801">
        <v>1332891</v>
      </c>
      <c r="DR121" s="801"/>
      <c r="DS121" s="801"/>
      <c r="DT121" s="801"/>
      <c r="DU121" s="801"/>
      <c r="DV121" s="853">
        <v>45.1</v>
      </c>
      <c r="DW121" s="853"/>
      <c r="DX121" s="853"/>
      <c r="DY121" s="853"/>
      <c r="DZ121" s="854"/>
    </row>
    <row r="122" spans="1:130" s="197" customFormat="1" ht="26.25" customHeight="1">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435</v>
      </c>
      <c r="BP122" s="868"/>
      <c r="BQ122" s="869">
        <v>11653760</v>
      </c>
      <c r="BR122" s="870"/>
      <c r="BS122" s="870"/>
      <c r="BT122" s="870"/>
      <c r="BU122" s="870"/>
      <c r="BV122" s="870">
        <v>11504302</v>
      </c>
      <c r="BW122" s="870"/>
      <c r="BX122" s="870"/>
      <c r="BY122" s="870"/>
      <c r="BZ122" s="870"/>
      <c r="CA122" s="870">
        <v>11320706</v>
      </c>
      <c r="CB122" s="870"/>
      <c r="CC122" s="870"/>
      <c r="CD122" s="870"/>
      <c r="CE122" s="870"/>
      <c r="CF122" s="773"/>
      <c r="CG122" s="774"/>
      <c r="CH122" s="774"/>
      <c r="CI122" s="774"/>
      <c r="CJ122" s="871"/>
      <c r="CK122" s="881"/>
      <c r="CL122" s="842"/>
      <c r="CM122" s="842"/>
      <c r="CN122" s="842"/>
      <c r="CO122" s="843"/>
      <c r="CP122" s="858" t="s">
        <v>436</v>
      </c>
      <c r="CQ122" s="859"/>
      <c r="CR122" s="859"/>
      <c r="CS122" s="859"/>
      <c r="CT122" s="859"/>
      <c r="CU122" s="859"/>
      <c r="CV122" s="859"/>
      <c r="CW122" s="859"/>
      <c r="CX122" s="859"/>
      <c r="CY122" s="859"/>
      <c r="CZ122" s="859"/>
      <c r="DA122" s="859"/>
      <c r="DB122" s="859"/>
      <c r="DC122" s="859"/>
      <c r="DD122" s="859"/>
      <c r="DE122" s="859"/>
      <c r="DF122" s="860"/>
      <c r="DG122" s="800">
        <v>9582</v>
      </c>
      <c r="DH122" s="801"/>
      <c r="DI122" s="801"/>
      <c r="DJ122" s="801"/>
      <c r="DK122" s="801"/>
      <c r="DL122" s="801">
        <v>9262</v>
      </c>
      <c r="DM122" s="801"/>
      <c r="DN122" s="801"/>
      <c r="DO122" s="801"/>
      <c r="DP122" s="801"/>
      <c r="DQ122" s="801">
        <v>7411</v>
      </c>
      <c r="DR122" s="801"/>
      <c r="DS122" s="801"/>
      <c r="DT122" s="801"/>
      <c r="DU122" s="801"/>
      <c r="DV122" s="853">
        <v>0.3</v>
      </c>
      <c r="DW122" s="853"/>
      <c r="DX122" s="853"/>
      <c r="DY122" s="853"/>
      <c r="DZ122" s="854"/>
    </row>
    <row r="123" spans="1:130" s="197" customFormat="1" ht="26.25" customHeight="1" thickBot="1">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437</v>
      </c>
      <c r="AB123" s="814"/>
      <c r="AC123" s="814"/>
      <c r="AD123" s="814"/>
      <c r="AE123" s="815"/>
      <c r="AF123" s="816" t="s">
        <v>437</v>
      </c>
      <c r="AG123" s="814"/>
      <c r="AH123" s="814"/>
      <c r="AI123" s="814"/>
      <c r="AJ123" s="815"/>
      <c r="AK123" s="816" t="s">
        <v>437</v>
      </c>
      <c r="AL123" s="814"/>
      <c r="AM123" s="814"/>
      <c r="AN123" s="814"/>
      <c r="AO123" s="815"/>
      <c r="AP123" s="784" t="s">
        <v>437</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143.4</v>
      </c>
      <c r="BR123" s="862"/>
      <c r="BS123" s="862"/>
      <c r="BT123" s="862"/>
      <c r="BU123" s="862"/>
      <c r="BV123" s="862">
        <v>141.69999999999999</v>
      </c>
      <c r="BW123" s="862"/>
      <c r="BX123" s="862"/>
      <c r="BY123" s="862"/>
      <c r="BZ123" s="862"/>
      <c r="CA123" s="862">
        <v>120.6</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437</v>
      </c>
      <c r="DH123" s="814"/>
      <c r="DI123" s="814"/>
      <c r="DJ123" s="814"/>
      <c r="DK123" s="815"/>
      <c r="DL123" s="816" t="s">
        <v>437</v>
      </c>
      <c r="DM123" s="814"/>
      <c r="DN123" s="814"/>
      <c r="DO123" s="814"/>
      <c r="DP123" s="815"/>
      <c r="DQ123" s="816" t="s">
        <v>437</v>
      </c>
      <c r="DR123" s="814"/>
      <c r="DS123" s="814"/>
      <c r="DT123" s="814"/>
      <c r="DU123" s="815"/>
      <c r="DV123" s="784" t="s">
        <v>437</v>
      </c>
      <c r="DW123" s="785"/>
      <c r="DX123" s="785"/>
      <c r="DY123" s="785"/>
      <c r="DZ123" s="786"/>
    </row>
    <row r="124" spans="1:130" s="197" customFormat="1" ht="26.25" customHeight="1">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437</v>
      </c>
      <c r="AB124" s="814"/>
      <c r="AC124" s="814"/>
      <c r="AD124" s="814"/>
      <c r="AE124" s="815"/>
      <c r="AF124" s="816" t="s">
        <v>437</v>
      </c>
      <c r="AG124" s="814"/>
      <c r="AH124" s="814"/>
      <c r="AI124" s="814"/>
      <c r="AJ124" s="815"/>
      <c r="AK124" s="816" t="s">
        <v>437</v>
      </c>
      <c r="AL124" s="814"/>
      <c r="AM124" s="814"/>
      <c r="AN124" s="814"/>
      <c r="AO124" s="815"/>
      <c r="AP124" s="784" t="s">
        <v>437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437</v>
      </c>
      <c r="DH124" s="747"/>
      <c r="DI124" s="747"/>
      <c r="DJ124" s="747"/>
      <c r="DK124" s="748"/>
      <c r="DL124" s="749" t="s">
        <v>437</v>
      </c>
      <c r="DM124" s="747"/>
      <c r="DN124" s="747"/>
      <c r="DO124" s="747"/>
      <c r="DP124" s="748"/>
      <c r="DQ124" s="749" t="s">
        <v>437</v>
      </c>
      <c r="DR124" s="747"/>
      <c r="DS124" s="747"/>
      <c r="DT124" s="747"/>
      <c r="DU124" s="748"/>
      <c r="DV124" s="837" t="s">
        <v>437</v>
      </c>
      <c r="DW124" s="838"/>
      <c r="DX124" s="838"/>
      <c r="DY124" s="838"/>
      <c r="DZ124" s="839"/>
    </row>
    <row r="125" spans="1:130" s="197" customFormat="1" ht="26.25" customHeight="1" thickBot="1">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437</v>
      </c>
      <c r="AB125" s="814"/>
      <c r="AC125" s="814"/>
      <c r="AD125" s="814"/>
      <c r="AE125" s="815"/>
      <c r="AF125" s="816" t="s">
        <v>437</v>
      </c>
      <c r="AG125" s="814"/>
      <c r="AH125" s="814"/>
      <c r="AI125" s="814"/>
      <c r="AJ125" s="815"/>
      <c r="AK125" s="816" t="s">
        <v>437</v>
      </c>
      <c r="AL125" s="814"/>
      <c r="AM125" s="814"/>
      <c r="AN125" s="814"/>
      <c r="AO125" s="815"/>
      <c r="AP125" s="784" t="s">
        <v>437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437</v>
      </c>
      <c r="DH125" s="830"/>
      <c r="DI125" s="830"/>
      <c r="DJ125" s="830"/>
      <c r="DK125" s="830"/>
      <c r="DL125" s="830" t="s">
        <v>437</v>
      </c>
      <c r="DM125" s="830"/>
      <c r="DN125" s="830"/>
      <c r="DO125" s="830"/>
      <c r="DP125" s="830"/>
      <c r="DQ125" s="830" t="s">
        <v>437</v>
      </c>
      <c r="DR125" s="830"/>
      <c r="DS125" s="830"/>
      <c r="DT125" s="830"/>
      <c r="DU125" s="830"/>
      <c r="DV125" s="831" t="s">
        <v>437</v>
      </c>
      <c r="DW125" s="831"/>
      <c r="DX125" s="831"/>
      <c r="DY125" s="831"/>
      <c r="DZ125" s="832"/>
    </row>
    <row r="126" spans="1:130" s="197" customFormat="1" ht="26.25" customHeight="1">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437</v>
      </c>
      <c r="AB126" s="814"/>
      <c r="AC126" s="814"/>
      <c r="AD126" s="814"/>
      <c r="AE126" s="815"/>
      <c r="AF126" s="816" t="s">
        <v>437</v>
      </c>
      <c r="AG126" s="814"/>
      <c r="AH126" s="814"/>
      <c r="AI126" s="814"/>
      <c r="AJ126" s="815"/>
      <c r="AK126" s="816" t="s">
        <v>437</v>
      </c>
      <c r="AL126" s="814"/>
      <c r="AM126" s="814"/>
      <c r="AN126" s="814"/>
      <c r="AO126" s="815"/>
      <c r="AP126" s="784" t="s">
        <v>437</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437</v>
      </c>
      <c r="DH126" s="801"/>
      <c r="DI126" s="801"/>
      <c r="DJ126" s="801"/>
      <c r="DK126" s="801"/>
      <c r="DL126" s="801" t="s">
        <v>437</v>
      </c>
      <c r="DM126" s="801"/>
      <c r="DN126" s="801"/>
      <c r="DO126" s="801"/>
      <c r="DP126" s="801"/>
      <c r="DQ126" s="801" t="s">
        <v>437</v>
      </c>
      <c r="DR126" s="801"/>
      <c r="DS126" s="801"/>
      <c r="DT126" s="801"/>
      <c r="DU126" s="801"/>
      <c r="DV126" s="853" t="s">
        <v>437</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7772</v>
      </c>
      <c r="AB127" s="814"/>
      <c r="AC127" s="814"/>
      <c r="AD127" s="814"/>
      <c r="AE127" s="815"/>
      <c r="AF127" s="816">
        <v>4269</v>
      </c>
      <c r="AG127" s="814"/>
      <c r="AH127" s="814"/>
      <c r="AI127" s="814"/>
      <c r="AJ127" s="815"/>
      <c r="AK127" s="816">
        <v>5163</v>
      </c>
      <c r="AL127" s="814"/>
      <c r="AM127" s="814"/>
      <c r="AN127" s="814"/>
      <c r="AO127" s="815"/>
      <c r="AP127" s="784">
        <v>0.2</v>
      </c>
      <c r="AQ127" s="785"/>
      <c r="AR127" s="785"/>
      <c r="AS127" s="785"/>
      <c r="AT127" s="786"/>
      <c r="AU127" s="233"/>
      <c r="AV127" s="233"/>
      <c r="AW127" s="233"/>
      <c r="AX127" s="787" t="s">
        <v>449</v>
      </c>
      <c r="AY127" s="788"/>
      <c r="AZ127" s="788"/>
      <c r="BA127" s="788"/>
      <c r="BB127" s="788"/>
      <c r="BC127" s="788"/>
      <c r="BD127" s="788"/>
      <c r="BE127" s="789"/>
      <c r="BF127" s="790" t="s">
        <v>437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v>27372</v>
      </c>
      <c r="DH127" s="850"/>
      <c r="DI127" s="850"/>
      <c r="DJ127" s="850"/>
      <c r="DK127" s="850"/>
      <c r="DL127" s="850">
        <v>17139</v>
      </c>
      <c r="DM127" s="850"/>
      <c r="DN127" s="850"/>
      <c r="DO127" s="850"/>
      <c r="DP127" s="850"/>
      <c r="DQ127" s="850">
        <v>6978</v>
      </c>
      <c r="DR127" s="850"/>
      <c r="DS127" s="850"/>
      <c r="DT127" s="850"/>
      <c r="DU127" s="850"/>
      <c r="DV127" s="851">
        <v>0.2</v>
      </c>
      <c r="DW127" s="851"/>
      <c r="DX127" s="851"/>
      <c r="DY127" s="851"/>
      <c r="DZ127" s="852"/>
    </row>
    <row r="128" spans="1:130" s="197" customFormat="1" ht="26.25" customHeight="1">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36333</v>
      </c>
      <c r="AB128" s="754"/>
      <c r="AC128" s="754"/>
      <c r="AD128" s="754"/>
      <c r="AE128" s="755"/>
      <c r="AF128" s="756">
        <v>34379</v>
      </c>
      <c r="AG128" s="754"/>
      <c r="AH128" s="754"/>
      <c r="AI128" s="754"/>
      <c r="AJ128" s="755"/>
      <c r="AK128" s="756">
        <v>56123</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454</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3800279</v>
      </c>
      <c r="AB129" s="814"/>
      <c r="AC129" s="814"/>
      <c r="AD129" s="814"/>
      <c r="AE129" s="815"/>
      <c r="AF129" s="816">
        <v>3837537</v>
      </c>
      <c r="AG129" s="814"/>
      <c r="AH129" s="814"/>
      <c r="AI129" s="814"/>
      <c r="AJ129" s="815"/>
      <c r="AK129" s="816">
        <v>3905339</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16.7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912994</v>
      </c>
      <c r="AB130" s="814"/>
      <c r="AC130" s="814"/>
      <c r="AD130" s="814"/>
      <c r="AE130" s="815"/>
      <c r="AF130" s="816">
        <v>988064</v>
      </c>
      <c r="AG130" s="814"/>
      <c r="AH130" s="814"/>
      <c r="AI130" s="814"/>
      <c r="AJ130" s="815"/>
      <c r="AK130" s="816">
        <v>950954</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120.6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2887285</v>
      </c>
      <c r="AB131" s="747"/>
      <c r="AC131" s="747"/>
      <c r="AD131" s="747"/>
      <c r="AE131" s="748"/>
      <c r="AF131" s="749">
        <v>2849473</v>
      </c>
      <c r="AG131" s="747"/>
      <c r="AH131" s="747"/>
      <c r="AI131" s="747"/>
      <c r="AJ131" s="748"/>
      <c r="AK131" s="749">
        <v>2954385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16.73582622</v>
      </c>
      <c r="AB132" s="770"/>
      <c r="AC132" s="770"/>
      <c r="AD132" s="770"/>
      <c r="AE132" s="771"/>
      <c r="AF132" s="772">
        <v>16.339161659999998</v>
      </c>
      <c r="AG132" s="770"/>
      <c r="AH132" s="770"/>
      <c r="AI132" s="770"/>
      <c r="AJ132" s="771"/>
      <c r="AK132" s="772">
        <v>17.324790100000001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16.7</v>
      </c>
      <c r="AB133" s="779"/>
      <c r="AC133" s="779"/>
      <c r="AD133" s="779"/>
      <c r="AE133" s="780"/>
      <c r="AF133" s="778">
        <v>16.600000000000001</v>
      </c>
      <c r="AG133" s="779"/>
      <c r="AH133" s="779"/>
      <c r="AI133" s="779"/>
      <c r="AJ133" s="780"/>
      <c r="AK133" s="778">
        <v>16.7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9" t="s">
        <v>466</v>
      </c>
      <c r="L7" s="254"/>
      <c r="M7" s="255" t="s">
        <v>467</v>
      </c>
      <c r="N7" s="256"/>
    </row>
    <row r="8" spans="1:16">
      <c r="A8" s="248"/>
      <c r="B8" s="244"/>
      <c r="C8" s="244"/>
      <c r="D8" s="244"/>
      <c r="E8" s="244"/>
      <c r="F8" s="244"/>
      <c r="G8" s="257"/>
      <c r="H8" s="258"/>
      <c r="I8" s="258"/>
      <c r="J8" s="259"/>
      <c r="K8" s="1150"/>
      <c r="L8" s="260" t="s">
        <v>468</v>
      </c>
      <c r="M8" s="261" t="s">
        <v>469</v>
      </c>
      <c r="N8" s="262" t="s">
        <v>470</v>
      </c>
    </row>
    <row r="9" spans="1:16">
      <c r="A9" s="248"/>
      <c r="B9" s="244"/>
      <c r="C9" s="244"/>
      <c r="D9" s="244"/>
      <c r="E9" s="244"/>
      <c r="F9" s="244"/>
      <c r="G9" s="1163" t="s">
        <v>471</v>
      </c>
      <c r="H9" s="1164"/>
      <c r="I9" s="1164"/>
      <c r="J9" s="1165"/>
      <c r="K9" s="263">
        <v>991363</v>
      </c>
      <c r="L9" s="264">
        <v>141968</v>
      </c>
      <c r="M9" s="265">
        <v>133600</v>
      </c>
      <c r="N9" s="266">
        <v>6.3</v>
      </c>
    </row>
    <row r="10" spans="1:16">
      <c r="A10" s="248"/>
      <c r="B10" s="244"/>
      <c r="C10" s="244"/>
      <c r="D10" s="244"/>
      <c r="E10" s="244"/>
      <c r="F10" s="244"/>
      <c r="G10" s="1163" t="s">
        <v>472</v>
      </c>
      <c r="H10" s="1164"/>
      <c r="I10" s="1164"/>
      <c r="J10" s="1165"/>
      <c r="K10" s="267">
        <v>91630</v>
      </c>
      <c r="L10" s="268">
        <v>13122</v>
      </c>
      <c r="M10" s="269">
        <v>14806</v>
      </c>
      <c r="N10" s="270">
        <v>-11.4</v>
      </c>
    </row>
    <row r="11" spans="1:16" ht="13.5" customHeight="1">
      <c r="A11" s="248"/>
      <c r="B11" s="244"/>
      <c r="C11" s="244"/>
      <c r="D11" s="244"/>
      <c r="E11" s="244"/>
      <c r="F11" s="244"/>
      <c r="G11" s="1163" t="s">
        <v>473</v>
      </c>
      <c r="H11" s="1164"/>
      <c r="I11" s="1164"/>
      <c r="J11" s="1165"/>
      <c r="K11" s="267">
        <v>142323</v>
      </c>
      <c r="L11" s="268">
        <v>20381</v>
      </c>
      <c r="M11" s="269">
        <v>22006</v>
      </c>
      <c r="N11" s="270">
        <v>-7.4</v>
      </c>
    </row>
    <row r="12" spans="1:16" ht="13.5" customHeight="1">
      <c r="A12" s="248"/>
      <c r="B12" s="244"/>
      <c r="C12" s="244"/>
      <c r="D12" s="244"/>
      <c r="E12" s="244"/>
      <c r="F12" s="244"/>
      <c r="G12" s="1163" t="s">
        <v>474</v>
      </c>
      <c r="H12" s="1164"/>
      <c r="I12" s="1164"/>
      <c r="J12" s="1165"/>
      <c r="K12" s="267" t="s">
        <v>475</v>
      </c>
      <c r="L12" s="268" t="s">
        <v>475</v>
      </c>
      <c r="M12" s="269">
        <v>3064</v>
      </c>
      <c r="N12" s="270" t="s">
        <v>475</v>
      </c>
    </row>
    <row r="13" spans="1:16" ht="13.5" customHeight="1">
      <c r="A13" s="248"/>
      <c r="B13" s="244"/>
      <c r="C13" s="244"/>
      <c r="D13" s="244"/>
      <c r="E13" s="244"/>
      <c r="F13" s="244"/>
      <c r="G13" s="1163" t="s">
        <v>476</v>
      </c>
      <c r="H13" s="1164"/>
      <c r="I13" s="1164"/>
      <c r="J13" s="1165"/>
      <c r="K13" s="267" t="s">
        <v>475</v>
      </c>
      <c r="L13" s="268" t="s">
        <v>475</v>
      </c>
      <c r="M13" s="269" t="s">
        <v>475</v>
      </c>
      <c r="N13" s="270" t="s">
        <v>475</v>
      </c>
    </row>
    <row r="14" spans="1:16" ht="13.5" customHeight="1">
      <c r="A14" s="248"/>
      <c r="B14" s="244"/>
      <c r="C14" s="244"/>
      <c r="D14" s="244"/>
      <c r="E14" s="244"/>
      <c r="F14" s="244"/>
      <c r="G14" s="1163" t="s">
        <v>477</v>
      </c>
      <c r="H14" s="1164"/>
      <c r="I14" s="1164"/>
      <c r="J14" s="1165"/>
      <c r="K14" s="267">
        <v>45353</v>
      </c>
      <c r="L14" s="268">
        <v>6495</v>
      </c>
      <c r="M14" s="269">
        <v>5782</v>
      </c>
      <c r="N14" s="270">
        <v>12.3</v>
      </c>
    </row>
    <row r="15" spans="1:16" ht="13.5" customHeight="1">
      <c r="A15" s="248"/>
      <c r="B15" s="244"/>
      <c r="C15" s="244"/>
      <c r="D15" s="244"/>
      <c r="E15" s="244"/>
      <c r="F15" s="244"/>
      <c r="G15" s="1163" t="s">
        <v>478</v>
      </c>
      <c r="H15" s="1164"/>
      <c r="I15" s="1164"/>
      <c r="J15" s="1165"/>
      <c r="K15" s="267">
        <v>83015</v>
      </c>
      <c r="L15" s="268">
        <v>11888</v>
      </c>
      <c r="M15" s="269">
        <v>3053</v>
      </c>
      <c r="N15" s="270">
        <v>289.39999999999998</v>
      </c>
    </row>
    <row r="16" spans="1:16">
      <c r="A16" s="248"/>
      <c r="B16" s="244"/>
      <c r="C16" s="244"/>
      <c r="D16" s="244"/>
      <c r="E16" s="244"/>
      <c r="F16" s="244"/>
      <c r="G16" s="1166" t="s">
        <v>479</v>
      </c>
      <c r="H16" s="1167"/>
      <c r="I16" s="1167"/>
      <c r="J16" s="1168"/>
      <c r="K16" s="268">
        <v>-102291</v>
      </c>
      <c r="L16" s="268">
        <v>-14649</v>
      </c>
      <c r="M16" s="269">
        <v>-14525</v>
      </c>
      <c r="N16" s="270">
        <v>0.9</v>
      </c>
    </row>
    <row r="17" spans="1:16">
      <c r="A17" s="248"/>
      <c r="B17" s="244"/>
      <c r="C17" s="244"/>
      <c r="D17" s="244"/>
      <c r="E17" s="244"/>
      <c r="F17" s="244"/>
      <c r="G17" s="1166" t="s">
        <v>166</v>
      </c>
      <c r="H17" s="1167"/>
      <c r="I17" s="1167"/>
      <c r="J17" s="1168"/>
      <c r="K17" s="268">
        <v>1251393</v>
      </c>
      <c r="L17" s="268">
        <v>179206</v>
      </c>
      <c r="M17" s="269">
        <v>167785</v>
      </c>
      <c r="N17" s="270">
        <v>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60" t="s">
        <v>484</v>
      </c>
      <c r="H21" s="1161"/>
      <c r="I21" s="1161"/>
      <c r="J21" s="1162"/>
      <c r="K21" s="280">
        <v>18.47</v>
      </c>
      <c r="L21" s="281">
        <v>15.11</v>
      </c>
      <c r="M21" s="282">
        <v>3.36</v>
      </c>
      <c r="N21" s="249"/>
      <c r="O21" s="283"/>
      <c r="P21" s="279"/>
    </row>
    <row r="22" spans="1:16" s="284" customFormat="1">
      <c r="A22" s="279"/>
      <c r="B22" s="249"/>
      <c r="C22" s="249"/>
      <c r="D22" s="249"/>
      <c r="E22" s="249"/>
      <c r="F22" s="249"/>
      <c r="G22" s="1160" t="s">
        <v>485</v>
      </c>
      <c r="H22" s="1161"/>
      <c r="I22" s="1161"/>
      <c r="J22" s="1162"/>
      <c r="K22" s="285">
        <v>91.8</v>
      </c>
      <c r="L22" s="286">
        <v>96.1</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9" t="s">
        <v>466</v>
      </c>
      <c r="L30" s="254"/>
      <c r="M30" s="255" t="s">
        <v>467</v>
      </c>
      <c r="N30" s="256"/>
    </row>
    <row r="31" spans="1:16">
      <c r="A31" s="248"/>
      <c r="B31" s="244"/>
      <c r="C31" s="244"/>
      <c r="D31" s="244"/>
      <c r="E31" s="244"/>
      <c r="F31" s="244"/>
      <c r="G31" s="257"/>
      <c r="H31" s="258"/>
      <c r="I31" s="258"/>
      <c r="J31" s="259"/>
      <c r="K31" s="1150"/>
      <c r="L31" s="260" t="s">
        <v>468</v>
      </c>
      <c r="M31" s="261" t="s">
        <v>469</v>
      </c>
      <c r="N31" s="262" t="s">
        <v>470</v>
      </c>
    </row>
    <row r="32" spans="1:16" ht="27" customHeight="1">
      <c r="A32" s="248"/>
      <c r="B32" s="244"/>
      <c r="C32" s="244"/>
      <c r="D32" s="244"/>
      <c r="E32" s="244"/>
      <c r="F32" s="244"/>
      <c r="G32" s="1151" t="s">
        <v>489</v>
      </c>
      <c r="H32" s="1152"/>
      <c r="I32" s="1152"/>
      <c r="J32" s="1153"/>
      <c r="K32" s="294">
        <v>1190393</v>
      </c>
      <c r="L32" s="294">
        <v>170470</v>
      </c>
      <c r="M32" s="295">
        <v>102348</v>
      </c>
      <c r="N32" s="296">
        <v>66.599999999999994</v>
      </c>
    </row>
    <row r="33" spans="1:16" ht="13.5" customHeight="1">
      <c r="A33" s="248"/>
      <c r="B33" s="244"/>
      <c r="C33" s="244"/>
      <c r="D33" s="244"/>
      <c r="E33" s="244"/>
      <c r="F33" s="244"/>
      <c r="G33" s="1151" t="s">
        <v>490</v>
      </c>
      <c r="H33" s="1152"/>
      <c r="I33" s="1152"/>
      <c r="J33" s="1153"/>
      <c r="K33" s="294" t="s">
        <v>475</v>
      </c>
      <c r="L33" s="294" t="s">
        <v>475</v>
      </c>
      <c r="M33" s="295" t="s">
        <v>475</v>
      </c>
      <c r="N33" s="296" t="s">
        <v>475</v>
      </c>
    </row>
    <row r="34" spans="1:16" ht="27" customHeight="1">
      <c r="A34" s="248"/>
      <c r="B34" s="244"/>
      <c r="C34" s="244"/>
      <c r="D34" s="244"/>
      <c r="E34" s="244"/>
      <c r="F34" s="244"/>
      <c r="G34" s="1151" t="s">
        <v>491</v>
      </c>
      <c r="H34" s="1152"/>
      <c r="I34" s="1152"/>
      <c r="J34" s="1153"/>
      <c r="K34" s="294" t="s">
        <v>475</v>
      </c>
      <c r="L34" s="294" t="s">
        <v>475</v>
      </c>
      <c r="M34" s="295">
        <v>242</v>
      </c>
      <c r="N34" s="296" t="s">
        <v>475</v>
      </c>
    </row>
    <row r="35" spans="1:16" ht="27" customHeight="1">
      <c r="A35" s="248"/>
      <c r="B35" s="244"/>
      <c r="C35" s="244"/>
      <c r="D35" s="244"/>
      <c r="E35" s="244"/>
      <c r="F35" s="244"/>
      <c r="G35" s="1151" t="s">
        <v>492</v>
      </c>
      <c r="H35" s="1152"/>
      <c r="I35" s="1152"/>
      <c r="J35" s="1153"/>
      <c r="K35" s="294">
        <v>246747</v>
      </c>
      <c r="L35" s="294">
        <v>35335</v>
      </c>
      <c r="M35" s="295">
        <v>23122</v>
      </c>
      <c r="N35" s="296">
        <v>52.8</v>
      </c>
    </row>
    <row r="36" spans="1:16" ht="27" customHeight="1">
      <c r="A36" s="248"/>
      <c r="B36" s="244"/>
      <c r="C36" s="244"/>
      <c r="D36" s="244"/>
      <c r="E36" s="244"/>
      <c r="F36" s="244"/>
      <c r="G36" s="1151" t="s">
        <v>493</v>
      </c>
      <c r="H36" s="1152"/>
      <c r="I36" s="1152"/>
      <c r="J36" s="1153"/>
      <c r="K36" s="294">
        <v>76440</v>
      </c>
      <c r="L36" s="294">
        <v>10947</v>
      </c>
      <c r="M36" s="295">
        <v>5214</v>
      </c>
      <c r="N36" s="296">
        <v>110</v>
      </c>
    </row>
    <row r="37" spans="1:16" ht="13.5" customHeight="1">
      <c r="A37" s="248"/>
      <c r="B37" s="244"/>
      <c r="C37" s="244"/>
      <c r="D37" s="244"/>
      <c r="E37" s="244"/>
      <c r="F37" s="244"/>
      <c r="G37" s="1151" t="s">
        <v>494</v>
      </c>
      <c r="H37" s="1152"/>
      <c r="I37" s="1152"/>
      <c r="J37" s="1153"/>
      <c r="K37" s="294">
        <v>5163</v>
      </c>
      <c r="L37" s="294">
        <v>739</v>
      </c>
      <c r="M37" s="295">
        <v>1563</v>
      </c>
      <c r="N37" s="296">
        <v>-52.7</v>
      </c>
    </row>
    <row r="38" spans="1:16" ht="27" customHeight="1">
      <c r="A38" s="248"/>
      <c r="B38" s="244"/>
      <c r="C38" s="244"/>
      <c r="D38" s="244"/>
      <c r="E38" s="244"/>
      <c r="F38" s="244"/>
      <c r="G38" s="1154" t="s">
        <v>495</v>
      </c>
      <c r="H38" s="1155"/>
      <c r="I38" s="1155"/>
      <c r="J38" s="1156"/>
      <c r="K38" s="297">
        <v>175</v>
      </c>
      <c r="L38" s="297">
        <v>25</v>
      </c>
      <c r="M38" s="298">
        <v>19</v>
      </c>
      <c r="N38" s="299">
        <v>31.6</v>
      </c>
      <c r="O38" s="293"/>
    </row>
    <row r="39" spans="1:16">
      <c r="A39" s="248"/>
      <c r="B39" s="244"/>
      <c r="C39" s="244"/>
      <c r="D39" s="244"/>
      <c r="E39" s="244"/>
      <c r="F39" s="244"/>
      <c r="G39" s="1154" t="s">
        <v>496</v>
      </c>
      <c r="H39" s="1155"/>
      <c r="I39" s="1155"/>
      <c r="J39" s="1156"/>
      <c r="K39" s="300">
        <v>-56123</v>
      </c>
      <c r="L39" s="300">
        <v>-8037</v>
      </c>
      <c r="M39" s="301">
        <v>-4672</v>
      </c>
      <c r="N39" s="302">
        <v>72</v>
      </c>
      <c r="O39" s="293"/>
    </row>
    <row r="40" spans="1:16" ht="27" customHeight="1">
      <c r="A40" s="248"/>
      <c r="B40" s="244"/>
      <c r="C40" s="244"/>
      <c r="D40" s="244"/>
      <c r="E40" s="244"/>
      <c r="F40" s="244"/>
      <c r="G40" s="1151" t="s">
        <v>497</v>
      </c>
      <c r="H40" s="1152"/>
      <c r="I40" s="1152"/>
      <c r="J40" s="1153"/>
      <c r="K40" s="300">
        <v>-950954</v>
      </c>
      <c r="L40" s="300">
        <v>-136181</v>
      </c>
      <c r="M40" s="301">
        <v>-92903</v>
      </c>
      <c r="N40" s="302">
        <v>46.6</v>
      </c>
      <c r="O40" s="293"/>
    </row>
    <row r="41" spans="1:16">
      <c r="A41" s="248"/>
      <c r="B41" s="244"/>
      <c r="C41" s="244"/>
      <c r="D41" s="244"/>
      <c r="E41" s="244"/>
      <c r="F41" s="244"/>
      <c r="G41" s="1157" t="s">
        <v>277</v>
      </c>
      <c r="H41" s="1158"/>
      <c r="I41" s="1158"/>
      <c r="J41" s="1159"/>
      <c r="K41" s="294">
        <v>511841</v>
      </c>
      <c r="L41" s="300">
        <v>73298</v>
      </c>
      <c r="M41" s="301">
        <v>34934</v>
      </c>
      <c r="N41" s="302">
        <v>109.8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44" t="s">
        <v>466</v>
      </c>
      <c r="J49" s="1146" t="s">
        <v>501</v>
      </c>
      <c r="K49" s="1147"/>
      <c r="L49" s="1147"/>
      <c r="M49" s="1147"/>
      <c r="N49" s="1148"/>
    </row>
    <row r="50" spans="1:14">
      <c r="A50" s="248"/>
      <c r="B50" s="244"/>
      <c r="C50" s="244"/>
      <c r="D50" s="244"/>
      <c r="E50" s="244"/>
      <c r="F50" s="244"/>
      <c r="G50" s="312"/>
      <c r="H50" s="313"/>
      <c r="I50" s="1145"/>
      <c r="J50" s="314" t="s">
        <v>502</v>
      </c>
      <c r="K50" s="315" t="s">
        <v>503</v>
      </c>
      <c r="L50" s="316" t="s">
        <v>504</v>
      </c>
      <c r="M50" s="317" t="s">
        <v>505</v>
      </c>
      <c r="N50" s="318" t="s">
        <v>506</v>
      </c>
    </row>
    <row r="51" spans="1:14">
      <c r="A51" s="248"/>
      <c r="B51" s="244"/>
      <c r="C51" s="244"/>
      <c r="D51" s="244"/>
      <c r="E51" s="244"/>
      <c r="F51" s="244"/>
      <c r="G51" s="310" t="s">
        <v>507</v>
      </c>
      <c r="H51" s="311"/>
      <c r="I51" s="319">
        <v>1796260</v>
      </c>
      <c r="J51" s="320">
        <v>256462</v>
      </c>
      <c r="K51" s="321">
        <v>73</v>
      </c>
      <c r="L51" s="322">
        <v>146140</v>
      </c>
      <c r="M51" s="323">
        <v>-24.1</v>
      </c>
      <c r="N51" s="324">
        <v>97.1</v>
      </c>
    </row>
    <row r="52" spans="1:14">
      <c r="A52" s="248"/>
      <c r="B52" s="244"/>
      <c r="C52" s="244"/>
      <c r="D52" s="244"/>
      <c r="E52" s="244"/>
      <c r="F52" s="244"/>
      <c r="G52" s="325"/>
      <c r="H52" s="326" t="s">
        <v>508</v>
      </c>
      <c r="I52" s="327">
        <v>1013960</v>
      </c>
      <c r="J52" s="328">
        <v>144769</v>
      </c>
      <c r="K52" s="329">
        <v>100.8</v>
      </c>
      <c r="L52" s="330">
        <v>75451</v>
      </c>
      <c r="M52" s="331">
        <v>-8.1999999999999993</v>
      </c>
      <c r="N52" s="332">
        <v>109</v>
      </c>
    </row>
    <row r="53" spans="1:14">
      <c r="A53" s="248"/>
      <c r="B53" s="244"/>
      <c r="C53" s="244"/>
      <c r="D53" s="244"/>
      <c r="E53" s="244"/>
      <c r="F53" s="244"/>
      <c r="G53" s="310" t="s">
        <v>509</v>
      </c>
      <c r="H53" s="311"/>
      <c r="I53" s="319">
        <v>1334926</v>
      </c>
      <c r="J53" s="320">
        <v>188124</v>
      </c>
      <c r="K53" s="321">
        <v>-26.6</v>
      </c>
      <c r="L53" s="322">
        <v>146641</v>
      </c>
      <c r="M53" s="323">
        <v>0.3</v>
      </c>
      <c r="N53" s="324">
        <v>-26.9</v>
      </c>
    </row>
    <row r="54" spans="1:14">
      <c r="A54" s="248"/>
      <c r="B54" s="244"/>
      <c r="C54" s="244"/>
      <c r="D54" s="244"/>
      <c r="E54" s="244"/>
      <c r="F54" s="244"/>
      <c r="G54" s="325"/>
      <c r="H54" s="326" t="s">
        <v>508</v>
      </c>
      <c r="I54" s="327">
        <v>370336</v>
      </c>
      <c r="J54" s="328">
        <v>52189</v>
      </c>
      <c r="K54" s="329">
        <v>-64</v>
      </c>
      <c r="L54" s="330">
        <v>68142</v>
      </c>
      <c r="M54" s="331">
        <v>-9.6999999999999993</v>
      </c>
      <c r="N54" s="332">
        <v>-54.3</v>
      </c>
    </row>
    <row r="55" spans="1:14">
      <c r="A55" s="248"/>
      <c r="B55" s="244"/>
      <c r="C55" s="244"/>
      <c r="D55" s="244"/>
      <c r="E55" s="244"/>
      <c r="F55" s="244"/>
      <c r="G55" s="310" t="s">
        <v>510</v>
      </c>
      <c r="H55" s="311"/>
      <c r="I55" s="319">
        <v>1880152</v>
      </c>
      <c r="J55" s="320">
        <v>265746</v>
      </c>
      <c r="K55" s="321">
        <v>41.3</v>
      </c>
      <c r="L55" s="322">
        <v>174587</v>
      </c>
      <c r="M55" s="323">
        <v>19.100000000000001</v>
      </c>
      <c r="N55" s="324">
        <v>22.2</v>
      </c>
    </row>
    <row r="56" spans="1:14">
      <c r="A56" s="248"/>
      <c r="B56" s="244"/>
      <c r="C56" s="244"/>
      <c r="D56" s="244"/>
      <c r="E56" s="244"/>
      <c r="F56" s="244"/>
      <c r="G56" s="325"/>
      <c r="H56" s="326" t="s">
        <v>508</v>
      </c>
      <c r="I56" s="327">
        <v>272970</v>
      </c>
      <c r="J56" s="328">
        <v>38582</v>
      </c>
      <c r="K56" s="329">
        <v>-26.1</v>
      </c>
      <c r="L56" s="330">
        <v>79695</v>
      </c>
      <c r="M56" s="331">
        <v>17</v>
      </c>
      <c r="N56" s="332">
        <v>-43.1</v>
      </c>
    </row>
    <row r="57" spans="1:14">
      <c r="A57" s="248"/>
      <c r="B57" s="244"/>
      <c r="C57" s="244"/>
      <c r="D57" s="244"/>
      <c r="E57" s="244"/>
      <c r="F57" s="244"/>
      <c r="G57" s="310" t="s">
        <v>511</v>
      </c>
      <c r="H57" s="311"/>
      <c r="I57" s="319">
        <v>1369679</v>
      </c>
      <c r="J57" s="320">
        <v>195361</v>
      </c>
      <c r="K57" s="321">
        <v>-26.5</v>
      </c>
      <c r="L57" s="322">
        <v>175675</v>
      </c>
      <c r="M57" s="323">
        <v>0.6</v>
      </c>
      <c r="N57" s="324">
        <v>-27.1</v>
      </c>
    </row>
    <row r="58" spans="1:14">
      <c r="A58" s="248"/>
      <c r="B58" s="244"/>
      <c r="C58" s="244"/>
      <c r="D58" s="244"/>
      <c r="E58" s="244"/>
      <c r="F58" s="244"/>
      <c r="G58" s="325"/>
      <c r="H58" s="326" t="s">
        <v>508</v>
      </c>
      <c r="I58" s="327">
        <v>360586</v>
      </c>
      <c r="J58" s="328">
        <v>51431</v>
      </c>
      <c r="K58" s="329">
        <v>33.299999999999997</v>
      </c>
      <c r="L58" s="330">
        <v>87698</v>
      </c>
      <c r="M58" s="331">
        <v>10</v>
      </c>
      <c r="N58" s="332">
        <v>23.3</v>
      </c>
    </row>
    <row r="59" spans="1:14">
      <c r="A59" s="248"/>
      <c r="B59" s="244"/>
      <c r="C59" s="244"/>
      <c r="D59" s="244"/>
      <c r="E59" s="244"/>
      <c r="F59" s="244"/>
      <c r="G59" s="310" t="s">
        <v>512</v>
      </c>
      <c r="H59" s="311"/>
      <c r="I59" s="319">
        <v>1034456</v>
      </c>
      <c r="J59" s="320">
        <v>148139</v>
      </c>
      <c r="K59" s="321">
        <v>-24.2</v>
      </c>
      <c r="L59" s="322">
        <v>162193</v>
      </c>
      <c r="M59" s="323">
        <v>-7.7</v>
      </c>
      <c r="N59" s="324">
        <v>-16.5</v>
      </c>
    </row>
    <row r="60" spans="1:14">
      <c r="A60" s="248"/>
      <c r="B60" s="244"/>
      <c r="C60" s="244"/>
      <c r="D60" s="244"/>
      <c r="E60" s="244"/>
      <c r="F60" s="244"/>
      <c r="G60" s="325"/>
      <c r="H60" s="326" t="s">
        <v>508</v>
      </c>
      <c r="I60" s="333">
        <v>225371</v>
      </c>
      <c r="J60" s="328">
        <v>32274</v>
      </c>
      <c r="K60" s="329">
        <v>-37.200000000000003</v>
      </c>
      <c r="L60" s="330">
        <v>79985</v>
      </c>
      <c r="M60" s="331">
        <v>-8.8000000000000007</v>
      </c>
      <c r="N60" s="332">
        <v>-28.4</v>
      </c>
    </row>
    <row r="61" spans="1:14">
      <c r="A61" s="248"/>
      <c r="B61" s="244"/>
      <c r="C61" s="244"/>
      <c r="D61" s="244"/>
      <c r="E61" s="244"/>
      <c r="F61" s="244"/>
      <c r="G61" s="310" t="s">
        <v>513</v>
      </c>
      <c r="H61" s="334"/>
      <c r="I61" s="335">
        <v>1483095</v>
      </c>
      <c r="J61" s="336">
        <v>210766</v>
      </c>
      <c r="K61" s="337">
        <v>7.4</v>
      </c>
      <c r="L61" s="338">
        <v>161047</v>
      </c>
      <c r="M61" s="339">
        <v>-2.4</v>
      </c>
      <c r="N61" s="324">
        <v>9.8000000000000007</v>
      </c>
    </row>
    <row r="62" spans="1:14">
      <c r="A62" s="248"/>
      <c r="B62" s="244"/>
      <c r="C62" s="244"/>
      <c r="D62" s="244"/>
      <c r="E62" s="244"/>
      <c r="F62" s="244"/>
      <c r="G62" s="325"/>
      <c r="H62" s="326" t="s">
        <v>508</v>
      </c>
      <c r="I62" s="327">
        <v>448645</v>
      </c>
      <c r="J62" s="328">
        <v>63849</v>
      </c>
      <c r="K62" s="329">
        <v>1.4</v>
      </c>
      <c r="L62" s="330">
        <v>78194</v>
      </c>
      <c r="M62" s="331">
        <v>0.1</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32.5</v>
      </c>
      <c r="G47" s="12">
        <v>28.19</v>
      </c>
      <c r="H47" s="12">
        <v>25.52</v>
      </c>
      <c r="I47" s="12">
        <v>25.56</v>
      </c>
      <c r="J47" s="13">
        <v>25.61</v>
      </c>
    </row>
    <row r="48" spans="2:10" ht="57.75" customHeight="1">
      <c r="B48" s="14"/>
      <c r="C48" s="1171" t="s">
        <v>4</v>
      </c>
      <c r="D48" s="1171"/>
      <c r="E48" s="1172"/>
      <c r="F48" s="15">
        <v>4.26</v>
      </c>
      <c r="G48" s="16">
        <v>4.63</v>
      </c>
      <c r="H48" s="16">
        <v>4.57</v>
      </c>
      <c r="I48" s="16">
        <v>3.41</v>
      </c>
      <c r="J48" s="17">
        <v>3.23</v>
      </c>
    </row>
    <row r="49" spans="2:10" ht="57.75" customHeight="1" thickBot="1">
      <c r="B49" s="18"/>
      <c r="C49" s="1173" t="s">
        <v>5</v>
      </c>
      <c r="D49" s="1173"/>
      <c r="E49" s="1174"/>
      <c r="F49" s="19" t="s">
        <v>520</v>
      </c>
      <c r="G49" s="20" t="s">
        <v>521</v>
      </c>
      <c r="H49" s="20" t="s">
        <v>522</v>
      </c>
      <c r="I49" s="20" t="s">
        <v>523</v>
      </c>
      <c r="J49" s="21">
        <v>0.37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2017-05-19T03:40:14Z</cp:lastPrinted>
  <dcterms:created xsi:type="dcterms:W3CDTF">2017-02-15T23:41:15Z</dcterms:created>
  <dcterms:modified xsi:type="dcterms:W3CDTF">2017-05-19T05:33:56Z</dcterms:modified>
</cp:coreProperties>
</file>