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BW34" i="9"/>
  <c r="CO34" i="9" s="1"/>
  <c r="U34" i="9"/>
  <c r="U35" i="9" s="1"/>
  <c r="C34" i="9"/>
  <c r="AM34" i="9" l="1"/>
  <c r="U36"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<sst xmlns="http://schemas.openxmlformats.org/spreadsheetml/2006/main" count="1063" uniqueCount="568">
  <si>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</si>
  <si>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</si>
  <si>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</si>
  <si>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</si>
  <si>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</si>
  <si>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</si>
  <si>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</si>
  <si>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</si>
  <si>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</si>
  <si>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</si>
  <si>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</si>
  <si>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</si>
  <si>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</si>
  <si>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</si>
  <si>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</si>
  <si>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</si>
  <si>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</si>
  <si>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</si>
  <si>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</si>
  <si>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</si>
  <si>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</si>
  <si>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</si>
  <si>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</si>
  <si>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</si>
  <si>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</si>
  <si>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</si>
  <si>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</si>
  <si>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</si>
  <si>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</si>
  <si>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</si>
  <si>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</si>
  <si>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</si>
  <si>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</si>
  <si>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</si>
  <si>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</si>
  <si>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</si>
  <si>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</si>
  <si>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</si>
  <si>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</si>
  <si>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</si>
  <si>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</si>
  <si>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</si>
  <si>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</si>
  <si>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</si>
  <si>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</si>
  <si>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</si>
  <si>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</si>
  <si>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</si>
  <si>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</si>
  <si>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</si>
  <si>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</si>
  <si>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</si>
  <si>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</si>
  <si>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</si>
  <si>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</si>
  <si>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</si>
  <si>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</si>
  <si>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</si>
  <si>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</si>
  <si>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</si>
  <si>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</si>
  <si>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</si>
  <si>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</si>
  <si>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</si>
  <si>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</si>
  <si>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</si>
  <si>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</si>
  <si>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</si>
  <si>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</si>
  <si>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</si>
  <si>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</si>
  <si>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</si>
  <si>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</si>
  <si>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</si>
  <si>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</si>
  <si>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</si>
  <si>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</si>
  <si>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</si>
  <si>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</si>
  <si>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</si>
  <si>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</si>
  <si>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</si>
  <si>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</si>
  <si>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</si>
  <si>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</si>
  <si>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</si>
  <si>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</si>
  <si>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</si>
  <si>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</si>
  <si>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</si>
  <si>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</si>
  <si>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</si>
  <si>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</si>
  <si>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</si>
  <si>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</si>
  <si>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</si>
  <si>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</si>
  <si>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</si>
  <si>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</si>
  <si>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</si>
  <si>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</si>
  <si>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</si>
  <si>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</si>
  <si>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</si>
  <si>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</si>
  <si>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</si>
  <si>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</si>
  <si>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</si>
  <si>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</si>
  <si>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</si>
  <si>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</si>
  <si>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</si>
  <si>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</si>
  <si>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</si>
  <si>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</si>
  <si>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</si>
  <si>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</si>
  <si>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</si>
  <si>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</si>
  <si>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</si>
  <si>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</si>
  <si>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</si>
  <si>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</si>
  <si>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</si>
  <si>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</si>
  <si>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</si>
  <si>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</si>
  <si>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</si>
  <si>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</si>
  <si>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</si>
  <si>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</si>
  <si>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</si>
  <si>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</si>
  <si>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</si>
  <si>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</si>
  <si>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</si>
  <si>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</si>
  <si>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</si>
  <si>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</si>
  <si>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</si>
  <si>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</si>
  <si>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</si>
  <si>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</si>
  <si>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</si>
  <si>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</si>
  <si>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</si>
  <si>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</si>
  <si>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</si>
  <si>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</si>
  <si>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</si>
  <si>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</si>
  <si>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</si>
  <si>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</si>
  <si>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</si>
  <si>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</si>
  <si>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</si>
  <si>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</si>
  <si>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</si>
  <si>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</si>
  <si>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</si>
  <si>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</si>
  <si>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</si>
  <si>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</si>
  <si>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</si>
  <si>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</si>
  <si>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</si>
  <si>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</si>
  <si>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</si>
  <si>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</si>
  <si>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</si>
  <si>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</si>
  <si>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</si>
  <si>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</si>
  <si>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</si>
  <si>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</si>
  <si>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</si>
  <si>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</si>
  <si>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</si>
  <si>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</si>
  <si>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</si>
  <si>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</si>
  <si>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</si>
  <si>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</si>
  <si>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</si>
  <si>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</si>
  <si>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</si>
  <si>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</si>
  <si>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</si>
  <si>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</si>
  <si>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</si>
  <si>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</si>
  <si>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</si>
  <si>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</si>
  <si>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</si>
  <si>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鹿児島県与論町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</si>
  <si>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</si>
  <si>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</si>
  <si>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</si>
  <si>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</si>
  <si>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</si>
  <si>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</si>
  <si>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</si>
  <si>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</si>
  <si>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</si>
  <si>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</si>
  <si>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</si>
  <si>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</si>
  <si>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</si>
  <si>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</si>
  <si>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</si>
  <si>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</si>
  <si>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</si>
  <si>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</si>
  <si>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</si>
  <si>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</si>
  <si>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</si>
  <si>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</si>
  <si>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</si>
  <si>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</si>
  <si>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</si>
  <si>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</si>
  <si>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</si>
  <si>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</si>
  <si>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</si>
  <si>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</si>
  <si>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</si>
  <si>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</si>
  <si>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</si>
  <si>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</si>
  <si>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</si>
  <si>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</si>
  <si>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</si>
  <si>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</si>
  <si>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</si>
  <si>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</si>
  <si>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</si>
  <si>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</si>
  <si>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</si>
  <si>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</si>
  <si>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</si>
  <si>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</si>
  <si>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</si>
  <si>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</si>
  <si>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</si>
  <si>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</si>
  <si>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</si>
  <si>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</si>
  <si>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</si>
  <si>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</si>
  <si>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</si>
  <si>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</si>
  <si>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</si>
  <si>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</si>
  <si>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</si>
  <si>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</si>
  <si>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</si>
  <si>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</si>
  <si>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</si>
  <si>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</si>
  <si>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</si>
  <si>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</si>
  <si>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</si>
  <si>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</si>
  <si>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</si>
  <si>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</si>
  <si>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</si>
  <si>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</si>
  <si>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</si>
  <si>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</si>
  <si>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</si>
  <si>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</si>
  <si>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</si>
  <si>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</si>
  <si>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</si>
  <si>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</si>
  <si>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</si>
  <si>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</si>
  <si>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</si>
  <si>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</si>
  <si>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</si>
  <si>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</si>
  <si>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</si>
  <si>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</si>
  <si>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</si>
  <si>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</si>
  <si>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</si>
  <si>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</si>
  <si>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</si>
  <si>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</si>
  <si>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</si>
  <si>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</si>
  <si>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</si>
  <si>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</si>
  <si>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</si>
  <si>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</si>
  <si>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</si>
  <si>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</si>
  <si>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</si>
  <si>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</si>
  <si>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</si>
  <si>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</si>
  <si>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</si>
  <si>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</si>
  <si>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</si>
  <si>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</si>
  <si>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</si>
  <si>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</si>
  <si>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</si>
  <si>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</si>
  <si>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</si>
  <si>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</si>
  <si>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</si>
  <si>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</si>
  <si>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</si>
  <si>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</si>
  <si>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</si>
  <si>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</si>
  <si>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</si>
  <si>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</si>
  <si>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</si>
  <si>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</si>
  <si>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</si>
  <si>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</si>
  <si>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</si>
  <si>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</si>
  <si>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</si>
  <si>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</si>
  <si>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</si>
  <si>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</si>
  <si>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</si>
  <si>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</si>
  <si>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</si>
  <si>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</si>
  <si>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</si>
  <si>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</si>
  <si>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</si>
  <si>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</si>
  <si>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</si>
  <si>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</si>
  <si>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</si>
  <si>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</si>
  <si>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</si>
  <si>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鹿児島県与論町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</si>
  <si>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</si>
  <si>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</si>
  <si>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</si>
  <si>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</si>
  <si>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</si>
  <si>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</si>
  <si>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</si>
  <si>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</si>
  <si>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</si>
  <si>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</si>
  <si>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</si>
  <si>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</si>
  <si>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</si>
  <si>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</si>
  <si>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</si>
  <si>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</si>
  <si>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</si>
  <si>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</si>
  <si>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</si>
  <si>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</si>
  <si>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</si>
  <si>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</si>
  <si>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</si>
  <si>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</si>
  <si>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</si>
  <si>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</si>
  <si>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</si>
  <si>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</si>
  <si>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</si>
  <si>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</si>
  <si>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</si>
  <si>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</si>
  <si>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</si>
  <si>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</si>
  <si>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与論町介護保険特別会計</t>
    <phoneticPr fontId="5"/>
  </si>
  <si>
    <t>与論町後期高齢者医療特別会計</t>
    <phoneticPr fontId="5"/>
  </si>
  <si>
    <t>与論町水道事業特別会計</t>
    <phoneticPr fontId="5"/>
  </si>
  <si>
    <t>法適用企業</t>
    <phoneticPr fontId="5"/>
  </si>
  <si>
    <t>与論町農業集落排水事業特別会計</t>
    <phoneticPr fontId="5"/>
  </si>
  <si>
    <t>法非適用企業</t>
    <phoneticPr fontId="5"/>
  </si>
  <si>
    <t>与論町と畜場特別会計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</si>
  <si>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</si>
  <si>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</si>
  <si>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</si>
  <si>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</si>
  <si>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</si>
  <si>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</si>
  <si>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</si>
  <si>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</si>
  <si>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</si>
  <si>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</si>
  <si>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</si>
  <si>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</si>
  <si>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</si>
  <si>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</si>
  <si>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</si>
  <si>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</si>
  <si>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</si>
  <si>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</si>
  <si>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</si>
  <si>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</si>
  <si>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</si>
  <si>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</si>
  <si>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</si>
  <si>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</si>
  <si>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</si>
  <si>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</si>
  <si>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</si>
  <si>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</si>
  <si>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</si>
  <si>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</si>
  <si>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</si>
  <si>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</si>
  <si>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</si>
  <si>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</si>
  <si>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</si>
  <si>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</si>
  <si>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</si>
  <si>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</si>
  <si>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</si>
  <si>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</si>
  <si>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</si>
  <si>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</si>
  <si>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</si>
  <si>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</si>
  <si>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</si>
  <si>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</si>
  <si>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</si>
  <si>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</si>
  <si>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</si>
  <si>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</si>
  <si>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</si>
  <si>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</si>
  <si>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</si>
  <si>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</si>
  <si>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</si>
  <si>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与論町国民健康保険事業特別会計（事業勘定）</t>
    <phoneticPr fontId="5"/>
  </si>
  <si>
    <t>-</t>
    <phoneticPr fontId="5"/>
  </si>
  <si>
    <t>将来負担比率（(Ｅ)－(Ｆ)）／（(Ｃ)－(Ｄ)）×１００</t>
    <rPh sb="0" eb="2">
      <t>ショウライ</t>
    </rPh>
    <rPh sb="2" eb="4">
      <t>フタン</t>
    </rPh>
    <rPh sb="4" eb="6">
      <t>ヒリツ</t>
    </rPh>
    <phoneticPr fontId="5"/>
  </si>
  <si>
    <t>与論町と畜場特別会計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</si>
  <si>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</si>
  <si>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</si>
  <si>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</si>
  <si>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</si>
  <si>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</si>
  <si>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</si>
  <si>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</si>
  <si>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</si>
  <si>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</si>
  <si>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</si>
  <si>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</si>
  <si>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</si>
  <si>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</si>
  <si>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</si>
  <si>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</si>
  <si>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</si>
  <si>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</si>
  <si>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</si>
  <si>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</si>
  <si>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</si>
  <si>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</si>
  <si>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</si>
  <si>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</si>
  <si>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</si>
  <si>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</si>
  <si>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</si>
  <si>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</si>
  <si>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</si>
  <si>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</si>
  <si>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</si>
  <si>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</si>
  <si>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</si>
  <si>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</si>
  <si>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</si>
  <si>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</si>
  <si>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</si>
  <si>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</si>
  <si>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</si>
  <si>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</si>
  <si>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</si>
  <si>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</si>
  <si>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</si>
  <si>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</si>
  <si>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</si>
  <si>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</si>
  <si>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</si>
  <si>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</si>
  <si>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</si>
  <si>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</si>
  <si>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</si>
  <si>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</si>
  <si>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</si>
  <si>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</si>
  <si>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</si>
  <si>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</si>
  <si>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</si>
  <si>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</si>
  <si>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</si>
  <si>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</si>
  <si>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</si>
  <si>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</si>
  <si>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</si>
  <si>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</si>
  <si>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</si>
  <si>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</si>
  <si>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</si>
  <si>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</si>
  <si>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</si>
  <si>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</si>
  <si>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</si>
  <si>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</si>
  <si>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</si>
  <si>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</si>
  <si>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</si>
  <si>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</si>
  <si>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</si>
  <si>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</si>
  <si>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</si>
  <si>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</si>
  <si>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</si>
  <si>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</si>
  <si>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6.09</t>
  </si>
  <si>
    <t>▲ 19.67</t>
  </si>
  <si>
    <t>▲ 3.29</t>
  </si>
  <si>
    <t>▲ 10.21</t>
  </si>
  <si>
    <t>国民健康保険事業特別会計（事業勘定）</t>
  </si>
  <si>
    <t>▲ 0.44</t>
  </si>
  <si>
    <t>▲ 1.49</t>
  </si>
  <si>
    <t>▲ 0.94</t>
  </si>
  <si>
    <t>▲ 1.19</t>
  </si>
  <si>
    <t>▲ 0.70</t>
  </si>
  <si>
    <t>一般会計</t>
  </si>
  <si>
    <t>与論町水道事業特別会計</t>
  </si>
  <si>
    <t>▲ 3.09</t>
  </si>
  <si>
    <t>与論町介護保険特別会計</t>
  </si>
  <si>
    <t>与論町後期高齢者医療特別会計</t>
  </si>
  <si>
    <t>与論町農業集落排水事業特別会計</t>
  </si>
  <si>
    <t>与論町と畜場特別会計</t>
  </si>
  <si>
    <t>その他会計（赤字）</t>
  </si>
  <si>
    <t>その他会計（黒字）</t>
  </si>
  <si>
    <t>与論空港株式会社</t>
    <rPh sb="0" eb="2">
      <t>ヨロン</t>
    </rPh>
    <rPh sb="2" eb="4">
      <t>クウコウ</t>
    </rPh>
    <rPh sb="4" eb="8">
      <t>カブシキカイシャ</t>
    </rPh>
    <phoneticPr fontId="2"/>
  </si>
  <si>
    <t>-</t>
    <phoneticPr fontId="2"/>
  </si>
  <si>
    <t>-</t>
    <phoneticPr fontId="2"/>
  </si>
  <si>
    <t>-</t>
    <phoneticPr fontId="2"/>
  </si>
  <si>
    <t>鹿児島県市町村総合事務組合</t>
    <phoneticPr fontId="2"/>
  </si>
  <si>
    <t>沖永良部与論地区広域事務組合</t>
    <phoneticPr fontId="2"/>
  </si>
  <si>
    <t>奄美群島広域事務組合</t>
    <phoneticPr fontId="2"/>
  </si>
  <si>
    <t>鹿児島県後期高齢者医療広域連合(一般会計)</t>
    <phoneticPr fontId="2"/>
  </si>
  <si>
    <t>鹿児島県後期高齢者医療広域連合(特別会計)</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</si>
  <si>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</si>
  <si>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</si>
  <si>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</si>
  <si>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</si>
  <si>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</si>
  <si>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</si>
  <si>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</si>
  <si>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</si>
  <si>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</si>
  <si>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</si>
  <si>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</si>
  <si>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</si>
  <si>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</si>
  <si>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</si>
  <si>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</si>
  <si>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過去の起債償還が完了したことに伴い元利償還金が減少し、実質公債費比率が減少した。また、充当可能財源等が増加したことにより将来負担比率も減少している。今後、大型事業に伴い借入額が増加していることから、元利償還金も大きく上昇することが見込まれるため、優先順位や事業規模の見直し等をおこない､起債の適正化に努める。
</t>
    <rPh sb="15" eb="16">
      <t>トモナ</t>
    </rPh>
    <rPh sb="17" eb="19">
      <t>ガンリ</t>
    </rPh>
    <rPh sb="19" eb="22">
      <t>ショウカンキン</t>
    </rPh>
    <rPh sb="23" eb="25">
      <t>ゲンショウ</t>
    </rPh>
    <rPh sb="27" eb="29">
      <t>ジッシツ</t>
    </rPh>
    <rPh sb="29" eb="32">
      <t>コウサイヒ</t>
    </rPh>
    <rPh sb="32" eb="34">
      <t>ヒリツ</t>
    </rPh>
    <rPh sb="35" eb="37">
      <t>ゲンショウ</t>
    </rPh>
    <rPh sb="43" eb="45">
      <t>ジュウトウ</t>
    </rPh>
    <rPh sb="45" eb="47">
      <t>カノウ</t>
    </rPh>
    <rPh sb="47" eb="49">
      <t>ザイゲン</t>
    </rPh>
    <rPh sb="49" eb="50">
      <t>トウ</t>
    </rPh>
    <rPh sb="51" eb="53">
      <t>ゾウカ</t>
    </rPh>
    <rPh sb="60" eb="62">
      <t>ショウライ</t>
    </rPh>
    <rPh sb="62" eb="64">
      <t>フタン</t>
    </rPh>
    <rPh sb="64" eb="66">
      <t>ヒリツ</t>
    </rPh>
    <rPh sb="67" eb="69">
      <t>ゲンショウ</t>
    </rPh>
    <rPh sb="143" eb="145">
      <t>キサイ</t>
    </rPh>
    <rPh sb="146" eb="149">
      <t>テキセイカ</t>
    </rPh>
    <rPh sb="150" eb="15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</si>
</sst>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127107</c:v>
                </c:pt>
                <c:pt idx="1">
                  <c:v>119914</c:v>
                </c:pt>
                <c:pt idx="2">
                  <c:v>165400</c:v>
                </c:pt>
                <c:pt idx="3">
                  <c:v>167402</c:v>
                </c:pt>
                <c:pt idx="4">
                  <c:v>265067</c:v>
                </c:pt>
              </c:numCache>
            </c:numRef>
          </c:val>
          <c:smooth val="0"/>
        </c:ser>
        <c:dLbls>
          <c:showLegendKey val="0"/>
          <c:showVal val="0"/>
          <c:showCatName val="0"/>
          <c:showSerName val="0"/>
          <c:showPercent val="0"/>
          <c:showBubbleSize val="0"/>
        </c:dLbls>
        <c:marker val="1"/>
        <c:smooth val="0"/>
        <c:axId val="105554304"/>
        <c:axId val="105556992"/>
      </c:lineChart>
      <c:catAx>
        <c:axId val="105554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56992"/>
        <c:crosses val="autoZero"/>
        <c:auto val="1"/>
        <c:lblAlgn val="ctr"/>
        <c:lblOffset val="100"/>
        <c:tickLblSkip val="1"/>
        <c:tickMarkSkip val="1"/>
        <c:noMultiLvlLbl val="0"/>
      </c:catAx>
      <c:valAx>
        <c:axId val="1055569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5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8.48</c:v>
                </c:pt>
                <c:pt idx="1">
                  <c:v>7.01</c:v>
                </c:pt>
                <c:pt idx="2">
                  <c:v>11.77</c:v>
                </c:pt>
                <c:pt idx="3">
                  <c:v>10.9</c:v>
                </c:pt>
                <c:pt idx="4">
                  <c:v>11.69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18.96</c:v>
                </c:pt>
                <c:pt idx="1">
                  <c:v>13.01</c:v>
                </c:pt>
                <c:pt idx="2">
                  <c:v>10.5</c:v>
                </c:pt>
                <c:pt idx="3">
                  <c:v>11.13</c:v>
                </c:pt>
                <c:pt idx="4">
                  <c:v>19.86</c:v>
                </c:pt>
              </c:numCache>
            </c:numRef>
          </c:val>
        </c:ser>
        <c:dLbls>
          <c:showLegendKey val="0"/>
          <c:showVal val="0"/>
          <c:showCatName val="0"/>
          <c:showSerName val="0"/>
          <c:showPercent val="0"/>
          <c:showBubbleSize val="0"/>
        </c:dLbls>
        <c:gapWidth val="250"/>
        <c:overlap val="100"/>
        <c:axId val="98632448"/>
        <c:axId val="9863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-6.09</c:v>
                </c:pt>
                <c:pt idx="1">
                  <c:v>-19.670000000000002</c:v>
                </c:pt>
                <c:pt idx="2">
                  <c:v>-3.29</c:v>
                </c:pt>
                <c:pt idx="3">
                  <c:v>-10.210000000000001</c:v>
                </c:pt>
                <c:pt idx="4">
                  <c:v>0.59</c:v>
                </c:pt>
              </c:numCache>
            </c:numRef>
          </c:val>
          <c:smooth val="0"/>
        </c:ser>
        <c:dLbls>
          <c:showLegendKey val="0"/>
          <c:showVal val="0"/>
          <c:showCatName val="0"/>
          <c:showSerName val="0"/>
          <c:showPercent val="0"/>
          <c:showBubbleSize val="0"/>
        </c:dLbls>
        <c:marker val="1"/>
        <c:smooth val="0"/>
        <c:axId val="98632448"/>
        <c:axId val="98634368"/>
      </c:lineChart>
      <c:catAx>
        <c:axId val="986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634368"/>
        <c:crosses val="autoZero"/>
        <c:auto val="1"/>
        <c:lblAlgn val="ctr"/>
        <c:lblOffset val="100"/>
        <c:tickLblSkip val="1"/>
        <c:tickMarkSkip val="1"/>
        <c:noMultiLvlLbl val="0"/>
      </c:catAx>
      <c:valAx>
        <c:axId val="9863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3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与論町と畜場特別会計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与論町農業集落排水事業特別会計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与論町後期高齢者医療特別会計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ser>
        <c:ser>
          <c:idx val="6"/>
          <c:order val="6"/>
          <c:tx>
            <c:strRef>
              <c:f>データシート!$A$33</c:f>
              <c:strCache>
                <c:ptCount val="1"/>
                <c:pt idx="0">
                  <c:v>与論町介護保険特別会計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1.52</c:v>
                </c:pt>
                <c:pt idx="4">
                  <c:v>#N/A</c:v>
                </c:pt>
                <c:pt idx="5">
                  <c:v>1.22</c:v>
                </c:pt>
                <c:pt idx="6">
                  <c:v>#N/A</c:v>
                </c:pt>
                <c:pt idx="7">
                  <c:v>1.69</c:v>
                </c:pt>
                <c:pt idx="8">
                  <c:v>#N/A</c:v>
                </c:pt>
                <c:pt idx="9">
                  <c:v>1.76</c:v>
                </c:pt>
              </c:numCache>
            </c:numRef>
          </c:val>
        </c:ser>
        <c:ser>
          <c:idx val="7"/>
          <c:order val="7"/>
          <c:tx>
            <c:strRef>
              <c:f>データシート!$A$34</c:f>
              <c:strCache>
                <c:ptCount val="1"/>
                <c:pt idx="0">
                  <c:v>与論町水道事業特別会計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4.47</c:v>
                </c:pt>
                <c:pt idx="2">
                  <c:v>3.09</c:v>
                </c:pt>
                <c:pt idx="3">
                  <c:v>#N/A</c:v>
                </c:pt>
                <c:pt idx="4">
                  <c:v>#N/A</c:v>
                </c:pt>
                <c:pt idx="5">
                  <c:v>6.67</c:v>
                </c:pt>
                <c:pt idx="6">
                  <c:v>#N/A</c:v>
                </c:pt>
                <c:pt idx="7">
                  <c:v>7.49</c:v>
                </c:pt>
                <c:pt idx="8">
                  <c:v>#N/A</c:v>
                </c:pt>
                <c:pt idx="9">
                  <c:v>8.18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8.4700000000000006</c:v>
                </c:pt>
                <c:pt idx="2">
                  <c:v>#N/A</c:v>
                </c:pt>
                <c:pt idx="3">
                  <c:v>7</c:v>
                </c:pt>
                <c:pt idx="4">
                  <c:v>#N/A</c:v>
                </c:pt>
                <c:pt idx="5">
                  <c:v>11.77</c:v>
                </c:pt>
                <c:pt idx="6">
                  <c:v>#N/A</c:v>
                </c:pt>
                <c:pt idx="7">
                  <c:v>11.2</c:v>
                </c:pt>
                <c:pt idx="8">
                  <c:v>#N/A</c:v>
                </c:pt>
                <c:pt idx="9">
                  <c:v>11.68</c:v>
                </c:pt>
              </c:numCache>
            </c:numRef>
          </c:val>
        </c:ser>
        <c:ser>
          <c:idx val="9"/>
          <c:order val="9"/>
          <c:tx>
            <c:strRef>
              <c:f>データシート!$A$36</c:f>
              <c:strCache>
                <c:ptCount val="1"/>
                <c:pt idx="0">
                  <c:v>国民健康保険事業特別会計（事業勘定）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0.44</c:v>
                </c:pt>
                <c:pt idx="1">
                  <c:v>#N/A</c:v>
                </c:pt>
                <c:pt idx="2">
                  <c:v>1.49</c:v>
                </c:pt>
                <c:pt idx="3">
                  <c:v>#N/A</c:v>
                </c:pt>
                <c:pt idx="4">
                  <c:v>0.94</c:v>
                </c:pt>
                <c:pt idx="5">
                  <c:v>#N/A</c:v>
                </c:pt>
                <c:pt idx="6">
                  <c:v>1.19</c:v>
                </c:pt>
                <c:pt idx="7">
                  <c:v>#N/A</c:v>
                </c:pt>
                <c:pt idx="8">
                  <c:v>0.7</c:v>
                </c:pt>
                <c:pt idx="9">
                  <c:v>#N/A</c:v>
                </c:pt>
              </c:numCache>
            </c:numRef>
          </c:val>
        </c:ser>
        <c:dLbls>
          <c:showLegendKey val="0"/>
          <c:showVal val="0"/>
          <c:showCatName val="0"/>
          <c:showSerName val="0"/>
          <c:showPercent val="0"/>
          <c:showBubbleSize val="0"/>
        </c:dLbls>
        <c:gapWidth val="150"/>
        <c:overlap val="100"/>
        <c:axId val="98724096"/>
        <c:axId val="98729984"/>
      </c:barChart>
      <c:catAx>
        <c:axId val="987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29984"/>
        <c:crosses val="autoZero"/>
        <c:auto val="1"/>
        <c:lblAlgn val="ctr"/>
        <c:lblOffset val="100"/>
        <c:tickLblSkip val="1"/>
        <c:tickMarkSkip val="1"/>
        <c:noMultiLvlLbl val="0"/>
      </c:catAx>
      <c:valAx>
        <c:axId val="9872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24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382</c:v>
                </c:pt>
                <c:pt idx="5">
                  <c:v>402</c:v>
                </c:pt>
                <c:pt idx="8">
                  <c:v>394</c:v>
                </c:pt>
                <c:pt idx="11">
                  <c:v>411</c:v>
                </c:pt>
                <c:pt idx="14">
                  <c:v>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9</c:v>
                </c:pt>
                <c:pt idx="6">
                  <c:v>4</c:v>
                </c:pt>
                <c:pt idx="9">
                  <c:v>7</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2</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c:v>
                </c:pt>
                <c:pt idx="3">
                  <c:v>4</c:v>
                </c:pt>
                <c:pt idx="6">
                  <c:v>6</c:v>
                </c:pt>
                <c:pt idx="9">
                  <c:v>3</c:v>
                </c:pt>
                <c:pt idx="12">
                  <c:v>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648</c:v>
                </c:pt>
                <c:pt idx="3">
                  <c:v>639</c:v>
                </c:pt>
                <c:pt idx="6">
                  <c:v>584</c:v>
                </c:pt>
                <c:pt idx="9">
                  <c:v>596</c:v>
                </c:pt>
                <c:pt idx="12">
                  <c:v>555</c:v>
                </c:pt>
              </c:numCache>
            </c:numRef>
          </c:val>
        </c:ser>
        <c:dLbls>
          <c:showLegendKey val="0"/>
          <c:showVal val="0"/>
          <c:showCatName val="0"/>
          <c:showSerName val="0"/>
          <c:showPercent val="0"/>
          <c:showBubbleSize val="0"/>
        </c:dLbls>
        <c:gapWidth val="100"/>
        <c:overlap val="100"/>
        <c:axId val="99018624"/>
        <c:axId val="9903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282</c:v>
                </c:pt>
                <c:pt idx="2">
                  <c:v>#N/A</c:v>
                </c:pt>
                <c:pt idx="3">
                  <c:v>#N/A</c:v>
                </c:pt>
                <c:pt idx="4">
                  <c:v>252</c:v>
                </c:pt>
                <c:pt idx="5">
                  <c:v>#N/A</c:v>
                </c:pt>
                <c:pt idx="6">
                  <c:v>#N/A</c:v>
                </c:pt>
                <c:pt idx="7">
                  <c:v>202</c:v>
                </c:pt>
                <c:pt idx="8">
                  <c:v>#N/A</c:v>
                </c:pt>
                <c:pt idx="9">
                  <c:v>#N/A</c:v>
                </c:pt>
                <c:pt idx="10">
                  <c:v>196</c:v>
                </c:pt>
                <c:pt idx="11">
                  <c:v>#N/A</c:v>
                </c:pt>
                <c:pt idx="12">
                  <c:v>#N/A</c:v>
                </c:pt>
                <c:pt idx="13">
                  <c:v>204</c:v>
                </c:pt>
                <c:pt idx="14">
                  <c:v>#N/A</c:v>
                </c:pt>
              </c:numCache>
            </c:numRef>
          </c:val>
          <c:smooth val="0"/>
        </c:ser>
        <c:dLbls>
          <c:showLegendKey val="0"/>
          <c:showVal val="0"/>
          <c:showCatName val="0"/>
          <c:showSerName val="0"/>
          <c:showPercent val="0"/>
          <c:showBubbleSize val="0"/>
        </c:dLbls>
        <c:marker val="1"/>
        <c:smooth val="0"/>
        <c:axId val="99018624"/>
        <c:axId val="99033088"/>
      </c:lineChart>
      <c:catAx>
        <c:axId val="9901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33088"/>
        <c:crosses val="autoZero"/>
        <c:auto val="1"/>
        <c:lblAlgn val="ctr"/>
        <c:lblOffset val="100"/>
        <c:tickLblSkip val="1"/>
        <c:tickMarkSkip val="1"/>
        <c:noMultiLvlLbl val="0"/>
      </c:catAx>
      <c:valAx>
        <c:axId val="9903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1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3323</c:v>
                </c:pt>
                <c:pt idx="5">
                  <c:v>3167</c:v>
                </c:pt>
                <c:pt idx="8">
                  <c:v>3286</c:v>
                </c:pt>
                <c:pt idx="11">
                  <c:v>3337</c:v>
                </c:pt>
                <c:pt idx="14">
                  <c:v>3458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268</c:v>
                </c:pt>
                <c:pt idx="5">
                  <c:v>150</c:v>
                </c:pt>
                <c:pt idx="8">
                  <c:v>199</c:v>
                </c:pt>
                <c:pt idx="11">
                  <c:v>299</c:v>
                </c:pt>
                <c:pt idx="14">
                  <c:v>408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739</c:v>
                </c:pt>
                <c:pt idx="5">
                  <c:v>558</c:v>
                </c:pt>
                <c:pt idx="8">
                  <c:v>541</c:v>
                </c:pt>
                <c:pt idx="11">
                  <c:v>668</c:v>
                </c:pt>
                <c:pt idx="14">
                  <c:v>860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628</c:v>
                </c:pt>
                <c:pt idx="3">
                  <c:v>665</c:v>
                </c:pt>
                <c:pt idx="6">
                  <c:v>497</c:v>
                </c:pt>
                <c:pt idx="9">
                  <c:v>530</c:v>
                </c:pt>
                <c:pt idx="12">
                  <c:v>494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c:v>
                </c:pt>
                <c:pt idx="3">
                  <c:v>30</c:v>
                </c:pt>
                <c:pt idx="6">
                  <c:v>28</c:v>
                </c:pt>
                <c:pt idx="9">
                  <c:v>25</c:v>
                </c:pt>
                <c:pt idx="12">
                  <c:v>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c:v>
                </c:pt>
                <c:pt idx="3">
                  <c:v>0</c:v>
                </c:pt>
                <c:pt idx="6">
                  <c:v>36</c:v>
                </c:pt>
                <c:pt idx="9">
                  <c:v>32</c:v>
                </c:pt>
                <c:pt idx="12">
                  <c:v>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c:v>
                </c:pt>
                <c:pt idx="3">
                  <c:v>11</c:v>
                </c:pt>
                <c:pt idx="6">
                  <c:v>6</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5164</c:v>
                </c:pt>
                <c:pt idx="3">
                  <c:v>4989</c:v>
                </c:pt>
                <c:pt idx="6">
                  <c:v>5031</c:v>
                </c:pt>
                <c:pt idx="9">
                  <c:v>5038</c:v>
                </c:pt>
                <c:pt idx="12">
                  <c:v>5178</c:v>
                </c:pt>
              </c:numCache>
            </c:numRef>
          </c:val>
        </c:ser>
        <c:dLbls>
          <c:showLegendKey val="0"/>
          <c:showVal val="0"/>
          <c:showCatName val="0"/>
          <c:showSerName val="0"/>
          <c:showPercent val="0"/>
          <c:showBubbleSize val="0"/>
        </c:dLbls>
        <c:gapWidth val="100"/>
        <c:overlap val="100"/>
        <c:axId val="100331520"/>
        <c:axId val="10033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1561</c:v>
                </c:pt>
                <c:pt idx="2">
                  <c:v>#N/A</c:v>
                </c:pt>
                <c:pt idx="3">
                  <c:v>#N/A</c:v>
                </c:pt>
                <c:pt idx="4">
                  <c:v>1821</c:v>
                </c:pt>
                <c:pt idx="5">
                  <c:v>#N/A</c:v>
                </c:pt>
                <c:pt idx="6">
                  <c:v>#N/A</c:v>
                </c:pt>
                <c:pt idx="7">
                  <c:v>1573</c:v>
                </c:pt>
                <c:pt idx="8">
                  <c:v>#N/A</c:v>
                </c:pt>
                <c:pt idx="9">
                  <c:v>#N/A</c:v>
                </c:pt>
                <c:pt idx="10">
                  <c:v>1321</c:v>
                </c:pt>
                <c:pt idx="11">
                  <c:v>#N/A</c:v>
                </c:pt>
                <c:pt idx="12">
                  <c:v>#N/A</c:v>
                </c:pt>
                <c:pt idx="13">
                  <c:v>1000</c:v>
                </c:pt>
                <c:pt idx="14">
                  <c:v>#N/A</c:v>
                </c:pt>
              </c:numCache>
            </c:numRef>
          </c:val>
          <c:smooth val="0"/>
        </c:ser>
        <c:dLbls>
          <c:showLegendKey val="0"/>
          <c:showVal val="0"/>
          <c:showCatName val="0"/>
          <c:showSerName val="0"/>
          <c:showPercent val="0"/>
          <c:showBubbleSize val="0"/>
        </c:dLbls>
        <c:marker val="1"/>
        <c:smooth val="0"/>
        <c:axId val="100331520"/>
        <c:axId val="100333440"/>
      </c:lineChart>
      <c:catAx>
        <c:axId val="1003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33440"/>
        <c:crosses val="autoZero"/>
        <c:auto val="1"/>
        <c:lblAlgn val="ctr"/>
        <c:lblOffset val="100"/>
        <c:tickLblSkip val="1"/>
        <c:tickMarkSkip val="1"/>
        <c:noMultiLvlLbl val="0"/>
      </c:catAx>
      <c:valAx>
        <c:axId val="10033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5558400"/>
        <c:axId val="105560320"/>
      </c:scatterChart>
      <c:valAx>
        <c:axId val="105558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60320"/>
        <c:crosses val="autoZero"/>
        <c:crossBetween val="midCat"/>
      </c:valAx>
      <c:valAx>
        <c:axId val="105560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558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12.1</c:v>
                </c:pt>
                <c:pt idx="2">
                  <c:v>10.8</c:v>
                </c:pt>
                <c:pt idx="3">
                  <c:v>9.5</c:v>
                </c:pt>
                <c:pt idx="4">
                  <c:v>8.8000000000000007</c:v>
                </c:pt>
              </c:numCache>
            </c:numRef>
          </c:xVal>
          <c:yVal>
            <c:numRef>
              <c:f>公会計指標分析・財政指標組合せ分析表!$K$73:$O$73</c:f>
              <c:numCache>
                <c:formatCode>#,##0.0;"▲ "#,##0.0</c:formatCode>
                <c:ptCount val="5"/>
                <c:pt idx="0">
                  <c:v>68.5</c:v>
                </c:pt>
                <c:pt idx="1">
                  <c:v>80</c:v>
                </c:pt>
                <c:pt idx="2">
                  <c:v>70.099999999999994</c:v>
                </c:pt>
                <c:pt idx="3">
                  <c:v>58.2</c:v>
                </c:pt>
                <c:pt idx="4">
                  <c:v>42.3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5598336"/>
        <c:axId val="105629184"/>
      </c:scatterChart>
      <c:valAx>
        <c:axId val="105598336"/>
        <c:scaling>
          <c:orientation val="minMax"/>
          <c:max val="13.2"/>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629184"/>
        <c:crosses val="autoZero"/>
        <c:crossBetween val="midCat"/>
      </c:valAx>
      <c:valAx>
        <c:axId val="105629184"/>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59833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も低くなっている。要因としては過去の起債償還が完了したことにともなうものである。今後、大型事業に伴い借入額が増加していることから、元利償還金も大きく上昇することが見込まれるため、事業の適正化に努め、起債の借入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地方債現在高は昨年より上昇し、今後も少しづつ上昇する傾向にあるが、充当可能財源等が上昇しているため、将来負担比率の分子は減少している。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今後も事業の優先順位や事業規模の見直し等をおこない、将来負担額を減らしていくよう努める。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5,406
5,393
20.58
5,060,995
4,707,587
319,284
2,732,078
5,178,490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5,406
5,393
20.58
5,060,995
4,707,587
319,284
2,732,078
5,178,490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5,406
5,393
20.58
5,060,995
4,707,587
319,284
2,732,078
5,178,490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5,406
5,393
20.58
5,060,995
4,707,587
319,284
2,732,078
5,178,490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の徴収率は向上しているが、体育施設やごみ焼却施設等、大規模事業が多くなっているため、財政力指数が類似団体と比較して平均値を大きく下回っている。今後は税の徴収率を更に向上させるとともに、経常経費をはじめとした経費の見直し及び抑制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78922</xdr:rowOff>
    </xdr:to>
    <xdr:cxnSp macro="">
      <xdr:nvCxnSpPr>
        <xdr:cNvPr id="75" name="直線コネクタ 74"/>
        <xdr:cNvCxnSpPr/>
      </xdr:nvCxnSpPr>
      <xdr:spPr>
        <a:xfrm>
          <a:off x="2336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2.7%</a:t>
          </a:r>
          <a:r>
            <a:rPr kumimoji="1" lang="ja-JP" altLang="en-US" sz="1300">
              <a:latin typeface="ＭＳ Ｐゴシック"/>
            </a:rPr>
            <a:t>減少したが、類似団体平均より</a:t>
          </a:r>
          <a:r>
            <a:rPr kumimoji="1" lang="en-US" altLang="ja-JP" sz="1300">
              <a:latin typeface="ＭＳ Ｐゴシック"/>
            </a:rPr>
            <a:t>4.6%</a:t>
          </a:r>
          <a:r>
            <a:rPr kumimoji="1" lang="ja-JP" altLang="en-US" sz="1300">
              <a:latin typeface="ＭＳ Ｐゴシック"/>
            </a:rPr>
            <a:t>高い状況となっており、依然として弾力性に欠けた状況となっている。地方債の発行額を償還額以下に抑制するとともに、経常経費の削減・事業の見直し等をおこない経常収支比率の改善に努める。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64</xdr:row>
      <xdr:rowOff>44196</xdr:rowOff>
    </xdr:to>
    <xdr:cxnSp macro="">
      <xdr:nvCxnSpPr>
        <xdr:cNvPr id="130" name="直線コネクタ 129"/>
        <xdr:cNvCxnSpPr/>
      </xdr:nvCxnSpPr>
      <xdr:spPr>
        <a:xfrm flipV="1">
          <a:off x="4114800" y="1088669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64</xdr:row>
      <xdr:rowOff>44196</xdr:rowOff>
    </xdr:to>
    <xdr:cxnSp macro="">
      <xdr:nvCxnSpPr>
        <xdr:cNvPr id="133" name="直線コネクタ 132"/>
        <xdr:cNvCxnSpPr/>
      </xdr:nvCxnSpPr>
      <xdr:spPr>
        <a:xfrm>
          <a:off x="3225800" y="1092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65</xdr:row>
      <xdr:rowOff>99568</xdr:rowOff>
    </xdr:to>
    <xdr:cxnSp macro="">
      <xdr:nvCxnSpPr>
        <xdr:cNvPr id="136" name="直線コネクタ 135"/>
        <xdr:cNvCxnSpPr/>
      </xdr:nvCxnSpPr>
      <xdr:spPr>
        <a:xfrm flipV="1">
          <a:off x="2336800" y="1092047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65</xdr:row>
      <xdr:rowOff>99568</xdr:rowOff>
    </xdr:to>
    <xdr:cxnSp macro="">
      <xdr:nvCxnSpPr>
        <xdr:cNvPr id="139" name="直線コネクタ 138"/>
        <xdr:cNvCxnSpPr/>
      </xdr:nvCxnSpPr>
      <xdr:spPr>
        <a:xfrm>
          <a:off x="1447800" y="112100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9" name="円/楕円 148"/>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50"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1" name="円/楕円 150"/>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2" name="テキスト ボックス 151"/>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3" name="円/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5" name="円/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14986</xdr:rowOff>
    </xdr:from>
    <xdr:to>
      <xdr:col>2</xdr:col>
      <xdr:colOff>127000</xdr:colOff>
      <xdr:row>65</xdr:row>
      <xdr:rowOff>116586</xdr:rowOff>
    </xdr:to>
    <xdr:sp macro="" textlink="">
      <xdr:nvSpPr>
        <xdr:cNvPr id="157" name="円/楕円 156"/>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101363</xdr:rowOff>
    </xdr:from>
    <xdr:ext cx="762000" cy="259045"/>
    <xdr:sp macro="" textlink="">
      <xdr:nvSpPr>
        <xdr:cNvPr id="158" name="テキスト ボックス 157"/>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[252,030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職員の入退職に伴い、人件費は減少しているが物件費の増に伴い、前年度より</a:t>
          </a:r>
          <a:r>
            <a:rPr kumimoji="1" lang="en-US" altLang="ja-JP" sz="1300">
              <a:latin typeface="ＭＳ Ｐゴシック"/>
            </a:rPr>
            <a:t>2,706</a:t>
          </a:r>
          <a:r>
            <a:rPr kumimoji="1" lang="ja-JP" altLang="en-US" sz="1300">
              <a:latin typeface="ＭＳ Ｐゴシック"/>
            </a:rPr>
            <a:t>円高く類似団体と比較すると</a:t>
          </a:r>
          <a:r>
            <a:rPr kumimoji="1" lang="en-US" altLang="ja-JP" sz="1300">
              <a:latin typeface="ＭＳ Ｐゴシック"/>
            </a:rPr>
            <a:t>8,229</a:t>
          </a:r>
          <a:r>
            <a:rPr kumimoji="1" lang="ja-JP" altLang="en-US" sz="1300">
              <a:latin typeface="ＭＳ Ｐゴシック"/>
            </a:rPr>
            <a:t>円低い状況となっている。今後も入退職に伴い人件費は大きく減少していくため、減少傾向になると考えられる。離島地域のため、旅費に係る経費が類似団体より大きいが、旅費の見直しやその他の物件費の見直しと削減をおこない、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170848</xdr:rowOff>
    </xdr:from>
    <xdr:to>
      <xdr:col>7</xdr:col>
      <xdr:colOff>152400</xdr:colOff>
      <xdr:row>84</xdr:row>
      <xdr:rowOff>10280</xdr:rowOff>
    </xdr:to>
    <xdr:cxnSp macro="">
      <xdr:nvCxnSpPr>
        <xdr:cNvPr id="193" name="直線コネクタ 192"/>
        <xdr:cNvCxnSpPr/>
      </xdr:nvCxnSpPr>
      <xdr:spPr>
        <a:xfrm>
          <a:off x="4114800" y="14401198"/>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170848</xdr:rowOff>
    </xdr:from>
    <xdr:to>
      <xdr:col>6</xdr:col>
      <xdr:colOff>0</xdr:colOff>
      <xdr:row>85</xdr:row>
      <xdr:rowOff>35144</xdr:rowOff>
    </xdr:to>
    <xdr:cxnSp macro="">
      <xdr:nvCxnSpPr>
        <xdr:cNvPr id="196" name="直線コネクタ 195"/>
        <xdr:cNvCxnSpPr/>
      </xdr:nvCxnSpPr>
      <xdr:spPr>
        <a:xfrm flipV="1">
          <a:off x="3225800" y="14401198"/>
          <a:ext cx="889000" cy="20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86761</xdr:rowOff>
    </xdr:from>
    <xdr:to>
      <xdr:col>4</xdr:col>
      <xdr:colOff>482600</xdr:colOff>
      <xdr:row>85</xdr:row>
      <xdr:rowOff>35144</xdr:rowOff>
    </xdr:to>
    <xdr:cxnSp macro="">
      <xdr:nvCxnSpPr>
        <xdr:cNvPr id="199" name="直線コネクタ 198"/>
        <xdr:cNvCxnSpPr/>
      </xdr:nvCxnSpPr>
      <xdr:spPr>
        <a:xfrm>
          <a:off x="2336800" y="14488561"/>
          <a:ext cx="889000" cy="1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86761</xdr:rowOff>
    </xdr:from>
    <xdr:to>
      <xdr:col>3</xdr:col>
      <xdr:colOff>279400</xdr:colOff>
      <xdr:row>84</xdr:row>
      <xdr:rowOff>107624</xdr:rowOff>
    </xdr:to>
    <xdr:cxnSp macro="">
      <xdr:nvCxnSpPr>
        <xdr:cNvPr id="202" name="直線コネクタ 201"/>
        <xdr:cNvCxnSpPr/>
      </xdr:nvCxnSpPr>
      <xdr:spPr>
        <a:xfrm flipV="1">
          <a:off x="1447800" y="14488561"/>
          <a:ext cx="889000" cy="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130930</xdr:rowOff>
    </xdr:from>
    <xdr:to>
      <xdr:col>7</xdr:col>
      <xdr:colOff>203200</xdr:colOff>
      <xdr:row>84</xdr:row>
      <xdr:rowOff>61080</xdr:rowOff>
    </xdr:to>
    <xdr:sp macro="" textlink="">
      <xdr:nvSpPr>
        <xdr:cNvPr id="212" name="円/楕円 211"/>
        <xdr:cNvSpPr/>
      </xdr:nvSpPr>
      <xdr:spPr>
        <a:xfrm>
          <a:off x="4902200" y="143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147457</xdr:rowOff>
    </xdr:from>
    <xdr:ext cx="762000" cy="259045"/>
    <xdr:sp macro="" textlink="">
      <xdr:nvSpPr>
        <xdr:cNvPr id="213" name="人件費・物件費等の状況該当値テキスト"/>
        <xdr:cNvSpPr txBox="1"/>
      </xdr:nvSpPr>
      <xdr:spPr>
        <a:xfrm>
          <a:off x="5041900" y="1420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252,030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120048</xdr:rowOff>
    </xdr:from>
    <xdr:to>
      <xdr:col>6</xdr:col>
      <xdr:colOff>50800</xdr:colOff>
      <xdr:row>84</xdr:row>
      <xdr:rowOff>50198</xdr:rowOff>
    </xdr:to>
    <xdr:sp macro="" textlink="">
      <xdr:nvSpPr>
        <xdr:cNvPr id="214" name="円/楕円 213"/>
        <xdr:cNvSpPr/>
      </xdr:nvSpPr>
      <xdr:spPr>
        <a:xfrm>
          <a:off x="4064000" y="14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60375</xdr:rowOff>
    </xdr:from>
    <xdr:ext cx="736600" cy="259045"/>
    <xdr:sp macro="" textlink="">
      <xdr:nvSpPr>
        <xdr:cNvPr id="215" name="テキスト ボックス 214"/>
        <xdr:cNvSpPr txBox="1"/>
      </xdr:nvSpPr>
      <xdr:spPr>
        <a:xfrm>
          <a:off x="3733800" y="14119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249,324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155794</xdr:rowOff>
    </xdr:from>
    <xdr:to>
      <xdr:col>4</xdr:col>
      <xdr:colOff>533400</xdr:colOff>
      <xdr:row>85</xdr:row>
      <xdr:rowOff>85944</xdr:rowOff>
    </xdr:to>
    <xdr:sp macro="" textlink="">
      <xdr:nvSpPr>
        <xdr:cNvPr id="216" name="円/楕円 215"/>
        <xdr:cNvSpPr/>
      </xdr:nvSpPr>
      <xdr:spPr>
        <a:xfrm>
          <a:off x="3175000" y="14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70721</xdr:rowOff>
    </xdr:from>
    <xdr:ext cx="762000" cy="259045"/>
    <xdr:sp macro="" textlink="">
      <xdr:nvSpPr>
        <xdr:cNvPr id="217" name="テキスト ボックス 216"/>
        <xdr:cNvSpPr txBox="1"/>
      </xdr:nvSpPr>
      <xdr:spPr>
        <a:xfrm>
          <a:off x="2844800" y="14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300,844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35961</xdr:rowOff>
    </xdr:from>
    <xdr:to>
      <xdr:col>3</xdr:col>
      <xdr:colOff>330200</xdr:colOff>
      <xdr:row>84</xdr:row>
      <xdr:rowOff>137561</xdr:rowOff>
    </xdr:to>
    <xdr:sp macro="" textlink="">
      <xdr:nvSpPr>
        <xdr:cNvPr id="218" name="円/楕円 217"/>
        <xdr:cNvSpPr/>
      </xdr:nvSpPr>
      <xdr:spPr>
        <a:xfrm>
          <a:off x="2286000" y="144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122338</xdr:rowOff>
    </xdr:from>
    <xdr:ext cx="762000" cy="259045"/>
    <xdr:sp macro="" textlink="">
      <xdr:nvSpPr>
        <xdr:cNvPr id="219" name="テキスト ボックス 218"/>
        <xdr:cNvSpPr txBox="1"/>
      </xdr:nvSpPr>
      <xdr:spPr>
        <a:xfrm>
          <a:off x="1955800" y="1452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56824</xdr:rowOff>
    </xdr:from>
    <xdr:to>
      <xdr:col>2</xdr:col>
      <xdr:colOff>127000</xdr:colOff>
      <xdr:row>84</xdr:row>
      <xdr:rowOff>158424</xdr:rowOff>
    </xdr:to>
    <xdr:sp macro="" textlink="">
      <xdr:nvSpPr>
        <xdr:cNvPr id="220" name="円/楕円 219"/>
        <xdr:cNvSpPr/>
      </xdr:nvSpPr>
      <xdr:spPr>
        <a:xfrm>
          <a:off x="1397000" y="144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143201</xdr:rowOff>
    </xdr:from>
    <xdr:ext cx="762000" cy="259045"/>
    <xdr:sp macro="" textlink="">
      <xdr:nvSpPr>
        <xdr:cNvPr id="221" name="テキスト ボックス 220"/>
        <xdr:cNvSpPr txBox="1"/>
      </xdr:nvSpPr>
      <xdr:spPr>
        <a:xfrm>
          <a:off x="1066800" y="1454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類似団体内で最も低い状況にある。国や県と比較し、適正な給与制度運用をするため、給与の適正化に向けて努める。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20320</xdr:rowOff>
    </xdr:from>
    <xdr:to>
      <xdr:col>24</xdr:col>
      <xdr:colOff>558800</xdr:colOff>
      <xdr:row>80</xdr:row>
      <xdr:rowOff>157057</xdr:rowOff>
    </xdr:to>
    <xdr:cxnSp macro="">
      <xdr:nvCxnSpPr>
        <xdr:cNvPr id="255" name="直線コネクタ 254"/>
        <xdr:cNvCxnSpPr/>
      </xdr:nvCxnSpPr>
      <xdr:spPr>
        <a:xfrm flipV="1">
          <a:off x="16179800" y="1373632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44450</xdr:rowOff>
    </xdr:from>
    <xdr:to>
      <xdr:col>23</xdr:col>
      <xdr:colOff>406400</xdr:colOff>
      <xdr:row>80</xdr:row>
      <xdr:rowOff>157057</xdr:rowOff>
    </xdr:to>
    <xdr:cxnSp macro="">
      <xdr:nvCxnSpPr>
        <xdr:cNvPr id="258" name="直線コネクタ 257"/>
        <xdr:cNvCxnSpPr/>
      </xdr:nvCxnSpPr>
      <xdr:spPr>
        <a:xfrm>
          <a:off x="15290800" y="137604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44450</xdr:rowOff>
    </xdr:from>
    <xdr:to>
      <xdr:col>22</xdr:col>
      <xdr:colOff>203200</xdr:colOff>
      <xdr:row>83</xdr:row>
      <xdr:rowOff>44873</xdr:rowOff>
    </xdr:to>
    <xdr:cxnSp macro="">
      <xdr:nvCxnSpPr>
        <xdr:cNvPr id="261" name="直線コネクタ 260"/>
        <xdr:cNvCxnSpPr/>
      </xdr:nvCxnSpPr>
      <xdr:spPr>
        <a:xfrm flipV="1">
          <a:off x="14401800" y="13760450"/>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135889</xdr:rowOff>
    </xdr:from>
    <xdr:to>
      <xdr:col>21</xdr:col>
      <xdr:colOff>0</xdr:colOff>
      <xdr:row>83</xdr:row>
      <xdr:rowOff>44873</xdr:rowOff>
    </xdr:to>
    <xdr:cxnSp macro="">
      <xdr:nvCxnSpPr>
        <xdr:cNvPr id="264" name="直線コネクタ 263"/>
        <xdr:cNvCxnSpPr/>
      </xdr:nvCxnSpPr>
      <xdr:spPr>
        <a:xfrm>
          <a:off x="13512800" y="1419478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79</xdr:row>
      <xdr:rowOff>140970</xdr:rowOff>
    </xdr:from>
    <xdr:to>
      <xdr:col>24</xdr:col>
      <xdr:colOff>609600</xdr:colOff>
      <xdr:row>80</xdr:row>
      <xdr:rowOff>71120</xdr:rowOff>
    </xdr:to>
    <xdr:sp macro="" textlink="">
      <xdr:nvSpPr>
        <xdr:cNvPr id="274" name="円/楕円 273"/>
        <xdr:cNvSpPr/>
      </xdr:nvSpPr>
      <xdr:spPr>
        <a:xfrm>
          <a:off x="16967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62247</xdr:rowOff>
    </xdr:from>
    <xdr:ext cx="762000" cy="259045"/>
    <xdr:sp macro="" textlink="">
      <xdr:nvSpPr>
        <xdr:cNvPr id="275" name="給与水準   （国との比較）該当値テキスト"/>
        <xdr:cNvSpPr txBox="1"/>
      </xdr:nvSpPr>
      <xdr:spPr>
        <a:xfrm>
          <a:off x="17106900" y="1360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106257</xdr:rowOff>
    </xdr:from>
    <xdr:to>
      <xdr:col>23</xdr:col>
      <xdr:colOff>457200</xdr:colOff>
      <xdr:row>81</xdr:row>
      <xdr:rowOff>36407</xdr:rowOff>
    </xdr:to>
    <xdr:sp macro="" textlink="">
      <xdr:nvSpPr>
        <xdr:cNvPr id="276" name="円/楕円 275"/>
        <xdr:cNvSpPr/>
      </xdr:nvSpPr>
      <xdr:spPr>
        <a:xfrm>
          <a:off x="16129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46584</xdr:rowOff>
    </xdr:from>
    <xdr:ext cx="736600" cy="259045"/>
    <xdr:sp macro="" textlink="">
      <xdr:nvSpPr>
        <xdr:cNvPr id="277" name="テキスト ボックス 276"/>
        <xdr:cNvSpPr txBox="1"/>
      </xdr:nvSpPr>
      <xdr:spPr>
        <a:xfrm>
          <a:off x="15798800" y="1359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165100</xdr:rowOff>
    </xdr:from>
    <xdr:to>
      <xdr:col>22</xdr:col>
      <xdr:colOff>254000</xdr:colOff>
      <xdr:row>80</xdr:row>
      <xdr:rowOff>95250</xdr:rowOff>
    </xdr:to>
    <xdr:sp macro="" textlink="">
      <xdr:nvSpPr>
        <xdr:cNvPr id="278" name="円/楕円 277"/>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105427</xdr:rowOff>
    </xdr:from>
    <xdr:ext cx="762000" cy="259045"/>
    <xdr:sp macro="" textlink="">
      <xdr:nvSpPr>
        <xdr:cNvPr id="279" name="テキスト ボックス 278"/>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165523</xdr:rowOff>
    </xdr:from>
    <xdr:to>
      <xdr:col>21</xdr:col>
      <xdr:colOff>50800</xdr:colOff>
      <xdr:row>83</xdr:row>
      <xdr:rowOff>95673</xdr:rowOff>
    </xdr:to>
    <xdr:sp macro="" textlink="">
      <xdr:nvSpPr>
        <xdr:cNvPr id="280" name="円/楕円 279"/>
        <xdr:cNvSpPr/>
      </xdr:nvSpPr>
      <xdr:spPr>
        <a:xfrm>
          <a:off x="14351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105850</xdr:rowOff>
    </xdr:from>
    <xdr:ext cx="762000" cy="259045"/>
    <xdr:sp macro="" textlink="">
      <xdr:nvSpPr>
        <xdr:cNvPr id="281" name="テキスト ボックス 280"/>
        <xdr:cNvSpPr txBox="1"/>
      </xdr:nvSpPr>
      <xdr:spPr>
        <a:xfrm>
          <a:off x="14020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85089</xdr:rowOff>
    </xdr:from>
    <xdr:to>
      <xdr:col>19</xdr:col>
      <xdr:colOff>533400</xdr:colOff>
      <xdr:row>83</xdr:row>
      <xdr:rowOff>15239</xdr:rowOff>
    </xdr:to>
    <xdr:sp macro="" textlink="">
      <xdr:nvSpPr>
        <xdr:cNvPr id="282" name="円/楕円 281"/>
        <xdr:cNvSpPr/>
      </xdr:nvSpPr>
      <xdr:spPr>
        <a:xfrm>
          <a:off x="13462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25416</xdr:rowOff>
    </xdr:from>
    <xdr:ext cx="762000" cy="259045"/>
    <xdr:sp macro="" textlink="">
      <xdr:nvSpPr>
        <xdr:cNvPr id="283" name="テキスト ボックス 282"/>
        <xdr:cNvSpPr txBox="1"/>
      </xdr:nvSpPr>
      <xdr:spPr>
        <a:xfrm>
          <a:off x="1313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a:t>
          </a:r>
          <a:r>
            <a:rPr kumimoji="1" lang="en-US" altLang="ja-JP" sz="1300">
              <a:latin typeface="ＭＳ Ｐゴシック"/>
            </a:rPr>
            <a:t>2.83%</a:t>
          </a:r>
          <a:r>
            <a:rPr kumimoji="1" lang="ja-JP" altLang="en-US" sz="1300">
              <a:latin typeface="ＭＳ Ｐゴシック"/>
            </a:rPr>
            <a:t>高くなっているが、今後退職者が増加するため、平均値近くまでは下がると予想される。組織や事務の見直しをおこない行財政環境の変化に即した定員管理に努める。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23985</xdr:rowOff>
    </xdr:from>
    <xdr:to>
      <xdr:col>24</xdr:col>
      <xdr:colOff>558800</xdr:colOff>
      <xdr:row>63</xdr:row>
      <xdr:rowOff>25364</xdr:rowOff>
    </xdr:to>
    <xdr:cxnSp macro="">
      <xdr:nvCxnSpPr>
        <xdr:cNvPr id="320" name="直線コネクタ 319"/>
        <xdr:cNvCxnSpPr/>
      </xdr:nvCxnSpPr>
      <xdr:spPr>
        <a:xfrm flipV="1">
          <a:off x="16179800" y="10825335"/>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165789</xdr:rowOff>
    </xdr:from>
    <xdr:to>
      <xdr:col>23</xdr:col>
      <xdr:colOff>406400</xdr:colOff>
      <xdr:row>63</xdr:row>
      <xdr:rowOff>25364</xdr:rowOff>
    </xdr:to>
    <xdr:cxnSp macro="">
      <xdr:nvCxnSpPr>
        <xdr:cNvPr id="323" name="直線コネクタ 322"/>
        <xdr:cNvCxnSpPr/>
      </xdr:nvCxnSpPr>
      <xdr:spPr>
        <a:xfrm>
          <a:off x="15290800" y="107956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165789</xdr:rowOff>
    </xdr:from>
    <xdr:to>
      <xdr:col>22</xdr:col>
      <xdr:colOff>203200</xdr:colOff>
      <xdr:row>63</xdr:row>
      <xdr:rowOff>30190</xdr:rowOff>
    </xdr:to>
    <xdr:cxnSp macro="">
      <xdr:nvCxnSpPr>
        <xdr:cNvPr id="326" name="直線コネクタ 325"/>
        <xdr:cNvCxnSpPr/>
      </xdr:nvCxnSpPr>
      <xdr:spPr>
        <a:xfrm flipV="1">
          <a:off x="14401800" y="10795689"/>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8" name="テキスト ボックス 327"/>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30190</xdr:rowOff>
    </xdr:from>
    <xdr:to>
      <xdr:col>21</xdr:col>
      <xdr:colOff>0</xdr:colOff>
      <xdr:row>63</xdr:row>
      <xdr:rowOff>48115</xdr:rowOff>
    </xdr:to>
    <xdr:cxnSp macro="">
      <xdr:nvCxnSpPr>
        <xdr:cNvPr id="329" name="直線コネクタ 328"/>
        <xdr:cNvCxnSpPr/>
      </xdr:nvCxnSpPr>
      <xdr:spPr>
        <a:xfrm flipV="1">
          <a:off x="13512800" y="10831540"/>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144635</xdr:rowOff>
    </xdr:from>
    <xdr:to>
      <xdr:col>24</xdr:col>
      <xdr:colOff>609600</xdr:colOff>
      <xdr:row>63</xdr:row>
      <xdr:rowOff>74785</xdr:rowOff>
    </xdr:to>
    <xdr:sp macro="" textlink="">
      <xdr:nvSpPr>
        <xdr:cNvPr id="339" name="円/楕円 338"/>
        <xdr:cNvSpPr/>
      </xdr:nvSpPr>
      <xdr:spPr>
        <a:xfrm>
          <a:off x="16967200" y="107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116712</xdr:rowOff>
    </xdr:from>
    <xdr:ext cx="762000" cy="259045"/>
    <xdr:sp macro="" textlink="">
      <xdr:nvSpPr>
        <xdr:cNvPr id="340" name="定員管理の状況該当値テキスト"/>
        <xdr:cNvSpPr txBox="1"/>
      </xdr:nvSpPr>
      <xdr:spPr>
        <a:xfrm>
          <a:off x="17106900" y="1074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146014</xdr:rowOff>
    </xdr:from>
    <xdr:to>
      <xdr:col>23</xdr:col>
      <xdr:colOff>457200</xdr:colOff>
      <xdr:row>63</xdr:row>
      <xdr:rowOff>76164</xdr:rowOff>
    </xdr:to>
    <xdr:sp macro="" textlink="">
      <xdr:nvSpPr>
        <xdr:cNvPr id="341" name="円/楕円 340"/>
        <xdr:cNvSpPr/>
      </xdr:nvSpPr>
      <xdr:spPr>
        <a:xfrm>
          <a:off x="16129000" y="107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60941</xdr:rowOff>
    </xdr:from>
    <xdr:ext cx="736600" cy="259045"/>
    <xdr:sp macro="" textlink="">
      <xdr:nvSpPr>
        <xdr:cNvPr id="342" name="テキスト ボックス 341"/>
        <xdr:cNvSpPr txBox="1"/>
      </xdr:nvSpPr>
      <xdr:spPr>
        <a:xfrm>
          <a:off x="15798800" y="10862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114989</xdr:rowOff>
    </xdr:from>
    <xdr:to>
      <xdr:col>22</xdr:col>
      <xdr:colOff>254000</xdr:colOff>
      <xdr:row>63</xdr:row>
      <xdr:rowOff>45139</xdr:rowOff>
    </xdr:to>
    <xdr:sp macro="" textlink="">
      <xdr:nvSpPr>
        <xdr:cNvPr id="343" name="円/楕円 342"/>
        <xdr:cNvSpPr/>
      </xdr:nvSpPr>
      <xdr:spPr>
        <a:xfrm>
          <a:off x="15240000" y="107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29916</xdr:rowOff>
    </xdr:from>
    <xdr:ext cx="762000" cy="259045"/>
    <xdr:sp macro="" textlink="">
      <xdr:nvSpPr>
        <xdr:cNvPr id="344" name="テキスト ボックス 343"/>
        <xdr:cNvSpPr txBox="1"/>
      </xdr:nvSpPr>
      <xdr:spPr>
        <a:xfrm>
          <a:off x="14909800" y="1083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150840</xdr:rowOff>
    </xdr:from>
    <xdr:to>
      <xdr:col>21</xdr:col>
      <xdr:colOff>50800</xdr:colOff>
      <xdr:row>63</xdr:row>
      <xdr:rowOff>80990</xdr:rowOff>
    </xdr:to>
    <xdr:sp macro="" textlink="">
      <xdr:nvSpPr>
        <xdr:cNvPr id="345" name="円/楕円 344"/>
        <xdr:cNvSpPr/>
      </xdr:nvSpPr>
      <xdr:spPr>
        <a:xfrm>
          <a:off x="14351000" y="10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65767</xdr:rowOff>
    </xdr:from>
    <xdr:ext cx="762000" cy="259045"/>
    <xdr:sp macro="" textlink="">
      <xdr:nvSpPr>
        <xdr:cNvPr id="346" name="テキスト ボックス 345"/>
        <xdr:cNvSpPr txBox="1"/>
      </xdr:nvSpPr>
      <xdr:spPr>
        <a:xfrm>
          <a:off x="14020800" y="108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168765</xdr:rowOff>
    </xdr:from>
    <xdr:to>
      <xdr:col>19</xdr:col>
      <xdr:colOff>533400</xdr:colOff>
      <xdr:row>63</xdr:row>
      <xdr:rowOff>98915</xdr:rowOff>
    </xdr:to>
    <xdr:sp macro="" textlink="">
      <xdr:nvSpPr>
        <xdr:cNvPr id="347" name="円/楕円 346"/>
        <xdr:cNvSpPr/>
      </xdr:nvSpPr>
      <xdr:spPr>
        <a:xfrm>
          <a:off x="13462000" y="10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83692</xdr:rowOff>
    </xdr:from>
    <xdr:ext cx="762000" cy="259045"/>
    <xdr:sp macro="" textlink="">
      <xdr:nvSpPr>
        <xdr:cNvPr id="348" name="テキスト ボックス 347"/>
        <xdr:cNvSpPr txBox="1"/>
      </xdr:nvSpPr>
      <xdr:spPr>
        <a:xfrm>
          <a:off x="13131800" y="1088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までは起債の借入額を抑制しているため、実質公債費率は減少している。今後過去の台風災害の元金償還をはじめ、大型事業分の償還額が上昇するため、事業全体の見直しをおこない、起債の借入額を極力抑えるよう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42</xdr:row>
      <xdr:rowOff>1270</xdr:rowOff>
    </xdr:to>
    <xdr:cxnSp macro="">
      <xdr:nvCxnSpPr>
        <xdr:cNvPr id="379" name="直線コネクタ 378"/>
        <xdr:cNvCxnSpPr/>
      </xdr:nvCxnSpPr>
      <xdr:spPr>
        <a:xfrm flipV="1">
          <a:off x="16179800" y="716838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64008</xdr:rowOff>
    </xdr:to>
    <xdr:cxnSp macro="">
      <xdr:nvCxnSpPr>
        <xdr:cNvPr id="382" name="直線コネクタ 381"/>
        <xdr:cNvCxnSpPr/>
      </xdr:nvCxnSpPr>
      <xdr:spPr>
        <a:xfrm flipV="1">
          <a:off x="15290800" y="72021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126746</xdr:rowOff>
    </xdr:to>
    <xdr:cxnSp macro="">
      <xdr:nvCxnSpPr>
        <xdr:cNvPr id="385" name="直線コネクタ 384"/>
        <xdr:cNvCxnSpPr/>
      </xdr:nvCxnSpPr>
      <xdr:spPr>
        <a:xfrm flipV="1">
          <a:off x="14401800" y="72649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42</xdr:row>
      <xdr:rowOff>160528</xdr:rowOff>
    </xdr:to>
    <xdr:cxnSp macro="">
      <xdr:nvCxnSpPr>
        <xdr:cNvPr id="388" name="直線コネクタ 387"/>
        <xdr:cNvCxnSpPr/>
      </xdr:nvCxnSpPr>
      <xdr:spPr>
        <a:xfrm flipV="1">
          <a:off x="13512800" y="73276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8" name="円/楕円 397"/>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399"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400" name="円/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402" name="円/楕円 401"/>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403" name="テキスト ボックス 40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4" name="円/楕円 403"/>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405" name="テキスト ボックス 404"/>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6" name="円/楕円 405"/>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7" name="テキスト ボックス 406"/>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年度から減少傾向にあるが、平成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年度に借り入れる起債の額が大きいため、据置期間後の償還額が大きく上がることが予想される。</a:t>
          </a:r>
          <a:endParaRPr kumimoji="1" lang="en-US" altLang="ja-JP" sz="1300">
            <a:latin typeface="ＭＳ Ｐゴシック"/>
          </a:endParaRPr>
        </a:p>
        <a:p>
          <a:r>
            <a:rPr kumimoji="1" lang="ja-JP" altLang="en-US" sz="1300">
              <a:latin typeface="ＭＳ Ｐゴシック"/>
            </a:rPr>
            <a:t>今後将来負担比率が上昇するため、町単独事業の全面見直しを図り、将来負担比率の上昇を極力抑えていくよう努める。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83725</xdr:rowOff>
    </xdr:from>
    <xdr:to>
      <xdr:col>24</xdr:col>
      <xdr:colOff>558800</xdr:colOff>
      <xdr:row>17</xdr:row>
      <xdr:rowOff>8192</xdr:rowOff>
    </xdr:to>
    <xdr:cxnSp macro="">
      <xdr:nvCxnSpPr>
        <xdr:cNvPr id="437" name="直線コネクタ 436"/>
        <xdr:cNvCxnSpPr/>
      </xdr:nvCxnSpPr>
      <xdr:spPr>
        <a:xfrm flipV="1">
          <a:off x="16179800" y="2826925"/>
          <a:ext cx="8382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8192</xdr:rowOff>
    </xdr:from>
    <xdr:to>
      <xdr:col>23</xdr:col>
      <xdr:colOff>406400</xdr:colOff>
      <xdr:row>17</xdr:row>
      <xdr:rowOff>79978</xdr:rowOff>
    </xdr:to>
    <xdr:cxnSp macro="">
      <xdr:nvCxnSpPr>
        <xdr:cNvPr id="440" name="直線コネクタ 439"/>
        <xdr:cNvCxnSpPr/>
      </xdr:nvCxnSpPr>
      <xdr:spPr>
        <a:xfrm flipV="1">
          <a:off x="15290800" y="2922842"/>
          <a:ext cx="889000" cy="7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79978</xdr:rowOff>
    </xdr:from>
    <xdr:to>
      <xdr:col>22</xdr:col>
      <xdr:colOff>203200</xdr:colOff>
      <xdr:row>17</xdr:row>
      <xdr:rowOff>139700</xdr:rowOff>
    </xdr:to>
    <xdr:cxnSp macro="">
      <xdr:nvCxnSpPr>
        <xdr:cNvPr id="443" name="直線コネクタ 442"/>
        <xdr:cNvCxnSpPr/>
      </xdr:nvCxnSpPr>
      <xdr:spPr>
        <a:xfrm flipV="1">
          <a:off x="14401800" y="2994628"/>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70326</xdr:rowOff>
    </xdr:from>
    <xdr:to>
      <xdr:col>21</xdr:col>
      <xdr:colOff>0</xdr:colOff>
      <xdr:row>17</xdr:row>
      <xdr:rowOff>139700</xdr:rowOff>
    </xdr:to>
    <xdr:cxnSp macro="">
      <xdr:nvCxnSpPr>
        <xdr:cNvPr id="446" name="直線コネクタ 445"/>
        <xdr:cNvCxnSpPr/>
      </xdr:nvCxnSpPr>
      <xdr:spPr>
        <a:xfrm>
          <a:off x="13512800" y="2984976"/>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32925</xdr:rowOff>
    </xdr:from>
    <xdr:to>
      <xdr:col>24</xdr:col>
      <xdr:colOff>609600</xdr:colOff>
      <xdr:row>16</xdr:row>
      <xdr:rowOff>134525</xdr:rowOff>
    </xdr:to>
    <xdr:sp macro="" textlink="">
      <xdr:nvSpPr>
        <xdr:cNvPr id="456" name="円/楕円 455"/>
        <xdr:cNvSpPr/>
      </xdr:nvSpPr>
      <xdr:spPr>
        <a:xfrm>
          <a:off x="16967200" y="27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5002</xdr:rowOff>
    </xdr:from>
    <xdr:ext cx="762000" cy="259045"/>
    <xdr:sp macro="" textlink="">
      <xdr:nvSpPr>
        <xdr:cNvPr id="457" name="将来負担の状況該当値テキスト"/>
        <xdr:cNvSpPr txBox="1"/>
      </xdr:nvSpPr>
      <xdr:spPr>
        <a:xfrm>
          <a:off x="17106900" y="274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128842</xdr:rowOff>
    </xdr:from>
    <xdr:to>
      <xdr:col>23</xdr:col>
      <xdr:colOff>457200</xdr:colOff>
      <xdr:row>17</xdr:row>
      <xdr:rowOff>58992</xdr:rowOff>
    </xdr:to>
    <xdr:sp macro="" textlink="">
      <xdr:nvSpPr>
        <xdr:cNvPr id="458" name="円/楕円 457"/>
        <xdr:cNvSpPr/>
      </xdr:nvSpPr>
      <xdr:spPr>
        <a:xfrm>
          <a:off x="161290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59" name="テキスト ボックス 45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29178</xdr:rowOff>
    </xdr:from>
    <xdr:to>
      <xdr:col>22</xdr:col>
      <xdr:colOff>254000</xdr:colOff>
      <xdr:row>17</xdr:row>
      <xdr:rowOff>130778</xdr:rowOff>
    </xdr:to>
    <xdr:sp macro="" textlink="">
      <xdr:nvSpPr>
        <xdr:cNvPr id="460" name="円/楕円 459"/>
        <xdr:cNvSpPr/>
      </xdr:nvSpPr>
      <xdr:spPr>
        <a:xfrm>
          <a:off x="15240000" y="29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115555</xdr:rowOff>
    </xdr:from>
    <xdr:ext cx="762000" cy="259045"/>
    <xdr:sp macro="" textlink="">
      <xdr:nvSpPr>
        <xdr:cNvPr id="461" name="テキスト ボックス 460"/>
        <xdr:cNvSpPr txBox="1"/>
      </xdr:nvSpPr>
      <xdr:spPr>
        <a:xfrm>
          <a:off x="14909800" y="30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88900</xdr:rowOff>
    </xdr:from>
    <xdr:to>
      <xdr:col>21</xdr:col>
      <xdr:colOff>50800</xdr:colOff>
      <xdr:row>18</xdr:row>
      <xdr:rowOff>19050</xdr:rowOff>
    </xdr:to>
    <xdr:sp macro="" textlink="">
      <xdr:nvSpPr>
        <xdr:cNvPr id="462" name="円/楕円 461"/>
        <xdr:cNvSpPr/>
      </xdr:nvSpPr>
      <xdr:spPr>
        <a:xfrm>
          <a:off x="14351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3827</xdr:rowOff>
    </xdr:from>
    <xdr:ext cx="762000" cy="259045"/>
    <xdr:sp macro="" textlink="">
      <xdr:nvSpPr>
        <xdr:cNvPr id="463" name="テキスト ボックス 462"/>
        <xdr:cNvSpPr txBox="1"/>
      </xdr:nvSpPr>
      <xdr:spPr>
        <a:xfrm>
          <a:off x="14020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19526</xdr:rowOff>
    </xdr:from>
    <xdr:to>
      <xdr:col>19</xdr:col>
      <xdr:colOff>533400</xdr:colOff>
      <xdr:row>17</xdr:row>
      <xdr:rowOff>121126</xdr:rowOff>
    </xdr:to>
    <xdr:sp macro="" textlink="">
      <xdr:nvSpPr>
        <xdr:cNvPr id="464" name="円/楕円 463"/>
        <xdr:cNvSpPr/>
      </xdr:nvSpPr>
      <xdr:spPr>
        <a:xfrm>
          <a:off x="13462000" y="29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105903</xdr:rowOff>
    </xdr:from>
    <xdr:ext cx="762000" cy="259045"/>
    <xdr:sp macro="" textlink="">
      <xdr:nvSpPr>
        <xdr:cNvPr id="465" name="テキスト ボックス 464"/>
        <xdr:cNvSpPr txBox="1"/>
      </xdr:nvSpPr>
      <xdr:spPr>
        <a:xfrm>
          <a:off x="13131800" y="30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5,406
5,393
20.58
5,060,995
4,707,587
319,284
2,732,078
5,178,490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2.3%</a:t>
          </a:r>
          <a:r>
            <a:rPr kumimoji="1" lang="ja-JP" altLang="en-US" sz="1300">
              <a:latin typeface="ＭＳ Ｐゴシック"/>
            </a:rPr>
            <a:t>減少しているが、類似団体より</a:t>
          </a:r>
          <a:r>
            <a:rPr kumimoji="1" lang="en-US" altLang="ja-JP" sz="1300">
              <a:latin typeface="ＭＳ Ｐゴシック"/>
            </a:rPr>
            <a:t>5.6%</a:t>
          </a:r>
          <a:r>
            <a:rPr kumimoji="1" lang="ja-JP" altLang="en-US" sz="1300">
              <a:latin typeface="ＭＳ Ｐゴシック"/>
            </a:rPr>
            <a:t>高い。施設等の管理を直営でおこなっている事が類似団体と比較して高い要因となっている。今後、入退職者の要因で人件費が減少傾向になるが、定員適正化をおこない、職員数及び人件費の抑制を図る。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146050</xdr:rowOff>
    </xdr:to>
    <xdr:cxnSp macro="">
      <xdr:nvCxnSpPr>
        <xdr:cNvPr id="66" name="直線コネクタ 65"/>
        <xdr:cNvCxnSpPr/>
      </xdr:nvCxnSpPr>
      <xdr:spPr>
        <a:xfrm flipV="1">
          <a:off x="3987800" y="66573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39</xdr:row>
      <xdr:rowOff>146050</xdr:rowOff>
    </xdr:to>
    <xdr:cxnSp macro="">
      <xdr:nvCxnSpPr>
        <xdr:cNvPr id="69" name="直線コネクタ 68"/>
        <xdr:cNvCxnSpPr/>
      </xdr:nvCxnSpPr>
      <xdr:spPr>
        <a:xfrm>
          <a:off x="3098800" y="682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41</xdr:row>
      <xdr:rowOff>16510</xdr:rowOff>
    </xdr:to>
    <xdr:cxnSp macro="">
      <xdr:nvCxnSpPr>
        <xdr:cNvPr id="72" name="直線コネクタ 71"/>
        <xdr:cNvCxnSpPr/>
      </xdr:nvCxnSpPr>
      <xdr:spPr>
        <a:xfrm flipV="1">
          <a:off x="2209800" y="68249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1270</xdr:rowOff>
    </xdr:from>
    <xdr:to>
      <xdr:col>3</xdr:col>
      <xdr:colOff>142875</xdr:colOff>
      <xdr:row>41</xdr:row>
      <xdr:rowOff>16510</xdr:rowOff>
    </xdr:to>
    <xdr:cxnSp macro="">
      <xdr:nvCxnSpPr>
        <xdr:cNvPr id="75" name="直線コネクタ 74"/>
        <xdr:cNvCxnSpPr/>
      </xdr:nvCxnSpPr>
      <xdr:spPr>
        <a:xfrm>
          <a:off x="1320800" y="7030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137160</xdr:rowOff>
    </xdr:from>
    <xdr:to>
      <xdr:col>3</xdr:col>
      <xdr:colOff>193675</xdr:colOff>
      <xdr:row>41</xdr:row>
      <xdr:rowOff>67310</xdr:rowOff>
    </xdr:to>
    <xdr:sp macro="" textlink="">
      <xdr:nvSpPr>
        <xdr:cNvPr id="91" name="円/楕円 90"/>
        <xdr:cNvSpPr/>
      </xdr:nvSpPr>
      <xdr:spPr>
        <a:xfrm>
          <a:off x="2159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52087</xdr:rowOff>
    </xdr:from>
    <xdr:ext cx="762000" cy="259045"/>
    <xdr:sp macro="" textlink="">
      <xdr:nvSpPr>
        <xdr:cNvPr id="92" name="テキスト ボックス 91"/>
        <xdr:cNvSpPr txBox="1"/>
      </xdr:nvSpPr>
      <xdr:spPr>
        <a:xfrm>
          <a:off x="1828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3" name="円/楕円 92"/>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4" name="テキスト ボックス 93"/>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a:t>
          </a:r>
          <a:r>
            <a:rPr kumimoji="1" lang="en-US" altLang="ja-JP" sz="1300">
              <a:latin typeface="ＭＳ Ｐゴシック"/>
            </a:rPr>
            <a:t>3.8%</a:t>
          </a:r>
          <a:r>
            <a:rPr kumimoji="1" lang="ja-JP" altLang="en-US" sz="1300">
              <a:latin typeface="ＭＳ Ｐゴシック"/>
            </a:rPr>
            <a:t>高くなっており、前年度より</a:t>
          </a:r>
          <a:r>
            <a:rPr kumimoji="1" lang="en-US" altLang="ja-JP" sz="1300">
              <a:latin typeface="ＭＳ Ｐゴシック"/>
            </a:rPr>
            <a:t>1.4%</a:t>
          </a:r>
          <a:r>
            <a:rPr kumimoji="1" lang="ja-JP" altLang="en-US" sz="1300">
              <a:latin typeface="ＭＳ Ｐゴシック"/>
            </a:rPr>
            <a:t>高くなったことにより過去</a:t>
          </a:r>
          <a:r>
            <a:rPr kumimoji="1" lang="en-US" altLang="ja-JP" sz="1300">
              <a:latin typeface="ＭＳ Ｐゴシック"/>
            </a:rPr>
            <a:t>5</a:t>
          </a:r>
          <a:r>
            <a:rPr kumimoji="1" lang="ja-JP" altLang="en-US" sz="1300">
              <a:latin typeface="ＭＳ Ｐゴシック"/>
            </a:rPr>
            <a:t>年間で最も高くなった。要因としては地方創生関連事業や経常経費の旅費等の上昇によるものが大きい。経常経費については今後も抑制に努め、財政の健全化を図る。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78994</xdr:rowOff>
    </xdr:from>
    <xdr:to>
      <xdr:col>24</xdr:col>
      <xdr:colOff>31750</xdr:colOff>
      <xdr:row>17</xdr:row>
      <xdr:rowOff>143002</xdr:rowOff>
    </xdr:to>
    <xdr:cxnSp macro="">
      <xdr:nvCxnSpPr>
        <xdr:cNvPr id="124" name="直線コネクタ 123"/>
        <xdr:cNvCxnSpPr/>
      </xdr:nvCxnSpPr>
      <xdr:spPr>
        <a:xfrm>
          <a:off x="15671800" y="29936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78994</xdr:rowOff>
    </xdr:to>
    <xdr:cxnSp macro="">
      <xdr:nvCxnSpPr>
        <xdr:cNvPr id="127" name="直線コネクタ 126"/>
        <xdr:cNvCxnSpPr/>
      </xdr:nvCxnSpPr>
      <xdr:spPr>
        <a:xfrm>
          <a:off x="14782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42418</xdr:rowOff>
    </xdr:from>
    <xdr:to>
      <xdr:col>21</xdr:col>
      <xdr:colOff>361950</xdr:colOff>
      <xdr:row>17</xdr:row>
      <xdr:rowOff>60706</xdr:rowOff>
    </xdr:to>
    <xdr:cxnSp macro="">
      <xdr:nvCxnSpPr>
        <xdr:cNvPr id="130" name="直線コネクタ 129"/>
        <xdr:cNvCxnSpPr/>
      </xdr:nvCxnSpPr>
      <xdr:spPr>
        <a:xfrm flipV="1">
          <a:off x="13893800" y="2957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37846</xdr:rowOff>
    </xdr:from>
    <xdr:to>
      <xdr:col>20</xdr:col>
      <xdr:colOff>158750</xdr:colOff>
      <xdr:row>17</xdr:row>
      <xdr:rowOff>60706</xdr:rowOff>
    </xdr:to>
    <xdr:cxnSp macro="">
      <xdr:nvCxnSpPr>
        <xdr:cNvPr id="133" name="直線コネクタ 132"/>
        <xdr:cNvCxnSpPr/>
      </xdr:nvCxnSpPr>
      <xdr:spPr>
        <a:xfrm>
          <a:off x="13004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3" name="円/楕円 142"/>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4"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28194</xdr:rowOff>
    </xdr:from>
    <xdr:to>
      <xdr:col>22</xdr:col>
      <xdr:colOff>615950</xdr:colOff>
      <xdr:row>17</xdr:row>
      <xdr:rowOff>129794</xdr:rowOff>
    </xdr:to>
    <xdr:sp macro="" textlink="">
      <xdr:nvSpPr>
        <xdr:cNvPr id="145" name="円/楕円 144"/>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114571</xdr:rowOff>
    </xdr:from>
    <xdr:ext cx="736600" cy="259045"/>
    <xdr:sp macro="" textlink="">
      <xdr:nvSpPr>
        <xdr:cNvPr id="146" name="テキスト ボックス 145"/>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7" name="円/楕円 146"/>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48" name="テキスト ボックス 147"/>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9906</xdr:rowOff>
    </xdr:from>
    <xdr:to>
      <xdr:col>20</xdr:col>
      <xdr:colOff>209550</xdr:colOff>
      <xdr:row>17</xdr:row>
      <xdr:rowOff>111506</xdr:rowOff>
    </xdr:to>
    <xdr:sp macro="" textlink="">
      <xdr:nvSpPr>
        <xdr:cNvPr id="149" name="円/楕円 148"/>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96283</xdr:rowOff>
    </xdr:from>
    <xdr:ext cx="762000" cy="259045"/>
    <xdr:sp macro="" textlink="">
      <xdr:nvSpPr>
        <xdr:cNvPr id="150" name="テキスト ボックス 149"/>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158496</xdr:rowOff>
    </xdr:from>
    <xdr:to>
      <xdr:col>19</xdr:col>
      <xdr:colOff>6350</xdr:colOff>
      <xdr:row>17</xdr:row>
      <xdr:rowOff>88646</xdr:rowOff>
    </xdr:to>
    <xdr:sp macro="" textlink="">
      <xdr:nvSpPr>
        <xdr:cNvPr id="151" name="円/楕円 150"/>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73423</xdr:rowOff>
    </xdr:from>
    <xdr:ext cx="762000" cy="259045"/>
    <xdr:sp macro="" textlink="">
      <xdr:nvSpPr>
        <xdr:cNvPr id="152" name="テキスト ボックス 151"/>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0.4%</a:t>
          </a:r>
          <a:r>
            <a:rPr kumimoji="1" lang="ja-JP" altLang="en-US" sz="1300">
              <a:latin typeface="ＭＳ Ｐゴシック"/>
            </a:rPr>
            <a:t>低く、全国平均・鹿児島県平均を大きく下回っている。今後も町単独扶助費の見直しをおこない、健全化に努める。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86" name="直線コネクタ 185"/>
        <xdr:cNvCxnSpPr/>
      </xdr:nvCxnSpPr>
      <xdr:spPr>
        <a:xfrm flipV="1">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12700</xdr:rowOff>
    </xdr:to>
    <xdr:cxnSp macro="">
      <xdr:nvCxnSpPr>
        <xdr:cNvPr id="189" name="直線コネクタ 188"/>
        <xdr:cNvCxnSpPr/>
      </xdr:nvCxnSpPr>
      <xdr:spPr>
        <a:xfrm flipV="1">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56</xdr:row>
      <xdr:rowOff>12700</xdr:rowOff>
    </xdr:to>
    <xdr:cxnSp macro="">
      <xdr:nvCxnSpPr>
        <xdr:cNvPr id="192" name="直線コネクタ 191"/>
        <xdr:cNvCxnSpPr/>
      </xdr:nvCxnSpPr>
      <xdr:spPr>
        <a:xfrm>
          <a:off x="2209800" y="94342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135165</xdr:rowOff>
    </xdr:to>
    <xdr:cxnSp macro="">
      <xdr:nvCxnSpPr>
        <xdr:cNvPr id="195" name="直線コネクタ 194"/>
        <xdr:cNvCxnSpPr/>
      </xdr:nvCxnSpPr>
      <xdr:spPr>
        <a:xfrm flipV="1">
          <a:off x="1320800" y="9434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07" name="円/楕円 206"/>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08" name="テキスト ボックス 207"/>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1" name="円/楕円 210"/>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2" name="テキスト ボックス 211"/>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4</a:t>
          </a:r>
          <a:r>
            <a:rPr kumimoji="1" lang="ja-JP" altLang="en-US" sz="1300">
              <a:latin typeface="ＭＳ Ｐゴシック"/>
            </a:rPr>
            <a:t>年間で少しづつではあるが減少傾向にあり、類似団体より低くなっているが、特別会計への繰出金や施設の維持補修費が大きくなっている。施設の管理等を適切におこなうなど、維持補修費を含めた経常経費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77470</xdr:rowOff>
    </xdr:to>
    <xdr:cxnSp macro="">
      <xdr:nvCxnSpPr>
        <xdr:cNvPr id="246" name="直線コネクタ 245"/>
        <xdr:cNvCxnSpPr/>
      </xdr:nvCxnSpPr>
      <xdr:spPr>
        <a:xfrm flipV="1">
          <a:off x="15671800" y="981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100330</xdr:rowOff>
    </xdr:to>
    <xdr:cxnSp macro="">
      <xdr:nvCxnSpPr>
        <xdr:cNvPr id="249" name="直線コネクタ 248"/>
        <xdr:cNvCxnSpPr/>
      </xdr:nvCxnSpPr>
      <xdr:spPr>
        <a:xfrm flipV="1">
          <a:off x="14782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100330</xdr:rowOff>
    </xdr:to>
    <xdr:cxnSp macro="">
      <xdr:nvCxnSpPr>
        <xdr:cNvPr id="252" name="直線コネクタ 251"/>
        <xdr:cNvCxnSpPr/>
      </xdr:nvCxnSpPr>
      <xdr:spPr>
        <a:xfrm>
          <a:off x="13893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69850</xdr:rowOff>
    </xdr:to>
    <xdr:cxnSp macro="">
      <xdr:nvCxnSpPr>
        <xdr:cNvPr id="255" name="直線コネクタ 254"/>
        <xdr:cNvCxnSpPr/>
      </xdr:nvCxnSpPr>
      <xdr:spPr>
        <a:xfrm>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5" name="円/楕円 264"/>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66"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7" name="円/楕円 266"/>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138447</xdr:rowOff>
    </xdr:from>
    <xdr:ext cx="736600" cy="259045"/>
    <xdr:sp macro="" textlink="">
      <xdr:nvSpPr>
        <xdr:cNvPr id="268" name="テキスト ボックス 267"/>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69" name="円/楕円 268"/>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161307</xdr:rowOff>
    </xdr:from>
    <xdr:ext cx="762000" cy="259045"/>
    <xdr:sp macro="" textlink="">
      <xdr:nvSpPr>
        <xdr:cNvPr id="270" name="テキスト ボックス 269"/>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1" name="円/楕円 270"/>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72" name="テキスト ボックス 27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3" name="円/楕円 272"/>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4" name="テキスト ボックス 27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年間で最も高くなり、鹿児島県平均より</a:t>
          </a:r>
          <a:r>
            <a:rPr kumimoji="1" lang="en-US" altLang="ja-JP" sz="1300">
              <a:latin typeface="ＭＳ Ｐゴシック"/>
            </a:rPr>
            <a:t>3.5%</a:t>
          </a:r>
          <a:r>
            <a:rPr kumimoji="1" lang="ja-JP" altLang="en-US" sz="1300">
              <a:latin typeface="ＭＳ Ｐゴシック"/>
            </a:rPr>
            <a:t>高くなっている。町単独補助金に対する支出が依然多い状態となっているため、各団体の自立化にむけたヒアリング等をおこない、町単独補助金の抑制に努める。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6169</xdr:rowOff>
    </xdr:from>
    <xdr:to>
      <xdr:col>24</xdr:col>
      <xdr:colOff>31750</xdr:colOff>
      <xdr:row>36</xdr:row>
      <xdr:rowOff>91077</xdr:rowOff>
    </xdr:to>
    <xdr:cxnSp macro="">
      <xdr:nvCxnSpPr>
        <xdr:cNvPr id="308" name="直線コネクタ 307"/>
        <xdr:cNvCxnSpPr/>
      </xdr:nvCxnSpPr>
      <xdr:spPr>
        <a:xfrm>
          <a:off x="15671800" y="61783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36</xdr:row>
      <xdr:rowOff>6169</xdr:rowOff>
    </xdr:to>
    <xdr:cxnSp macro="">
      <xdr:nvCxnSpPr>
        <xdr:cNvPr id="311" name="直線コネクタ 310"/>
        <xdr:cNvCxnSpPr/>
      </xdr:nvCxnSpPr>
      <xdr:spPr>
        <a:xfrm>
          <a:off x="14782800" y="6139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38826</xdr:rowOff>
    </xdr:to>
    <xdr:cxnSp macro="">
      <xdr:nvCxnSpPr>
        <xdr:cNvPr id="314" name="直線コネクタ 313"/>
        <xdr:cNvCxnSpPr/>
      </xdr:nvCxnSpPr>
      <xdr:spPr>
        <a:xfrm flipV="1">
          <a:off x="13893800" y="61391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38826</xdr:rowOff>
    </xdr:to>
    <xdr:cxnSp macro="">
      <xdr:nvCxnSpPr>
        <xdr:cNvPr id="317" name="直線コネクタ 316"/>
        <xdr:cNvCxnSpPr/>
      </xdr:nvCxnSpPr>
      <xdr:spPr>
        <a:xfrm>
          <a:off x="13004800" y="6184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40277</xdr:rowOff>
    </xdr:from>
    <xdr:to>
      <xdr:col>24</xdr:col>
      <xdr:colOff>82550</xdr:colOff>
      <xdr:row>36</xdr:row>
      <xdr:rowOff>141877</xdr:rowOff>
    </xdr:to>
    <xdr:sp macro="" textlink="">
      <xdr:nvSpPr>
        <xdr:cNvPr id="327" name="円/楕円 326"/>
        <xdr:cNvSpPr/>
      </xdr:nvSpPr>
      <xdr:spPr>
        <a:xfrm>
          <a:off x="16459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56804</xdr:rowOff>
    </xdr:from>
    <xdr:ext cx="762000" cy="259045"/>
    <xdr:sp macro="" textlink="">
      <xdr:nvSpPr>
        <xdr:cNvPr id="328" name="補助費等該当値テキスト"/>
        <xdr:cNvSpPr txBox="1"/>
      </xdr:nvSpPr>
      <xdr:spPr>
        <a:xfrm>
          <a:off x="16598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126819</xdr:rowOff>
    </xdr:from>
    <xdr:to>
      <xdr:col>22</xdr:col>
      <xdr:colOff>615950</xdr:colOff>
      <xdr:row>36</xdr:row>
      <xdr:rowOff>56969</xdr:rowOff>
    </xdr:to>
    <xdr:sp macro="" textlink="">
      <xdr:nvSpPr>
        <xdr:cNvPr id="329" name="円/楕円 328"/>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67146</xdr:rowOff>
    </xdr:from>
    <xdr:ext cx="736600" cy="259045"/>
    <xdr:sp macro="" textlink="">
      <xdr:nvSpPr>
        <xdr:cNvPr id="330" name="テキスト ボックス 329"/>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1" name="円/楕円 330"/>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2" name="テキスト ボックス 331"/>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159476</xdr:rowOff>
    </xdr:from>
    <xdr:to>
      <xdr:col>20</xdr:col>
      <xdr:colOff>209550</xdr:colOff>
      <xdr:row>36</xdr:row>
      <xdr:rowOff>89626</xdr:rowOff>
    </xdr:to>
    <xdr:sp macro="" textlink="">
      <xdr:nvSpPr>
        <xdr:cNvPr id="333" name="円/楕円 332"/>
        <xdr:cNvSpPr/>
      </xdr:nvSpPr>
      <xdr:spPr>
        <a:xfrm>
          <a:off x="13843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99803</xdr:rowOff>
    </xdr:from>
    <xdr:ext cx="762000" cy="259045"/>
    <xdr:sp macro="" textlink="">
      <xdr:nvSpPr>
        <xdr:cNvPr id="334" name="テキスト ボックス 333"/>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5" name="円/楕円 334"/>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6" name="テキスト ボックス 335"/>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2.3%</a:t>
          </a:r>
          <a:r>
            <a:rPr kumimoji="1" lang="ja-JP" altLang="en-US" sz="1300">
              <a:latin typeface="ＭＳ Ｐゴシック"/>
            </a:rPr>
            <a:t>減少し、過去</a:t>
          </a:r>
          <a:r>
            <a:rPr kumimoji="1" lang="en-US" altLang="ja-JP" sz="1300">
              <a:latin typeface="ＭＳ Ｐゴシック"/>
            </a:rPr>
            <a:t>5</a:t>
          </a:r>
          <a:r>
            <a:rPr kumimoji="1" lang="ja-JP" altLang="en-US" sz="1300">
              <a:latin typeface="ＭＳ Ｐゴシック"/>
            </a:rPr>
            <a:t>年間で一番低くなっているが、類似団体及び全国平均より依然高い状態にある。今後、大規模施設等に係る公債費の償還が見込まれるため、事業の見直し等をおこない、起債借入額を抑制し、公債費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99568</xdr:rowOff>
    </xdr:from>
    <xdr:to>
      <xdr:col>7</xdr:col>
      <xdr:colOff>15875</xdr:colOff>
      <xdr:row>79</xdr:row>
      <xdr:rowOff>33274</xdr:rowOff>
    </xdr:to>
    <xdr:cxnSp macro="">
      <xdr:nvCxnSpPr>
        <xdr:cNvPr id="366" name="直線コネクタ 365"/>
        <xdr:cNvCxnSpPr/>
      </xdr:nvCxnSpPr>
      <xdr:spPr>
        <a:xfrm flipV="1">
          <a:off x="3987800" y="134726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33274</xdr:rowOff>
    </xdr:to>
    <xdr:cxnSp macro="">
      <xdr:nvCxnSpPr>
        <xdr:cNvPr id="369" name="直線コネクタ 368"/>
        <xdr:cNvCxnSpPr/>
      </xdr:nvCxnSpPr>
      <xdr:spPr>
        <a:xfrm>
          <a:off x="3098800" y="135229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152146</xdr:rowOff>
    </xdr:to>
    <xdr:cxnSp macro="">
      <xdr:nvCxnSpPr>
        <xdr:cNvPr id="372" name="直線コネクタ 371"/>
        <xdr:cNvCxnSpPr/>
      </xdr:nvCxnSpPr>
      <xdr:spPr>
        <a:xfrm flipV="1">
          <a:off x="2209800" y="13522961"/>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79</xdr:row>
      <xdr:rowOff>156718</xdr:rowOff>
    </xdr:to>
    <xdr:cxnSp macro="">
      <xdr:nvCxnSpPr>
        <xdr:cNvPr id="375" name="直線コネクタ 374"/>
        <xdr:cNvCxnSpPr/>
      </xdr:nvCxnSpPr>
      <xdr:spPr>
        <a:xfrm flipV="1">
          <a:off x="1320800" y="136966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5" name="円/楕円 384"/>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6"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87" name="円/楕円 386"/>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88" name="テキスト ボックス 387"/>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9" name="円/楕円 388"/>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0" name="テキスト ボックス 389"/>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101346</xdr:rowOff>
    </xdr:from>
    <xdr:to>
      <xdr:col>3</xdr:col>
      <xdr:colOff>193675</xdr:colOff>
      <xdr:row>80</xdr:row>
      <xdr:rowOff>31496</xdr:rowOff>
    </xdr:to>
    <xdr:sp macro="" textlink="">
      <xdr:nvSpPr>
        <xdr:cNvPr id="391" name="円/楕円 390"/>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16273</xdr:rowOff>
    </xdr:from>
    <xdr:ext cx="762000" cy="259045"/>
    <xdr:sp macro="" textlink="">
      <xdr:nvSpPr>
        <xdr:cNvPr id="392" name="テキスト ボックス 391"/>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393" name="円/楕円 392"/>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394" name="テキスト ボックス 393"/>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昨年同様、人件費・物件費以外は類似団体より低い水準となっている。人件費は入退職等により減少することが予測されるため、物件費を重点的に抑制し、財政の健全化を図る。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146050</xdr:rowOff>
    </xdr:from>
    <xdr:to>
      <xdr:col>24</xdr:col>
      <xdr:colOff>31750</xdr:colOff>
      <xdr:row>76</xdr:row>
      <xdr:rowOff>161289</xdr:rowOff>
    </xdr:to>
    <xdr:cxnSp macro="">
      <xdr:nvCxnSpPr>
        <xdr:cNvPr id="427" name="直線コネクタ 426"/>
        <xdr:cNvCxnSpPr/>
      </xdr:nvCxnSpPr>
      <xdr:spPr>
        <a:xfrm flipV="1">
          <a:off x="15671800" y="131762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130811</xdr:rowOff>
    </xdr:from>
    <xdr:to>
      <xdr:col>22</xdr:col>
      <xdr:colOff>565150</xdr:colOff>
      <xdr:row>76</xdr:row>
      <xdr:rowOff>161289</xdr:rowOff>
    </xdr:to>
    <xdr:cxnSp macro="">
      <xdr:nvCxnSpPr>
        <xdr:cNvPr id="430" name="直線コネクタ 429"/>
        <xdr:cNvCxnSpPr/>
      </xdr:nvCxnSpPr>
      <xdr:spPr>
        <a:xfrm>
          <a:off x="14782800" y="13161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69850</xdr:rowOff>
    </xdr:to>
    <xdr:cxnSp macro="">
      <xdr:nvCxnSpPr>
        <xdr:cNvPr id="433" name="直線コネクタ 432"/>
        <xdr:cNvCxnSpPr/>
      </xdr:nvCxnSpPr>
      <xdr:spPr>
        <a:xfrm flipV="1">
          <a:off x="13893800" y="131610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39370</xdr:rowOff>
    </xdr:from>
    <xdr:to>
      <xdr:col>20</xdr:col>
      <xdr:colOff>158750</xdr:colOff>
      <xdr:row>77</xdr:row>
      <xdr:rowOff>69850</xdr:rowOff>
    </xdr:to>
    <xdr:cxnSp macro="">
      <xdr:nvCxnSpPr>
        <xdr:cNvPr id="436" name="直線コネクタ 435"/>
        <xdr:cNvCxnSpPr/>
      </xdr:nvCxnSpPr>
      <xdr:spPr>
        <a:xfrm>
          <a:off x="13004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46" name="円/楕円 445"/>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67327</xdr:rowOff>
    </xdr:from>
    <xdr:ext cx="762000" cy="259045"/>
    <xdr:sp macro="" textlink="">
      <xdr:nvSpPr>
        <xdr:cNvPr id="447" name="公債費以外該当値テキスト"/>
        <xdr:cNvSpPr txBox="1"/>
      </xdr:nvSpPr>
      <xdr:spPr>
        <a:xfrm>
          <a:off x="16598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8" name="円/楕円 447"/>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49" name="テキスト ボックス 448"/>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50" name="円/楕円 449"/>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166388</xdr:rowOff>
    </xdr:from>
    <xdr:ext cx="762000" cy="259045"/>
    <xdr:sp macro="" textlink="">
      <xdr:nvSpPr>
        <xdr:cNvPr id="451" name="テキスト ボックス 450"/>
        <xdr:cNvSpPr txBox="1"/>
      </xdr:nvSpPr>
      <xdr:spPr>
        <a:xfrm>
          <a:off x="14401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2" name="円/楕円 451"/>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3" name="テキスト ボックス 452"/>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4" name="円/楕円 453"/>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55" name="テキスト ボックス 454"/>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鹿児島県与論町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83899</xdr:rowOff>
    </xdr:from>
    <xdr:to>
      <xdr:col>4</xdr:col>
      <xdr:colOff>1117600</xdr:colOff>
      <xdr:row>16</xdr:row>
      <xdr:rowOff>125219</xdr:rowOff>
    </xdr:to>
    <xdr:cxnSp macro="">
      <xdr:nvCxnSpPr>
        <xdr:cNvPr id="46" name="直線コネクタ 45"/>
        <xdr:cNvCxnSpPr/>
      </xdr:nvCxnSpPr>
      <xdr:spPr bwMode="auto">
        <a:xfrm flipV="1">
          <a:off x="5003800" y="2874724"/>
          <a:ext cx="647700" cy="4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93146</xdr:rowOff>
    </xdr:from>
    <xdr:to>
      <xdr:col>4</xdr:col>
      <xdr:colOff>469900</xdr:colOff>
      <xdr:row>16</xdr:row>
      <xdr:rowOff>125219</xdr:rowOff>
    </xdr:to>
    <xdr:cxnSp macro="">
      <xdr:nvCxnSpPr>
        <xdr:cNvPr id="49" name="直線コネクタ 48"/>
        <xdr:cNvCxnSpPr/>
      </xdr:nvCxnSpPr>
      <xdr:spPr bwMode="auto">
        <a:xfrm>
          <a:off x="4305300" y="2883971"/>
          <a:ext cx="698500" cy="3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32556</xdr:rowOff>
    </xdr:from>
    <xdr:to>
      <xdr:col>3</xdr:col>
      <xdr:colOff>904875</xdr:colOff>
      <xdr:row>16</xdr:row>
      <xdr:rowOff>93146</xdr:rowOff>
    </xdr:to>
    <xdr:cxnSp macro="">
      <xdr:nvCxnSpPr>
        <xdr:cNvPr id="52" name="直線コネクタ 51"/>
        <xdr:cNvCxnSpPr/>
      </xdr:nvCxnSpPr>
      <xdr:spPr bwMode="auto">
        <a:xfrm>
          <a:off x="3606800" y="2823381"/>
          <a:ext cx="698500" cy="6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164195</xdr:rowOff>
    </xdr:from>
    <xdr:to>
      <xdr:col>3</xdr:col>
      <xdr:colOff>206375</xdr:colOff>
      <xdr:row>16</xdr:row>
      <xdr:rowOff>32556</xdr:rowOff>
    </xdr:to>
    <xdr:cxnSp macro="">
      <xdr:nvCxnSpPr>
        <xdr:cNvPr id="55" name="直線コネクタ 54"/>
        <xdr:cNvCxnSpPr/>
      </xdr:nvCxnSpPr>
      <xdr:spPr bwMode="auto">
        <a:xfrm>
          <a:off x="2908300" y="2783570"/>
          <a:ext cx="698500" cy="3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33099</xdr:rowOff>
    </xdr:from>
    <xdr:to>
      <xdr:col>5</xdr:col>
      <xdr:colOff>34925</xdr:colOff>
      <xdr:row>16</xdr:row>
      <xdr:rowOff>134699</xdr:rowOff>
    </xdr:to>
    <xdr:sp macro="" textlink="">
      <xdr:nvSpPr>
        <xdr:cNvPr id="65" name="円/楕円 64"/>
        <xdr:cNvSpPr/>
      </xdr:nvSpPr>
      <xdr:spPr bwMode="auto">
        <a:xfrm>
          <a:off x="5600700" y="282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49626</xdr:rowOff>
    </xdr:from>
    <xdr:ext cx="762000" cy="259045"/>
    <xdr:sp macro="" textlink="">
      <xdr:nvSpPr>
        <xdr:cNvPr id="66" name="人口1人当たり決算額の推移該当値テキスト130"/>
        <xdr:cNvSpPr txBox="1"/>
      </xdr:nvSpPr>
      <xdr:spPr>
        <a:xfrm>
          <a:off x="5740400" y="266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74419</xdr:rowOff>
    </xdr:from>
    <xdr:to>
      <xdr:col>4</xdr:col>
      <xdr:colOff>520700</xdr:colOff>
      <xdr:row>17</xdr:row>
      <xdr:rowOff>4569</xdr:rowOff>
    </xdr:to>
    <xdr:sp macro="" textlink="">
      <xdr:nvSpPr>
        <xdr:cNvPr id="67" name="円/楕円 66"/>
        <xdr:cNvSpPr/>
      </xdr:nvSpPr>
      <xdr:spPr bwMode="auto">
        <a:xfrm>
          <a:off x="4953000" y="28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14746</xdr:rowOff>
    </xdr:from>
    <xdr:ext cx="736600" cy="259045"/>
    <xdr:sp macro="" textlink="">
      <xdr:nvSpPr>
        <xdr:cNvPr id="68" name="テキスト ボックス 67"/>
        <xdr:cNvSpPr txBox="1"/>
      </xdr:nvSpPr>
      <xdr:spPr>
        <a:xfrm>
          <a:off x="4622800" y="263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42346</xdr:rowOff>
    </xdr:from>
    <xdr:to>
      <xdr:col>3</xdr:col>
      <xdr:colOff>955675</xdr:colOff>
      <xdr:row>16</xdr:row>
      <xdr:rowOff>143946</xdr:rowOff>
    </xdr:to>
    <xdr:sp macro="" textlink="">
      <xdr:nvSpPr>
        <xdr:cNvPr id="69" name="円/楕円 68"/>
        <xdr:cNvSpPr/>
      </xdr:nvSpPr>
      <xdr:spPr bwMode="auto">
        <a:xfrm>
          <a:off x="4254500" y="283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154123</xdr:rowOff>
    </xdr:from>
    <xdr:ext cx="762000" cy="259045"/>
    <xdr:sp macro="" textlink="">
      <xdr:nvSpPr>
        <xdr:cNvPr id="70" name="テキスト ボックス 69"/>
        <xdr:cNvSpPr txBox="1"/>
      </xdr:nvSpPr>
      <xdr:spPr>
        <a:xfrm>
          <a:off x="3924300" y="26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184,257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153206</xdr:rowOff>
    </xdr:from>
    <xdr:to>
      <xdr:col>3</xdr:col>
      <xdr:colOff>257175</xdr:colOff>
      <xdr:row>16</xdr:row>
      <xdr:rowOff>83356</xdr:rowOff>
    </xdr:to>
    <xdr:sp macro="" textlink="">
      <xdr:nvSpPr>
        <xdr:cNvPr id="71" name="円/楕円 70"/>
        <xdr:cNvSpPr/>
      </xdr:nvSpPr>
      <xdr:spPr bwMode="auto">
        <a:xfrm>
          <a:off x="3556000" y="277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93533</xdr:rowOff>
    </xdr:from>
    <xdr:ext cx="762000" cy="259045"/>
    <xdr:sp macro="" textlink="">
      <xdr:nvSpPr>
        <xdr:cNvPr id="72" name="テキスト ボックス 71"/>
        <xdr:cNvSpPr txBox="1"/>
      </xdr:nvSpPr>
      <xdr:spPr>
        <a:xfrm>
          <a:off x="3225800" y="25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113395</xdr:rowOff>
    </xdr:from>
    <xdr:to>
      <xdr:col>2</xdr:col>
      <xdr:colOff>692150</xdr:colOff>
      <xdr:row>16</xdr:row>
      <xdr:rowOff>43545</xdr:rowOff>
    </xdr:to>
    <xdr:sp macro="" textlink="">
      <xdr:nvSpPr>
        <xdr:cNvPr id="73" name="円/楕円 72"/>
        <xdr:cNvSpPr/>
      </xdr:nvSpPr>
      <xdr:spPr bwMode="auto">
        <a:xfrm>
          <a:off x="2857500" y="273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53722</xdr:rowOff>
    </xdr:from>
    <xdr:ext cx="762000" cy="259045"/>
    <xdr:sp macro="" textlink="">
      <xdr:nvSpPr>
        <xdr:cNvPr id="74" name="テキスト ボックス 73"/>
        <xdr:cNvSpPr txBox="1"/>
      </xdr:nvSpPr>
      <xdr:spPr>
        <a:xfrm>
          <a:off x="2527300" y="250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260186</xdr:rowOff>
    </xdr:from>
    <xdr:to>
      <xdr:col>4</xdr:col>
      <xdr:colOff>1117600</xdr:colOff>
      <xdr:row>35</xdr:row>
      <xdr:rowOff>282394</xdr:rowOff>
    </xdr:to>
    <xdr:cxnSp macro="">
      <xdr:nvCxnSpPr>
        <xdr:cNvPr id="109" name="直線コネクタ 108"/>
        <xdr:cNvCxnSpPr/>
      </xdr:nvCxnSpPr>
      <xdr:spPr bwMode="auto">
        <a:xfrm flipV="1">
          <a:off x="5003800" y="6870536"/>
          <a:ext cx="647700" cy="2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244963</xdr:rowOff>
    </xdr:from>
    <xdr:ext cx="762000" cy="259045"/>
    <xdr:sp macro="" textlink="">
      <xdr:nvSpPr>
        <xdr:cNvPr id="110" name="人口1人当たり決算額の推移平均値テキスト445"/>
        <xdr:cNvSpPr txBox="1"/>
      </xdr:nvSpPr>
      <xdr:spPr>
        <a:xfrm>
          <a:off x="5740400" y="6855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275459</xdr:rowOff>
    </xdr:from>
    <xdr:to>
      <xdr:col>4</xdr:col>
      <xdr:colOff>469900</xdr:colOff>
      <xdr:row>35</xdr:row>
      <xdr:rowOff>282394</xdr:rowOff>
    </xdr:to>
    <xdr:cxnSp macro="">
      <xdr:nvCxnSpPr>
        <xdr:cNvPr id="112" name="直線コネクタ 111"/>
        <xdr:cNvCxnSpPr/>
      </xdr:nvCxnSpPr>
      <xdr:spPr bwMode="auto">
        <a:xfrm>
          <a:off x="4305300" y="6885809"/>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169683</xdr:rowOff>
    </xdr:from>
    <xdr:to>
      <xdr:col>3</xdr:col>
      <xdr:colOff>904875</xdr:colOff>
      <xdr:row>35</xdr:row>
      <xdr:rowOff>275459</xdr:rowOff>
    </xdr:to>
    <xdr:cxnSp macro="">
      <xdr:nvCxnSpPr>
        <xdr:cNvPr id="115" name="直線コネクタ 114"/>
        <xdr:cNvCxnSpPr/>
      </xdr:nvCxnSpPr>
      <xdr:spPr bwMode="auto">
        <a:xfrm>
          <a:off x="3606800" y="6780033"/>
          <a:ext cx="698500" cy="10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106111</xdr:rowOff>
    </xdr:from>
    <xdr:to>
      <xdr:col>3</xdr:col>
      <xdr:colOff>206375</xdr:colOff>
      <xdr:row>35</xdr:row>
      <xdr:rowOff>169683</xdr:rowOff>
    </xdr:to>
    <xdr:cxnSp macro="">
      <xdr:nvCxnSpPr>
        <xdr:cNvPr id="118" name="直線コネクタ 117"/>
        <xdr:cNvCxnSpPr/>
      </xdr:nvCxnSpPr>
      <xdr:spPr bwMode="auto">
        <a:xfrm>
          <a:off x="2908300" y="6716461"/>
          <a:ext cx="698500" cy="6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209386</xdr:rowOff>
    </xdr:from>
    <xdr:to>
      <xdr:col>5</xdr:col>
      <xdr:colOff>34925</xdr:colOff>
      <xdr:row>35</xdr:row>
      <xdr:rowOff>310986</xdr:rowOff>
    </xdr:to>
    <xdr:sp macro="" textlink="">
      <xdr:nvSpPr>
        <xdr:cNvPr id="128" name="円/楕円 127"/>
        <xdr:cNvSpPr/>
      </xdr:nvSpPr>
      <xdr:spPr bwMode="auto">
        <a:xfrm>
          <a:off x="5600700" y="681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54463</xdr:rowOff>
    </xdr:from>
    <xdr:ext cx="762000" cy="259045"/>
    <xdr:sp macro="" textlink="">
      <xdr:nvSpPr>
        <xdr:cNvPr id="129" name="人口1人当たり決算額の推移該当値テキスト445"/>
        <xdr:cNvSpPr txBox="1"/>
      </xdr:nvSpPr>
      <xdr:spPr>
        <a:xfrm>
          <a:off x="5740400" y="666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231594</xdr:rowOff>
    </xdr:from>
    <xdr:to>
      <xdr:col>4</xdr:col>
      <xdr:colOff>520700</xdr:colOff>
      <xdr:row>35</xdr:row>
      <xdr:rowOff>333194</xdr:rowOff>
    </xdr:to>
    <xdr:sp macro="" textlink="">
      <xdr:nvSpPr>
        <xdr:cNvPr id="130" name="円/楕円 129"/>
        <xdr:cNvSpPr/>
      </xdr:nvSpPr>
      <xdr:spPr bwMode="auto">
        <a:xfrm>
          <a:off x="4953000" y="68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317971</xdr:rowOff>
    </xdr:from>
    <xdr:ext cx="736600" cy="259045"/>
    <xdr:sp macro="" textlink="">
      <xdr:nvSpPr>
        <xdr:cNvPr id="131" name="テキスト ボックス 130"/>
        <xdr:cNvSpPr txBox="1"/>
      </xdr:nvSpPr>
      <xdr:spPr>
        <a:xfrm>
          <a:off x="4622800" y="692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224659</xdr:rowOff>
    </xdr:from>
    <xdr:to>
      <xdr:col>3</xdr:col>
      <xdr:colOff>955675</xdr:colOff>
      <xdr:row>35</xdr:row>
      <xdr:rowOff>326259</xdr:rowOff>
    </xdr:to>
    <xdr:sp macro="" textlink="">
      <xdr:nvSpPr>
        <xdr:cNvPr id="132" name="円/楕円 131"/>
        <xdr:cNvSpPr/>
      </xdr:nvSpPr>
      <xdr:spPr bwMode="auto">
        <a:xfrm>
          <a:off x="4254500" y="683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311036</xdr:rowOff>
    </xdr:from>
    <xdr:ext cx="762000" cy="259045"/>
    <xdr:sp macro="" textlink="">
      <xdr:nvSpPr>
        <xdr:cNvPr id="133" name="テキスト ボックス 132"/>
        <xdr:cNvSpPr txBox="1"/>
      </xdr:nvSpPr>
      <xdr:spPr>
        <a:xfrm>
          <a:off x="3924300" y="692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118883</xdr:rowOff>
    </xdr:from>
    <xdr:to>
      <xdr:col>3</xdr:col>
      <xdr:colOff>257175</xdr:colOff>
      <xdr:row>35</xdr:row>
      <xdr:rowOff>220483</xdr:rowOff>
    </xdr:to>
    <xdr:sp macro="" textlink="">
      <xdr:nvSpPr>
        <xdr:cNvPr id="134" name="円/楕円 133"/>
        <xdr:cNvSpPr/>
      </xdr:nvSpPr>
      <xdr:spPr bwMode="auto">
        <a:xfrm>
          <a:off x="3556000" y="672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230660</xdr:rowOff>
    </xdr:from>
    <xdr:ext cx="762000" cy="259045"/>
    <xdr:sp macro="" textlink="">
      <xdr:nvSpPr>
        <xdr:cNvPr id="135" name="テキスト ボックス 134"/>
        <xdr:cNvSpPr txBox="1"/>
      </xdr:nvSpPr>
      <xdr:spPr>
        <a:xfrm>
          <a:off x="3225800" y="64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55311</xdr:rowOff>
    </xdr:from>
    <xdr:to>
      <xdr:col>2</xdr:col>
      <xdr:colOff>692150</xdr:colOff>
      <xdr:row>35</xdr:row>
      <xdr:rowOff>156911</xdr:rowOff>
    </xdr:to>
    <xdr:sp macro="" textlink="">
      <xdr:nvSpPr>
        <xdr:cNvPr id="136" name="円/楕円 135"/>
        <xdr:cNvSpPr/>
      </xdr:nvSpPr>
      <xdr:spPr bwMode="auto">
        <a:xfrm>
          <a:off x="2857500" y="666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167087</xdr:rowOff>
    </xdr:from>
    <xdr:ext cx="762000" cy="259045"/>
    <xdr:sp macro="" textlink="">
      <xdr:nvSpPr>
        <xdr:cNvPr id="137" name="テキスト ボックス 136"/>
        <xdr:cNvSpPr txBox="1"/>
      </xdr:nvSpPr>
      <xdr:spPr>
        <a:xfrm>
          <a:off x="2527300" y="643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5,406
5,393
20.58
5,060,995
4,707,587
319,284
2,732,078
5,178,490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75288</xdr:rowOff>
    </xdr:from>
    <xdr:to>
      <xdr:col>6</xdr:col>
      <xdr:colOff>511175</xdr:colOff>
      <xdr:row>34</xdr:row>
      <xdr:rowOff>111613</xdr:rowOff>
    </xdr:to>
    <xdr:cxnSp macro="">
      <xdr:nvCxnSpPr>
        <xdr:cNvPr id="61" name="直線コネクタ 60"/>
        <xdr:cNvCxnSpPr/>
      </xdr:nvCxnSpPr>
      <xdr:spPr>
        <a:xfrm>
          <a:off x="3797300" y="5904588"/>
          <a:ext cx="8382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47445</xdr:rowOff>
    </xdr:from>
    <xdr:to>
      <xdr:col>5</xdr:col>
      <xdr:colOff>358775</xdr:colOff>
      <xdr:row>34</xdr:row>
      <xdr:rowOff>75288</xdr:rowOff>
    </xdr:to>
    <xdr:cxnSp macro="">
      <xdr:nvCxnSpPr>
        <xdr:cNvPr id="64" name="直線コネクタ 63"/>
        <xdr:cNvCxnSpPr/>
      </xdr:nvCxnSpPr>
      <xdr:spPr>
        <a:xfrm>
          <a:off x="2908300" y="5876745"/>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167254</xdr:rowOff>
    </xdr:from>
    <xdr:to>
      <xdr:col>4</xdr:col>
      <xdr:colOff>155575</xdr:colOff>
      <xdr:row>34</xdr:row>
      <xdr:rowOff>47445</xdr:rowOff>
    </xdr:to>
    <xdr:cxnSp macro="">
      <xdr:nvCxnSpPr>
        <xdr:cNvPr id="67" name="直線コネクタ 66"/>
        <xdr:cNvCxnSpPr/>
      </xdr:nvCxnSpPr>
      <xdr:spPr>
        <a:xfrm>
          <a:off x="2019300" y="5825104"/>
          <a:ext cx="889000" cy="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148699</xdr:rowOff>
    </xdr:from>
    <xdr:to>
      <xdr:col>2</xdr:col>
      <xdr:colOff>638175</xdr:colOff>
      <xdr:row>33</xdr:row>
      <xdr:rowOff>167254</xdr:rowOff>
    </xdr:to>
    <xdr:cxnSp macro="">
      <xdr:nvCxnSpPr>
        <xdr:cNvPr id="70" name="直線コネクタ 69"/>
        <xdr:cNvCxnSpPr/>
      </xdr:nvCxnSpPr>
      <xdr:spPr>
        <a:xfrm>
          <a:off x="1130300" y="580654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60813</xdr:rowOff>
    </xdr:from>
    <xdr:to>
      <xdr:col>6</xdr:col>
      <xdr:colOff>561975</xdr:colOff>
      <xdr:row>34</xdr:row>
      <xdr:rowOff>162413</xdr:rowOff>
    </xdr:to>
    <xdr:sp macro="" textlink="">
      <xdr:nvSpPr>
        <xdr:cNvPr id="80" name="円/楕円 79"/>
        <xdr:cNvSpPr/>
      </xdr:nvSpPr>
      <xdr:spPr>
        <a:xfrm>
          <a:off x="4584700" y="58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83690</xdr:rowOff>
    </xdr:from>
    <xdr:ext cx="599010" cy="259045"/>
    <xdr:sp macro="" textlink="">
      <xdr:nvSpPr>
        <xdr:cNvPr id="81" name="人件費該当値テキスト"/>
        <xdr:cNvSpPr txBox="1"/>
      </xdr:nvSpPr>
      <xdr:spPr>
        <a:xfrm>
          <a:off x="4686300" y="574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24488</xdr:rowOff>
    </xdr:from>
    <xdr:to>
      <xdr:col>5</xdr:col>
      <xdr:colOff>409575</xdr:colOff>
      <xdr:row>34</xdr:row>
      <xdr:rowOff>126088</xdr:rowOff>
    </xdr:to>
    <xdr:sp macro="" textlink="">
      <xdr:nvSpPr>
        <xdr:cNvPr id="82" name="円/楕円 81"/>
        <xdr:cNvSpPr/>
      </xdr:nvSpPr>
      <xdr:spPr>
        <a:xfrm>
          <a:off x="3746500" y="58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142615</xdr:rowOff>
    </xdr:from>
    <xdr:ext cx="599010" cy="259045"/>
    <xdr:sp macro="" textlink="">
      <xdr:nvSpPr>
        <xdr:cNvPr id="83" name="テキスト ボックス 82"/>
        <xdr:cNvSpPr txBox="1"/>
      </xdr:nvSpPr>
      <xdr:spPr>
        <a:xfrm>
          <a:off x="3497794" y="562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158,453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168095</xdr:rowOff>
    </xdr:from>
    <xdr:to>
      <xdr:col>4</xdr:col>
      <xdr:colOff>206375</xdr:colOff>
      <xdr:row>34</xdr:row>
      <xdr:rowOff>98245</xdr:rowOff>
    </xdr:to>
    <xdr:sp macro="" textlink="">
      <xdr:nvSpPr>
        <xdr:cNvPr id="84" name="円/楕円 83"/>
        <xdr:cNvSpPr/>
      </xdr:nvSpPr>
      <xdr:spPr>
        <a:xfrm>
          <a:off x="2857500" y="58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114772</xdr:rowOff>
    </xdr:from>
    <xdr:ext cx="599010" cy="259045"/>
    <xdr:sp macro="" textlink="">
      <xdr:nvSpPr>
        <xdr:cNvPr id="85" name="テキスト ボックス 84"/>
        <xdr:cNvSpPr txBox="1"/>
      </xdr:nvSpPr>
      <xdr:spPr>
        <a:xfrm>
          <a:off x="2608794" y="560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116454</xdr:rowOff>
    </xdr:from>
    <xdr:to>
      <xdr:col>3</xdr:col>
      <xdr:colOff>3175</xdr:colOff>
      <xdr:row>34</xdr:row>
      <xdr:rowOff>46604</xdr:rowOff>
    </xdr:to>
    <xdr:sp macro="" textlink="">
      <xdr:nvSpPr>
        <xdr:cNvPr id="86" name="円/楕円 85"/>
        <xdr:cNvSpPr/>
      </xdr:nvSpPr>
      <xdr:spPr>
        <a:xfrm>
          <a:off x="1968500" y="57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63131</xdr:rowOff>
    </xdr:from>
    <xdr:ext cx="599010" cy="259045"/>
    <xdr:sp macro="" textlink="">
      <xdr:nvSpPr>
        <xdr:cNvPr id="87" name="テキスト ボックス 86"/>
        <xdr:cNvSpPr txBox="1"/>
      </xdr:nvSpPr>
      <xdr:spPr>
        <a:xfrm>
          <a:off x="1719794" y="554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97899</xdr:rowOff>
    </xdr:from>
    <xdr:to>
      <xdr:col>1</xdr:col>
      <xdr:colOff>485775</xdr:colOff>
      <xdr:row>34</xdr:row>
      <xdr:rowOff>28049</xdr:rowOff>
    </xdr:to>
    <xdr:sp macro="" textlink="">
      <xdr:nvSpPr>
        <xdr:cNvPr id="88" name="円/楕円 87"/>
        <xdr:cNvSpPr/>
      </xdr:nvSpPr>
      <xdr:spPr>
        <a:xfrm>
          <a:off x="1079500" y="57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44576</xdr:rowOff>
    </xdr:from>
    <xdr:ext cx="599010" cy="259045"/>
    <xdr:sp macro="" textlink="">
      <xdr:nvSpPr>
        <xdr:cNvPr id="89" name="テキスト ボックス 88"/>
        <xdr:cNvSpPr txBox="1"/>
      </xdr:nvSpPr>
      <xdr:spPr>
        <a:xfrm>
          <a:off x="830794" y="553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41036</xdr:rowOff>
    </xdr:from>
    <xdr:to>
      <xdr:col>6</xdr:col>
      <xdr:colOff>511175</xdr:colOff>
      <xdr:row>56</xdr:row>
      <xdr:rowOff>88928</xdr:rowOff>
    </xdr:to>
    <xdr:cxnSp macro="">
      <xdr:nvCxnSpPr>
        <xdr:cNvPr id="119" name="直線コネクタ 118"/>
        <xdr:cNvCxnSpPr/>
      </xdr:nvCxnSpPr>
      <xdr:spPr>
        <a:xfrm flipV="1">
          <a:off x="3797300" y="9642236"/>
          <a:ext cx="8382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58250</xdr:rowOff>
    </xdr:from>
    <xdr:to>
      <xdr:col>5</xdr:col>
      <xdr:colOff>358775</xdr:colOff>
      <xdr:row>56</xdr:row>
      <xdr:rowOff>88928</xdr:rowOff>
    </xdr:to>
    <xdr:cxnSp macro="">
      <xdr:nvCxnSpPr>
        <xdr:cNvPr id="122" name="直線コネクタ 121"/>
        <xdr:cNvCxnSpPr/>
      </xdr:nvCxnSpPr>
      <xdr:spPr>
        <a:xfrm>
          <a:off x="2908300" y="9316550"/>
          <a:ext cx="889000" cy="37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58250</xdr:rowOff>
    </xdr:from>
    <xdr:to>
      <xdr:col>4</xdr:col>
      <xdr:colOff>155575</xdr:colOff>
      <xdr:row>55</xdr:row>
      <xdr:rowOff>168297</xdr:rowOff>
    </xdr:to>
    <xdr:cxnSp macro="">
      <xdr:nvCxnSpPr>
        <xdr:cNvPr id="125" name="直線コネクタ 124"/>
        <xdr:cNvCxnSpPr/>
      </xdr:nvCxnSpPr>
      <xdr:spPr>
        <a:xfrm flipV="1">
          <a:off x="2019300" y="9316550"/>
          <a:ext cx="889000" cy="28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135097</xdr:rowOff>
    </xdr:from>
    <xdr:to>
      <xdr:col>2</xdr:col>
      <xdr:colOff>638175</xdr:colOff>
      <xdr:row>55</xdr:row>
      <xdr:rowOff>168297</xdr:rowOff>
    </xdr:to>
    <xdr:cxnSp macro="">
      <xdr:nvCxnSpPr>
        <xdr:cNvPr id="128" name="直線コネクタ 127"/>
        <xdr:cNvCxnSpPr/>
      </xdr:nvCxnSpPr>
      <xdr:spPr>
        <a:xfrm>
          <a:off x="1130300" y="9564847"/>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161686</xdr:rowOff>
    </xdr:from>
    <xdr:to>
      <xdr:col>6</xdr:col>
      <xdr:colOff>561975</xdr:colOff>
      <xdr:row>56</xdr:row>
      <xdr:rowOff>91836</xdr:rowOff>
    </xdr:to>
    <xdr:sp macro="" textlink="">
      <xdr:nvSpPr>
        <xdr:cNvPr id="138" name="円/楕円 137"/>
        <xdr:cNvSpPr/>
      </xdr:nvSpPr>
      <xdr:spPr>
        <a:xfrm>
          <a:off x="4584700" y="95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140113</xdr:rowOff>
    </xdr:from>
    <xdr:ext cx="599010" cy="259045"/>
    <xdr:sp macro="" textlink="">
      <xdr:nvSpPr>
        <xdr:cNvPr id="139" name="物件費該当値テキスト"/>
        <xdr:cNvSpPr txBox="1"/>
      </xdr:nvSpPr>
      <xdr:spPr>
        <a:xfrm>
          <a:off x="4686300" y="956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38128</xdr:rowOff>
    </xdr:from>
    <xdr:to>
      <xdr:col>5</xdr:col>
      <xdr:colOff>409575</xdr:colOff>
      <xdr:row>56</xdr:row>
      <xdr:rowOff>139728</xdr:rowOff>
    </xdr:to>
    <xdr:sp macro="" textlink="">
      <xdr:nvSpPr>
        <xdr:cNvPr id="140" name="円/楕円 139"/>
        <xdr:cNvSpPr/>
      </xdr:nvSpPr>
      <xdr:spPr>
        <a:xfrm>
          <a:off x="3746500" y="96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130855</xdr:rowOff>
    </xdr:from>
    <xdr:ext cx="599010" cy="259045"/>
    <xdr:sp macro="" textlink="">
      <xdr:nvSpPr>
        <xdr:cNvPr id="141" name="テキスト ボックス 140"/>
        <xdr:cNvSpPr txBox="1"/>
      </xdr:nvSpPr>
      <xdr:spPr>
        <a:xfrm>
          <a:off x="3497794" y="97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7450</xdr:rowOff>
    </xdr:from>
    <xdr:to>
      <xdr:col>4</xdr:col>
      <xdr:colOff>206375</xdr:colOff>
      <xdr:row>54</xdr:row>
      <xdr:rowOff>109050</xdr:rowOff>
    </xdr:to>
    <xdr:sp macro="" textlink="">
      <xdr:nvSpPr>
        <xdr:cNvPr id="142" name="円/楕円 141"/>
        <xdr:cNvSpPr/>
      </xdr:nvSpPr>
      <xdr:spPr>
        <a:xfrm>
          <a:off x="2857500" y="92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125577</xdr:rowOff>
    </xdr:from>
    <xdr:ext cx="599010" cy="259045"/>
    <xdr:sp macro="" textlink="">
      <xdr:nvSpPr>
        <xdr:cNvPr id="143" name="テキスト ボックス 142"/>
        <xdr:cNvSpPr txBox="1"/>
      </xdr:nvSpPr>
      <xdr:spPr>
        <a:xfrm>
          <a:off x="2608794" y="90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117497</xdr:rowOff>
    </xdr:from>
    <xdr:to>
      <xdr:col>3</xdr:col>
      <xdr:colOff>3175</xdr:colOff>
      <xdr:row>56</xdr:row>
      <xdr:rowOff>47647</xdr:rowOff>
    </xdr:to>
    <xdr:sp macro="" textlink="">
      <xdr:nvSpPr>
        <xdr:cNvPr id="144" name="円/楕円 143"/>
        <xdr:cNvSpPr/>
      </xdr:nvSpPr>
      <xdr:spPr>
        <a:xfrm>
          <a:off x="1968500" y="95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64174</xdr:rowOff>
    </xdr:from>
    <xdr:ext cx="599010" cy="259045"/>
    <xdr:sp macro="" textlink="">
      <xdr:nvSpPr>
        <xdr:cNvPr id="145" name="テキスト ボックス 144"/>
        <xdr:cNvSpPr txBox="1"/>
      </xdr:nvSpPr>
      <xdr:spPr>
        <a:xfrm>
          <a:off x="1719794" y="932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84297</xdr:rowOff>
    </xdr:from>
    <xdr:to>
      <xdr:col>1</xdr:col>
      <xdr:colOff>485775</xdr:colOff>
      <xdr:row>56</xdr:row>
      <xdr:rowOff>14447</xdr:rowOff>
    </xdr:to>
    <xdr:sp macro="" textlink="">
      <xdr:nvSpPr>
        <xdr:cNvPr id="146" name="円/楕円 145"/>
        <xdr:cNvSpPr/>
      </xdr:nvSpPr>
      <xdr:spPr>
        <a:xfrm>
          <a:off x="1079500" y="95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30974</xdr:rowOff>
    </xdr:from>
    <xdr:ext cx="599010" cy="259045"/>
    <xdr:sp macro="" textlink="">
      <xdr:nvSpPr>
        <xdr:cNvPr id="147" name="テキスト ボックス 146"/>
        <xdr:cNvSpPr txBox="1"/>
      </xdr:nvSpPr>
      <xdr:spPr>
        <a:xfrm>
          <a:off x="830794" y="928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89294</xdr:rowOff>
    </xdr:from>
    <xdr:to>
      <xdr:col>6</xdr:col>
      <xdr:colOff>511175</xdr:colOff>
      <xdr:row>78</xdr:row>
      <xdr:rowOff>90742</xdr:rowOff>
    </xdr:to>
    <xdr:cxnSp macro="">
      <xdr:nvCxnSpPr>
        <xdr:cNvPr id="176" name="直線コネクタ 175"/>
        <xdr:cNvCxnSpPr/>
      </xdr:nvCxnSpPr>
      <xdr:spPr>
        <a:xfrm flipV="1">
          <a:off x="3797300" y="13462394"/>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90742</xdr:rowOff>
    </xdr:from>
    <xdr:to>
      <xdr:col>5</xdr:col>
      <xdr:colOff>358775</xdr:colOff>
      <xdr:row>78</xdr:row>
      <xdr:rowOff>97637</xdr:rowOff>
    </xdr:to>
    <xdr:cxnSp macro="">
      <xdr:nvCxnSpPr>
        <xdr:cNvPr id="179" name="直線コネクタ 178"/>
        <xdr:cNvCxnSpPr/>
      </xdr:nvCxnSpPr>
      <xdr:spPr>
        <a:xfrm flipV="1">
          <a:off x="2908300" y="1346384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61100</xdr:rowOff>
    </xdr:from>
    <xdr:to>
      <xdr:col>4</xdr:col>
      <xdr:colOff>155575</xdr:colOff>
      <xdr:row>78</xdr:row>
      <xdr:rowOff>97637</xdr:rowOff>
    </xdr:to>
    <xdr:cxnSp macro="">
      <xdr:nvCxnSpPr>
        <xdr:cNvPr id="182" name="直線コネクタ 181"/>
        <xdr:cNvCxnSpPr/>
      </xdr:nvCxnSpPr>
      <xdr:spPr>
        <a:xfrm>
          <a:off x="2019300" y="13434200"/>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61100</xdr:rowOff>
    </xdr:from>
    <xdr:to>
      <xdr:col>2</xdr:col>
      <xdr:colOff>638175</xdr:colOff>
      <xdr:row>78</xdr:row>
      <xdr:rowOff>87885</xdr:rowOff>
    </xdr:to>
    <xdr:cxnSp macro="">
      <xdr:nvCxnSpPr>
        <xdr:cNvPr id="185" name="直線コネクタ 184"/>
        <xdr:cNvCxnSpPr/>
      </xdr:nvCxnSpPr>
      <xdr:spPr>
        <a:xfrm flipV="1">
          <a:off x="1130300" y="13434200"/>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38494</xdr:rowOff>
    </xdr:from>
    <xdr:to>
      <xdr:col>6</xdr:col>
      <xdr:colOff>561975</xdr:colOff>
      <xdr:row>78</xdr:row>
      <xdr:rowOff>140094</xdr:rowOff>
    </xdr:to>
    <xdr:sp macro="" textlink="">
      <xdr:nvSpPr>
        <xdr:cNvPr id="195" name="円/楕円 194"/>
        <xdr:cNvSpPr/>
      </xdr:nvSpPr>
      <xdr:spPr>
        <a:xfrm>
          <a:off x="4584700" y="134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124871</xdr:rowOff>
    </xdr:from>
    <xdr:ext cx="469744" cy="259045"/>
    <xdr:sp macro="" textlink="">
      <xdr:nvSpPr>
        <xdr:cNvPr id="196" name="維持補修費該当値テキスト"/>
        <xdr:cNvSpPr txBox="1"/>
      </xdr:nvSpPr>
      <xdr:spPr>
        <a:xfrm>
          <a:off x="4686300" y="133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39942</xdr:rowOff>
    </xdr:from>
    <xdr:to>
      <xdr:col>5</xdr:col>
      <xdr:colOff>409575</xdr:colOff>
      <xdr:row>78</xdr:row>
      <xdr:rowOff>141542</xdr:rowOff>
    </xdr:to>
    <xdr:sp macro="" textlink="">
      <xdr:nvSpPr>
        <xdr:cNvPr id="197" name="円/楕円 196"/>
        <xdr:cNvSpPr/>
      </xdr:nvSpPr>
      <xdr:spPr>
        <a:xfrm>
          <a:off x="37465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132669</xdr:rowOff>
    </xdr:from>
    <xdr:ext cx="469744" cy="259045"/>
    <xdr:sp macro="" textlink="">
      <xdr:nvSpPr>
        <xdr:cNvPr id="198" name="テキスト ボックス 197"/>
        <xdr:cNvSpPr txBox="1"/>
      </xdr:nvSpPr>
      <xdr:spPr>
        <a:xfrm>
          <a:off x="3562427" y="135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46837</xdr:rowOff>
    </xdr:from>
    <xdr:to>
      <xdr:col>4</xdr:col>
      <xdr:colOff>206375</xdr:colOff>
      <xdr:row>78</xdr:row>
      <xdr:rowOff>148437</xdr:rowOff>
    </xdr:to>
    <xdr:sp macro="" textlink="">
      <xdr:nvSpPr>
        <xdr:cNvPr id="199" name="円/楕円 198"/>
        <xdr:cNvSpPr/>
      </xdr:nvSpPr>
      <xdr:spPr>
        <a:xfrm>
          <a:off x="2857500" y="134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139564</xdr:rowOff>
    </xdr:from>
    <xdr:ext cx="469744" cy="259045"/>
    <xdr:sp macro="" textlink="">
      <xdr:nvSpPr>
        <xdr:cNvPr id="200" name="テキスト ボックス 199"/>
        <xdr:cNvSpPr txBox="1"/>
      </xdr:nvSpPr>
      <xdr:spPr>
        <a:xfrm>
          <a:off x="2673427" y="135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10300</xdr:rowOff>
    </xdr:from>
    <xdr:to>
      <xdr:col>3</xdr:col>
      <xdr:colOff>3175</xdr:colOff>
      <xdr:row>78</xdr:row>
      <xdr:rowOff>111900</xdr:rowOff>
    </xdr:to>
    <xdr:sp macro="" textlink="">
      <xdr:nvSpPr>
        <xdr:cNvPr id="201" name="円/楕円 200"/>
        <xdr:cNvSpPr/>
      </xdr:nvSpPr>
      <xdr:spPr>
        <a:xfrm>
          <a:off x="1968500" y="133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103027</xdr:rowOff>
    </xdr:from>
    <xdr:ext cx="469744" cy="259045"/>
    <xdr:sp macro="" textlink="">
      <xdr:nvSpPr>
        <xdr:cNvPr id="202" name="テキスト ボックス 201"/>
        <xdr:cNvSpPr txBox="1"/>
      </xdr:nvSpPr>
      <xdr:spPr>
        <a:xfrm>
          <a:off x="1784427" y="134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37085</xdr:rowOff>
    </xdr:from>
    <xdr:to>
      <xdr:col>1</xdr:col>
      <xdr:colOff>485775</xdr:colOff>
      <xdr:row>78</xdr:row>
      <xdr:rowOff>138685</xdr:rowOff>
    </xdr:to>
    <xdr:sp macro="" textlink="">
      <xdr:nvSpPr>
        <xdr:cNvPr id="203" name="円/楕円 202"/>
        <xdr:cNvSpPr/>
      </xdr:nvSpPr>
      <xdr:spPr>
        <a:xfrm>
          <a:off x="1079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129812</xdr:rowOff>
    </xdr:from>
    <xdr:ext cx="469744" cy="259045"/>
    <xdr:sp macro="" textlink="">
      <xdr:nvSpPr>
        <xdr:cNvPr id="204" name="テキスト ボックス 203"/>
        <xdr:cNvSpPr txBox="1"/>
      </xdr:nvSpPr>
      <xdr:spPr>
        <a:xfrm>
          <a:off x="895427"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65291</xdr:rowOff>
    </xdr:from>
    <xdr:to>
      <xdr:col>6</xdr:col>
      <xdr:colOff>511175</xdr:colOff>
      <xdr:row>98</xdr:row>
      <xdr:rowOff>28411</xdr:rowOff>
    </xdr:to>
    <xdr:cxnSp macro="">
      <xdr:nvCxnSpPr>
        <xdr:cNvPr id="234" name="直線コネクタ 233"/>
        <xdr:cNvCxnSpPr/>
      </xdr:nvCxnSpPr>
      <xdr:spPr>
        <a:xfrm>
          <a:off x="3797300" y="16524491"/>
          <a:ext cx="838200" cy="30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65291</xdr:rowOff>
    </xdr:from>
    <xdr:to>
      <xdr:col>5</xdr:col>
      <xdr:colOff>358775</xdr:colOff>
      <xdr:row>96</xdr:row>
      <xdr:rowOff>140881</xdr:rowOff>
    </xdr:to>
    <xdr:cxnSp macro="">
      <xdr:nvCxnSpPr>
        <xdr:cNvPr id="237" name="直線コネクタ 236"/>
        <xdr:cNvCxnSpPr/>
      </xdr:nvCxnSpPr>
      <xdr:spPr>
        <a:xfrm flipV="1">
          <a:off x="2908300" y="16524491"/>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140881</xdr:rowOff>
    </xdr:from>
    <xdr:to>
      <xdr:col>4</xdr:col>
      <xdr:colOff>155575</xdr:colOff>
      <xdr:row>97</xdr:row>
      <xdr:rowOff>114212</xdr:rowOff>
    </xdr:to>
    <xdr:cxnSp macro="">
      <xdr:nvCxnSpPr>
        <xdr:cNvPr id="240" name="直線コネクタ 239"/>
        <xdr:cNvCxnSpPr/>
      </xdr:nvCxnSpPr>
      <xdr:spPr>
        <a:xfrm flipV="1">
          <a:off x="2019300" y="1660008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99237</xdr:rowOff>
    </xdr:from>
    <xdr:to>
      <xdr:col>2</xdr:col>
      <xdr:colOff>638175</xdr:colOff>
      <xdr:row>97</xdr:row>
      <xdr:rowOff>114212</xdr:rowOff>
    </xdr:to>
    <xdr:cxnSp macro="">
      <xdr:nvCxnSpPr>
        <xdr:cNvPr id="243" name="直線コネクタ 242"/>
        <xdr:cNvCxnSpPr/>
      </xdr:nvCxnSpPr>
      <xdr:spPr>
        <a:xfrm>
          <a:off x="1130300" y="16729887"/>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149061</xdr:rowOff>
    </xdr:from>
    <xdr:to>
      <xdr:col>6</xdr:col>
      <xdr:colOff>561975</xdr:colOff>
      <xdr:row>98</xdr:row>
      <xdr:rowOff>79211</xdr:rowOff>
    </xdr:to>
    <xdr:sp macro="" textlink="">
      <xdr:nvSpPr>
        <xdr:cNvPr id="253" name="円/楕円 252"/>
        <xdr:cNvSpPr/>
      </xdr:nvSpPr>
      <xdr:spPr>
        <a:xfrm>
          <a:off x="4584700" y="167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127488</xdr:rowOff>
    </xdr:from>
    <xdr:ext cx="534377" cy="259045"/>
    <xdr:sp macro="" textlink="">
      <xdr:nvSpPr>
        <xdr:cNvPr id="254" name="扶助費該当値テキスト"/>
        <xdr:cNvSpPr txBox="1"/>
      </xdr:nvSpPr>
      <xdr:spPr>
        <a:xfrm>
          <a:off x="4686300" y="167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14491</xdr:rowOff>
    </xdr:from>
    <xdr:to>
      <xdr:col>5</xdr:col>
      <xdr:colOff>409575</xdr:colOff>
      <xdr:row>96</xdr:row>
      <xdr:rowOff>116091</xdr:rowOff>
    </xdr:to>
    <xdr:sp macro="" textlink="">
      <xdr:nvSpPr>
        <xdr:cNvPr id="255" name="円/楕円 254"/>
        <xdr:cNvSpPr/>
      </xdr:nvSpPr>
      <xdr:spPr>
        <a:xfrm>
          <a:off x="3746500" y="164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132618</xdr:rowOff>
    </xdr:from>
    <xdr:ext cx="534377" cy="259045"/>
    <xdr:sp macro="" textlink="">
      <xdr:nvSpPr>
        <xdr:cNvPr id="256" name="テキスト ボックス 255"/>
        <xdr:cNvSpPr txBox="1"/>
      </xdr:nvSpPr>
      <xdr:spPr>
        <a:xfrm>
          <a:off x="3530111" y="16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90081</xdr:rowOff>
    </xdr:from>
    <xdr:to>
      <xdr:col>4</xdr:col>
      <xdr:colOff>206375</xdr:colOff>
      <xdr:row>97</xdr:row>
      <xdr:rowOff>20231</xdr:rowOff>
    </xdr:to>
    <xdr:sp macro="" textlink="">
      <xdr:nvSpPr>
        <xdr:cNvPr id="257" name="円/楕円 256"/>
        <xdr:cNvSpPr/>
      </xdr:nvSpPr>
      <xdr:spPr>
        <a:xfrm>
          <a:off x="2857500" y="165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36758</xdr:rowOff>
    </xdr:from>
    <xdr:ext cx="534377" cy="259045"/>
    <xdr:sp macro="" textlink="">
      <xdr:nvSpPr>
        <xdr:cNvPr id="258" name="テキスト ボックス 257"/>
        <xdr:cNvSpPr txBox="1"/>
      </xdr:nvSpPr>
      <xdr:spPr>
        <a:xfrm>
          <a:off x="2641111" y="16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63412</xdr:rowOff>
    </xdr:from>
    <xdr:to>
      <xdr:col>3</xdr:col>
      <xdr:colOff>3175</xdr:colOff>
      <xdr:row>97</xdr:row>
      <xdr:rowOff>165012</xdr:rowOff>
    </xdr:to>
    <xdr:sp macro="" textlink="">
      <xdr:nvSpPr>
        <xdr:cNvPr id="259" name="円/楕円 258"/>
        <xdr:cNvSpPr/>
      </xdr:nvSpPr>
      <xdr:spPr>
        <a:xfrm>
          <a:off x="1968500" y="1669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156139</xdr:rowOff>
    </xdr:from>
    <xdr:ext cx="534377" cy="259045"/>
    <xdr:sp macro="" textlink="">
      <xdr:nvSpPr>
        <xdr:cNvPr id="260" name="テキスト ボックス 259"/>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48437</xdr:rowOff>
    </xdr:from>
    <xdr:to>
      <xdr:col>1</xdr:col>
      <xdr:colOff>485775</xdr:colOff>
      <xdr:row>97</xdr:row>
      <xdr:rowOff>150037</xdr:rowOff>
    </xdr:to>
    <xdr:sp macro="" textlink="">
      <xdr:nvSpPr>
        <xdr:cNvPr id="261" name="円/楕円 260"/>
        <xdr:cNvSpPr/>
      </xdr:nvSpPr>
      <xdr:spPr>
        <a:xfrm>
          <a:off x="10795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166564</xdr:rowOff>
    </xdr:from>
    <xdr:ext cx="534377" cy="259045"/>
    <xdr:sp macro="" textlink="">
      <xdr:nvSpPr>
        <xdr:cNvPr id="262" name="テキスト ボックス 261"/>
        <xdr:cNvSpPr txBox="1"/>
      </xdr:nvSpPr>
      <xdr:spPr>
        <a:xfrm>
          <a:off x="863111" y="1645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86051</xdr:rowOff>
    </xdr:from>
    <xdr:to>
      <xdr:col>15</xdr:col>
      <xdr:colOff>180975</xdr:colOff>
      <xdr:row>38</xdr:row>
      <xdr:rowOff>49952</xdr:rowOff>
    </xdr:to>
    <xdr:cxnSp macro="">
      <xdr:nvCxnSpPr>
        <xdr:cNvPr id="293" name="直線コネクタ 292"/>
        <xdr:cNvCxnSpPr/>
      </xdr:nvCxnSpPr>
      <xdr:spPr>
        <a:xfrm flipV="1">
          <a:off x="9639300" y="6429701"/>
          <a:ext cx="838200" cy="1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43139</xdr:rowOff>
    </xdr:from>
    <xdr:to>
      <xdr:col>14</xdr:col>
      <xdr:colOff>28575</xdr:colOff>
      <xdr:row>38</xdr:row>
      <xdr:rowOff>49952</xdr:rowOff>
    </xdr:to>
    <xdr:cxnSp macro="">
      <xdr:nvCxnSpPr>
        <xdr:cNvPr id="296" name="直線コネクタ 295"/>
        <xdr:cNvCxnSpPr/>
      </xdr:nvCxnSpPr>
      <xdr:spPr>
        <a:xfrm>
          <a:off x="8750300" y="6558239"/>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43139</xdr:rowOff>
    </xdr:from>
    <xdr:to>
      <xdr:col>12</xdr:col>
      <xdr:colOff>511175</xdr:colOff>
      <xdr:row>38</xdr:row>
      <xdr:rowOff>56441</xdr:rowOff>
    </xdr:to>
    <xdr:cxnSp macro="">
      <xdr:nvCxnSpPr>
        <xdr:cNvPr id="299" name="直線コネクタ 298"/>
        <xdr:cNvCxnSpPr/>
      </xdr:nvCxnSpPr>
      <xdr:spPr>
        <a:xfrm flipV="1">
          <a:off x="7861300" y="6558239"/>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56441</xdr:rowOff>
    </xdr:from>
    <xdr:to>
      <xdr:col>11</xdr:col>
      <xdr:colOff>307975</xdr:colOff>
      <xdr:row>38</xdr:row>
      <xdr:rowOff>75326</xdr:rowOff>
    </xdr:to>
    <xdr:cxnSp macro="">
      <xdr:nvCxnSpPr>
        <xdr:cNvPr id="302" name="直線コネクタ 301"/>
        <xdr:cNvCxnSpPr/>
      </xdr:nvCxnSpPr>
      <xdr:spPr>
        <a:xfrm flipV="1">
          <a:off x="6972300" y="6571541"/>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35251</xdr:rowOff>
    </xdr:from>
    <xdr:to>
      <xdr:col>15</xdr:col>
      <xdr:colOff>231775</xdr:colOff>
      <xdr:row>37</xdr:row>
      <xdr:rowOff>136851</xdr:rowOff>
    </xdr:to>
    <xdr:sp macro="" textlink="">
      <xdr:nvSpPr>
        <xdr:cNvPr id="312" name="円/楕円 311"/>
        <xdr:cNvSpPr/>
      </xdr:nvSpPr>
      <xdr:spPr>
        <a:xfrm>
          <a:off x="10426700" y="63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13678</xdr:rowOff>
    </xdr:from>
    <xdr:ext cx="599010" cy="259045"/>
    <xdr:sp macro="" textlink="">
      <xdr:nvSpPr>
        <xdr:cNvPr id="313" name="補助費等該当値テキスト"/>
        <xdr:cNvSpPr txBox="1"/>
      </xdr:nvSpPr>
      <xdr:spPr>
        <a:xfrm>
          <a:off x="10528300" y="635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170602</xdr:rowOff>
    </xdr:from>
    <xdr:to>
      <xdr:col>14</xdr:col>
      <xdr:colOff>79375</xdr:colOff>
      <xdr:row>38</xdr:row>
      <xdr:rowOff>100752</xdr:rowOff>
    </xdr:to>
    <xdr:sp macro="" textlink="">
      <xdr:nvSpPr>
        <xdr:cNvPr id="314" name="円/楕円 313"/>
        <xdr:cNvSpPr/>
      </xdr:nvSpPr>
      <xdr:spPr>
        <a:xfrm>
          <a:off x="9588500" y="65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91879</xdr:rowOff>
    </xdr:from>
    <xdr:ext cx="534377" cy="259045"/>
    <xdr:sp macro="" textlink="">
      <xdr:nvSpPr>
        <xdr:cNvPr id="315" name="テキスト ボックス 314"/>
        <xdr:cNvSpPr txBox="1"/>
      </xdr:nvSpPr>
      <xdr:spPr>
        <a:xfrm>
          <a:off x="9372111" y="66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163789</xdr:rowOff>
    </xdr:from>
    <xdr:to>
      <xdr:col>12</xdr:col>
      <xdr:colOff>561975</xdr:colOff>
      <xdr:row>38</xdr:row>
      <xdr:rowOff>93939</xdr:rowOff>
    </xdr:to>
    <xdr:sp macro="" textlink="">
      <xdr:nvSpPr>
        <xdr:cNvPr id="316" name="円/楕円 315"/>
        <xdr:cNvSpPr/>
      </xdr:nvSpPr>
      <xdr:spPr>
        <a:xfrm>
          <a:off x="8699500" y="65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85066</xdr:rowOff>
    </xdr:from>
    <xdr:ext cx="534377" cy="259045"/>
    <xdr:sp macro="" textlink="">
      <xdr:nvSpPr>
        <xdr:cNvPr id="317" name="テキスト ボックス 316"/>
        <xdr:cNvSpPr txBox="1"/>
      </xdr:nvSpPr>
      <xdr:spPr>
        <a:xfrm>
          <a:off x="8483111" y="66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5641</xdr:rowOff>
    </xdr:from>
    <xdr:to>
      <xdr:col>11</xdr:col>
      <xdr:colOff>358775</xdr:colOff>
      <xdr:row>38</xdr:row>
      <xdr:rowOff>107241</xdr:rowOff>
    </xdr:to>
    <xdr:sp macro="" textlink="">
      <xdr:nvSpPr>
        <xdr:cNvPr id="318" name="円/楕円 317"/>
        <xdr:cNvSpPr/>
      </xdr:nvSpPr>
      <xdr:spPr>
        <a:xfrm>
          <a:off x="7810500" y="65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98368</xdr:rowOff>
    </xdr:from>
    <xdr:ext cx="534377" cy="259045"/>
    <xdr:sp macro="" textlink="">
      <xdr:nvSpPr>
        <xdr:cNvPr id="319" name="テキスト ボックス 318"/>
        <xdr:cNvSpPr txBox="1"/>
      </xdr:nvSpPr>
      <xdr:spPr>
        <a:xfrm>
          <a:off x="7594111" y="66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24526</xdr:rowOff>
    </xdr:from>
    <xdr:to>
      <xdr:col>10</xdr:col>
      <xdr:colOff>155575</xdr:colOff>
      <xdr:row>38</xdr:row>
      <xdr:rowOff>126126</xdr:rowOff>
    </xdr:to>
    <xdr:sp macro="" textlink="">
      <xdr:nvSpPr>
        <xdr:cNvPr id="320" name="円/楕円 319"/>
        <xdr:cNvSpPr/>
      </xdr:nvSpPr>
      <xdr:spPr>
        <a:xfrm>
          <a:off x="69215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117253</xdr:rowOff>
    </xdr:from>
    <xdr:ext cx="534377" cy="259045"/>
    <xdr:sp macro="" textlink="">
      <xdr:nvSpPr>
        <xdr:cNvPr id="321" name="テキスト ボックス 320"/>
        <xdr:cNvSpPr txBox="1"/>
      </xdr:nvSpPr>
      <xdr:spPr>
        <a:xfrm>
          <a:off x="6705111" y="66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90495</xdr:rowOff>
    </xdr:from>
    <xdr:to>
      <xdr:col>15</xdr:col>
      <xdr:colOff>180975</xdr:colOff>
      <xdr:row>56</xdr:row>
      <xdr:rowOff>66542</xdr:rowOff>
    </xdr:to>
    <xdr:cxnSp macro="">
      <xdr:nvCxnSpPr>
        <xdr:cNvPr id="352" name="直線コネクタ 351"/>
        <xdr:cNvCxnSpPr/>
      </xdr:nvCxnSpPr>
      <xdr:spPr>
        <a:xfrm flipV="1">
          <a:off x="9639300" y="9348795"/>
          <a:ext cx="838200" cy="3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66542</xdr:rowOff>
    </xdr:from>
    <xdr:to>
      <xdr:col>14</xdr:col>
      <xdr:colOff>28575</xdr:colOff>
      <xdr:row>56</xdr:row>
      <xdr:rowOff>73079</xdr:rowOff>
    </xdr:to>
    <xdr:cxnSp macro="">
      <xdr:nvCxnSpPr>
        <xdr:cNvPr id="355" name="直線コネクタ 354"/>
        <xdr:cNvCxnSpPr/>
      </xdr:nvCxnSpPr>
      <xdr:spPr>
        <a:xfrm flipV="1">
          <a:off x="8750300" y="9667742"/>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73079</xdr:rowOff>
    </xdr:from>
    <xdr:to>
      <xdr:col>12</xdr:col>
      <xdr:colOff>511175</xdr:colOff>
      <xdr:row>57</xdr:row>
      <xdr:rowOff>50174</xdr:rowOff>
    </xdr:to>
    <xdr:cxnSp macro="">
      <xdr:nvCxnSpPr>
        <xdr:cNvPr id="358" name="直線コネクタ 357"/>
        <xdr:cNvCxnSpPr/>
      </xdr:nvCxnSpPr>
      <xdr:spPr>
        <a:xfrm flipV="1">
          <a:off x="7861300" y="9674279"/>
          <a:ext cx="889000" cy="1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26684</xdr:rowOff>
    </xdr:from>
    <xdr:to>
      <xdr:col>11</xdr:col>
      <xdr:colOff>307975</xdr:colOff>
      <xdr:row>57</xdr:row>
      <xdr:rowOff>50174</xdr:rowOff>
    </xdr:to>
    <xdr:cxnSp macro="">
      <xdr:nvCxnSpPr>
        <xdr:cNvPr id="361" name="直線コネクタ 360"/>
        <xdr:cNvCxnSpPr/>
      </xdr:nvCxnSpPr>
      <xdr:spPr>
        <a:xfrm>
          <a:off x="6972300" y="9799334"/>
          <a:ext cx="8890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39695</xdr:rowOff>
    </xdr:from>
    <xdr:to>
      <xdr:col>15</xdr:col>
      <xdr:colOff>231775</xdr:colOff>
      <xdr:row>54</xdr:row>
      <xdr:rowOff>141295</xdr:rowOff>
    </xdr:to>
    <xdr:sp macro="" textlink="">
      <xdr:nvSpPr>
        <xdr:cNvPr id="371" name="円/楕円 370"/>
        <xdr:cNvSpPr/>
      </xdr:nvSpPr>
      <xdr:spPr>
        <a:xfrm>
          <a:off x="10426700" y="92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62572</xdr:rowOff>
    </xdr:from>
    <xdr:ext cx="599010" cy="259045"/>
    <xdr:sp macro="" textlink="">
      <xdr:nvSpPr>
        <xdr:cNvPr id="372" name="普通建設事業費該当値テキスト"/>
        <xdr:cNvSpPr txBox="1"/>
      </xdr:nvSpPr>
      <xdr:spPr>
        <a:xfrm>
          <a:off x="10528300" y="914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265,067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15742</xdr:rowOff>
    </xdr:from>
    <xdr:to>
      <xdr:col>14</xdr:col>
      <xdr:colOff>79375</xdr:colOff>
      <xdr:row>56</xdr:row>
      <xdr:rowOff>117342</xdr:rowOff>
    </xdr:to>
    <xdr:sp macro="" textlink="">
      <xdr:nvSpPr>
        <xdr:cNvPr id="373" name="円/楕円 372"/>
        <xdr:cNvSpPr/>
      </xdr:nvSpPr>
      <xdr:spPr>
        <a:xfrm>
          <a:off x="9588500" y="96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108469</xdr:rowOff>
    </xdr:from>
    <xdr:ext cx="599010" cy="259045"/>
    <xdr:sp macro="" textlink="">
      <xdr:nvSpPr>
        <xdr:cNvPr id="374" name="テキスト ボックス 373"/>
        <xdr:cNvSpPr txBox="1"/>
      </xdr:nvSpPr>
      <xdr:spPr>
        <a:xfrm>
          <a:off x="9339794" y="97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167,402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22279</xdr:rowOff>
    </xdr:from>
    <xdr:to>
      <xdr:col>12</xdr:col>
      <xdr:colOff>561975</xdr:colOff>
      <xdr:row>56</xdr:row>
      <xdr:rowOff>123879</xdr:rowOff>
    </xdr:to>
    <xdr:sp macro="" textlink="">
      <xdr:nvSpPr>
        <xdr:cNvPr id="375" name="円/楕円 374"/>
        <xdr:cNvSpPr/>
      </xdr:nvSpPr>
      <xdr:spPr>
        <a:xfrm>
          <a:off x="8699500" y="96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115006</xdr:rowOff>
    </xdr:from>
    <xdr:ext cx="599010" cy="259045"/>
    <xdr:sp macro="" textlink="">
      <xdr:nvSpPr>
        <xdr:cNvPr id="376" name="テキスト ボックス 375"/>
        <xdr:cNvSpPr txBox="1"/>
      </xdr:nvSpPr>
      <xdr:spPr>
        <a:xfrm>
          <a:off x="8450794" y="971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165,400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170824</xdr:rowOff>
    </xdr:from>
    <xdr:to>
      <xdr:col>11</xdr:col>
      <xdr:colOff>358775</xdr:colOff>
      <xdr:row>57</xdr:row>
      <xdr:rowOff>100974</xdr:rowOff>
    </xdr:to>
    <xdr:sp macro="" textlink="">
      <xdr:nvSpPr>
        <xdr:cNvPr id="377" name="円/楕円 376"/>
        <xdr:cNvSpPr/>
      </xdr:nvSpPr>
      <xdr:spPr>
        <a:xfrm>
          <a:off x="7810500" y="97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92101</xdr:rowOff>
    </xdr:from>
    <xdr:ext cx="599010" cy="259045"/>
    <xdr:sp macro="" textlink="">
      <xdr:nvSpPr>
        <xdr:cNvPr id="378" name="テキスト ボックス 377"/>
        <xdr:cNvSpPr txBox="1"/>
      </xdr:nvSpPr>
      <xdr:spPr>
        <a:xfrm>
          <a:off x="7561794" y="98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119,914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147334</xdr:rowOff>
    </xdr:from>
    <xdr:to>
      <xdr:col>10</xdr:col>
      <xdr:colOff>155575</xdr:colOff>
      <xdr:row>57</xdr:row>
      <xdr:rowOff>77484</xdr:rowOff>
    </xdr:to>
    <xdr:sp macro="" textlink="">
      <xdr:nvSpPr>
        <xdr:cNvPr id="379" name="円/楕円 378"/>
        <xdr:cNvSpPr/>
      </xdr:nvSpPr>
      <xdr:spPr>
        <a:xfrm>
          <a:off x="6921500" y="97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68611</xdr:rowOff>
    </xdr:from>
    <xdr:ext cx="599010" cy="259045"/>
    <xdr:sp macro="" textlink="">
      <xdr:nvSpPr>
        <xdr:cNvPr id="380" name="テキスト ボックス 379"/>
        <xdr:cNvSpPr txBox="1"/>
      </xdr:nvSpPr>
      <xdr:spPr>
        <a:xfrm>
          <a:off x="6672794" y="984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14880</xdr:rowOff>
    </xdr:from>
    <xdr:to>
      <xdr:col>15</xdr:col>
      <xdr:colOff>180975</xdr:colOff>
      <xdr:row>77</xdr:row>
      <xdr:rowOff>121873</xdr:rowOff>
    </xdr:to>
    <xdr:cxnSp macro="">
      <xdr:nvCxnSpPr>
        <xdr:cNvPr id="409" name="直線コネクタ 408"/>
        <xdr:cNvCxnSpPr/>
      </xdr:nvCxnSpPr>
      <xdr:spPr>
        <a:xfrm flipV="1">
          <a:off x="9639300" y="12873630"/>
          <a:ext cx="838200" cy="4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135530</xdr:rowOff>
    </xdr:from>
    <xdr:to>
      <xdr:col>15</xdr:col>
      <xdr:colOff>231775</xdr:colOff>
      <xdr:row>75</xdr:row>
      <xdr:rowOff>65680</xdr:rowOff>
    </xdr:to>
    <xdr:sp macro="" textlink="">
      <xdr:nvSpPr>
        <xdr:cNvPr id="419" name="円/楕円 418"/>
        <xdr:cNvSpPr/>
      </xdr:nvSpPr>
      <xdr:spPr>
        <a:xfrm>
          <a:off x="10426700" y="128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158407</xdr:rowOff>
    </xdr:from>
    <xdr:ext cx="599010" cy="259045"/>
    <xdr:sp macro="" textlink="">
      <xdr:nvSpPr>
        <xdr:cNvPr id="420" name="普通建設事業費 （ うち新規整備　）該当値テキスト"/>
        <xdr:cNvSpPr txBox="1"/>
      </xdr:nvSpPr>
      <xdr:spPr>
        <a:xfrm>
          <a:off x="10528300" y="1267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71073</xdr:rowOff>
    </xdr:from>
    <xdr:to>
      <xdr:col>14</xdr:col>
      <xdr:colOff>79375</xdr:colOff>
      <xdr:row>78</xdr:row>
      <xdr:rowOff>1223</xdr:rowOff>
    </xdr:to>
    <xdr:sp macro="" textlink="">
      <xdr:nvSpPr>
        <xdr:cNvPr id="421" name="円/楕円 420"/>
        <xdr:cNvSpPr/>
      </xdr:nvSpPr>
      <xdr:spPr>
        <a:xfrm>
          <a:off x="9588500" y="132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163800</xdr:rowOff>
    </xdr:from>
    <xdr:ext cx="534377" cy="259045"/>
    <xdr:sp macro="" textlink="">
      <xdr:nvSpPr>
        <xdr:cNvPr id="422" name="テキスト ボックス 421"/>
        <xdr:cNvSpPr txBox="1"/>
      </xdr:nvSpPr>
      <xdr:spPr>
        <a:xfrm>
          <a:off x="9372111" y="133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23613</xdr:rowOff>
    </xdr:from>
    <xdr:to>
      <xdr:col>15</xdr:col>
      <xdr:colOff>180975</xdr:colOff>
      <xdr:row>98</xdr:row>
      <xdr:rowOff>130697</xdr:rowOff>
    </xdr:to>
    <xdr:cxnSp macro="">
      <xdr:nvCxnSpPr>
        <xdr:cNvPr id="451" name="直線コネクタ 450"/>
        <xdr:cNvCxnSpPr/>
      </xdr:nvCxnSpPr>
      <xdr:spPr>
        <a:xfrm>
          <a:off x="9639300" y="16825713"/>
          <a:ext cx="838200" cy="10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79897</xdr:rowOff>
    </xdr:from>
    <xdr:to>
      <xdr:col>15</xdr:col>
      <xdr:colOff>231775</xdr:colOff>
      <xdr:row>99</xdr:row>
      <xdr:rowOff>10047</xdr:rowOff>
    </xdr:to>
    <xdr:sp macro="" textlink="">
      <xdr:nvSpPr>
        <xdr:cNvPr id="461" name="円/楕円 460"/>
        <xdr:cNvSpPr/>
      </xdr:nvSpPr>
      <xdr:spPr>
        <a:xfrm>
          <a:off x="10426700" y="168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166274</xdr:rowOff>
    </xdr:from>
    <xdr:ext cx="534377" cy="259045"/>
    <xdr:sp macro="" textlink="">
      <xdr:nvSpPr>
        <xdr:cNvPr id="462" name="普通建設事業費 （ うち更新整備　）該当値テキスト"/>
        <xdr:cNvSpPr txBox="1"/>
      </xdr:nvSpPr>
      <xdr:spPr>
        <a:xfrm>
          <a:off x="10528300" y="167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144263</xdr:rowOff>
    </xdr:from>
    <xdr:to>
      <xdr:col>14</xdr:col>
      <xdr:colOff>79375</xdr:colOff>
      <xdr:row>98</xdr:row>
      <xdr:rowOff>74413</xdr:rowOff>
    </xdr:to>
    <xdr:sp macro="" textlink="">
      <xdr:nvSpPr>
        <xdr:cNvPr id="463" name="円/楕円 462"/>
        <xdr:cNvSpPr/>
      </xdr:nvSpPr>
      <xdr:spPr>
        <a:xfrm>
          <a:off x="9588500" y="167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65540</xdr:rowOff>
    </xdr:from>
    <xdr:ext cx="534377" cy="259045"/>
    <xdr:sp macro="" textlink="">
      <xdr:nvSpPr>
        <xdr:cNvPr id="464" name="テキスト ボックス 463"/>
        <xdr:cNvSpPr txBox="1"/>
      </xdr:nvSpPr>
      <xdr:spPr>
        <a:xfrm>
          <a:off x="9372111" y="168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106205</xdr:rowOff>
    </xdr:from>
    <xdr:to>
      <xdr:col>23</xdr:col>
      <xdr:colOff>517525</xdr:colOff>
      <xdr:row>38</xdr:row>
      <xdr:rowOff>137327</xdr:rowOff>
    </xdr:to>
    <xdr:cxnSp macro="">
      <xdr:nvCxnSpPr>
        <xdr:cNvPr id="491" name="直線コネクタ 490"/>
        <xdr:cNvCxnSpPr/>
      </xdr:nvCxnSpPr>
      <xdr:spPr>
        <a:xfrm>
          <a:off x="15481300" y="6621305"/>
          <a:ext cx="8382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37946</xdr:rowOff>
    </xdr:from>
    <xdr:to>
      <xdr:col>22</xdr:col>
      <xdr:colOff>365125</xdr:colOff>
      <xdr:row>38</xdr:row>
      <xdr:rowOff>106205</xdr:rowOff>
    </xdr:to>
    <xdr:cxnSp macro="">
      <xdr:nvCxnSpPr>
        <xdr:cNvPr id="494" name="直線コネクタ 493"/>
        <xdr:cNvCxnSpPr/>
      </xdr:nvCxnSpPr>
      <xdr:spPr>
        <a:xfrm>
          <a:off x="14592300" y="6553046"/>
          <a:ext cx="889000" cy="6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37946</xdr:rowOff>
    </xdr:from>
    <xdr:to>
      <xdr:col>21</xdr:col>
      <xdr:colOff>161925</xdr:colOff>
      <xdr:row>38</xdr:row>
      <xdr:rowOff>77077</xdr:rowOff>
    </xdr:to>
    <xdr:cxnSp macro="">
      <xdr:nvCxnSpPr>
        <xdr:cNvPr id="497" name="直線コネクタ 496"/>
        <xdr:cNvCxnSpPr/>
      </xdr:nvCxnSpPr>
      <xdr:spPr>
        <a:xfrm flipV="1">
          <a:off x="13703300" y="6553046"/>
          <a:ext cx="889000" cy="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77077</xdr:rowOff>
    </xdr:from>
    <xdr:to>
      <xdr:col>19</xdr:col>
      <xdr:colOff>644525</xdr:colOff>
      <xdr:row>38</xdr:row>
      <xdr:rowOff>139700</xdr:rowOff>
    </xdr:to>
    <xdr:cxnSp macro="">
      <xdr:nvCxnSpPr>
        <xdr:cNvPr id="500" name="直線コネクタ 499"/>
        <xdr:cNvCxnSpPr/>
      </xdr:nvCxnSpPr>
      <xdr:spPr>
        <a:xfrm flipV="1">
          <a:off x="12814300" y="6592177"/>
          <a:ext cx="889000" cy="6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86527</xdr:rowOff>
    </xdr:from>
    <xdr:to>
      <xdr:col>23</xdr:col>
      <xdr:colOff>568325</xdr:colOff>
      <xdr:row>39</xdr:row>
      <xdr:rowOff>16677</xdr:rowOff>
    </xdr:to>
    <xdr:sp macro="" textlink="">
      <xdr:nvSpPr>
        <xdr:cNvPr id="510" name="円/楕円 509"/>
        <xdr:cNvSpPr/>
      </xdr:nvSpPr>
      <xdr:spPr>
        <a:xfrm>
          <a:off x="16268700" y="66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78565" cy="259045"/>
    <xdr:sp macro="" textlink="">
      <xdr:nvSpPr>
        <xdr:cNvPr id="511" name="災害復旧事業費該当値テキスト"/>
        <xdr:cNvSpPr txBox="1"/>
      </xdr:nvSpPr>
      <xdr:spPr>
        <a:xfrm>
          <a:off x="16370300" y="653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55405</xdr:rowOff>
    </xdr:from>
    <xdr:to>
      <xdr:col>22</xdr:col>
      <xdr:colOff>415925</xdr:colOff>
      <xdr:row>38</xdr:row>
      <xdr:rowOff>157005</xdr:rowOff>
    </xdr:to>
    <xdr:sp macro="" textlink="">
      <xdr:nvSpPr>
        <xdr:cNvPr id="512" name="円/楕円 511"/>
        <xdr:cNvSpPr/>
      </xdr:nvSpPr>
      <xdr:spPr>
        <a:xfrm>
          <a:off x="15430500" y="65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2083</xdr:rowOff>
    </xdr:from>
    <xdr:ext cx="469744" cy="259045"/>
    <xdr:sp macro="" textlink="">
      <xdr:nvSpPr>
        <xdr:cNvPr id="513" name="テキスト ボックス 512"/>
        <xdr:cNvSpPr txBox="1"/>
      </xdr:nvSpPr>
      <xdr:spPr>
        <a:xfrm>
          <a:off x="15246427" y="63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158596</xdr:rowOff>
    </xdr:from>
    <xdr:to>
      <xdr:col>21</xdr:col>
      <xdr:colOff>212725</xdr:colOff>
      <xdr:row>38</xdr:row>
      <xdr:rowOff>88746</xdr:rowOff>
    </xdr:to>
    <xdr:sp macro="" textlink="">
      <xdr:nvSpPr>
        <xdr:cNvPr id="514" name="円/楕円 513"/>
        <xdr:cNvSpPr/>
      </xdr:nvSpPr>
      <xdr:spPr>
        <a:xfrm>
          <a:off x="14541500" y="6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105273</xdr:rowOff>
    </xdr:from>
    <xdr:ext cx="534377" cy="259045"/>
    <xdr:sp macro="" textlink="">
      <xdr:nvSpPr>
        <xdr:cNvPr id="515" name="テキスト ボックス 514"/>
        <xdr:cNvSpPr txBox="1"/>
      </xdr:nvSpPr>
      <xdr:spPr>
        <a:xfrm>
          <a:off x="14325111" y="62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26277</xdr:rowOff>
    </xdr:from>
    <xdr:to>
      <xdr:col>20</xdr:col>
      <xdr:colOff>9525</xdr:colOff>
      <xdr:row>38</xdr:row>
      <xdr:rowOff>127877</xdr:rowOff>
    </xdr:to>
    <xdr:sp macro="" textlink="">
      <xdr:nvSpPr>
        <xdr:cNvPr id="516" name="円/楕円 515"/>
        <xdr:cNvSpPr/>
      </xdr:nvSpPr>
      <xdr:spPr>
        <a:xfrm>
          <a:off x="13652500" y="65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144404</xdr:rowOff>
    </xdr:from>
    <xdr:ext cx="534377" cy="259045"/>
    <xdr:sp macro="" textlink="">
      <xdr:nvSpPr>
        <xdr:cNvPr id="517" name="テキスト ボックス 516"/>
        <xdr:cNvSpPr txBox="1"/>
      </xdr:nvSpPr>
      <xdr:spPr>
        <a:xfrm>
          <a:off x="13436111" y="631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154787</xdr:rowOff>
    </xdr:from>
    <xdr:to>
      <xdr:col>23</xdr:col>
      <xdr:colOff>517525</xdr:colOff>
      <xdr:row>76</xdr:row>
      <xdr:rowOff>12827</xdr:rowOff>
    </xdr:to>
    <xdr:cxnSp macro="">
      <xdr:nvCxnSpPr>
        <xdr:cNvPr id="601" name="直線コネクタ 600"/>
        <xdr:cNvCxnSpPr/>
      </xdr:nvCxnSpPr>
      <xdr:spPr>
        <a:xfrm>
          <a:off x="15481300" y="13013537"/>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154787</xdr:rowOff>
    </xdr:from>
    <xdr:to>
      <xdr:col>22</xdr:col>
      <xdr:colOff>365125</xdr:colOff>
      <xdr:row>75</xdr:row>
      <xdr:rowOff>167356</xdr:rowOff>
    </xdr:to>
    <xdr:cxnSp macro="">
      <xdr:nvCxnSpPr>
        <xdr:cNvPr id="604" name="直線コネクタ 603"/>
        <xdr:cNvCxnSpPr/>
      </xdr:nvCxnSpPr>
      <xdr:spPr>
        <a:xfrm flipV="1">
          <a:off x="14592300" y="13013537"/>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116717</xdr:rowOff>
    </xdr:from>
    <xdr:to>
      <xdr:col>21</xdr:col>
      <xdr:colOff>161925</xdr:colOff>
      <xdr:row>75</xdr:row>
      <xdr:rowOff>167356</xdr:rowOff>
    </xdr:to>
    <xdr:cxnSp macro="">
      <xdr:nvCxnSpPr>
        <xdr:cNvPr id="607" name="直線コネクタ 606"/>
        <xdr:cNvCxnSpPr/>
      </xdr:nvCxnSpPr>
      <xdr:spPr>
        <a:xfrm>
          <a:off x="13703300" y="12975467"/>
          <a:ext cx="889000" cy="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106580</xdr:rowOff>
    </xdr:from>
    <xdr:to>
      <xdr:col>19</xdr:col>
      <xdr:colOff>644525</xdr:colOff>
      <xdr:row>75</xdr:row>
      <xdr:rowOff>116717</xdr:rowOff>
    </xdr:to>
    <xdr:cxnSp macro="">
      <xdr:nvCxnSpPr>
        <xdr:cNvPr id="610" name="直線コネクタ 609"/>
        <xdr:cNvCxnSpPr/>
      </xdr:nvCxnSpPr>
      <xdr:spPr>
        <a:xfrm>
          <a:off x="12814300" y="12965330"/>
          <a:ext cx="889000" cy="1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133477</xdr:rowOff>
    </xdr:from>
    <xdr:to>
      <xdr:col>23</xdr:col>
      <xdr:colOff>568325</xdr:colOff>
      <xdr:row>76</xdr:row>
      <xdr:rowOff>63627</xdr:rowOff>
    </xdr:to>
    <xdr:sp macro="" textlink="">
      <xdr:nvSpPr>
        <xdr:cNvPr id="620" name="円/楕円 619"/>
        <xdr:cNvSpPr/>
      </xdr:nvSpPr>
      <xdr:spPr>
        <a:xfrm>
          <a:off x="162687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111904</xdr:rowOff>
    </xdr:from>
    <xdr:ext cx="599010" cy="259045"/>
    <xdr:sp macro="" textlink="">
      <xdr:nvSpPr>
        <xdr:cNvPr id="621" name="公債費該当値テキスト"/>
        <xdr:cNvSpPr txBox="1"/>
      </xdr:nvSpPr>
      <xdr:spPr>
        <a:xfrm>
          <a:off x="16370300"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102,750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103987</xdr:rowOff>
    </xdr:from>
    <xdr:to>
      <xdr:col>22</xdr:col>
      <xdr:colOff>415925</xdr:colOff>
      <xdr:row>76</xdr:row>
      <xdr:rowOff>34137</xdr:rowOff>
    </xdr:to>
    <xdr:sp macro="" textlink="">
      <xdr:nvSpPr>
        <xdr:cNvPr id="622" name="円/楕円 621"/>
        <xdr:cNvSpPr/>
      </xdr:nvSpPr>
      <xdr:spPr>
        <a:xfrm>
          <a:off x="15430500" y="129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25264</xdr:rowOff>
    </xdr:from>
    <xdr:ext cx="599010" cy="259045"/>
    <xdr:sp macro="" textlink="">
      <xdr:nvSpPr>
        <xdr:cNvPr id="623" name="テキスト ボックス 622"/>
        <xdr:cNvSpPr txBox="1"/>
      </xdr:nvSpPr>
      <xdr:spPr>
        <a:xfrm>
          <a:off x="15181794" y="1305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116556</xdr:rowOff>
    </xdr:from>
    <xdr:to>
      <xdr:col>21</xdr:col>
      <xdr:colOff>212725</xdr:colOff>
      <xdr:row>76</xdr:row>
      <xdr:rowOff>46706</xdr:rowOff>
    </xdr:to>
    <xdr:sp macro="" textlink="">
      <xdr:nvSpPr>
        <xdr:cNvPr id="624" name="円/楕円 623"/>
        <xdr:cNvSpPr/>
      </xdr:nvSpPr>
      <xdr:spPr>
        <a:xfrm>
          <a:off x="14541500" y="129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37833</xdr:rowOff>
    </xdr:from>
    <xdr:ext cx="599010" cy="259045"/>
    <xdr:sp macro="" textlink="">
      <xdr:nvSpPr>
        <xdr:cNvPr id="625" name="テキスト ボックス 624"/>
        <xdr:cNvSpPr txBox="1"/>
      </xdr:nvSpPr>
      <xdr:spPr>
        <a:xfrm>
          <a:off x="14292794" y="1306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65917</xdr:rowOff>
    </xdr:from>
    <xdr:to>
      <xdr:col>20</xdr:col>
      <xdr:colOff>9525</xdr:colOff>
      <xdr:row>75</xdr:row>
      <xdr:rowOff>167517</xdr:rowOff>
    </xdr:to>
    <xdr:sp macro="" textlink="">
      <xdr:nvSpPr>
        <xdr:cNvPr id="626" name="円/楕円 625"/>
        <xdr:cNvSpPr/>
      </xdr:nvSpPr>
      <xdr:spPr>
        <a:xfrm>
          <a:off x="13652500" y="129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12594</xdr:rowOff>
    </xdr:from>
    <xdr:ext cx="599010" cy="259045"/>
    <xdr:sp macro="" textlink="">
      <xdr:nvSpPr>
        <xdr:cNvPr id="627" name="テキスト ボックス 626"/>
        <xdr:cNvSpPr txBox="1"/>
      </xdr:nvSpPr>
      <xdr:spPr>
        <a:xfrm>
          <a:off x="13403794" y="1269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55780</xdr:rowOff>
    </xdr:from>
    <xdr:to>
      <xdr:col>18</xdr:col>
      <xdr:colOff>492125</xdr:colOff>
      <xdr:row>75</xdr:row>
      <xdr:rowOff>157380</xdr:rowOff>
    </xdr:to>
    <xdr:sp macro="" textlink="">
      <xdr:nvSpPr>
        <xdr:cNvPr id="628" name="円/楕円 627"/>
        <xdr:cNvSpPr/>
      </xdr:nvSpPr>
      <xdr:spPr>
        <a:xfrm>
          <a:off x="12763500" y="129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2457</xdr:rowOff>
    </xdr:from>
    <xdr:ext cx="599010" cy="259045"/>
    <xdr:sp macro="" textlink="">
      <xdr:nvSpPr>
        <xdr:cNvPr id="629" name="テキスト ボックス 628"/>
        <xdr:cNvSpPr txBox="1"/>
      </xdr:nvSpPr>
      <xdr:spPr>
        <a:xfrm>
          <a:off x="12514794" y="1268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161348</xdr:rowOff>
    </xdr:from>
    <xdr:to>
      <xdr:col>23</xdr:col>
      <xdr:colOff>517525</xdr:colOff>
      <xdr:row>97</xdr:row>
      <xdr:rowOff>165046</xdr:rowOff>
    </xdr:to>
    <xdr:cxnSp macro="">
      <xdr:nvCxnSpPr>
        <xdr:cNvPr id="654" name="直線コネクタ 653"/>
        <xdr:cNvCxnSpPr/>
      </xdr:nvCxnSpPr>
      <xdr:spPr>
        <a:xfrm>
          <a:off x="15481300" y="16791998"/>
          <a:ext cx="8382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144535</xdr:rowOff>
    </xdr:from>
    <xdr:to>
      <xdr:col>22</xdr:col>
      <xdr:colOff>365125</xdr:colOff>
      <xdr:row>97</xdr:row>
      <xdr:rowOff>161348</xdr:rowOff>
    </xdr:to>
    <xdr:cxnSp macro="">
      <xdr:nvCxnSpPr>
        <xdr:cNvPr id="657" name="直線コネクタ 656"/>
        <xdr:cNvCxnSpPr/>
      </xdr:nvCxnSpPr>
      <xdr:spPr>
        <a:xfrm>
          <a:off x="14592300" y="16775185"/>
          <a:ext cx="889000" cy="1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144535</xdr:rowOff>
    </xdr:from>
    <xdr:to>
      <xdr:col>21</xdr:col>
      <xdr:colOff>161925</xdr:colOff>
      <xdr:row>98</xdr:row>
      <xdr:rowOff>25102</xdr:rowOff>
    </xdr:to>
    <xdr:cxnSp macro="">
      <xdr:nvCxnSpPr>
        <xdr:cNvPr id="660" name="直線コネクタ 659"/>
        <xdr:cNvCxnSpPr/>
      </xdr:nvCxnSpPr>
      <xdr:spPr>
        <a:xfrm flipV="1">
          <a:off x="13703300" y="16775185"/>
          <a:ext cx="889000" cy="5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16222</xdr:rowOff>
    </xdr:from>
    <xdr:to>
      <xdr:col>19</xdr:col>
      <xdr:colOff>644525</xdr:colOff>
      <xdr:row>98</xdr:row>
      <xdr:rowOff>25102</xdr:rowOff>
    </xdr:to>
    <xdr:cxnSp macro="">
      <xdr:nvCxnSpPr>
        <xdr:cNvPr id="663" name="直線コネクタ 662"/>
        <xdr:cNvCxnSpPr/>
      </xdr:nvCxnSpPr>
      <xdr:spPr>
        <a:xfrm>
          <a:off x="12814300" y="16818322"/>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114246</xdr:rowOff>
    </xdr:from>
    <xdr:to>
      <xdr:col>23</xdr:col>
      <xdr:colOff>568325</xdr:colOff>
      <xdr:row>98</xdr:row>
      <xdr:rowOff>44396</xdr:rowOff>
    </xdr:to>
    <xdr:sp macro="" textlink="">
      <xdr:nvSpPr>
        <xdr:cNvPr id="673" name="円/楕円 672"/>
        <xdr:cNvSpPr/>
      </xdr:nvSpPr>
      <xdr:spPr>
        <a:xfrm>
          <a:off x="16268700" y="167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29173</xdr:rowOff>
    </xdr:from>
    <xdr:ext cx="469744" cy="259045"/>
    <xdr:sp macro="" textlink="">
      <xdr:nvSpPr>
        <xdr:cNvPr id="674" name="積立金該当値テキスト"/>
        <xdr:cNvSpPr txBox="1"/>
      </xdr:nvSpPr>
      <xdr:spPr>
        <a:xfrm>
          <a:off x="16370300" y="166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110548</xdr:rowOff>
    </xdr:from>
    <xdr:to>
      <xdr:col>22</xdr:col>
      <xdr:colOff>415925</xdr:colOff>
      <xdr:row>98</xdr:row>
      <xdr:rowOff>40698</xdr:rowOff>
    </xdr:to>
    <xdr:sp macro="" textlink="">
      <xdr:nvSpPr>
        <xdr:cNvPr id="675" name="円/楕円 674"/>
        <xdr:cNvSpPr/>
      </xdr:nvSpPr>
      <xdr:spPr>
        <a:xfrm>
          <a:off x="15430500" y="16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31825</xdr:rowOff>
    </xdr:from>
    <xdr:ext cx="469744" cy="259045"/>
    <xdr:sp macro="" textlink="">
      <xdr:nvSpPr>
        <xdr:cNvPr id="676" name="テキスト ボックス 675"/>
        <xdr:cNvSpPr txBox="1"/>
      </xdr:nvSpPr>
      <xdr:spPr>
        <a:xfrm>
          <a:off x="15246427" y="168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93735</xdr:rowOff>
    </xdr:from>
    <xdr:to>
      <xdr:col>21</xdr:col>
      <xdr:colOff>212725</xdr:colOff>
      <xdr:row>98</xdr:row>
      <xdr:rowOff>23885</xdr:rowOff>
    </xdr:to>
    <xdr:sp macro="" textlink="">
      <xdr:nvSpPr>
        <xdr:cNvPr id="677" name="円/楕円 676"/>
        <xdr:cNvSpPr/>
      </xdr:nvSpPr>
      <xdr:spPr>
        <a:xfrm>
          <a:off x="14541500" y="16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15012</xdr:rowOff>
    </xdr:from>
    <xdr:ext cx="469744" cy="259045"/>
    <xdr:sp macro="" textlink="">
      <xdr:nvSpPr>
        <xdr:cNvPr id="678" name="テキスト ボックス 677"/>
        <xdr:cNvSpPr txBox="1"/>
      </xdr:nvSpPr>
      <xdr:spPr>
        <a:xfrm>
          <a:off x="14357427" y="168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145752</xdr:rowOff>
    </xdr:from>
    <xdr:to>
      <xdr:col>20</xdr:col>
      <xdr:colOff>9525</xdr:colOff>
      <xdr:row>98</xdr:row>
      <xdr:rowOff>75902</xdr:rowOff>
    </xdr:to>
    <xdr:sp macro="" textlink="">
      <xdr:nvSpPr>
        <xdr:cNvPr id="679" name="円/楕円 678"/>
        <xdr:cNvSpPr/>
      </xdr:nvSpPr>
      <xdr:spPr>
        <a:xfrm>
          <a:off x="13652500" y="167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98</xdr:row>
      <xdr:rowOff>67029</xdr:rowOff>
    </xdr:from>
    <xdr:ext cx="313932" cy="259045"/>
    <xdr:sp macro="" textlink="">
      <xdr:nvSpPr>
        <xdr:cNvPr id="680" name="テキスト ボックス 679"/>
        <xdr:cNvSpPr txBox="1"/>
      </xdr:nvSpPr>
      <xdr:spPr>
        <a:xfrm>
          <a:off x="13546333" y="16869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136872</xdr:rowOff>
    </xdr:from>
    <xdr:to>
      <xdr:col>18</xdr:col>
      <xdr:colOff>492125</xdr:colOff>
      <xdr:row>98</xdr:row>
      <xdr:rowOff>67022</xdr:rowOff>
    </xdr:to>
    <xdr:sp macro="" textlink="">
      <xdr:nvSpPr>
        <xdr:cNvPr id="681" name="円/楕円 680"/>
        <xdr:cNvSpPr/>
      </xdr:nvSpPr>
      <xdr:spPr>
        <a:xfrm>
          <a:off x="12763500" y="16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58149</xdr:rowOff>
    </xdr:from>
    <xdr:ext cx="469744" cy="259045"/>
    <xdr:sp macro="" textlink="">
      <xdr:nvSpPr>
        <xdr:cNvPr id="682" name="テキスト ボックス 681"/>
        <xdr:cNvSpPr txBox="1"/>
      </xdr:nvSpPr>
      <xdr:spPr>
        <a:xfrm>
          <a:off x="12579427" y="1686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80689</xdr:rowOff>
    </xdr:from>
    <xdr:to>
      <xdr:col>32</xdr:col>
      <xdr:colOff>187325</xdr:colOff>
      <xdr:row>39</xdr:row>
      <xdr:rowOff>81864</xdr:rowOff>
    </xdr:to>
    <xdr:cxnSp macro="">
      <xdr:nvCxnSpPr>
        <xdr:cNvPr id="713" name="直線コネクタ 712"/>
        <xdr:cNvCxnSpPr/>
      </xdr:nvCxnSpPr>
      <xdr:spPr>
        <a:xfrm flipV="1">
          <a:off x="21323300" y="6767239"/>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81864</xdr:rowOff>
    </xdr:from>
    <xdr:to>
      <xdr:col>31</xdr:col>
      <xdr:colOff>34925</xdr:colOff>
      <xdr:row>39</xdr:row>
      <xdr:rowOff>82779</xdr:rowOff>
    </xdr:to>
    <xdr:cxnSp macro="">
      <xdr:nvCxnSpPr>
        <xdr:cNvPr id="716" name="直線コネクタ 715"/>
        <xdr:cNvCxnSpPr/>
      </xdr:nvCxnSpPr>
      <xdr:spPr>
        <a:xfrm flipV="1">
          <a:off x="20434300" y="67684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82779</xdr:rowOff>
    </xdr:from>
    <xdr:to>
      <xdr:col>29</xdr:col>
      <xdr:colOff>517525</xdr:colOff>
      <xdr:row>39</xdr:row>
      <xdr:rowOff>83072</xdr:rowOff>
    </xdr:to>
    <xdr:cxnSp macro="">
      <xdr:nvCxnSpPr>
        <xdr:cNvPr id="719" name="直線コネクタ 718"/>
        <xdr:cNvCxnSpPr/>
      </xdr:nvCxnSpPr>
      <xdr:spPr>
        <a:xfrm flipV="1">
          <a:off x="19545300" y="676932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82779</xdr:rowOff>
    </xdr:from>
    <xdr:to>
      <xdr:col>28</xdr:col>
      <xdr:colOff>314325</xdr:colOff>
      <xdr:row>39</xdr:row>
      <xdr:rowOff>83072</xdr:rowOff>
    </xdr:to>
    <xdr:cxnSp macro="">
      <xdr:nvCxnSpPr>
        <xdr:cNvPr id="722" name="直線コネクタ 721"/>
        <xdr:cNvCxnSpPr/>
      </xdr:nvCxnSpPr>
      <xdr:spPr>
        <a:xfrm>
          <a:off x="18656300" y="6769329"/>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29889</xdr:rowOff>
    </xdr:from>
    <xdr:to>
      <xdr:col>32</xdr:col>
      <xdr:colOff>238125</xdr:colOff>
      <xdr:row>39</xdr:row>
      <xdr:rowOff>131489</xdr:rowOff>
    </xdr:to>
    <xdr:sp macro="" textlink="">
      <xdr:nvSpPr>
        <xdr:cNvPr id="732" name="円/楕円 731"/>
        <xdr:cNvSpPr/>
      </xdr:nvSpPr>
      <xdr:spPr>
        <a:xfrm>
          <a:off x="22110700" y="6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116266</xdr:rowOff>
    </xdr:from>
    <xdr:ext cx="378565" cy="259045"/>
    <xdr:sp macro="" textlink="">
      <xdr:nvSpPr>
        <xdr:cNvPr id="733" name="投資及び出資金該当値テキスト"/>
        <xdr:cNvSpPr txBox="1"/>
      </xdr:nvSpPr>
      <xdr:spPr>
        <a:xfrm>
          <a:off x="22212300" y="6631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31064</xdr:rowOff>
    </xdr:from>
    <xdr:to>
      <xdr:col>31</xdr:col>
      <xdr:colOff>85725</xdr:colOff>
      <xdr:row>39</xdr:row>
      <xdr:rowOff>132664</xdr:rowOff>
    </xdr:to>
    <xdr:sp macro="" textlink="">
      <xdr:nvSpPr>
        <xdr:cNvPr id="734" name="円/楕円 733"/>
        <xdr:cNvSpPr/>
      </xdr:nvSpPr>
      <xdr:spPr>
        <a:xfrm>
          <a:off x="21272500" y="67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123791</xdr:rowOff>
    </xdr:from>
    <xdr:ext cx="378565" cy="259045"/>
    <xdr:sp macro="" textlink="">
      <xdr:nvSpPr>
        <xdr:cNvPr id="735" name="テキスト ボックス 734"/>
        <xdr:cNvSpPr txBox="1"/>
      </xdr:nvSpPr>
      <xdr:spPr>
        <a:xfrm>
          <a:off x="21134017" y="681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31979</xdr:rowOff>
    </xdr:from>
    <xdr:to>
      <xdr:col>29</xdr:col>
      <xdr:colOff>568325</xdr:colOff>
      <xdr:row>39</xdr:row>
      <xdr:rowOff>133579</xdr:rowOff>
    </xdr:to>
    <xdr:sp macro="" textlink="">
      <xdr:nvSpPr>
        <xdr:cNvPr id="736" name="円/楕円 735"/>
        <xdr:cNvSpPr/>
      </xdr:nvSpPr>
      <xdr:spPr>
        <a:xfrm>
          <a:off x="20383500" y="67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124706</xdr:rowOff>
    </xdr:from>
    <xdr:ext cx="378565" cy="259045"/>
    <xdr:sp macro="" textlink="">
      <xdr:nvSpPr>
        <xdr:cNvPr id="737" name="テキスト ボックス 736"/>
        <xdr:cNvSpPr txBox="1"/>
      </xdr:nvSpPr>
      <xdr:spPr>
        <a:xfrm>
          <a:off x="20245017" y="681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32272</xdr:rowOff>
    </xdr:from>
    <xdr:to>
      <xdr:col>28</xdr:col>
      <xdr:colOff>365125</xdr:colOff>
      <xdr:row>39</xdr:row>
      <xdr:rowOff>133872</xdr:rowOff>
    </xdr:to>
    <xdr:sp macro="" textlink="">
      <xdr:nvSpPr>
        <xdr:cNvPr id="738" name="円/楕円 737"/>
        <xdr:cNvSpPr/>
      </xdr:nvSpPr>
      <xdr:spPr>
        <a:xfrm>
          <a:off x="19494500" y="67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124999</xdr:rowOff>
    </xdr:from>
    <xdr:ext cx="378565" cy="259045"/>
    <xdr:sp macro="" textlink="">
      <xdr:nvSpPr>
        <xdr:cNvPr id="739" name="テキスト ボックス 738"/>
        <xdr:cNvSpPr txBox="1"/>
      </xdr:nvSpPr>
      <xdr:spPr>
        <a:xfrm>
          <a:off x="19356017" y="6811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31979</xdr:rowOff>
    </xdr:from>
    <xdr:to>
      <xdr:col>27</xdr:col>
      <xdr:colOff>161925</xdr:colOff>
      <xdr:row>39</xdr:row>
      <xdr:rowOff>133579</xdr:rowOff>
    </xdr:to>
    <xdr:sp macro="" textlink="">
      <xdr:nvSpPr>
        <xdr:cNvPr id="740" name="円/楕円 739"/>
        <xdr:cNvSpPr/>
      </xdr:nvSpPr>
      <xdr:spPr>
        <a:xfrm>
          <a:off x="18605500" y="67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124706</xdr:rowOff>
    </xdr:from>
    <xdr:ext cx="378565" cy="259045"/>
    <xdr:sp macro="" textlink="">
      <xdr:nvSpPr>
        <xdr:cNvPr id="741" name="テキスト ボックス 740"/>
        <xdr:cNvSpPr txBox="1"/>
      </xdr:nvSpPr>
      <xdr:spPr>
        <a:xfrm>
          <a:off x="18467017" y="681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95809</xdr:rowOff>
    </xdr:from>
    <xdr:to>
      <xdr:col>32</xdr:col>
      <xdr:colOff>187325</xdr:colOff>
      <xdr:row>58</xdr:row>
      <xdr:rowOff>95969</xdr:rowOff>
    </xdr:to>
    <xdr:cxnSp macro="">
      <xdr:nvCxnSpPr>
        <xdr:cNvPr id="768" name="直線コネクタ 767"/>
        <xdr:cNvCxnSpPr/>
      </xdr:nvCxnSpPr>
      <xdr:spPr>
        <a:xfrm flipV="1">
          <a:off x="21323300" y="10039909"/>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91739</xdr:rowOff>
    </xdr:from>
    <xdr:to>
      <xdr:col>31</xdr:col>
      <xdr:colOff>34925</xdr:colOff>
      <xdr:row>58</xdr:row>
      <xdr:rowOff>95969</xdr:rowOff>
    </xdr:to>
    <xdr:cxnSp macro="">
      <xdr:nvCxnSpPr>
        <xdr:cNvPr id="771" name="直線コネクタ 770"/>
        <xdr:cNvCxnSpPr/>
      </xdr:nvCxnSpPr>
      <xdr:spPr>
        <a:xfrm>
          <a:off x="20434300" y="1003583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91739</xdr:rowOff>
    </xdr:from>
    <xdr:to>
      <xdr:col>29</xdr:col>
      <xdr:colOff>517525</xdr:colOff>
      <xdr:row>58</xdr:row>
      <xdr:rowOff>104724</xdr:rowOff>
    </xdr:to>
    <xdr:cxnSp macro="">
      <xdr:nvCxnSpPr>
        <xdr:cNvPr id="774" name="直線コネクタ 773"/>
        <xdr:cNvCxnSpPr/>
      </xdr:nvCxnSpPr>
      <xdr:spPr>
        <a:xfrm flipV="1">
          <a:off x="19545300" y="10035839"/>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104724</xdr:rowOff>
    </xdr:from>
    <xdr:to>
      <xdr:col>28</xdr:col>
      <xdr:colOff>314325</xdr:colOff>
      <xdr:row>58</xdr:row>
      <xdr:rowOff>113343</xdr:rowOff>
    </xdr:to>
    <xdr:cxnSp macro="">
      <xdr:nvCxnSpPr>
        <xdr:cNvPr id="777" name="直線コネクタ 776"/>
        <xdr:cNvCxnSpPr/>
      </xdr:nvCxnSpPr>
      <xdr:spPr>
        <a:xfrm flipV="1">
          <a:off x="18656300" y="10048824"/>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45009</xdr:rowOff>
    </xdr:from>
    <xdr:to>
      <xdr:col>32</xdr:col>
      <xdr:colOff>238125</xdr:colOff>
      <xdr:row>58</xdr:row>
      <xdr:rowOff>146609</xdr:rowOff>
    </xdr:to>
    <xdr:sp macro="" textlink="">
      <xdr:nvSpPr>
        <xdr:cNvPr id="787" name="円/楕円 786"/>
        <xdr:cNvSpPr/>
      </xdr:nvSpPr>
      <xdr:spPr>
        <a:xfrm>
          <a:off x="221107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131386</xdr:rowOff>
    </xdr:from>
    <xdr:ext cx="469744" cy="259045"/>
    <xdr:sp macro="" textlink="">
      <xdr:nvSpPr>
        <xdr:cNvPr id="788" name="貸付金該当値テキスト"/>
        <xdr:cNvSpPr txBox="1"/>
      </xdr:nvSpPr>
      <xdr:spPr>
        <a:xfrm>
          <a:off x="22212300" y="990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45169</xdr:rowOff>
    </xdr:from>
    <xdr:to>
      <xdr:col>31</xdr:col>
      <xdr:colOff>85725</xdr:colOff>
      <xdr:row>58</xdr:row>
      <xdr:rowOff>146769</xdr:rowOff>
    </xdr:to>
    <xdr:sp macro="" textlink="">
      <xdr:nvSpPr>
        <xdr:cNvPr id="789" name="円/楕円 788"/>
        <xdr:cNvSpPr/>
      </xdr:nvSpPr>
      <xdr:spPr>
        <a:xfrm>
          <a:off x="21272500" y="99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137896</xdr:rowOff>
    </xdr:from>
    <xdr:ext cx="469744" cy="259045"/>
    <xdr:sp macro="" textlink="">
      <xdr:nvSpPr>
        <xdr:cNvPr id="790" name="テキスト ボックス 789"/>
        <xdr:cNvSpPr txBox="1"/>
      </xdr:nvSpPr>
      <xdr:spPr>
        <a:xfrm>
          <a:off x="21088427" y="100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40939</xdr:rowOff>
    </xdr:from>
    <xdr:to>
      <xdr:col>29</xdr:col>
      <xdr:colOff>568325</xdr:colOff>
      <xdr:row>58</xdr:row>
      <xdr:rowOff>142539</xdr:rowOff>
    </xdr:to>
    <xdr:sp macro="" textlink="">
      <xdr:nvSpPr>
        <xdr:cNvPr id="791" name="円/楕円 790"/>
        <xdr:cNvSpPr/>
      </xdr:nvSpPr>
      <xdr:spPr>
        <a:xfrm>
          <a:off x="20383500" y="99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133666</xdr:rowOff>
    </xdr:from>
    <xdr:ext cx="469744" cy="259045"/>
    <xdr:sp macro="" textlink="">
      <xdr:nvSpPr>
        <xdr:cNvPr id="792" name="テキスト ボックス 791"/>
        <xdr:cNvSpPr txBox="1"/>
      </xdr:nvSpPr>
      <xdr:spPr>
        <a:xfrm>
          <a:off x="20199427" y="100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53924</xdr:rowOff>
    </xdr:from>
    <xdr:to>
      <xdr:col>28</xdr:col>
      <xdr:colOff>365125</xdr:colOff>
      <xdr:row>58</xdr:row>
      <xdr:rowOff>155524</xdr:rowOff>
    </xdr:to>
    <xdr:sp macro="" textlink="">
      <xdr:nvSpPr>
        <xdr:cNvPr id="793" name="円/楕円 792"/>
        <xdr:cNvSpPr/>
      </xdr:nvSpPr>
      <xdr:spPr>
        <a:xfrm>
          <a:off x="19494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146651</xdr:rowOff>
    </xdr:from>
    <xdr:ext cx="469744" cy="259045"/>
    <xdr:sp macro="" textlink="">
      <xdr:nvSpPr>
        <xdr:cNvPr id="794" name="テキスト ボックス 793"/>
        <xdr:cNvSpPr txBox="1"/>
      </xdr:nvSpPr>
      <xdr:spPr>
        <a:xfrm>
          <a:off x="19310427" y="100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62543</xdr:rowOff>
    </xdr:from>
    <xdr:to>
      <xdr:col>27</xdr:col>
      <xdr:colOff>161925</xdr:colOff>
      <xdr:row>58</xdr:row>
      <xdr:rowOff>164143</xdr:rowOff>
    </xdr:to>
    <xdr:sp macro="" textlink="">
      <xdr:nvSpPr>
        <xdr:cNvPr id="795" name="円/楕円 794"/>
        <xdr:cNvSpPr/>
      </xdr:nvSpPr>
      <xdr:spPr>
        <a:xfrm>
          <a:off x="18605500" y="100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155270</xdr:rowOff>
    </xdr:from>
    <xdr:ext cx="469744" cy="259045"/>
    <xdr:sp macro="" textlink="">
      <xdr:nvSpPr>
        <xdr:cNvPr id="796" name="テキスト ボックス 795"/>
        <xdr:cNvSpPr txBox="1"/>
      </xdr:nvSpPr>
      <xdr:spPr>
        <a:xfrm>
          <a:off x="18421427" y="100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75845</xdr:rowOff>
    </xdr:from>
    <xdr:to>
      <xdr:col>32</xdr:col>
      <xdr:colOff>187325</xdr:colOff>
      <xdr:row>76</xdr:row>
      <xdr:rowOff>89027</xdr:rowOff>
    </xdr:to>
    <xdr:cxnSp macro="">
      <xdr:nvCxnSpPr>
        <xdr:cNvPr id="829" name="直線コネクタ 828"/>
        <xdr:cNvCxnSpPr/>
      </xdr:nvCxnSpPr>
      <xdr:spPr>
        <a:xfrm flipV="1">
          <a:off x="21323300" y="13106045"/>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72092</xdr:rowOff>
    </xdr:from>
    <xdr:to>
      <xdr:col>31</xdr:col>
      <xdr:colOff>34925</xdr:colOff>
      <xdr:row>76</xdr:row>
      <xdr:rowOff>89027</xdr:rowOff>
    </xdr:to>
    <xdr:cxnSp macro="">
      <xdr:nvCxnSpPr>
        <xdr:cNvPr id="832" name="直線コネクタ 831"/>
        <xdr:cNvCxnSpPr/>
      </xdr:nvCxnSpPr>
      <xdr:spPr>
        <a:xfrm>
          <a:off x="20434300" y="13102292"/>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72092</xdr:rowOff>
    </xdr:from>
    <xdr:to>
      <xdr:col>29</xdr:col>
      <xdr:colOff>517525</xdr:colOff>
      <xdr:row>76</xdr:row>
      <xdr:rowOff>122613</xdr:rowOff>
    </xdr:to>
    <xdr:cxnSp macro="">
      <xdr:nvCxnSpPr>
        <xdr:cNvPr id="835" name="直線コネクタ 834"/>
        <xdr:cNvCxnSpPr/>
      </xdr:nvCxnSpPr>
      <xdr:spPr>
        <a:xfrm flipV="1">
          <a:off x="19545300" y="1310229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122613</xdr:rowOff>
    </xdr:from>
    <xdr:to>
      <xdr:col>28</xdr:col>
      <xdr:colOff>314325</xdr:colOff>
      <xdr:row>76</xdr:row>
      <xdr:rowOff>141757</xdr:rowOff>
    </xdr:to>
    <xdr:cxnSp macro="">
      <xdr:nvCxnSpPr>
        <xdr:cNvPr id="838" name="直線コネクタ 837"/>
        <xdr:cNvCxnSpPr/>
      </xdr:nvCxnSpPr>
      <xdr:spPr>
        <a:xfrm flipV="1">
          <a:off x="18656300" y="13152813"/>
          <a:ext cx="889000" cy="1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25045</xdr:rowOff>
    </xdr:from>
    <xdr:to>
      <xdr:col>32</xdr:col>
      <xdr:colOff>238125</xdr:colOff>
      <xdr:row>76</xdr:row>
      <xdr:rowOff>126645</xdr:rowOff>
    </xdr:to>
    <xdr:sp macro="" textlink="">
      <xdr:nvSpPr>
        <xdr:cNvPr id="848" name="円/楕円 847"/>
        <xdr:cNvSpPr/>
      </xdr:nvSpPr>
      <xdr:spPr>
        <a:xfrm>
          <a:off x="22110700" y="130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3472</xdr:rowOff>
    </xdr:from>
    <xdr:ext cx="534377" cy="259045"/>
    <xdr:sp macro="" textlink="">
      <xdr:nvSpPr>
        <xdr:cNvPr id="849" name="繰出金該当値テキスト"/>
        <xdr:cNvSpPr txBox="1"/>
      </xdr:nvSpPr>
      <xdr:spPr>
        <a:xfrm>
          <a:off x="22212300" y="130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38227</xdr:rowOff>
    </xdr:from>
    <xdr:to>
      <xdr:col>31</xdr:col>
      <xdr:colOff>85725</xdr:colOff>
      <xdr:row>76</xdr:row>
      <xdr:rowOff>139827</xdr:rowOff>
    </xdr:to>
    <xdr:sp macro="" textlink="">
      <xdr:nvSpPr>
        <xdr:cNvPr id="850" name="円/楕円 849"/>
        <xdr:cNvSpPr/>
      </xdr:nvSpPr>
      <xdr:spPr>
        <a:xfrm>
          <a:off x="21272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130954</xdr:rowOff>
    </xdr:from>
    <xdr:ext cx="534377" cy="259045"/>
    <xdr:sp macro="" textlink="">
      <xdr:nvSpPr>
        <xdr:cNvPr id="851" name="テキスト ボックス 850"/>
        <xdr:cNvSpPr txBox="1"/>
      </xdr:nvSpPr>
      <xdr:spPr>
        <a:xfrm>
          <a:off x="21056111" y="131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21292</xdr:rowOff>
    </xdr:from>
    <xdr:to>
      <xdr:col>29</xdr:col>
      <xdr:colOff>568325</xdr:colOff>
      <xdr:row>76</xdr:row>
      <xdr:rowOff>122892</xdr:rowOff>
    </xdr:to>
    <xdr:sp macro="" textlink="">
      <xdr:nvSpPr>
        <xdr:cNvPr id="852" name="円/楕円 851"/>
        <xdr:cNvSpPr/>
      </xdr:nvSpPr>
      <xdr:spPr>
        <a:xfrm>
          <a:off x="20383500" y="130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114019</xdr:rowOff>
    </xdr:from>
    <xdr:ext cx="534377" cy="259045"/>
    <xdr:sp macro="" textlink="">
      <xdr:nvSpPr>
        <xdr:cNvPr id="853" name="テキスト ボックス 852"/>
        <xdr:cNvSpPr txBox="1"/>
      </xdr:nvSpPr>
      <xdr:spPr>
        <a:xfrm>
          <a:off x="20167111" y="131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71813</xdr:rowOff>
    </xdr:from>
    <xdr:to>
      <xdr:col>28</xdr:col>
      <xdr:colOff>365125</xdr:colOff>
      <xdr:row>77</xdr:row>
      <xdr:rowOff>1963</xdr:rowOff>
    </xdr:to>
    <xdr:sp macro="" textlink="">
      <xdr:nvSpPr>
        <xdr:cNvPr id="854" name="円/楕円 853"/>
        <xdr:cNvSpPr/>
      </xdr:nvSpPr>
      <xdr:spPr>
        <a:xfrm>
          <a:off x="19494500" y="131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164540</xdr:rowOff>
    </xdr:from>
    <xdr:ext cx="534377" cy="259045"/>
    <xdr:sp macro="" textlink="">
      <xdr:nvSpPr>
        <xdr:cNvPr id="855" name="テキスト ボックス 854"/>
        <xdr:cNvSpPr txBox="1"/>
      </xdr:nvSpPr>
      <xdr:spPr>
        <a:xfrm>
          <a:off x="19278111" y="131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90957</xdr:rowOff>
    </xdr:from>
    <xdr:to>
      <xdr:col>27</xdr:col>
      <xdr:colOff>161925</xdr:colOff>
      <xdr:row>77</xdr:row>
      <xdr:rowOff>21107</xdr:rowOff>
    </xdr:to>
    <xdr:sp macro="" textlink="">
      <xdr:nvSpPr>
        <xdr:cNvPr id="856" name="円/楕円 855"/>
        <xdr:cNvSpPr/>
      </xdr:nvSpPr>
      <xdr:spPr>
        <a:xfrm>
          <a:off x="186055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12234</xdr:rowOff>
    </xdr:from>
    <xdr:ext cx="534377" cy="259045"/>
    <xdr:sp macro="" textlink="">
      <xdr:nvSpPr>
        <xdr:cNvPr id="857" name="テキスト ボックス 856"/>
        <xdr:cNvSpPr txBox="1"/>
      </xdr:nvSpPr>
      <xdr:spPr>
        <a:xfrm>
          <a:off x="18389111" y="13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普通建設事業費以外は類似団体を下回っている。人件費については今後の入退職の状況及び適正化によって減少する見込みとなっている。普通建設事業費の中でも特に新規整備に係る経費が大きい要因としては、平成</a:t>
          </a:r>
          <a:r>
            <a:rPr kumimoji="1" lang="en-US" altLang="ja-JP" sz="1300">
              <a:latin typeface="ＭＳ Ｐゴシック"/>
            </a:rPr>
            <a:t>27</a:t>
          </a:r>
          <a:r>
            <a:rPr kumimoji="1" lang="ja-JP" altLang="en-US" sz="1300">
              <a:latin typeface="ＭＳ Ｐゴシック"/>
            </a:rPr>
            <a:t>年度よりごみ焼却施設の新規建設が開始されているためである。</a:t>
          </a:r>
          <a:endParaRPr kumimoji="1" lang="en-US" altLang="ja-JP" sz="1300">
            <a:latin typeface="ＭＳ Ｐゴシック"/>
          </a:endParaRPr>
        </a:p>
        <a:p>
          <a:r>
            <a:rPr kumimoji="1" lang="ja-JP" altLang="en-US" sz="1300">
              <a:latin typeface="ＭＳ Ｐゴシック"/>
            </a:rPr>
            <a:t>離島地域で一島一町である与論町の住民生活には必要不可欠な施設であることから、平成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年度は普通建設事業費（新規整備）に係る経費が大きくなる。そのため、他の事業の抑制を図り、財政を圧迫しないよう努める。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5,406
5,393
20.58
5,060,995
4,707,587
319,284
2,732,078
5,178,490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46355</xdr:rowOff>
    </xdr:from>
    <xdr:to>
      <xdr:col>6</xdr:col>
      <xdr:colOff>511175</xdr:colOff>
      <xdr:row>33</xdr:row>
      <xdr:rowOff>117348</xdr:rowOff>
    </xdr:to>
    <xdr:cxnSp macro="">
      <xdr:nvCxnSpPr>
        <xdr:cNvPr id="61" name="直線コネクタ 60"/>
        <xdr:cNvCxnSpPr/>
      </xdr:nvCxnSpPr>
      <xdr:spPr>
        <a:xfrm flipV="1">
          <a:off x="3797300" y="5704205"/>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117348</xdr:rowOff>
    </xdr:from>
    <xdr:to>
      <xdr:col>5</xdr:col>
      <xdr:colOff>358775</xdr:colOff>
      <xdr:row>33</xdr:row>
      <xdr:rowOff>143002</xdr:rowOff>
    </xdr:to>
    <xdr:cxnSp macro="">
      <xdr:nvCxnSpPr>
        <xdr:cNvPr id="64" name="直線コネクタ 63"/>
        <xdr:cNvCxnSpPr/>
      </xdr:nvCxnSpPr>
      <xdr:spPr>
        <a:xfrm flipV="1">
          <a:off x="2908300" y="577519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9906</xdr:rowOff>
    </xdr:from>
    <xdr:to>
      <xdr:col>4</xdr:col>
      <xdr:colOff>155575</xdr:colOff>
      <xdr:row>33</xdr:row>
      <xdr:rowOff>143002</xdr:rowOff>
    </xdr:to>
    <xdr:cxnSp macro="">
      <xdr:nvCxnSpPr>
        <xdr:cNvPr id="67" name="直線コネクタ 66"/>
        <xdr:cNvCxnSpPr/>
      </xdr:nvCxnSpPr>
      <xdr:spPr>
        <a:xfrm>
          <a:off x="2019300" y="5667756"/>
          <a:ext cx="8890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25781</xdr:rowOff>
    </xdr:from>
    <xdr:to>
      <xdr:col>2</xdr:col>
      <xdr:colOff>638175</xdr:colOff>
      <xdr:row>33</xdr:row>
      <xdr:rowOff>9906</xdr:rowOff>
    </xdr:to>
    <xdr:cxnSp macro="">
      <xdr:nvCxnSpPr>
        <xdr:cNvPr id="70" name="直線コネクタ 69"/>
        <xdr:cNvCxnSpPr/>
      </xdr:nvCxnSpPr>
      <xdr:spPr>
        <a:xfrm>
          <a:off x="1130300" y="5340731"/>
          <a:ext cx="889000" cy="3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167005</xdr:rowOff>
    </xdr:from>
    <xdr:to>
      <xdr:col>6</xdr:col>
      <xdr:colOff>561975</xdr:colOff>
      <xdr:row>33</xdr:row>
      <xdr:rowOff>97155</xdr:rowOff>
    </xdr:to>
    <xdr:sp macro="" textlink="">
      <xdr:nvSpPr>
        <xdr:cNvPr id="80" name="円/楕円 79"/>
        <xdr:cNvSpPr/>
      </xdr:nvSpPr>
      <xdr:spPr>
        <a:xfrm>
          <a:off x="4584700" y="5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18432</xdr:rowOff>
    </xdr:from>
    <xdr:ext cx="534377" cy="259045"/>
    <xdr:sp macro="" textlink="">
      <xdr:nvSpPr>
        <xdr:cNvPr id="81" name="議会費該当値テキスト"/>
        <xdr:cNvSpPr txBox="1"/>
      </xdr:nvSpPr>
      <xdr:spPr>
        <a:xfrm>
          <a:off x="4686300" y="550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66548</xdr:rowOff>
    </xdr:from>
    <xdr:to>
      <xdr:col>5</xdr:col>
      <xdr:colOff>409575</xdr:colOff>
      <xdr:row>33</xdr:row>
      <xdr:rowOff>168148</xdr:rowOff>
    </xdr:to>
    <xdr:sp macro="" textlink="">
      <xdr:nvSpPr>
        <xdr:cNvPr id="82" name="円/楕円 81"/>
        <xdr:cNvSpPr/>
      </xdr:nvSpPr>
      <xdr:spPr>
        <a:xfrm>
          <a:off x="3746500" y="57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13225</xdr:rowOff>
    </xdr:from>
    <xdr:ext cx="534377" cy="259045"/>
    <xdr:sp macro="" textlink="">
      <xdr:nvSpPr>
        <xdr:cNvPr id="83" name="テキスト ボックス 82"/>
        <xdr:cNvSpPr txBox="1"/>
      </xdr:nvSpPr>
      <xdr:spPr>
        <a:xfrm>
          <a:off x="3530111" y="54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92202</xdr:rowOff>
    </xdr:from>
    <xdr:to>
      <xdr:col>4</xdr:col>
      <xdr:colOff>206375</xdr:colOff>
      <xdr:row>34</xdr:row>
      <xdr:rowOff>22352</xdr:rowOff>
    </xdr:to>
    <xdr:sp macro="" textlink="">
      <xdr:nvSpPr>
        <xdr:cNvPr id="84" name="円/楕円 83"/>
        <xdr:cNvSpPr/>
      </xdr:nvSpPr>
      <xdr:spPr>
        <a:xfrm>
          <a:off x="28575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38879</xdr:rowOff>
    </xdr:from>
    <xdr:ext cx="534377" cy="259045"/>
    <xdr:sp macro="" textlink="">
      <xdr:nvSpPr>
        <xdr:cNvPr id="85" name="テキスト ボックス 84"/>
        <xdr:cNvSpPr txBox="1"/>
      </xdr:nvSpPr>
      <xdr:spPr>
        <a:xfrm>
          <a:off x="2641111" y="55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130556</xdr:rowOff>
    </xdr:from>
    <xdr:to>
      <xdr:col>3</xdr:col>
      <xdr:colOff>3175</xdr:colOff>
      <xdr:row>33</xdr:row>
      <xdr:rowOff>60706</xdr:rowOff>
    </xdr:to>
    <xdr:sp macro="" textlink="">
      <xdr:nvSpPr>
        <xdr:cNvPr id="86" name="円/楕円 85"/>
        <xdr:cNvSpPr/>
      </xdr:nvSpPr>
      <xdr:spPr>
        <a:xfrm>
          <a:off x="1968500" y="56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77233</xdr:rowOff>
    </xdr:from>
    <xdr:ext cx="534377" cy="259045"/>
    <xdr:sp macro="" textlink="">
      <xdr:nvSpPr>
        <xdr:cNvPr id="87" name="テキスト ボックス 86"/>
        <xdr:cNvSpPr txBox="1"/>
      </xdr:nvSpPr>
      <xdr:spPr>
        <a:xfrm>
          <a:off x="1752111" y="53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146431</xdr:rowOff>
    </xdr:from>
    <xdr:to>
      <xdr:col>1</xdr:col>
      <xdr:colOff>485775</xdr:colOff>
      <xdr:row>31</xdr:row>
      <xdr:rowOff>76581</xdr:rowOff>
    </xdr:to>
    <xdr:sp macro="" textlink="">
      <xdr:nvSpPr>
        <xdr:cNvPr id="88" name="円/楕円 87"/>
        <xdr:cNvSpPr/>
      </xdr:nvSpPr>
      <xdr:spPr>
        <a:xfrm>
          <a:off x="1079500" y="52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93108</xdr:rowOff>
    </xdr:from>
    <xdr:ext cx="534377" cy="259045"/>
    <xdr:sp macro="" textlink="">
      <xdr:nvSpPr>
        <xdr:cNvPr id="89" name="テキスト ボックス 88"/>
        <xdr:cNvSpPr txBox="1"/>
      </xdr:nvSpPr>
      <xdr:spPr>
        <a:xfrm>
          <a:off x="863111" y="50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88373</xdr:rowOff>
    </xdr:from>
    <xdr:to>
      <xdr:col>6</xdr:col>
      <xdr:colOff>511175</xdr:colOff>
      <xdr:row>57</xdr:row>
      <xdr:rowOff>124753</xdr:rowOff>
    </xdr:to>
    <xdr:cxnSp macro="">
      <xdr:nvCxnSpPr>
        <xdr:cNvPr id="120" name="直線コネクタ 119"/>
        <xdr:cNvCxnSpPr/>
      </xdr:nvCxnSpPr>
      <xdr:spPr>
        <a:xfrm flipV="1">
          <a:off x="3797300" y="9861023"/>
          <a:ext cx="8382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107650</xdr:rowOff>
    </xdr:from>
    <xdr:to>
      <xdr:col>5</xdr:col>
      <xdr:colOff>358775</xdr:colOff>
      <xdr:row>57</xdr:row>
      <xdr:rowOff>124753</xdr:rowOff>
    </xdr:to>
    <xdr:cxnSp macro="">
      <xdr:nvCxnSpPr>
        <xdr:cNvPr id="123" name="直線コネクタ 122"/>
        <xdr:cNvCxnSpPr/>
      </xdr:nvCxnSpPr>
      <xdr:spPr>
        <a:xfrm>
          <a:off x="2908300" y="9880300"/>
          <a:ext cx="8890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107650</xdr:rowOff>
    </xdr:from>
    <xdr:to>
      <xdr:col>4</xdr:col>
      <xdr:colOff>155575</xdr:colOff>
      <xdr:row>57</xdr:row>
      <xdr:rowOff>128374</xdr:rowOff>
    </xdr:to>
    <xdr:cxnSp macro="">
      <xdr:nvCxnSpPr>
        <xdr:cNvPr id="126" name="直線コネクタ 125"/>
        <xdr:cNvCxnSpPr/>
      </xdr:nvCxnSpPr>
      <xdr:spPr>
        <a:xfrm flipV="1">
          <a:off x="2019300" y="9880300"/>
          <a:ext cx="889000" cy="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128374</xdr:rowOff>
    </xdr:from>
    <xdr:to>
      <xdr:col>2</xdr:col>
      <xdr:colOff>638175</xdr:colOff>
      <xdr:row>57</xdr:row>
      <xdr:rowOff>138175</xdr:rowOff>
    </xdr:to>
    <xdr:cxnSp macro="">
      <xdr:nvCxnSpPr>
        <xdr:cNvPr id="129" name="直線コネクタ 128"/>
        <xdr:cNvCxnSpPr/>
      </xdr:nvCxnSpPr>
      <xdr:spPr>
        <a:xfrm flipV="1">
          <a:off x="1130300" y="9901024"/>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37573</xdr:rowOff>
    </xdr:from>
    <xdr:to>
      <xdr:col>6</xdr:col>
      <xdr:colOff>561975</xdr:colOff>
      <xdr:row>57</xdr:row>
      <xdr:rowOff>139173</xdr:rowOff>
    </xdr:to>
    <xdr:sp macro="" textlink="">
      <xdr:nvSpPr>
        <xdr:cNvPr id="139" name="円/楕円 138"/>
        <xdr:cNvSpPr/>
      </xdr:nvSpPr>
      <xdr:spPr>
        <a:xfrm>
          <a:off x="4584700" y="98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16000</xdr:rowOff>
    </xdr:from>
    <xdr:ext cx="599010" cy="259045"/>
    <xdr:sp macro="" textlink="">
      <xdr:nvSpPr>
        <xdr:cNvPr id="140" name="総務費該当値テキスト"/>
        <xdr:cNvSpPr txBox="1"/>
      </xdr:nvSpPr>
      <xdr:spPr>
        <a:xfrm>
          <a:off x="4686300" y="97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73953</xdr:rowOff>
    </xdr:from>
    <xdr:to>
      <xdr:col>5</xdr:col>
      <xdr:colOff>409575</xdr:colOff>
      <xdr:row>58</xdr:row>
      <xdr:rowOff>4103</xdr:rowOff>
    </xdr:to>
    <xdr:sp macro="" textlink="">
      <xdr:nvSpPr>
        <xdr:cNvPr id="141" name="円/楕円 140"/>
        <xdr:cNvSpPr/>
      </xdr:nvSpPr>
      <xdr:spPr>
        <a:xfrm>
          <a:off x="3746500" y="98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166680</xdr:rowOff>
    </xdr:from>
    <xdr:ext cx="534377" cy="259045"/>
    <xdr:sp macro="" textlink="">
      <xdr:nvSpPr>
        <xdr:cNvPr id="142" name="テキスト ボックス 141"/>
        <xdr:cNvSpPr txBox="1"/>
      </xdr:nvSpPr>
      <xdr:spPr>
        <a:xfrm>
          <a:off x="3530111" y="99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56850</xdr:rowOff>
    </xdr:from>
    <xdr:to>
      <xdr:col>4</xdr:col>
      <xdr:colOff>206375</xdr:colOff>
      <xdr:row>57</xdr:row>
      <xdr:rowOff>158450</xdr:rowOff>
    </xdr:to>
    <xdr:sp macro="" textlink="">
      <xdr:nvSpPr>
        <xdr:cNvPr id="143" name="円/楕円 142"/>
        <xdr:cNvSpPr/>
      </xdr:nvSpPr>
      <xdr:spPr>
        <a:xfrm>
          <a:off x="2857500" y="98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149577</xdr:rowOff>
    </xdr:from>
    <xdr:ext cx="599010" cy="259045"/>
    <xdr:sp macro="" textlink="">
      <xdr:nvSpPr>
        <xdr:cNvPr id="144" name="テキスト ボックス 143"/>
        <xdr:cNvSpPr txBox="1"/>
      </xdr:nvSpPr>
      <xdr:spPr>
        <a:xfrm>
          <a:off x="2608794" y="992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77574</xdr:rowOff>
    </xdr:from>
    <xdr:to>
      <xdr:col>3</xdr:col>
      <xdr:colOff>3175</xdr:colOff>
      <xdr:row>58</xdr:row>
      <xdr:rowOff>7724</xdr:rowOff>
    </xdr:to>
    <xdr:sp macro="" textlink="">
      <xdr:nvSpPr>
        <xdr:cNvPr id="145" name="円/楕円 144"/>
        <xdr:cNvSpPr/>
      </xdr:nvSpPr>
      <xdr:spPr>
        <a:xfrm>
          <a:off x="1968500" y="98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170301</xdr:rowOff>
    </xdr:from>
    <xdr:ext cx="534377" cy="259045"/>
    <xdr:sp macro="" textlink="">
      <xdr:nvSpPr>
        <xdr:cNvPr id="146" name="テキスト ボックス 145"/>
        <xdr:cNvSpPr txBox="1"/>
      </xdr:nvSpPr>
      <xdr:spPr>
        <a:xfrm>
          <a:off x="1752111" y="99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87375</xdr:rowOff>
    </xdr:from>
    <xdr:to>
      <xdr:col>1</xdr:col>
      <xdr:colOff>485775</xdr:colOff>
      <xdr:row>58</xdr:row>
      <xdr:rowOff>17525</xdr:rowOff>
    </xdr:to>
    <xdr:sp macro="" textlink="">
      <xdr:nvSpPr>
        <xdr:cNvPr id="147" name="円/楕円 146"/>
        <xdr:cNvSpPr/>
      </xdr:nvSpPr>
      <xdr:spPr>
        <a:xfrm>
          <a:off x="1079500" y="98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8652</xdr:rowOff>
    </xdr:from>
    <xdr:ext cx="534377" cy="259045"/>
    <xdr:sp macro="" textlink="">
      <xdr:nvSpPr>
        <xdr:cNvPr id="148" name="テキスト ボックス 147"/>
        <xdr:cNvSpPr txBox="1"/>
      </xdr:nvSpPr>
      <xdr:spPr>
        <a:xfrm>
          <a:off x="863111" y="99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54538</xdr:rowOff>
    </xdr:from>
    <xdr:to>
      <xdr:col>6</xdr:col>
      <xdr:colOff>511175</xdr:colOff>
      <xdr:row>76</xdr:row>
      <xdr:rowOff>123053</xdr:rowOff>
    </xdr:to>
    <xdr:cxnSp macro="">
      <xdr:nvCxnSpPr>
        <xdr:cNvPr id="176" name="直線コネクタ 175"/>
        <xdr:cNvCxnSpPr/>
      </xdr:nvCxnSpPr>
      <xdr:spPr>
        <a:xfrm flipV="1">
          <a:off x="3797300" y="13084738"/>
          <a:ext cx="8382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75029</xdr:rowOff>
    </xdr:from>
    <xdr:to>
      <xdr:col>5</xdr:col>
      <xdr:colOff>358775</xdr:colOff>
      <xdr:row>76</xdr:row>
      <xdr:rowOff>123053</xdr:rowOff>
    </xdr:to>
    <xdr:cxnSp macro="">
      <xdr:nvCxnSpPr>
        <xdr:cNvPr id="179" name="直線コネクタ 178"/>
        <xdr:cNvCxnSpPr/>
      </xdr:nvCxnSpPr>
      <xdr:spPr>
        <a:xfrm>
          <a:off x="2908300" y="12933779"/>
          <a:ext cx="889000" cy="2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75029</xdr:rowOff>
    </xdr:from>
    <xdr:to>
      <xdr:col>4</xdr:col>
      <xdr:colOff>155575</xdr:colOff>
      <xdr:row>76</xdr:row>
      <xdr:rowOff>119131</xdr:rowOff>
    </xdr:to>
    <xdr:cxnSp macro="">
      <xdr:nvCxnSpPr>
        <xdr:cNvPr id="182" name="直線コネクタ 181"/>
        <xdr:cNvCxnSpPr/>
      </xdr:nvCxnSpPr>
      <xdr:spPr>
        <a:xfrm flipV="1">
          <a:off x="2019300" y="12933779"/>
          <a:ext cx="889000" cy="2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119131</xdr:rowOff>
    </xdr:from>
    <xdr:to>
      <xdr:col>2</xdr:col>
      <xdr:colOff>638175</xdr:colOff>
      <xdr:row>77</xdr:row>
      <xdr:rowOff>37736</xdr:rowOff>
    </xdr:to>
    <xdr:cxnSp macro="">
      <xdr:nvCxnSpPr>
        <xdr:cNvPr id="185" name="直線コネクタ 184"/>
        <xdr:cNvCxnSpPr/>
      </xdr:nvCxnSpPr>
      <xdr:spPr>
        <a:xfrm flipV="1">
          <a:off x="1130300" y="13149331"/>
          <a:ext cx="889000" cy="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3738</xdr:rowOff>
    </xdr:from>
    <xdr:to>
      <xdr:col>6</xdr:col>
      <xdr:colOff>561975</xdr:colOff>
      <xdr:row>76</xdr:row>
      <xdr:rowOff>105338</xdr:rowOff>
    </xdr:to>
    <xdr:sp macro="" textlink="">
      <xdr:nvSpPr>
        <xdr:cNvPr id="195" name="円/楕円 194"/>
        <xdr:cNvSpPr/>
      </xdr:nvSpPr>
      <xdr:spPr>
        <a:xfrm>
          <a:off x="4584700" y="130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26614</xdr:rowOff>
    </xdr:from>
    <xdr:ext cx="599010" cy="259045"/>
    <xdr:sp macro="" textlink="">
      <xdr:nvSpPr>
        <xdr:cNvPr id="196" name="民生費該当値テキスト"/>
        <xdr:cNvSpPr txBox="1"/>
      </xdr:nvSpPr>
      <xdr:spPr>
        <a:xfrm>
          <a:off x="4686300" y="1288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72253</xdr:rowOff>
    </xdr:from>
    <xdr:to>
      <xdr:col>5</xdr:col>
      <xdr:colOff>409575</xdr:colOff>
      <xdr:row>77</xdr:row>
      <xdr:rowOff>2403</xdr:rowOff>
    </xdr:to>
    <xdr:sp macro="" textlink="">
      <xdr:nvSpPr>
        <xdr:cNvPr id="197" name="円/楕円 196"/>
        <xdr:cNvSpPr/>
      </xdr:nvSpPr>
      <xdr:spPr>
        <a:xfrm>
          <a:off x="3746500" y="131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18931</xdr:rowOff>
    </xdr:from>
    <xdr:ext cx="599010" cy="259045"/>
    <xdr:sp macro="" textlink="">
      <xdr:nvSpPr>
        <xdr:cNvPr id="198" name="テキスト ボックス 197"/>
        <xdr:cNvSpPr txBox="1"/>
      </xdr:nvSpPr>
      <xdr:spPr>
        <a:xfrm>
          <a:off x="3497794" y="1287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178,641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24229</xdr:rowOff>
    </xdr:from>
    <xdr:to>
      <xdr:col>4</xdr:col>
      <xdr:colOff>206375</xdr:colOff>
      <xdr:row>75</xdr:row>
      <xdr:rowOff>125829</xdr:rowOff>
    </xdr:to>
    <xdr:sp macro="" textlink="">
      <xdr:nvSpPr>
        <xdr:cNvPr id="199" name="円/楕円 198"/>
        <xdr:cNvSpPr/>
      </xdr:nvSpPr>
      <xdr:spPr>
        <a:xfrm>
          <a:off x="2857500" y="128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142356</xdr:rowOff>
    </xdr:from>
    <xdr:ext cx="599010" cy="259045"/>
    <xdr:sp macro="" textlink="">
      <xdr:nvSpPr>
        <xdr:cNvPr id="200" name="テキスト ボックス 199"/>
        <xdr:cNvSpPr txBox="1"/>
      </xdr:nvSpPr>
      <xdr:spPr>
        <a:xfrm>
          <a:off x="2608794" y="1265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68331</xdr:rowOff>
    </xdr:from>
    <xdr:to>
      <xdr:col>3</xdr:col>
      <xdr:colOff>3175</xdr:colOff>
      <xdr:row>76</xdr:row>
      <xdr:rowOff>169931</xdr:rowOff>
    </xdr:to>
    <xdr:sp macro="" textlink="">
      <xdr:nvSpPr>
        <xdr:cNvPr id="201" name="円/楕円 200"/>
        <xdr:cNvSpPr/>
      </xdr:nvSpPr>
      <xdr:spPr>
        <a:xfrm>
          <a:off x="1968500" y="130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15008</xdr:rowOff>
    </xdr:from>
    <xdr:ext cx="599010" cy="259045"/>
    <xdr:sp macro="" textlink="">
      <xdr:nvSpPr>
        <xdr:cNvPr id="202" name="テキスト ボックス 201"/>
        <xdr:cNvSpPr txBox="1"/>
      </xdr:nvSpPr>
      <xdr:spPr>
        <a:xfrm>
          <a:off x="1719794" y="1287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158386</xdr:rowOff>
    </xdr:from>
    <xdr:to>
      <xdr:col>1</xdr:col>
      <xdr:colOff>485775</xdr:colOff>
      <xdr:row>77</xdr:row>
      <xdr:rowOff>88536</xdr:rowOff>
    </xdr:to>
    <xdr:sp macro="" textlink="">
      <xdr:nvSpPr>
        <xdr:cNvPr id="203" name="円/楕円 202"/>
        <xdr:cNvSpPr/>
      </xdr:nvSpPr>
      <xdr:spPr>
        <a:xfrm>
          <a:off x="1079500" y="131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105062</xdr:rowOff>
    </xdr:from>
    <xdr:ext cx="599010" cy="259045"/>
    <xdr:sp macro="" textlink="">
      <xdr:nvSpPr>
        <xdr:cNvPr id="204" name="テキスト ボックス 203"/>
        <xdr:cNvSpPr txBox="1"/>
      </xdr:nvSpPr>
      <xdr:spPr>
        <a:xfrm>
          <a:off x="830794" y="1296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45430</xdr:rowOff>
    </xdr:from>
    <xdr:to>
      <xdr:col>6</xdr:col>
      <xdr:colOff>511175</xdr:colOff>
      <xdr:row>97</xdr:row>
      <xdr:rowOff>42197</xdr:rowOff>
    </xdr:to>
    <xdr:cxnSp macro="">
      <xdr:nvCxnSpPr>
        <xdr:cNvPr id="231" name="直線コネクタ 230"/>
        <xdr:cNvCxnSpPr/>
      </xdr:nvCxnSpPr>
      <xdr:spPr>
        <a:xfrm flipV="1">
          <a:off x="3797300" y="16333180"/>
          <a:ext cx="838200" cy="3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53527</xdr:rowOff>
    </xdr:from>
    <xdr:to>
      <xdr:col>5</xdr:col>
      <xdr:colOff>358775</xdr:colOff>
      <xdr:row>97</xdr:row>
      <xdr:rowOff>42197</xdr:rowOff>
    </xdr:to>
    <xdr:cxnSp macro="">
      <xdr:nvCxnSpPr>
        <xdr:cNvPr id="234" name="直線コネクタ 233"/>
        <xdr:cNvCxnSpPr/>
      </xdr:nvCxnSpPr>
      <xdr:spPr>
        <a:xfrm>
          <a:off x="2908300" y="16512727"/>
          <a:ext cx="889000" cy="1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53527</xdr:rowOff>
    </xdr:from>
    <xdr:to>
      <xdr:col>4</xdr:col>
      <xdr:colOff>155575</xdr:colOff>
      <xdr:row>97</xdr:row>
      <xdr:rowOff>11877</xdr:rowOff>
    </xdr:to>
    <xdr:cxnSp macro="">
      <xdr:nvCxnSpPr>
        <xdr:cNvPr id="237" name="直線コネクタ 236"/>
        <xdr:cNvCxnSpPr/>
      </xdr:nvCxnSpPr>
      <xdr:spPr>
        <a:xfrm flipV="1">
          <a:off x="2019300" y="16512727"/>
          <a:ext cx="889000" cy="1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11877</xdr:rowOff>
    </xdr:from>
    <xdr:to>
      <xdr:col>2</xdr:col>
      <xdr:colOff>638175</xdr:colOff>
      <xdr:row>97</xdr:row>
      <xdr:rowOff>85641</xdr:rowOff>
    </xdr:to>
    <xdr:cxnSp macro="">
      <xdr:nvCxnSpPr>
        <xdr:cNvPr id="240" name="直線コネクタ 239"/>
        <xdr:cNvCxnSpPr/>
      </xdr:nvCxnSpPr>
      <xdr:spPr>
        <a:xfrm flipV="1">
          <a:off x="1130300" y="16642527"/>
          <a:ext cx="889000" cy="7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166080</xdr:rowOff>
    </xdr:from>
    <xdr:to>
      <xdr:col>6</xdr:col>
      <xdr:colOff>561975</xdr:colOff>
      <xdr:row>95</xdr:row>
      <xdr:rowOff>96230</xdr:rowOff>
    </xdr:to>
    <xdr:sp macro="" textlink="">
      <xdr:nvSpPr>
        <xdr:cNvPr id="250" name="円/楕円 249"/>
        <xdr:cNvSpPr/>
      </xdr:nvSpPr>
      <xdr:spPr>
        <a:xfrm>
          <a:off x="4584700" y="162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17507</xdr:rowOff>
    </xdr:from>
    <xdr:ext cx="599010" cy="259045"/>
    <xdr:sp macro="" textlink="">
      <xdr:nvSpPr>
        <xdr:cNvPr id="251" name="衛生費該当値テキスト"/>
        <xdr:cNvSpPr txBox="1"/>
      </xdr:nvSpPr>
      <xdr:spPr>
        <a:xfrm>
          <a:off x="4686300" y="1613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162847</xdr:rowOff>
    </xdr:from>
    <xdr:to>
      <xdr:col>5</xdr:col>
      <xdr:colOff>409575</xdr:colOff>
      <xdr:row>97</xdr:row>
      <xdr:rowOff>92997</xdr:rowOff>
    </xdr:to>
    <xdr:sp macro="" textlink="">
      <xdr:nvSpPr>
        <xdr:cNvPr id="252" name="円/楕円 251"/>
        <xdr:cNvSpPr/>
      </xdr:nvSpPr>
      <xdr:spPr>
        <a:xfrm>
          <a:off x="3746500" y="166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84124</xdr:rowOff>
    </xdr:from>
    <xdr:ext cx="534377" cy="259045"/>
    <xdr:sp macro="" textlink="">
      <xdr:nvSpPr>
        <xdr:cNvPr id="253" name="テキスト ボックス 252"/>
        <xdr:cNvSpPr txBox="1"/>
      </xdr:nvSpPr>
      <xdr:spPr>
        <a:xfrm>
          <a:off x="3530111" y="167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2727</xdr:rowOff>
    </xdr:from>
    <xdr:to>
      <xdr:col>4</xdr:col>
      <xdr:colOff>206375</xdr:colOff>
      <xdr:row>96</xdr:row>
      <xdr:rowOff>104327</xdr:rowOff>
    </xdr:to>
    <xdr:sp macro="" textlink="">
      <xdr:nvSpPr>
        <xdr:cNvPr id="254" name="円/楕円 253"/>
        <xdr:cNvSpPr/>
      </xdr:nvSpPr>
      <xdr:spPr>
        <a:xfrm>
          <a:off x="2857500" y="16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120854</xdr:rowOff>
    </xdr:from>
    <xdr:ext cx="534377" cy="259045"/>
    <xdr:sp macro="" textlink="">
      <xdr:nvSpPr>
        <xdr:cNvPr id="255" name="テキスト ボックス 254"/>
        <xdr:cNvSpPr txBox="1"/>
      </xdr:nvSpPr>
      <xdr:spPr>
        <a:xfrm>
          <a:off x="2641111" y="1623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132527</xdr:rowOff>
    </xdr:from>
    <xdr:to>
      <xdr:col>3</xdr:col>
      <xdr:colOff>3175</xdr:colOff>
      <xdr:row>97</xdr:row>
      <xdr:rowOff>62677</xdr:rowOff>
    </xdr:to>
    <xdr:sp macro="" textlink="">
      <xdr:nvSpPr>
        <xdr:cNvPr id="256" name="円/楕円 255"/>
        <xdr:cNvSpPr/>
      </xdr:nvSpPr>
      <xdr:spPr>
        <a:xfrm>
          <a:off x="1968500" y="165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53804</xdr:rowOff>
    </xdr:from>
    <xdr:ext cx="534377" cy="259045"/>
    <xdr:sp macro="" textlink="">
      <xdr:nvSpPr>
        <xdr:cNvPr id="257" name="テキスト ボックス 256"/>
        <xdr:cNvSpPr txBox="1"/>
      </xdr:nvSpPr>
      <xdr:spPr>
        <a:xfrm>
          <a:off x="1752111" y="166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34841</xdr:rowOff>
    </xdr:from>
    <xdr:to>
      <xdr:col>1</xdr:col>
      <xdr:colOff>485775</xdr:colOff>
      <xdr:row>97</xdr:row>
      <xdr:rowOff>136441</xdr:rowOff>
    </xdr:to>
    <xdr:sp macro="" textlink="">
      <xdr:nvSpPr>
        <xdr:cNvPr id="258" name="円/楕円 257"/>
        <xdr:cNvSpPr/>
      </xdr:nvSpPr>
      <xdr:spPr>
        <a:xfrm>
          <a:off x="1079500" y="166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127568</xdr:rowOff>
    </xdr:from>
    <xdr:ext cx="534377" cy="259045"/>
    <xdr:sp macro="" textlink="">
      <xdr:nvSpPr>
        <xdr:cNvPr id="259" name="テキスト ボックス 258"/>
        <xdr:cNvSpPr txBox="1"/>
      </xdr:nvSpPr>
      <xdr:spPr>
        <a:xfrm>
          <a:off x="863111" y="16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60422</xdr:rowOff>
    </xdr:from>
    <xdr:to>
      <xdr:col>12</xdr:col>
      <xdr:colOff>511175</xdr:colOff>
      <xdr:row>38</xdr:row>
      <xdr:rowOff>139700</xdr:rowOff>
    </xdr:to>
    <xdr:cxnSp macro="">
      <xdr:nvCxnSpPr>
        <xdr:cNvPr id="292" name="直線コネクタ 291"/>
        <xdr:cNvCxnSpPr/>
      </xdr:nvCxnSpPr>
      <xdr:spPr>
        <a:xfrm>
          <a:off x="7861300" y="6404072"/>
          <a:ext cx="889000" cy="2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42637</xdr:rowOff>
    </xdr:from>
    <xdr:to>
      <xdr:col>11</xdr:col>
      <xdr:colOff>307975</xdr:colOff>
      <xdr:row>37</xdr:row>
      <xdr:rowOff>60422</xdr:rowOff>
    </xdr:to>
    <xdr:cxnSp macro="">
      <xdr:nvCxnSpPr>
        <xdr:cNvPr id="295" name="直線コネクタ 294"/>
        <xdr:cNvCxnSpPr/>
      </xdr:nvCxnSpPr>
      <xdr:spPr>
        <a:xfrm>
          <a:off x="6972300" y="5871937"/>
          <a:ext cx="889000" cy="5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9622</xdr:rowOff>
    </xdr:from>
    <xdr:to>
      <xdr:col>11</xdr:col>
      <xdr:colOff>358775</xdr:colOff>
      <xdr:row>37</xdr:row>
      <xdr:rowOff>111222</xdr:rowOff>
    </xdr:to>
    <xdr:sp macro="" textlink="">
      <xdr:nvSpPr>
        <xdr:cNvPr id="311" name="円/楕円 310"/>
        <xdr:cNvSpPr/>
      </xdr:nvSpPr>
      <xdr:spPr>
        <a:xfrm>
          <a:off x="7810500" y="63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127749</xdr:rowOff>
    </xdr:from>
    <xdr:ext cx="469744" cy="259045"/>
    <xdr:sp macro="" textlink="">
      <xdr:nvSpPr>
        <xdr:cNvPr id="312" name="テキスト ボックス 311"/>
        <xdr:cNvSpPr txBox="1"/>
      </xdr:nvSpPr>
      <xdr:spPr>
        <a:xfrm>
          <a:off x="7626427" y="61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163287</xdr:rowOff>
    </xdr:from>
    <xdr:to>
      <xdr:col>10</xdr:col>
      <xdr:colOff>155575</xdr:colOff>
      <xdr:row>34</xdr:row>
      <xdr:rowOff>93437</xdr:rowOff>
    </xdr:to>
    <xdr:sp macro="" textlink="">
      <xdr:nvSpPr>
        <xdr:cNvPr id="313" name="円/楕円 312"/>
        <xdr:cNvSpPr/>
      </xdr:nvSpPr>
      <xdr:spPr>
        <a:xfrm>
          <a:off x="6921500" y="58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109964</xdr:rowOff>
    </xdr:from>
    <xdr:ext cx="534377" cy="259045"/>
    <xdr:sp macro="" textlink="">
      <xdr:nvSpPr>
        <xdr:cNvPr id="314" name="テキスト ボックス 313"/>
        <xdr:cNvSpPr txBox="1"/>
      </xdr:nvSpPr>
      <xdr:spPr>
        <a:xfrm>
          <a:off x="6705111" y="55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127378</xdr:rowOff>
    </xdr:from>
    <xdr:to>
      <xdr:col>15</xdr:col>
      <xdr:colOff>180975</xdr:colOff>
      <xdr:row>57</xdr:row>
      <xdr:rowOff>136137</xdr:rowOff>
    </xdr:to>
    <xdr:cxnSp macro="">
      <xdr:nvCxnSpPr>
        <xdr:cNvPr id="343" name="直線コネクタ 342"/>
        <xdr:cNvCxnSpPr/>
      </xdr:nvCxnSpPr>
      <xdr:spPr>
        <a:xfrm flipV="1">
          <a:off x="9639300" y="9728578"/>
          <a:ext cx="838200" cy="18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94753</xdr:rowOff>
    </xdr:from>
    <xdr:to>
      <xdr:col>14</xdr:col>
      <xdr:colOff>28575</xdr:colOff>
      <xdr:row>57</xdr:row>
      <xdr:rowOff>136137</xdr:rowOff>
    </xdr:to>
    <xdr:cxnSp macro="">
      <xdr:nvCxnSpPr>
        <xdr:cNvPr id="346" name="直線コネクタ 345"/>
        <xdr:cNvCxnSpPr/>
      </xdr:nvCxnSpPr>
      <xdr:spPr>
        <a:xfrm>
          <a:off x="8750300" y="9867403"/>
          <a:ext cx="889000" cy="4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94753</xdr:rowOff>
    </xdr:from>
    <xdr:to>
      <xdr:col>12</xdr:col>
      <xdr:colOff>511175</xdr:colOff>
      <xdr:row>57</xdr:row>
      <xdr:rowOff>140763</xdr:rowOff>
    </xdr:to>
    <xdr:cxnSp macro="">
      <xdr:nvCxnSpPr>
        <xdr:cNvPr id="349" name="直線コネクタ 348"/>
        <xdr:cNvCxnSpPr/>
      </xdr:nvCxnSpPr>
      <xdr:spPr>
        <a:xfrm flipV="1">
          <a:off x="7861300" y="9867403"/>
          <a:ext cx="889000" cy="4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72202</xdr:rowOff>
    </xdr:from>
    <xdr:to>
      <xdr:col>11</xdr:col>
      <xdr:colOff>307975</xdr:colOff>
      <xdr:row>57</xdr:row>
      <xdr:rowOff>140763</xdr:rowOff>
    </xdr:to>
    <xdr:cxnSp macro="">
      <xdr:nvCxnSpPr>
        <xdr:cNvPr id="352" name="直線コネクタ 351"/>
        <xdr:cNvCxnSpPr/>
      </xdr:nvCxnSpPr>
      <xdr:spPr>
        <a:xfrm>
          <a:off x="6972300" y="9844852"/>
          <a:ext cx="889000" cy="6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76578</xdr:rowOff>
    </xdr:from>
    <xdr:to>
      <xdr:col>15</xdr:col>
      <xdr:colOff>231775</xdr:colOff>
      <xdr:row>57</xdr:row>
      <xdr:rowOff>6728</xdr:rowOff>
    </xdr:to>
    <xdr:sp macro="" textlink="">
      <xdr:nvSpPr>
        <xdr:cNvPr id="362" name="円/楕円 361"/>
        <xdr:cNvSpPr/>
      </xdr:nvSpPr>
      <xdr:spPr>
        <a:xfrm>
          <a:off x="10426700" y="96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99455</xdr:rowOff>
    </xdr:from>
    <xdr:ext cx="599010" cy="259045"/>
    <xdr:sp macro="" textlink="">
      <xdr:nvSpPr>
        <xdr:cNvPr id="363" name="農林水産業費該当値テキスト"/>
        <xdr:cNvSpPr txBox="1"/>
      </xdr:nvSpPr>
      <xdr:spPr>
        <a:xfrm>
          <a:off x="10528300" y="952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85337</xdr:rowOff>
    </xdr:from>
    <xdr:to>
      <xdr:col>14</xdr:col>
      <xdr:colOff>79375</xdr:colOff>
      <xdr:row>58</xdr:row>
      <xdr:rowOff>15487</xdr:rowOff>
    </xdr:to>
    <xdr:sp macro="" textlink="">
      <xdr:nvSpPr>
        <xdr:cNvPr id="364" name="円/楕円 363"/>
        <xdr:cNvSpPr/>
      </xdr:nvSpPr>
      <xdr:spPr>
        <a:xfrm>
          <a:off x="9588500" y="98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6614</xdr:rowOff>
    </xdr:from>
    <xdr:ext cx="534377" cy="259045"/>
    <xdr:sp macro="" textlink="">
      <xdr:nvSpPr>
        <xdr:cNvPr id="365" name="テキスト ボックス 364"/>
        <xdr:cNvSpPr txBox="1"/>
      </xdr:nvSpPr>
      <xdr:spPr>
        <a:xfrm>
          <a:off x="9372111" y="99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43953</xdr:rowOff>
    </xdr:from>
    <xdr:to>
      <xdr:col>12</xdr:col>
      <xdr:colOff>561975</xdr:colOff>
      <xdr:row>57</xdr:row>
      <xdr:rowOff>145553</xdr:rowOff>
    </xdr:to>
    <xdr:sp macro="" textlink="">
      <xdr:nvSpPr>
        <xdr:cNvPr id="366" name="円/楕円 365"/>
        <xdr:cNvSpPr/>
      </xdr:nvSpPr>
      <xdr:spPr>
        <a:xfrm>
          <a:off x="8699500" y="98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136680</xdr:rowOff>
    </xdr:from>
    <xdr:ext cx="534377" cy="259045"/>
    <xdr:sp macro="" textlink="">
      <xdr:nvSpPr>
        <xdr:cNvPr id="367" name="テキスト ボックス 366"/>
        <xdr:cNvSpPr txBox="1"/>
      </xdr:nvSpPr>
      <xdr:spPr>
        <a:xfrm>
          <a:off x="8483111" y="99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89963</xdr:rowOff>
    </xdr:from>
    <xdr:to>
      <xdr:col>11</xdr:col>
      <xdr:colOff>358775</xdr:colOff>
      <xdr:row>58</xdr:row>
      <xdr:rowOff>20113</xdr:rowOff>
    </xdr:to>
    <xdr:sp macro="" textlink="">
      <xdr:nvSpPr>
        <xdr:cNvPr id="368" name="円/楕円 367"/>
        <xdr:cNvSpPr/>
      </xdr:nvSpPr>
      <xdr:spPr>
        <a:xfrm>
          <a:off x="7810500" y="98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11240</xdr:rowOff>
    </xdr:from>
    <xdr:ext cx="534377" cy="259045"/>
    <xdr:sp macro="" textlink="">
      <xdr:nvSpPr>
        <xdr:cNvPr id="369" name="テキスト ボックス 368"/>
        <xdr:cNvSpPr txBox="1"/>
      </xdr:nvSpPr>
      <xdr:spPr>
        <a:xfrm>
          <a:off x="7594111" y="995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21402</xdr:rowOff>
    </xdr:from>
    <xdr:to>
      <xdr:col>10</xdr:col>
      <xdr:colOff>155575</xdr:colOff>
      <xdr:row>57</xdr:row>
      <xdr:rowOff>123002</xdr:rowOff>
    </xdr:to>
    <xdr:sp macro="" textlink="">
      <xdr:nvSpPr>
        <xdr:cNvPr id="370" name="円/楕円 369"/>
        <xdr:cNvSpPr/>
      </xdr:nvSpPr>
      <xdr:spPr>
        <a:xfrm>
          <a:off x="6921500" y="97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139529</xdr:rowOff>
    </xdr:from>
    <xdr:ext cx="534377" cy="259045"/>
    <xdr:sp macro="" textlink="">
      <xdr:nvSpPr>
        <xdr:cNvPr id="371" name="テキスト ボックス 370"/>
        <xdr:cNvSpPr txBox="1"/>
      </xdr:nvSpPr>
      <xdr:spPr>
        <a:xfrm>
          <a:off x="6705111" y="95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98679</xdr:rowOff>
    </xdr:from>
    <xdr:to>
      <xdr:col>15</xdr:col>
      <xdr:colOff>180975</xdr:colOff>
      <xdr:row>77</xdr:row>
      <xdr:rowOff>16166</xdr:rowOff>
    </xdr:to>
    <xdr:cxnSp macro="">
      <xdr:nvCxnSpPr>
        <xdr:cNvPr id="400" name="直線コネクタ 399"/>
        <xdr:cNvCxnSpPr/>
      </xdr:nvCxnSpPr>
      <xdr:spPr>
        <a:xfrm flipV="1">
          <a:off x="9639300" y="13128879"/>
          <a:ext cx="838200" cy="8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16166</xdr:rowOff>
    </xdr:from>
    <xdr:to>
      <xdr:col>14</xdr:col>
      <xdr:colOff>28575</xdr:colOff>
      <xdr:row>77</xdr:row>
      <xdr:rowOff>96495</xdr:rowOff>
    </xdr:to>
    <xdr:cxnSp macro="">
      <xdr:nvCxnSpPr>
        <xdr:cNvPr id="403" name="直線コネクタ 402"/>
        <xdr:cNvCxnSpPr/>
      </xdr:nvCxnSpPr>
      <xdr:spPr>
        <a:xfrm flipV="1">
          <a:off x="8750300" y="13217816"/>
          <a:ext cx="889000" cy="8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96495</xdr:rowOff>
    </xdr:from>
    <xdr:to>
      <xdr:col>12</xdr:col>
      <xdr:colOff>511175</xdr:colOff>
      <xdr:row>77</xdr:row>
      <xdr:rowOff>116129</xdr:rowOff>
    </xdr:to>
    <xdr:cxnSp macro="">
      <xdr:nvCxnSpPr>
        <xdr:cNvPr id="406" name="直線コネクタ 405"/>
        <xdr:cNvCxnSpPr/>
      </xdr:nvCxnSpPr>
      <xdr:spPr>
        <a:xfrm flipV="1">
          <a:off x="7861300" y="13298145"/>
          <a:ext cx="889000" cy="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116129</xdr:rowOff>
    </xdr:from>
    <xdr:to>
      <xdr:col>11</xdr:col>
      <xdr:colOff>307975</xdr:colOff>
      <xdr:row>78</xdr:row>
      <xdr:rowOff>26036</xdr:rowOff>
    </xdr:to>
    <xdr:cxnSp macro="">
      <xdr:nvCxnSpPr>
        <xdr:cNvPr id="409" name="直線コネクタ 408"/>
        <xdr:cNvCxnSpPr/>
      </xdr:nvCxnSpPr>
      <xdr:spPr>
        <a:xfrm flipV="1">
          <a:off x="6972300" y="13317779"/>
          <a:ext cx="889000" cy="8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47879</xdr:rowOff>
    </xdr:from>
    <xdr:to>
      <xdr:col>15</xdr:col>
      <xdr:colOff>231775</xdr:colOff>
      <xdr:row>76</xdr:row>
      <xdr:rowOff>149479</xdr:rowOff>
    </xdr:to>
    <xdr:sp macro="" textlink="">
      <xdr:nvSpPr>
        <xdr:cNvPr id="419" name="円/楕円 418"/>
        <xdr:cNvSpPr/>
      </xdr:nvSpPr>
      <xdr:spPr>
        <a:xfrm>
          <a:off x="10426700" y="130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70756</xdr:rowOff>
    </xdr:from>
    <xdr:ext cx="534377" cy="259045"/>
    <xdr:sp macro="" textlink="">
      <xdr:nvSpPr>
        <xdr:cNvPr id="420" name="商工費該当値テキスト"/>
        <xdr:cNvSpPr txBox="1"/>
      </xdr:nvSpPr>
      <xdr:spPr>
        <a:xfrm>
          <a:off x="10528300" y="129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136816</xdr:rowOff>
    </xdr:from>
    <xdr:to>
      <xdr:col>14</xdr:col>
      <xdr:colOff>79375</xdr:colOff>
      <xdr:row>77</xdr:row>
      <xdr:rowOff>66966</xdr:rowOff>
    </xdr:to>
    <xdr:sp macro="" textlink="">
      <xdr:nvSpPr>
        <xdr:cNvPr id="421" name="円/楕円 420"/>
        <xdr:cNvSpPr/>
      </xdr:nvSpPr>
      <xdr:spPr>
        <a:xfrm>
          <a:off x="9588500" y="1316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83494</xdr:rowOff>
    </xdr:from>
    <xdr:ext cx="534377" cy="259045"/>
    <xdr:sp macro="" textlink="">
      <xdr:nvSpPr>
        <xdr:cNvPr id="422" name="テキスト ボックス 421"/>
        <xdr:cNvSpPr txBox="1"/>
      </xdr:nvSpPr>
      <xdr:spPr>
        <a:xfrm>
          <a:off x="9372111" y="129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45695</xdr:rowOff>
    </xdr:from>
    <xdr:to>
      <xdr:col>12</xdr:col>
      <xdr:colOff>561975</xdr:colOff>
      <xdr:row>77</xdr:row>
      <xdr:rowOff>147295</xdr:rowOff>
    </xdr:to>
    <xdr:sp macro="" textlink="">
      <xdr:nvSpPr>
        <xdr:cNvPr id="423" name="円/楕円 422"/>
        <xdr:cNvSpPr/>
      </xdr:nvSpPr>
      <xdr:spPr>
        <a:xfrm>
          <a:off x="8699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163822</xdr:rowOff>
    </xdr:from>
    <xdr:ext cx="534377" cy="259045"/>
    <xdr:sp macro="" textlink="">
      <xdr:nvSpPr>
        <xdr:cNvPr id="424" name="テキスト ボックス 423"/>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65329</xdr:rowOff>
    </xdr:from>
    <xdr:to>
      <xdr:col>11</xdr:col>
      <xdr:colOff>358775</xdr:colOff>
      <xdr:row>77</xdr:row>
      <xdr:rowOff>166929</xdr:rowOff>
    </xdr:to>
    <xdr:sp macro="" textlink="">
      <xdr:nvSpPr>
        <xdr:cNvPr id="425" name="円/楕円 424"/>
        <xdr:cNvSpPr/>
      </xdr:nvSpPr>
      <xdr:spPr>
        <a:xfrm>
          <a:off x="7810500" y="132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12006</xdr:rowOff>
    </xdr:from>
    <xdr:ext cx="534377" cy="259045"/>
    <xdr:sp macro="" textlink="">
      <xdr:nvSpPr>
        <xdr:cNvPr id="426" name="テキスト ボックス 425"/>
        <xdr:cNvSpPr txBox="1"/>
      </xdr:nvSpPr>
      <xdr:spPr>
        <a:xfrm>
          <a:off x="7594111" y="130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146686</xdr:rowOff>
    </xdr:from>
    <xdr:to>
      <xdr:col>10</xdr:col>
      <xdr:colOff>155575</xdr:colOff>
      <xdr:row>78</xdr:row>
      <xdr:rowOff>76836</xdr:rowOff>
    </xdr:to>
    <xdr:sp macro="" textlink="">
      <xdr:nvSpPr>
        <xdr:cNvPr id="427" name="円/楕円 426"/>
        <xdr:cNvSpPr/>
      </xdr:nvSpPr>
      <xdr:spPr>
        <a:xfrm>
          <a:off x="6921500" y="133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67963</xdr:rowOff>
    </xdr:from>
    <xdr:ext cx="534377" cy="259045"/>
    <xdr:sp macro="" textlink="">
      <xdr:nvSpPr>
        <xdr:cNvPr id="428" name="テキスト ボックス 427"/>
        <xdr:cNvSpPr txBox="1"/>
      </xdr:nvSpPr>
      <xdr:spPr>
        <a:xfrm>
          <a:off x="6705111" y="134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110843</xdr:rowOff>
    </xdr:from>
    <xdr:to>
      <xdr:col>15</xdr:col>
      <xdr:colOff>180975</xdr:colOff>
      <xdr:row>96</xdr:row>
      <xdr:rowOff>12660</xdr:rowOff>
    </xdr:to>
    <xdr:cxnSp macro="">
      <xdr:nvCxnSpPr>
        <xdr:cNvPr id="457" name="直線コネクタ 456"/>
        <xdr:cNvCxnSpPr/>
      </xdr:nvCxnSpPr>
      <xdr:spPr>
        <a:xfrm flipV="1">
          <a:off x="9639300" y="16398593"/>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12660</xdr:rowOff>
    </xdr:from>
    <xdr:to>
      <xdr:col>14</xdr:col>
      <xdr:colOff>28575</xdr:colOff>
      <xdr:row>96</xdr:row>
      <xdr:rowOff>143182</xdr:rowOff>
    </xdr:to>
    <xdr:cxnSp macro="">
      <xdr:nvCxnSpPr>
        <xdr:cNvPr id="460" name="直線コネクタ 459"/>
        <xdr:cNvCxnSpPr/>
      </xdr:nvCxnSpPr>
      <xdr:spPr>
        <a:xfrm flipV="1">
          <a:off x="8750300" y="16471860"/>
          <a:ext cx="889000" cy="13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143182</xdr:rowOff>
    </xdr:from>
    <xdr:to>
      <xdr:col>12</xdr:col>
      <xdr:colOff>511175</xdr:colOff>
      <xdr:row>97</xdr:row>
      <xdr:rowOff>82215</xdr:rowOff>
    </xdr:to>
    <xdr:cxnSp macro="">
      <xdr:nvCxnSpPr>
        <xdr:cNvPr id="463" name="直線コネクタ 462"/>
        <xdr:cNvCxnSpPr/>
      </xdr:nvCxnSpPr>
      <xdr:spPr>
        <a:xfrm flipV="1">
          <a:off x="7861300" y="16602382"/>
          <a:ext cx="889000" cy="1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122312</xdr:rowOff>
    </xdr:from>
    <xdr:to>
      <xdr:col>11</xdr:col>
      <xdr:colOff>307975</xdr:colOff>
      <xdr:row>97</xdr:row>
      <xdr:rowOff>82215</xdr:rowOff>
    </xdr:to>
    <xdr:cxnSp macro="">
      <xdr:nvCxnSpPr>
        <xdr:cNvPr id="466" name="直線コネクタ 465"/>
        <xdr:cNvCxnSpPr/>
      </xdr:nvCxnSpPr>
      <xdr:spPr>
        <a:xfrm>
          <a:off x="6972300" y="16410062"/>
          <a:ext cx="889000" cy="30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60043</xdr:rowOff>
    </xdr:from>
    <xdr:to>
      <xdr:col>15</xdr:col>
      <xdr:colOff>231775</xdr:colOff>
      <xdr:row>95</xdr:row>
      <xdr:rowOff>161643</xdr:rowOff>
    </xdr:to>
    <xdr:sp macro="" textlink="">
      <xdr:nvSpPr>
        <xdr:cNvPr id="476" name="円/楕円 475"/>
        <xdr:cNvSpPr/>
      </xdr:nvSpPr>
      <xdr:spPr>
        <a:xfrm>
          <a:off x="10426700" y="1634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38470</xdr:rowOff>
    </xdr:from>
    <xdr:ext cx="534377" cy="259045"/>
    <xdr:sp macro="" textlink="">
      <xdr:nvSpPr>
        <xdr:cNvPr id="477" name="土木費該当値テキスト"/>
        <xdr:cNvSpPr txBox="1"/>
      </xdr:nvSpPr>
      <xdr:spPr>
        <a:xfrm>
          <a:off x="10528300" y="163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81,287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133310</xdr:rowOff>
    </xdr:from>
    <xdr:to>
      <xdr:col>14</xdr:col>
      <xdr:colOff>79375</xdr:colOff>
      <xdr:row>96</xdr:row>
      <xdr:rowOff>63460</xdr:rowOff>
    </xdr:to>
    <xdr:sp macro="" textlink="">
      <xdr:nvSpPr>
        <xdr:cNvPr id="478" name="円/楕円 477"/>
        <xdr:cNvSpPr/>
      </xdr:nvSpPr>
      <xdr:spPr>
        <a:xfrm>
          <a:off x="9588500" y="164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54587</xdr:rowOff>
    </xdr:from>
    <xdr:ext cx="534377" cy="259045"/>
    <xdr:sp macro="" textlink="">
      <xdr:nvSpPr>
        <xdr:cNvPr id="479" name="テキスト ボックス 478"/>
        <xdr:cNvSpPr txBox="1"/>
      </xdr:nvSpPr>
      <xdr:spPr>
        <a:xfrm>
          <a:off x="9372111" y="1651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92382</xdr:rowOff>
    </xdr:from>
    <xdr:to>
      <xdr:col>12</xdr:col>
      <xdr:colOff>561975</xdr:colOff>
      <xdr:row>97</xdr:row>
      <xdr:rowOff>22532</xdr:rowOff>
    </xdr:to>
    <xdr:sp macro="" textlink="">
      <xdr:nvSpPr>
        <xdr:cNvPr id="480" name="円/楕円 479"/>
        <xdr:cNvSpPr/>
      </xdr:nvSpPr>
      <xdr:spPr>
        <a:xfrm>
          <a:off x="8699500" y="165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13659</xdr:rowOff>
    </xdr:from>
    <xdr:ext cx="534377" cy="259045"/>
    <xdr:sp macro="" textlink="">
      <xdr:nvSpPr>
        <xdr:cNvPr id="481" name="テキスト ボックス 480"/>
        <xdr:cNvSpPr txBox="1"/>
      </xdr:nvSpPr>
      <xdr:spPr>
        <a:xfrm>
          <a:off x="8483111" y="166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31415</xdr:rowOff>
    </xdr:from>
    <xdr:to>
      <xdr:col>11</xdr:col>
      <xdr:colOff>358775</xdr:colOff>
      <xdr:row>97</xdr:row>
      <xdr:rowOff>133015</xdr:rowOff>
    </xdr:to>
    <xdr:sp macro="" textlink="">
      <xdr:nvSpPr>
        <xdr:cNvPr id="482" name="円/楕円 481"/>
        <xdr:cNvSpPr/>
      </xdr:nvSpPr>
      <xdr:spPr>
        <a:xfrm>
          <a:off x="7810500" y="1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124142</xdr:rowOff>
    </xdr:from>
    <xdr:ext cx="534377" cy="259045"/>
    <xdr:sp macro="" textlink="">
      <xdr:nvSpPr>
        <xdr:cNvPr id="483" name="テキスト ボックス 482"/>
        <xdr:cNvSpPr txBox="1"/>
      </xdr:nvSpPr>
      <xdr:spPr>
        <a:xfrm>
          <a:off x="7594111" y="167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71512</xdr:rowOff>
    </xdr:from>
    <xdr:to>
      <xdr:col>10</xdr:col>
      <xdr:colOff>155575</xdr:colOff>
      <xdr:row>96</xdr:row>
      <xdr:rowOff>1662</xdr:rowOff>
    </xdr:to>
    <xdr:sp macro="" textlink="">
      <xdr:nvSpPr>
        <xdr:cNvPr id="484" name="円/楕円 483"/>
        <xdr:cNvSpPr/>
      </xdr:nvSpPr>
      <xdr:spPr>
        <a:xfrm>
          <a:off x="6921500" y="163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18189</xdr:rowOff>
    </xdr:from>
    <xdr:ext cx="534377" cy="259045"/>
    <xdr:sp macro="" textlink="">
      <xdr:nvSpPr>
        <xdr:cNvPr id="485" name="テキスト ボックス 484"/>
        <xdr:cNvSpPr txBox="1"/>
      </xdr:nvSpPr>
      <xdr:spPr>
        <a:xfrm>
          <a:off x="6705111" y="161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85148</xdr:rowOff>
    </xdr:from>
    <xdr:to>
      <xdr:col>23</xdr:col>
      <xdr:colOff>517525</xdr:colOff>
      <xdr:row>38</xdr:row>
      <xdr:rowOff>62898</xdr:rowOff>
    </xdr:to>
    <xdr:cxnSp macro="">
      <xdr:nvCxnSpPr>
        <xdr:cNvPr id="514" name="直線コネクタ 513"/>
        <xdr:cNvCxnSpPr/>
      </xdr:nvCxnSpPr>
      <xdr:spPr>
        <a:xfrm>
          <a:off x="15481300" y="6428798"/>
          <a:ext cx="838200" cy="1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85148</xdr:rowOff>
    </xdr:from>
    <xdr:to>
      <xdr:col>22</xdr:col>
      <xdr:colOff>365125</xdr:colOff>
      <xdr:row>38</xdr:row>
      <xdr:rowOff>55575</xdr:rowOff>
    </xdr:to>
    <xdr:cxnSp macro="">
      <xdr:nvCxnSpPr>
        <xdr:cNvPr id="517" name="直線コネクタ 516"/>
        <xdr:cNvCxnSpPr/>
      </xdr:nvCxnSpPr>
      <xdr:spPr>
        <a:xfrm flipV="1">
          <a:off x="14592300" y="6428798"/>
          <a:ext cx="889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27602</xdr:rowOff>
    </xdr:from>
    <xdr:to>
      <xdr:col>21</xdr:col>
      <xdr:colOff>161925</xdr:colOff>
      <xdr:row>38</xdr:row>
      <xdr:rowOff>55575</xdr:rowOff>
    </xdr:to>
    <xdr:cxnSp macro="">
      <xdr:nvCxnSpPr>
        <xdr:cNvPr id="520" name="直線コネクタ 519"/>
        <xdr:cNvCxnSpPr/>
      </xdr:nvCxnSpPr>
      <xdr:spPr>
        <a:xfrm>
          <a:off x="13703300" y="6542702"/>
          <a:ext cx="889000" cy="2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27602</xdr:rowOff>
    </xdr:from>
    <xdr:to>
      <xdr:col>19</xdr:col>
      <xdr:colOff>644525</xdr:colOff>
      <xdr:row>38</xdr:row>
      <xdr:rowOff>69146</xdr:rowOff>
    </xdr:to>
    <xdr:cxnSp macro="">
      <xdr:nvCxnSpPr>
        <xdr:cNvPr id="523" name="直線コネクタ 522"/>
        <xdr:cNvCxnSpPr/>
      </xdr:nvCxnSpPr>
      <xdr:spPr>
        <a:xfrm flipV="1">
          <a:off x="12814300" y="6542702"/>
          <a:ext cx="889000" cy="4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12098</xdr:rowOff>
    </xdr:from>
    <xdr:to>
      <xdr:col>23</xdr:col>
      <xdr:colOff>568325</xdr:colOff>
      <xdr:row>38</xdr:row>
      <xdr:rowOff>113698</xdr:rowOff>
    </xdr:to>
    <xdr:sp macro="" textlink="">
      <xdr:nvSpPr>
        <xdr:cNvPr id="533" name="円/楕円 532"/>
        <xdr:cNvSpPr/>
      </xdr:nvSpPr>
      <xdr:spPr>
        <a:xfrm>
          <a:off x="16268700" y="65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98475</xdr:rowOff>
    </xdr:from>
    <xdr:ext cx="534377" cy="259045"/>
    <xdr:sp macro="" textlink="">
      <xdr:nvSpPr>
        <xdr:cNvPr id="534" name="消防費該当値テキスト"/>
        <xdr:cNvSpPr txBox="1"/>
      </xdr:nvSpPr>
      <xdr:spPr>
        <a:xfrm>
          <a:off x="16370300" y="64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34348</xdr:rowOff>
    </xdr:from>
    <xdr:to>
      <xdr:col>22</xdr:col>
      <xdr:colOff>415925</xdr:colOff>
      <xdr:row>37</xdr:row>
      <xdr:rowOff>135948</xdr:rowOff>
    </xdr:to>
    <xdr:sp macro="" textlink="">
      <xdr:nvSpPr>
        <xdr:cNvPr id="535" name="円/楕円 534"/>
        <xdr:cNvSpPr/>
      </xdr:nvSpPr>
      <xdr:spPr>
        <a:xfrm>
          <a:off x="15430500" y="63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127075</xdr:rowOff>
    </xdr:from>
    <xdr:ext cx="534377" cy="259045"/>
    <xdr:sp macro="" textlink="">
      <xdr:nvSpPr>
        <xdr:cNvPr id="536" name="テキスト ボックス 535"/>
        <xdr:cNvSpPr txBox="1"/>
      </xdr:nvSpPr>
      <xdr:spPr>
        <a:xfrm>
          <a:off x="15214111" y="647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4775</xdr:rowOff>
    </xdr:from>
    <xdr:to>
      <xdr:col>21</xdr:col>
      <xdr:colOff>212725</xdr:colOff>
      <xdr:row>38</xdr:row>
      <xdr:rowOff>106375</xdr:rowOff>
    </xdr:to>
    <xdr:sp macro="" textlink="">
      <xdr:nvSpPr>
        <xdr:cNvPr id="537" name="円/楕円 536"/>
        <xdr:cNvSpPr/>
      </xdr:nvSpPr>
      <xdr:spPr>
        <a:xfrm>
          <a:off x="14541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97502</xdr:rowOff>
    </xdr:from>
    <xdr:ext cx="534377" cy="259045"/>
    <xdr:sp macro="" textlink="">
      <xdr:nvSpPr>
        <xdr:cNvPr id="538" name="テキスト ボックス 537"/>
        <xdr:cNvSpPr txBox="1"/>
      </xdr:nvSpPr>
      <xdr:spPr>
        <a:xfrm>
          <a:off x="14325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148252</xdr:rowOff>
    </xdr:from>
    <xdr:to>
      <xdr:col>20</xdr:col>
      <xdr:colOff>9525</xdr:colOff>
      <xdr:row>38</xdr:row>
      <xdr:rowOff>78402</xdr:rowOff>
    </xdr:to>
    <xdr:sp macro="" textlink="">
      <xdr:nvSpPr>
        <xdr:cNvPr id="539" name="円/楕円 538"/>
        <xdr:cNvSpPr/>
      </xdr:nvSpPr>
      <xdr:spPr>
        <a:xfrm>
          <a:off x="13652500" y="64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69529</xdr:rowOff>
    </xdr:from>
    <xdr:ext cx="534377" cy="259045"/>
    <xdr:sp macro="" textlink="">
      <xdr:nvSpPr>
        <xdr:cNvPr id="540" name="テキスト ボックス 539"/>
        <xdr:cNvSpPr txBox="1"/>
      </xdr:nvSpPr>
      <xdr:spPr>
        <a:xfrm>
          <a:off x="13436111" y="65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18346</xdr:rowOff>
    </xdr:from>
    <xdr:to>
      <xdr:col>18</xdr:col>
      <xdr:colOff>492125</xdr:colOff>
      <xdr:row>38</xdr:row>
      <xdr:rowOff>119946</xdr:rowOff>
    </xdr:to>
    <xdr:sp macro="" textlink="">
      <xdr:nvSpPr>
        <xdr:cNvPr id="541" name="円/楕円 540"/>
        <xdr:cNvSpPr/>
      </xdr:nvSpPr>
      <xdr:spPr>
        <a:xfrm>
          <a:off x="12763500" y="653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111073</xdr:rowOff>
    </xdr:from>
    <xdr:ext cx="534377" cy="259045"/>
    <xdr:sp macro="" textlink="">
      <xdr:nvSpPr>
        <xdr:cNvPr id="542" name="テキスト ボックス 541"/>
        <xdr:cNvSpPr txBox="1"/>
      </xdr:nvSpPr>
      <xdr:spPr>
        <a:xfrm>
          <a:off x="12547111" y="66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82111</xdr:rowOff>
    </xdr:from>
    <xdr:to>
      <xdr:col>23</xdr:col>
      <xdr:colOff>517525</xdr:colOff>
      <xdr:row>57</xdr:row>
      <xdr:rowOff>1804</xdr:rowOff>
    </xdr:to>
    <xdr:cxnSp macro="">
      <xdr:nvCxnSpPr>
        <xdr:cNvPr id="569" name="直線コネクタ 568"/>
        <xdr:cNvCxnSpPr/>
      </xdr:nvCxnSpPr>
      <xdr:spPr>
        <a:xfrm>
          <a:off x="15481300" y="9683311"/>
          <a:ext cx="838200" cy="9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82111</xdr:rowOff>
    </xdr:from>
    <xdr:to>
      <xdr:col>22</xdr:col>
      <xdr:colOff>365125</xdr:colOff>
      <xdr:row>56</xdr:row>
      <xdr:rowOff>97478</xdr:rowOff>
    </xdr:to>
    <xdr:cxnSp macro="">
      <xdr:nvCxnSpPr>
        <xdr:cNvPr id="572" name="直線コネクタ 571"/>
        <xdr:cNvCxnSpPr/>
      </xdr:nvCxnSpPr>
      <xdr:spPr>
        <a:xfrm flipV="1">
          <a:off x="14592300" y="9683311"/>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97478</xdr:rowOff>
    </xdr:from>
    <xdr:to>
      <xdr:col>21</xdr:col>
      <xdr:colOff>161925</xdr:colOff>
      <xdr:row>56</xdr:row>
      <xdr:rowOff>104550</xdr:rowOff>
    </xdr:to>
    <xdr:cxnSp macro="">
      <xdr:nvCxnSpPr>
        <xdr:cNvPr id="575" name="直線コネクタ 574"/>
        <xdr:cNvCxnSpPr/>
      </xdr:nvCxnSpPr>
      <xdr:spPr>
        <a:xfrm flipV="1">
          <a:off x="13703300" y="9698678"/>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104550</xdr:rowOff>
    </xdr:from>
    <xdr:to>
      <xdr:col>19</xdr:col>
      <xdr:colOff>644525</xdr:colOff>
      <xdr:row>56</xdr:row>
      <xdr:rowOff>167625</xdr:rowOff>
    </xdr:to>
    <xdr:cxnSp macro="">
      <xdr:nvCxnSpPr>
        <xdr:cNvPr id="578" name="直線コネクタ 577"/>
        <xdr:cNvCxnSpPr/>
      </xdr:nvCxnSpPr>
      <xdr:spPr>
        <a:xfrm flipV="1">
          <a:off x="12814300" y="9705750"/>
          <a:ext cx="8890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122454</xdr:rowOff>
    </xdr:from>
    <xdr:to>
      <xdr:col>23</xdr:col>
      <xdr:colOff>568325</xdr:colOff>
      <xdr:row>57</xdr:row>
      <xdr:rowOff>52604</xdr:rowOff>
    </xdr:to>
    <xdr:sp macro="" textlink="">
      <xdr:nvSpPr>
        <xdr:cNvPr id="588" name="円/楕円 587"/>
        <xdr:cNvSpPr/>
      </xdr:nvSpPr>
      <xdr:spPr>
        <a:xfrm>
          <a:off x="16268700" y="9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100881</xdr:rowOff>
    </xdr:from>
    <xdr:ext cx="534377" cy="259045"/>
    <xdr:sp macro="" textlink="">
      <xdr:nvSpPr>
        <xdr:cNvPr id="589" name="教育費該当値テキスト"/>
        <xdr:cNvSpPr txBox="1"/>
      </xdr:nvSpPr>
      <xdr:spPr>
        <a:xfrm>
          <a:off x="16370300" y="97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31311</xdr:rowOff>
    </xdr:from>
    <xdr:to>
      <xdr:col>22</xdr:col>
      <xdr:colOff>415925</xdr:colOff>
      <xdr:row>56</xdr:row>
      <xdr:rowOff>132911</xdr:rowOff>
    </xdr:to>
    <xdr:sp macro="" textlink="">
      <xdr:nvSpPr>
        <xdr:cNvPr id="590" name="円/楕円 589"/>
        <xdr:cNvSpPr/>
      </xdr:nvSpPr>
      <xdr:spPr>
        <a:xfrm>
          <a:off x="15430500" y="96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124038</xdr:rowOff>
    </xdr:from>
    <xdr:ext cx="534377" cy="259045"/>
    <xdr:sp macro="" textlink="">
      <xdr:nvSpPr>
        <xdr:cNvPr id="591" name="テキスト ボックス 590"/>
        <xdr:cNvSpPr txBox="1"/>
      </xdr:nvSpPr>
      <xdr:spPr>
        <a:xfrm>
          <a:off x="15214111" y="972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87,596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46678</xdr:rowOff>
    </xdr:from>
    <xdr:to>
      <xdr:col>21</xdr:col>
      <xdr:colOff>212725</xdr:colOff>
      <xdr:row>56</xdr:row>
      <xdr:rowOff>148278</xdr:rowOff>
    </xdr:to>
    <xdr:sp macro="" textlink="">
      <xdr:nvSpPr>
        <xdr:cNvPr id="592" name="円/楕円 591"/>
        <xdr:cNvSpPr/>
      </xdr:nvSpPr>
      <xdr:spPr>
        <a:xfrm>
          <a:off x="14541500" y="96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139405</xdr:rowOff>
    </xdr:from>
    <xdr:ext cx="534377" cy="259045"/>
    <xdr:sp macro="" textlink="">
      <xdr:nvSpPr>
        <xdr:cNvPr id="593" name="テキスト ボックス 592"/>
        <xdr:cNvSpPr txBox="1"/>
      </xdr:nvSpPr>
      <xdr:spPr>
        <a:xfrm>
          <a:off x="14325111" y="97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53750</xdr:rowOff>
    </xdr:from>
    <xdr:to>
      <xdr:col>20</xdr:col>
      <xdr:colOff>9525</xdr:colOff>
      <xdr:row>56</xdr:row>
      <xdr:rowOff>155350</xdr:rowOff>
    </xdr:to>
    <xdr:sp macro="" textlink="">
      <xdr:nvSpPr>
        <xdr:cNvPr id="594" name="円/楕円 593"/>
        <xdr:cNvSpPr/>
      </xdr:nvSpPr>
      <xdr:spPr>
        <a:xfrm>
          <a:off x="13652500" y="96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146477</xdr:rowOff>
    </xdr:from>
    <xdr:ext cx="534377" cy="259045"/>
    <xdr:sp macro="" textlink="">
      <xdr:nvSpPr>
        <xdr:cNvPr id="595" name="テキスト ボックス 594"/>
        <xdr:cNvSpPr txBox="1"/>
      </xdr:nvSpPr>
      <xdr:spPr>
        <a:xfrm>
          <a:off x="13436111" y="974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116825</xdr:rowOff>
    </xdr:from>
    <xdr:to>
      <xdr:col>18</xdr:col>
      <xdr:colOff>492125</xdr:colOff>
      <xdr:row>57</xdr:row>
      <xdr:rowOff>46975</xdr:rowOff>
    </xdr:to>
    <xdr:sp macro="" textlink="">
      <xdr:nvSpPr>
        <xdr:cNvPr id="596" name="円/楕円 595"/>
        <xdr:cNvSpPr/>
      </xdr:nvSpPr>
      <xdr:spPr>
        <a:xfrm>
          <a:off x="12763500" y="97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38102</xdr:rowOff>
    </xdr:from>
    <xdr:ext cx="534377" cy="259045"/>
    <xdr:sp macro="" textlink="">
      <xdr:nvSpPr>
        <xdr:cNvPr id="597" name="テキスト ボックス 596"/>
        <xdr:cNvSpPr txBox="1"/>
      </xdr:nvSpPr>
      <xdr:spPr>
        <a:xfrm>
          <a:off x="12547111" y="98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106206</xdr:rowOff>
    </xdr:from>
    <xdr:to>
      <xdr:col>23</xdr:col>
      <xdr:colOff>517525</xdr:colOff>
      <xdr:row>78</xdr:row>
      <xdr:rowOff>137327</xdr:rowOff>
    </xdr:to>
    <xdr:cxnSp macro="">
      <xdr:nvCxnSpPr>
        <xdr:cNvPr id="624" name="直線コネクタ 623"/>
        <xdr:cNvCxnSpPr/>
      </xdr:nvCxnSpPr>
      <xdr:spPr>
        <a:xfrm>
          <a:off x="15481300" y="13479306"/>
          <a:ext cx="838200" cy="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37945</xdr:rowOff>
    </xdr:from>
    <xdr:to>
      <xdr:col>22</xdr:col>
      <xdr:colOff>365125</xdr:colOff>
      <xdr:row>78</xdr:row>
      <xdr:rowOff>106206</xdr:rowOff>
    </xdr:to>
    <xdr:cxnSp macro="">
      <xdr:nvCxnSpPr>
        <xdr:cNvPr id="627" name="直線コネクタ 626"/>
        <xdr:cNvCxnSpPr/>
      </xdr:nvCxnSpPr>
      <xdr:spPr>
        <a:xfrm>
          <a:off x="14592300" y="13411045"/>
          <a:ext cx="8890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37945</xdr:rowOff>
    </xdr:from>
    <xdr:to>
      <xdr:col>21</xdr:col>
      <xdr:colOff>161925</xdr:colOff>
      <xdr:row>78</xdr:row>
      <xdr:rowOff>77077</xdr:rowOff>
    </xdr:to>
    <xdr:cxnSp macro="">
      <xdr:nvCxnSpPr>
        <xdr:cNvPr id="630" name="直線コネクタ 629"/>
        <xdr:cNvCxnSpPr/>
      </xdr:nvCxnSpPr>
      <xdr:spPr>
        <a:xfrm flipV="1">
          <a:off x="13703300" y="13411045"/>
          <a:ext cx="889000" cy="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77077</xdr:rowOff>
    </xdr:from>
    <xdr:to>
      <xdr:col>19</xdr:col>
      <xdr:colOff>644525</xdr:colOff>
      <xdr:row>78</xdr:row>
      <xdr:rowOff>139700</xdr:rowOff>
    </xdr:to>
    <xdr:cxnSp macro="">
      <xdr:nvCxnSpPr>
        <xdr:cNvPr id="633" name="直線コネクタ 632"/>
        <xdr:cNvCxnSpPr/>
      </xdr:nvCxnSpPr>
      <xdr:spPr>
        <a:xfrm flipV="1">
          <a:off x="12814300" y="13450177"/>
          <a:ext cx="889000" cy="6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86527</xdr:rowOff>
    </xdr:from>
    <xdr:to>
      <xdr:col>23</xdr:col>
      <xdr:colOff>568325</xdr:colOff>
      <xdr:row>79</xdr:row>
      <xdr:rowOff>16677</xdr:rowOff>
    </xdr:to>
    <xdr:sp macro="" textlink="">
      <xdr:nvSpPr>
        <xdr:cNvPr id="643" name="円/楕円 642"/>
        <xdr:cNvSpPr/>
      </xdr:nvSpPr>
      <xdr:spPr>
        <a:xfrm>
          <a:off x="16268700" y="134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378565" cy="259045"/>
    <xdr:sp macro="" textlink="">
      <xdr:nvSpPr>
        <xdr:cNvPr id="644" name="災害復旧費該当値テキスト"/>
        <xdr:cNvSpPr txBox="1"/>
      </xdr:nvSpPr>
      <xdr:spPr>
        <a:xfrm>
          <a:off x="16370300" y="13390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55406</xdr:rowOff>
    </xdr:from>
    <xdr:to>
      <xdr:col>22</xdr:col>
      <xdr:colOff>415925</xdr:colOff>
      <xdr:row>78</xdr:row>
      <xdr:rowOff>157006</xdr:rowOff>
    </xdr:to>
    <xdr:sp macro="" textlink="">
      <xdr:nvSpPr>
        <xdr:cNvPr id="645" name="円/楕円 644"/>
        <xdr:cNvSpPr/>
      </xdr:nvSpPr>
      <xdr:spPr>
        <a:xfrm>
          <a:off x="15430500" y="134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2083</xdr:rowOff>
    </xdr:from>
    <xdr:ext cx="469744" cy="259045"/>
    <xdr:sp macro="" textlink="">
      <xdr:nvSpPr>
        <xdr:cNvPr id="646" name="テキスト ボックス 645"/>
        <xdr:cNvSpPr txBox="1"/>
      </xdr:nvSpPr>
      <xdr:spPr>
        <a:xfrm>
          <a:off x="15246427" y="1320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158595</xdr:rowOff>
    </xdr:from>
    <xdr:to>
      <xdr:col>21</xdr:col>
      <xdr:colOff>212725</xdr:colOff>
      <xdr:row>78</xdr:row>
      <xdr:rowOff>88745</xdr:rowOff>
    </xdr:to>
    <xdr:sp macro="" textlink="">
      <xdr:nvSpPr>
        <xdr:cNvPr id="647" name="円/楕円 646"/>
        <xdr:cNvSpPr/>
      </xdr:nvSpPr>
      <xdr:spPr>
        <a:xfrm>
          <a:off x="14541500" y="133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105272</xdr:rowOff>
    </xdr:from>
    <xdr:ext cx="534377" cy="259045"/>
    <xdr:sp macro="" textlink="">
      <xdr:nvSpPr>
        <xdr:cNvPr id="648" name="テキスト ボックス 647"/>
        <xdr:cNvSpPr txBox="1"/>
      </xdr:nvSpPr>
      <xdr:spPr>
        <a:xfrm>
          <a:off x="14325111" y="131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26277</xdr:rowOff>
    </xdr:from>
    <xdr:to>
      <xdr:col>20</xdr:col>
      <xdr:colOff>9525</xdr:colOff>
      <xdr:row>78</xdr:row>
      <xdr:rowOff>127877</xdr:rowOff>
    </xdr:to>
    <xdr:sp macro="" textlink="">
      <xdr:nvSpPr>
        <xdr:cNvPr id="649" name="円/楕円 648"/>
        <xdr:cNvSpPr/>
      </xdr:nvSpPr>
      <xdr:spPr>
        <a:xfrm>
          <a:off x="13652500" y="133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144404</xdr:rowOff>
    </xdr:from>
    <xdr:ext cx="534377" cy="259045"/>
    <xdr:sp macro="" textlink="">
      <xdr:nvSpPr>
        <xdr:cNvPr id="650" name="テキスト ボックス 649"/>
        <xdr:cNvSpPr txBox="1"/>
      </xdr:nvSpPr>
      <xdr:spPr>
        <a:xfrm>
          <a:off x="13436111" y="131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154787</xdr:rowOff>
    </xdr:from>
    <xdr:to>
      <xdr:col>23</xdr:col>
      <xdr:colOff>517525</xdr:colOff>
      <xdr:row>96</xdr:row>
      <xdr:rowOff>12827</xdr:rowOff>
    </xdr:to>
    <xdr:cxnSp macro="">
      <xdr:nvCxnSpPr>
        <xdr:cNvPr id="679" name="直線コネクタ 678"/>
        <xdr:cNvCxnSpPr/>
      </xdr:nvCxnSpPr>
      <xdr:spPr>
        <a:xfrm>
          <a:off x="15481300" y="16442537"/>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154787</xdr:rowOff>
    </xdr:from>
    <xdr:to>
      <xdr:col>22</xdr:col>
      <xdr:colOff>365125</xdr:colOff>
      <xdr:row>95</xdr:row>
      <xdr:rowOff>167356</xdr:rowOff>
    </xdr:to>
    <xdr:cxnSp macro="">
      <xdr:nvCxnSpPr>
        <xdr:cNvPr id="682" name="直線コネクタ 681"/>
        <xdr:cNvCxnSpPr/>
      </xdr:nvCxnSpPr>
      <xdr:spPr>
        <a:xfrm flipV="1">
          <a:off x="14592300" y="16442537"/>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116717</xdr:rowOff>
    </xdr:from>
    <xdr:to>
      <xdr:col>21</xdr:col>
      <xdr:colOff>161925</xdr:colOff>
      <xdr:row>95</xdr:row>
      <xdr:rowOff>167356</xdr:rowOff>
    </xdr:to>
    <xdr:cxnSp macro="">
      <xdr:nvCxnSpPr>
        <xdr:cNvPr id="685" name="直線コネクタ 684"/>
        <xdr:cNvCxnSpPr/>
      </xdr:nvCxnSpPr>
      <xdr:spPr>
        <a:xfrm>
          <a:off x="13703300" y="16404467"/>
          <a:ext cx="889000" cy="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106581</xdr:rowOff>
    </xdr:from>
    <xdr:to>
      <xdr:col>19</xdr:col>
      <xdr:colOff>644525</xdr:colOff>
      <xdr:row>95</xdr:row>
      <xdr:rowOff>116717</xdr:rowOff>
    </xdr:to>
    <xdr:cxnSp macro="">
      <xdr:nvCxnSpPr>
        <xdr:cNvPr id="688" name="直線コネクタ 687"/>
        <xdr:cNvCxnSpPr/>
      </xdr:nvCxnSpPr>
      <xdr:spPr>
        <a:xfrm>
          <a:off x="12814300" y="16394331"/>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133477</xdr:rowOff>
    </xdr:from>
    <xdr:to>
      <xdr:col>23</xdr:col>
      <xdr:colOff>568325</xdr:colOff>
      <xdr:row>96</xdr:row>
      <xdr:rowOff>63627</xdr:rowOff>
    </xdr:to>
    <xdr:sp macro="" textlink="">
      <xdr:nvSpPr>
        <xdr:cNvPr id="698" name="円/楕円 697"/>
        <xdr:cNvSpPr/>
      </xdr:nvSpPr>
      <xdr:spPr>
        <a:xfrm>
          <a:off x="16268700" y="164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111904</xdr:rowOff>
    </xdr:from>
    <xdr:ext cx="599010" cy="259045"/>
    <xdr:sp macro="" textlink="">
      <xdr:nvSpPr>
        <xdr:cNvPr id="699" name="公債費該当値テキスト"/>
        <xdr:cNvSpPr txBox="1"/>
      </xdr:nvSpPr>
      <xdr:spPr>
        <a:xfrm>
          <a:off x="16370300" y="163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102,750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103987</xdr:rowOff>
    </xdr:from>
    <xdr:to>
      <xdr:col>22</xdr:col>
      <xdr:colOff>415925</xdr:colOff>
      <xdr:row>96</xdr:row>
      <xdr:rowOff>34137</xdr:rowOff>
    </xdr:to>
    <xdr:sp macro="" textlink="">
      <xdr:nvSpPr>
        <xdr:cNvPr id="700" name="円/楕円 699"/>
        <xdr:cNvSpPr/>
      </xdr:nvSpPr>
      <xdr:spPr>
        <a:xfrm>
          <a:off x="15430500" y="163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25264</xdr:rowOff>
    </xdr:from>
    <xdr:ext cx="599010" cy="259045"/>
    <xdr:sp macro="" textlink="">
      <xdr:nvSpPr>
        <xdr:cNvPr id="701" name="テキスト ボックス 700"/>
        <xdr:cNvSpPr txBox="1"/>
      </xdr:nvSpPr>
      <xdr:spPr>
        <a:xfrm>
          <a:off x="15181794" y="1648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116556</xdr:rowOff>
    </xdr:from>
    <xdr:to>
      <xdr:col>21</xdr:col>
      <xdr:colOff>212725</xdr:colOff>
      <xdr:row>96</xdr:row>
      <xdr:rowOff>46706</xdr:rowOff>
    </xdr:to>
    <xdr:sp macro="" textlink="">
      <xdr:nvSpPr>
        <xdr:cNvPr id="702" name="円/楕円 701"/>
        <xdr:cNvSpPr/>
      </xdr:nvSpPr>
      <xdr:spPr>
        <a:xfrm>
          <a:off x="14541500" y="16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37833</xdr:rowOff>
    </xdr:from>
    <xdr:ext cx="599010" cy="259045"/>
    <xdr:sp macro="" textlink="">
      <xdr:nvSpPr>
        <xdr:cNvPr id="703" name="テキスト ボックス 702"/>
        <xdr:cNvSpPr txBox="1"/>
      </xdr:nvSpPr>
      <xdr:spPr>
        <a:xfrm>
          <a:off x="14292794" y="164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65917</xdr:rowOff>
    </xdr:from>
    <xdr:to>
      <xdr:col>20</xdr:col>
      <xdr:colOff>9525</xdr:colOff>
      <xdr:row>95</xdr:row>
      <xdr:rowOff>167517</xdr:rowOff>
    </xdr:to>
    <xdr:sp macro="" textlink="">
      <xdr:nvSpPr>
        <xdr:cNvPr id="704" name="円/楕円 703"/>
        <xdr:cNvSpPr/>
      </xdr:nvSpPr>
      <xdr:spPr>
        <a:xfrm>
          <a:off x="13652500" y="16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12594</xdr:rowOff>
    </xdr:from>
    <xdr:ext cx="599010" cy="259045"/>
    <xdr:sp macro="" textlink="">
      <xdr:nvSpPr>
        <xdr:cNvPr id="705" name="テキスト ボックス 704"/>
        <xdr:cNvSpPr txBox="1"/>
      </xdr:nvSpPr>
      <xdr:spPr>
        <a:xfrm>
          <a:off x="13403794" y="1612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55781</xdr:rowOff>
    </xdr:from>
    <xdr:to>
      <xdr:col>18</xdr:col>
      <xdr:colOff>492125</xdr:colOff>
      <xdr:row>95</xdr:row>
      <xdr:rowOff>157381</xdr:rowOff>
    </xdr:to>
    <xdr:sp macro="" textlink="">
      <xdr:nvSpPr>
        <xdr:cNvPr id="706" name="円/楕円 705"/>
        <xdr:cNvSpPr/>
      </xdr:nvSpPr>
      <xdr:spPr>
        <a:xfrm>
          <a:off x="12763500" y="163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2458</xdr:rowOff>
    </xdr:from>
    <xdr:ext cx="599010" cy="259045"/>
    <xdr:sp macro="" textlink="">
      <xdr:nvSpPr>
        <xdr:cNvPr id="707" name="テキスト ボックス 706"/>
        <xdr:cNvSpPr txBox="1"/>
      </xdr:nvSpPr>
      <xdr:spPr>
        <a:xfrm>
          <a:off x="12514794" y="1611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類似団体と比較して高い水準となっているものは議会費・農林水産業費・民生費・商工費・衛生費となっており、その他の経費は類似団体よりも低い位置にある。</a:t>
          </a:r>
          <a:endParaRPr kumimoji="1" lang="en-US" altLang="ja-JP" sz="1300">
            <a:latin typeface="ＭＳ Ｐゴシック"/>
          </a:endParaRPr>
        </a:p>
        <a:p>
          <a:r>
            <a:rPr kumimoji="1" lang="ja-JP" altLang="en-US" sz="1300">
              <a:latin typeface="ＭＳ Ｐゴシック"/>
            </a:rPr>
            <a:t>議会費については人事に伴う人件費の増に伴い前年度より高くなり、農林水産業費については国庫補助工事となる漁港整備、民生費については国の施策に伴う子ども・子育て関連経費、衛生費についてはごみ焼却施設整備に伴う増、</a:t>
          </a:r>
          <a:endParaRPr kumimoji="1" lang="en-US" altLang="ja-JP" sz="1300">
            <a:latin typeface="ＭＳ Ｐゴシック"/>
          </a:endParaRPr>
        </a:p>
        <a:p>
          <a:r>
            <a:rPr kumimoji="1" lang="ja-JP" altLang="en-US" sz="1300">
              <a:latin typeface="ＭＳ Ｐゴシック"/>
            </a:rPr>
            <a:t>商工費については地方創生関連事業及び観光施設整備事業の実施による前年度比の増となっている。議会費や民生費以外のどの経費についても数年の事業であるため、後年度以降は減少傾向になるが、類似団体より低い水準にある費目についても</a:t>
          </a:r>
          <a:endParaRPr kumimoji="1" lang="en-US" altLang="ja-JP" sz="1300">
            <a:latin typeface="ＭＳ Ｐゴシック"/>
          </a:endParaRPr>
        </a:p>
        <a:p>
          <a:r>
            <a:rPr kumimoji="1" lang="ja-JP" altLang="en-US" sz="1300">
              <a:latin typeface="ＭＳ Ｐゴシック"/>
            </a:rPr>
            <a:t>今後の支出の精査や事業実施の優先順位等の見直しを随時おこない、財政の健全化を図る。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年間で初の黒字となり、財政調整基金の残高も過去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年間で最大となった。今後は大型事業が実施され、財政的には厳しい見通しだが、極力経費削減に努め、財政の健全化に努める。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国民健康保険事業特別会計（事業勘定）以外の特別会計については過去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も標準財政規模比が大きくなっている。国民健康保険事業特別会計（事業勘定）のみ例年赤字となっているため、赤字からの早期脱却を目指し、黒字になるよう努める。介護保険特別会計は一般会計の一般財源からの繰出金が他会計と比較して大きい状況になっているため、極力一般会計に依存しないよう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5060995</v>
      </c>
      <c r="BO4" s="379"/>
      <c r="BP4" s="379"/>
      <c r="BQ4" s="379"/>
      <c r="BR4" s="379"/>
      <c r="BS4" s="379"/>
      <c r="BT4" s="379"/>
      <c r="BU4" s="380"/>
      <c r="BV4" s="378">
        <v>4496521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11.7</v>
      </c>
      <c r="CU4" s="385"/>
      <c r="CV4" s="385"/>
      <c r="CW4" s="385"/>
      <c r="CX4" s="385"/>
      <c r="CY4" s="385"/>
      <c r="CZ4" s="385"/>
      <c r="DA4" s="386"/>
      <c r="DB4" s="384">
        <v>10.9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4707587</v>
      </c>
      <c r="BO5" s="416"/>
      <c r="BP5" s="416"/>
      <c r="BQ5" s="416"/>
      <c r="BR5" s="416"/>
      <c r="BS5" s="416"/>
      <c r="BT5" s="416"/>
      <c r="BU5" s="417"/>
      <c r="BV5" s="415">
        <v>4139381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86.9</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353408</v>
      </c>
      <c r="BO6" s="416"/>
      <c r="BP6" s="416"/>
      <c r="BQ6" s="416"/>
      <c r="BR6" s="416"/>
      <c r="BS6" s="416"/>
      <c r="BT6" s="416"/>
      <c r="BU6" s="417"/>
      <c r="BV6" s="415">
        <v>357140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91.2</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34124</v>
      </c>
      <c r="BO7" s="416"/>
      <c r="BP7" s="416"/>
      <c r="BQ7" s="416"/>
      <c r="BR7" s="416"/>
      <c r="BS7" s="416"/>
      <c r="BT7" s="416"/>
      <c r="BU7" s="417"/>
      <c r="BV7" s="415">
        <v>67263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2732078</v>
      </c>
      <c r="CU7" s="416"/>
      <c r="CV7" s="416"/>
      <c r="CW7" s="416"/>
      <c r="CX7" s="416"/>
      <c r="CY7" s="416"/>
      <c r="CZ7" s="416"/>
      <c r="DA7" s="417"/>
      <c r="DB7" s="415">
        <v>2658786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319284</v>
      </c>
      <c r="BO8" s="416"/>
      <c r="BP8" s="416"/>
      <c r="BQ8" s="416"/>
      <c r="BR8" s="416"/>
      <c r="BS8" s="416"/>
      <c r="BT8" s="416"/>
      <c r="BU8" s="417"/>
      <c r="BV8" s="415">
        <v>289877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5186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29407</v>
      </c>
      <c r="BO9" s="416"/>
      <c r="BP9" s="416"/>
      <c r="BQ9" s="416"/>
      <c r="BR9" s="416"/>
      <c r="BS9" s="416"/>
      <c r="BT9" s="416"/>
      <c r="BU9" s="417"/>
      <c r="BV9" s="415">
        <v>-18228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v>
      </c>
      <c r="CU9" s="413"/>
      <c r="CV9" s="413"/>
      <c r="CW9" s="413"/>
      <c r="CX9" s="413"/>
      <c r="CY9" s="413"/>
      <c r="CZ9" s="413"/>
      <c r="DA9" s="414"/>
      <c r="DB9" s="412">
        <v>18.2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5327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104</v>
      </c>
      <c r="BO10" s="416"/>
      <c r="BP10" s="416"/>
      <c r="BQ10" s="416"/>
      <c r="BR10" s="416"/>
      <c r="BS10" s="416"/>
      <c r="BT10" s="416"/>
      <c r="BU10" s="417"/>
      <c r="BV10" s="415">
        <v>115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5406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13413</v>
      </c>
      <c r="BO12" s="416"/>
      <c r="BP12" s="416"/>
      <c r="BQ12" s="416"/>
      <c r="BR12" s="416"/>
      <c r="BS12" s="416"/>
      <c r="BT12" s="416"/>
      <c r="BU12" s="417"/>
      <c r="BV12" s="415">
        <v>253237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5393</v>
      </c>
      <c r="S13" s="497"/>
      <c r="T13" s="497"/>
      <c r="U13" s="497"/>
      <c r="V13" s="498"/>
      <c r="W13" s="431" t="s">
        <v>120</v>
      </c>
      <c r="X13" s="432"/>
      <c r="Y13" s="432"/>
      <c r="Z13" s="432"/>
      <c r="AA13" s="432"/>
      <c r="AB13" s="422"/>
      <c r="AC13" s="466">
        <v>778</v>
      </c>
      <c r="AD13" s="467"/>
      <c r="AE13" s="467"/>
      <c r="AF13" s="467"/>
      <c r="AG13" s="506"/>
      <c r="AH13" s="466">
        <v>949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16098</v>
      </c>
      <c r="BO13" s="416"/>
      <c r="BP13" s="416"/>
      <c r="BQ13" s="416"/>
      <c r="BR13" s="416"/>
      <c r="BS13" s="416"/>
      <c r="BT13" s="416"/>
      <c r="BU13" s="417"/>
      <c r="BV13" s="415">
        <v>-271350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8.8000000000000007</v>
      </c>
      <c r="CU13" s="413"/>
      <c r="CV13" s="413"/>
      <c r="CW13" s="413"/>
      <c r="CX13" s="413"/>
      <c r="CY13" s="413"/>
      <c r="CZ13" s="413"/>
      <c r="DA13" s="414"/>
      <c r="DB13" s="412">
        <v>9.5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5456</v>
      </c>
      <c r="S14" s="497"/>
      <c r="T14" s="497"/>
      <c r="U14" s="497"/>
      <c r="V14" s="498"/>
      <c r="W14" s="405"/>
      <c r="X14" s="406"/>
      <c r="Y14" s="406"/>
      <c r="Z14" s="406"/>
      <c r="AA14" s="406"/>
      <c r="AB14" s="395"/>
      <c r="AC14" s="499">
        <v>30</v>
      </c>
      <c r="AD14" s="500"/>
      <c r="AE14" s="500"/>
      <c r="AF14" s="500"/>
      <c r="AG14" s="501"/>
      <c r="AH14" s="499">
        <v>31.7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42.3</v>
      </c>
      <c r="CU14" s="511"/>
      <c r="CV14" s="511"/>
      <c r="CW14" s="511"/>
      <c r="CX14" s="511"/>
      <c r="CY14" s="511"/>
      <c r="CZ14" s="511"/>
      <c r="DA14" s="512"/>
      <c r="DB14" s="510">
        <v>58.2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5445</v>
      </c>
      <c r="S15" s="497"/>
      <c r="T15" s="497"/>
      <c r="U15" s="497"/>
      <c r="V15" s="498"/>
      <c r="W15" s="431" t="s">
        <v>127</v>
      </c>
      <c r="X15" s="432"/>
      <c r="Y15" s="432"/>
      <c r="Z15" s="432"/>
      <c r="AA15" s="432"/>
      <c r="AB15" s="422"/>
      <c r="AC15" s="466">
        <v>369</v>
      </c>
      <c r="AD15" s="467"/>
      <c r="AE15" s="467"/>
      <c r="AF15" s="467"/>
      <c r="AG15" s="506"/>
      <c r="AH15" s="466">
        <v>494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362961</v>
      </c>
      <c r="BO15" s="379"/>
      <c r="BP15" s="379"/>
      <c r="BQ15" s="379"/>
      <c r="BR15" s="379"/>
      <c r="BS15" s="379"/>
      <c r="BT15" s="379"/>
      <c r="BU15" s="380"/>
      <c r="BV15" s="378">
        <v>334167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14.2</v>
      </c>
      <c r="AD16" s="500"/>
      <c r="AE16" s="500"/>
      <c r="AF16" s="500"/>
      <c r="AG16" s="501"/>
      <c r="AH16" s="499">
        <v>16.5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2514302</v>
      </c>
      <c r="BO16" s="416"/>
      <c r="BP16" s="416"/>
      <c r="BQ16" s="416"/>
      <c r="BR16" s="416"/>
      <c r="BS16" s="416"/>
      <c r="BT16" s="416"/>
      <c r="BU16" s="417"/>
      <c r="BV16" s="415">
        <v>2438253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1447</v>
      </c>
      <c r="AD17" s="467"/>
      <c r="AE17" s="467"/>
      <c r="AF17" s="467"/>
      <c r="AG17" s="506"/>
      <c r="AH17" s="466">
        <v>1546</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449769</v>
      </c>
      <c r="BO17" s="416"/>
      <c r="BP17" s="416"/>
      <c r="BQ17" s="416"/>
      <c r="BR17" s="416"/>
      <c r="BS17" s="416"/>
      <c r="BT17" s="416"/>
      <c r="BU17" s="417"/>
      <c r="BV17" s="415">
        <v>420784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20.58</v>
      </c>
      <c r="M18" s="528"/>
      <c r="N18" s="528"/>
      <c r="O18" s="528"/>
      <c r="P18" s="528"/>
      <c r="Q18" s="528"/>
      <c r="R18" s="529"/>
      <c r="S18" s="529"/>
      <c r="T18" s="529"/>
      <c r="U18" s="529"/>
      <c r="V18" s="530"/>
      <c r="W18" s="433"/>
      <c r="X18" s="434"/>
      <c r="Y18" s="434"/>
      <c r="Z18" s="434"/>
      <c r="AA18" s="434"/>
      <c r="AB18" s="425"/>
      <c r="AC18" s="531">
        <v>55.8</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2418752</v>
      </c>
      <c r="BO18" s="416"/>
      <c r="BP18" s="416"/>
      <c r="BQ18" s="416"/>
      <c r="BR18" s="416"/>
      <c r="BS18" s="416"/>
      <c r="BT18" s="416"/>
      <c r="BU18" s="417"/>
      <c r="BV18" s="415">
        <v>2400377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3172775</v>
      </c>
      <c r="BO19" s="416"/>
      <c r="BP19" s="416"/>
      <c r="BQ19" s="416"/>
      <c r="BR19" s="416"/>
      <c r="BS19" s="416"/>
      <c r="BT19" s="416"/>
      <c r="BU19" s="417"/>
      <c r="BV19" s="415">
        <v>3200214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2056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5178490</v>
      </c>
      <c r="BO23" s="416"/>
      <c r="BP23" s="416"/>
      <c r="BQ23" s="416"/>
      <c r="BR23" s="416"/>
      <c r="BS23" s="416"/>
      <c r="BT23" s="416"/>
      <c r="BU23" s="417"/>
      <c r="BV23" s="415">
        <v>5038134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6400</v>
      </c>
      <c r="R24" s="467"/>
      <c r="S24" s="467"/>
      <c r="T24" s="467"/>
      <c r="U24" s="467"/>
      <c r="V24" s="506"/>
      <c r="W24" s="561"/>
      <c r="X24" s="549"/>
      <c r="Y24" s="550"/>
      <c r="Z24" s="465" t="s">
        <v>151</v>
      </c>
      <c r="AA24" s="445"/>
      <c r="AB24" s="445"/>
      <c r="AC24" s="445"/>
      <c r="AD24" s="445"/>
      <c r="AE24" s="445"/>
      <c r="AF24" s="445"/>
      <c r="AG24" s="446"/>
      <c r="AH24" s="466">
        <v>96</v>
      </c>
      <c r="AI24" s="467"/>
      <c r="AJ24" s="467"/>
      <c r="AK24" s="467"/>
      <c r="AL24" s="506"/>
      <c r="AM24" s="466">
        <v>268608</v>
      </c>
      <c r="AN24" s="467"/>
      <c r="AO24" s="467"/>
      <c r="AP24" s="467"/>
      <c r="AQ24" s="467"/>
      <c r="AR24" s="506"/>
      <c r="AS24" s="466">
        <v>2798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4927194</v>
      </c>
      <c r="BO24" s="416"/>
      <c r="BP24" s="416"/>
      <c r="BQ24" s="416"/>
      <c r="BR24" s="416"/>
      <c r="BS24" s="416"/>
      <c r="BT24" s="416"/>
      <c r="BU24" s="417"/>
      <c r="BV24" s="415">
        <v>4763118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5200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784177</v>
      </c>
      <c r="BO25" s="379"/>
      <c r="BP25" s="379"/>
      <c r="BQ25" s="379"/>
      <c r="BR25" s="379"/>
      <c r="BS25" s="379"/>
      <c r="BT25" s="379"/>
      <c r="BU25" s="380"/>
      <c r="BV25" s="378">
        <v>100669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4900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2970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10084</v>
      </c>
      <c r="BO27" s="585"/>
      <c r="BP27" s="585"/>
      <c r="BQ27" s="585"/>
      <c r="BR27" s="585"/>
      <c r="BS27" s="585"/>
      <c r="BT27" s="585"/>
      <c r="BU27" s="586"/>
      <c r="BV27" s="584">
        <v>10084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2450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542554</v>
      </c>
      <c r="BO28" s="379"/>
      <c r="BP28" s="379"/>
      <c r="BQ28" s="379"/>
      <c r="BR28" s="379"/>
      <c r="BS28" s="379"/>
      <c r="BT28" s="379"/>
      <c r="BU28" s="380"/>
      <c r="BV28" s="378">
        <v>295962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8</v>
      </c>
      <c r="M29" s="467"/>
      <c r="N29" s="467"/>
      <c r="O29" s="467"/>
      <c r="P29" s="506"/>
      <c r="Q29" s="466">
        <v>2230</v>
      </c>
      <c r="R29" s="467"/>
      <c r="S29" s="467"/>
      <c r="T29" s="467"/>
      <c r="U29" s="467"/>
      <c r="V29" s="506"/>
      <c r="W29" s="562"/>
      <c r="X29" s="563"/>
      <c r="Y29" s="564"/>
      <c r="Z29" s="465" t="s">
        <v>168</v>
      </c>
      <c r="AA29" s="445"/>
      <c r="AB29" s="445"/>
      <c r="AC29" s="445"/>
      <c r="AD29" s="445"/>
      <c r="AE29" s="445"/>
      <c r="AF29" s="445"/>
      <c r="AG29" s="446"/>
      <c r="AH29" s="466">
        <v>97</v>
      </c>
      <c r="AI29" s="467"/>
      <c r="AJ29" s="467"/>
      <c r="AK29" s="467"/>
      <c r="AL29" s="506"/>
      <c r="AM29" s="466">
        <v>272362</v>
      </c>
      <c r="AN29" s="467"/>
      <c r="AO29" s="467"/>
      <c r="AP29" s="467"/>
      <c r="AQ29" s="467"/>
      <c r="AR29" s="506"/>
      <c r="AS29" s="466">
        <v>2808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6474</v>
      </c>
      <c r="BO29" s="416"/>
      <c r="BP29" s="416"/>
      <c r="BQ29" s="416"/>
      <c r="BR29" s="416"/>
      <c r="BS29" s="416"/>
      <c r="BT29" s="416"/>
      <c r="BU29" s="417"/>
      <c r="BV29" s="415">
        <v>6472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84.2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288154</v>
      </c>
      <c r="BO30" s="585"/>
      <c r="BP30" s="585"/>
      <c r="BQ30" s="585"/>
      <c r="BR30" s="585"/>
      <c r="BS30" s="585"/>
      <c r="BT30" s="585"/>
      <c r="BU30" s="586"/>
      <c r="BV30" s="584">
        <v>258878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与論町水道事業特別会計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与論町農業集落排水事業特別会計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与論空港株式会社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与論町介護保険特別会計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与論町と畜場特別会計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沖永良部与論地区広域事務組合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与論町後期高齢者医療特別会計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奄美群島広域事務組合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鹿児島県後期高齢者医療広域連合(一般会計)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鹿児島県後期高齢者医療広域連合(特別会計)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528</v>
      </c>
      <c r="D34" s="1181"/>
      <c r="E34" s="1182"/>
      <c r="F34" s="32" t="s">
        <v>529</v>
      </c>
      <c r="G34" s="33" t="s">
        <v>530</v>
      </c>
      <c r="H34" s="33" t="s">
        <v>531</v>
      </c>
      <c r="I34" s="33" t="s">
        <v>532</v>
      </c>
      <c r="J34" s="34" t="s">
        <v>533</v>
      </c>
      <c r="K34" s="22"/>
      <c r="L34" s="22"/>
      <c r="M34" s="22"/>
      <c r="N34" s="22"/>
      <c r="O34" s="22"/>
      <c r="P34" s="22"/>
    </row>
    <row r="35" spans="1:16" ht="39" customHeight="1">
      <c r="A35" s="22"/>
      <c r="B35" s="35"/>
      <c r="C35" s="1175" t="s">
        <v>534</v>
      </c>
      <c r="D35" s="1176"/>
      <c r="E35" s="1177"/>
      <c r="F35" s="36">
        <v>8.4700000000000006</v>
      </c>
      <c r="G35" s="37">
        <v>7</v>
      </c>
      <c r="H35" s="37">
        <v>11.77</v>
      </c>
      <c r="I35" s="37">
        <v>11.2</v>
      </c>
      <c r="J35" s="38">
        <v>11.68</v>
      </c>
      <c r="K35" s="22"/>
      <c r="L35" s="22"/>
      <c r="M35" s="22"/>
      <c r="N35" s="22"/>
      <c r="O35" s="22"/>
      <c r="P35" s="22"/>
    </row>
    <row r="36" spans="1:16" ht="39" customHeight="1">
      <c r="A36" s="22"/>
      <c r="B36" s="35"/>
      <c r="C36" s="1175" t="s">
        <v>535</v>
      </c>
      <c r="D36" s="1176"/>
      <c r="E36" s="1177"/>
      <c r="F36" s="36">
        <v>4.47</v>
      </c>
      <c r="G36" s="37" t="s">
        <v>536</v>
      </c>
      <c r="H36" s="37">
        <v>6.67</v>
      </c>
      <c r="I36" s="37">
        <v>7.49</v>
      </c>
      <c r="J36" s="38">
        <v>8.18</v>
      </c>
      <c r="K36" s="22"/>
      <c r="L36" s="22"/>
      <c r="M36" s="22"/>
      <c r="N36" s="22"/>
      <c r="O36" s="22"/>
      <c r="P36" s="22"/>
    </row>
    <row r="37" spans="1:16" ht="39" customHeight="1">
      <c r="A37" s="22"/>
      <c r="B37" s="35"/>
      <c r="C37" s="1175" t="s">
        <v>537</v>
      </c>
      <c r="D37" s="1176"/>
      <c r="E37" s="1177"/>
      <c r="F37" s="36">
        <v>0.04</v>
      </c>
      <c r="G37" s="37">
        <v>1.52</v>
      </c>
      <c r="H37" s="37">
        <v>1.22</v>
      </c>
      <c r="I37" s="37">
        <v>1.69</v>
      </c>
      <c r="J37" s="38">
        <v>1.76</v>
      </c>
      <c r="K37" s="22"/>
      <c r="L37" s="22"/>
      <c r="M37" s="22"/>
      <c r="N37" s="22"/>
      <c r="O37" s="22"/>
      <c r="P37" s="22"/>
    </row>
    <row r="38" spans="1:16" ht="39" customHeight="1">
      <c r="A38" s="22"/>
      <c r="B38" s="35"/>
      <c r="C38" s="1175" t="s">
        <v>538</v>
      </c>
      <c r="D38" s="1176"/>
      <c r="E38" s="1177"/>
      <c r="F38" s="36">
        <v>0.02</v>
      </c>
      <c r="G38" s="37">
        <v>0</v>
      </c>
      <c r="H38" s="37">
        <v>0.01</v>
      </c>
      <c r="I38" s="37">
        <v>0</v>
      </c>
      <c r="J38" s="38">
        <v>0</v>
      </c>
      <c r="K38" s="22"/>
      <c r="L38" s="22"/>
      <c r="M38" s="22"/>
      <c r="N38" s="22"/>
      <c r="O38" s="22"/>
      <c r="P38" s="22"/>
    </row>
    <row r="39" spans="1:16" ht="39" customHeight="1">
      <c r="A39" s="22"/>
      <c r="B39" s="35"/>
      <c r="C39" s="1175" t="s">
        <v>539</v>
      </c>
      <c r="D39" s="1176"/>
      <c r="E39" s="1177"/>
      <c r="F39" s="36">
        <v>0</v>
      </c>
      <c r="G39" s="37">
        <v>0</v>
      </c>
      <c r="H39" s="37">
        <v>0</v>
      </c>
      <c r="I39" s="37">
        <v>0</v>
      </c>
      <c r="J39" s="38">
        <v>0</v>
      </c>
      <c r="K39" s="22"/>
      <c r="L39" s="22"/>
      <c r="M39" s="22"/>
      <c r="N39" s="22"/>
      <c r="O39" s="22"/>
      <c r="P39" s="22"/>
    </row>
    <row r="40" spans="1:16" ht="39" customHeight="1">
      <c r="A40" s="22"/>
      <c r="B40" s="35"/>
      <c r="C40" s="1175" t="s">
        <v>540</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541</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542</v>
      </c>
      <c r="D43" s="1179"/>
      <c r="E43" s="118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648</v>
      </c>
      <c r="L45" s="60">
        <v>639</v>
      </c>
      <c r="M45" s="60">
        <v>584</v>
      </c>
      <c r="N45" s="60">
        <v>596</v>
      </c>
      <c r="O45" s="61">
        <v>555</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4</v>
      </c>
      <c r="L48" s="64">
        <v>4</v>
      </c>
      <c r="M48" s="64">
        <v>6</v>
      </c>
      <c r="N48" s="64">
        <v>3</v>
      </c>
      <c r="O48" s="65">
        <v>6</v>
      </c>
      <c r="P48" s="48"/>
      <c r="Q48" s="48"/>
      <c r="R48" s="48"/>
      <c r="S48" s="48"/>
      <c r="T48" s="48"/>
      <c r="U48" s="48"/>
    </row>
    <row r="49" spans="1:21" ht="30.75" customHeight="1">
      <c r="A49" s="48"/>
      <c r="B49" s="1193"/>
      <c r="C49" s="1194"/>
      <c r="D49" s="62"/>
      <c r="E49" s="1185" t="s">
        <v>15</v>
      </c>
      <c r="F49" s="1185"/>
      <c r="G49" s="1185"/>
      <c r="H49" s="1185"/>
      <c r="I49" s="1185"/>
      <c r="J49" s="1186"/>
      <c r="K49" s="63">
        <v>2</v>
      </c>
      <c r="L49" s="64">
        <v>2</v>
      </c>
      <c r="M49" s="64">
        <v>2</v>
      </c>
      <c r="N49" s="64">
        <v>1</v>
      </c>
      <c r="O49" s="65">
        <v>2</v>
      </c>
      <c r="P49" s="48"/>
      <c r="Q49" s="48"/>
      <c r="R49" s="48"/>
      <c r="S49" s="48"/>
      <c r="T49" s="48"/>
      <c r="U49" s="48"/>
    </row>
    <row r="50" spans="1:21" ht="30.75" customHeight="1">
      <c r="A50" s="48"/>
      <c r="B50" s="1193"/>
      <c r="C50" s="1194"/>
      <c r="D50" s="62"/>
      <c r="E50" s="1185" t="s">
        <v>16</v>
      </c>
      <c r="F50" s="1185"/>
      <c r="G50" s="1185"/>
      <c r="H50" s="1185"/>
      <c r="I50" s="1185"/>
      <c r="J50" s="1186"/>
      <c r="K50" s="63">
        <v>10</v>
      </c>
      <c r="L50" s="64">
        <v>9</v>
      </c>
      <c r="M50" s="64">
        <v>4</v>
      </c>
      <c r="N50" s="64">
        <v>7</v>
      </c>
      <c r="O50" s="65">
        <v>26</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382</v>
      </c>
      <c r="L52" s="64">
        <v>402</v>
      </c>
      <c r="M52" s="64">
        <v>394</v>
      </c>
      <c r="N52" s="64">
        <v>411</v>
      </c>
      <c r="O52" s="65">
        <v>385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282</v>
      </c>
      <c r="L53" s="69">
        <v>252</v>
      </c>
      <c r="M53" s="69">
        <v>202</v>
      </c>
      <c r="N53" s="69">
        <v>196</v>
      </c>
      <c r="O53" s="70">
        <v>204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5164</v>
      </c>
      <c r="J41" s="83">
        <v>4989</v>
      </c>
      <c r="K41" s="83">
        <v>5031</v>
      </c>
      <c r="L41" s="83">
        <v>5038</v>
      </c>
      <c r="M41" s="84">
        <v>5178</v>
      </c>
    </row>
    <row r="42" spans="2:13" ht="27.75" customHeight="1">
      <c r="B42" s="1201"/>
      <c r="C42" s="1202"/>
      <c r="D42" s="85"/>
      <c r="E42" s="1207" t="s">
        <v>25</v>
      </c>
      <c r="F42" s="1207"/>
      <c r="G42" s="1207"/>
      <c r="H42" s="1208"/>
      <c r="I42" s="86">
        <v>21</v>
      </c>
      <c r="J42" s="87">
        <v>11</v>
      </c>
      <c r="K42" s="87">
        <v>6</v>
      </c>
      <c r="L42" s="87">
        <v>1</v>
      </c>
      <c r="M42" s="88" t="s">
        <v>479</v>
      </c>
    </row>
    <row r="43" spans="2:13" ht="27.75" customHeight="1">
      <c r="B43" s="1201"/>
      <c r="C43" s="1202"/>
      <c r="D43" s="85"/>
      <c r="E43" s="1207" t="s">
        <v>26</v>
      </c>
      <c r="F43" s="1207"/>
      <c r="G43" s="1207"/>
      <c r="H43" s="1208"/>
      <c r="I43" s="86">
        <v>44</v>
      </c>
      <c r="J43" s="87">
        <v>0</v>
      </c>
      <c r="K43" s="87">
        <v>36</v>
      </c>
      <c r="L43" s="87">
        <v>32</v>
      </c>
      <c r="M43" s="88">
        <v>31</v>
      </c>
    </row>
    <row r="44" spans="2:13" ht="27.75" customHeight="1">
      <c r="B44" s="1201"/>
      <c r="C44" s="1202"/>
      <c r="D44" s="85"/>
      <c r="E44" s="1207" t="s">
        <v>27</v>
      </c>
      <c r="F44" s="1207"/>
      <c r="G44" s="1207"/>
      <c r="H44" s="1208"/>
      <c r="I44" s="86">
        <v>32</v>
      </c>
      <c r="J44" s="87">
        <v>30</v>
      </c>
      <c r="K44" s="87">
        <v>28</v>
      </c>
      <c r="L44" s="87">
        <v>25</v>
      </c>
      <c r="M44" s="88">
        <v>24</v>
      </c>
    </row>
    <row r="45" spans="2:13" ht="27.75" customHeight="1">
      <c r="B45" s="1201"/>
      <c r="C45" s="1202"/>
      <c r="D45" s="85"/>
      <c r="E45" s="1207" t="s">
        <v>28</v>
      </c>
      <c r="F45" s="1207"/>
      <c r="G45" s="1207"/>
      <c r="H45" s="1208"/>
      <c r="I45" s="86">
        <v>628</v>
      </c>
      <c r="J45" s="87">
        <v>665</v>
      </c>
      <c r="K45" s="87">
        <v>497</v>
      </c>
      <c r="L45" s="87">
        <v>530</v>
      </c>
      <c r="M45" s="88">
        <v>494</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739</v>
      </c>
      <c r="J49" s="87">
        <v>558</v>
      </c>
      <c r="K49" s="87">
        <v>541</v>
      </c>
      <c r="L49" s="87">
        <v>668</v>
      </c>
      <c r="M49" s="88">
        <v>860</v>
      </c>
    </row>
    <row r="50" spans="2:13" ht="27.75" customHeight="1">
      <c r="B50" s="1201"/>
      <c r="C50" s="1202"/>
      <c r="D50" s="85"/>
      <c r="E50" s="1207" t="s">
        <v>34</v>
      </c>
      <c r="F50" s="1207"/>
      <c r="G50" s="1207"/>
      <c r="H50" s="1208"/>
      <c r="I50" s="86">
        <v>268</v>
      </c>
      <c r="J50" s="87">
        <v>150</v>
      </c>
      <c r="K50" s="87">
        <v>199</v>
      </c>
      <c r="L50" s="87">
        <v>299</v>
      </c>
      <c r="M50" s="88">
        <v>408</v>
      </c>
    </row>
    <row r="51" spans="2:13" ht="27.75" customHeight="1">
      <c r="B51" s="1203"/>
      <c r="C51" s="1204"/>
      <c r="D51" s="85"/>
      <c r="E51" s="1207" t="s">
        <v>35</v>
      </c>
      <c r="F51" s="1207"/>
      <c r="G51" s="1207"/>
      <c r="H51" s="1208"/>
      <c r="I51" s="86">
        <v>3323</v>
      </c>
      <c r="J51" s="87">
        <v>3167</v>
      </c>
      <c r="K51" s="87">
        <v>3286</v>
      </c>
      <c r="L51" s="87">
        <v>3337</v>
      </c>
      <c r="M51" s="88">
        <v>3458</v>
      </c>
    </row>
    <row r="52" spans="2:13" ht="27.75" customHeight="1" thickBot="1">
      <c r="B52" s="1211" t="s">
        <v>36</v>
      </c>
      <c r="C52" s="1212"/>
      <c r="D52" s="90"/>
      <c r="E52" s="1213" t="s">
        <v>37</v>
      </c>
      <c r="F52" s="1213"/>
      <c r="G52" s="1213"/>
      <c r="H52" s="1214"/>
      <c r="I52" s="91">
        <v>1561</v>
      </c>
      <c r="J52" s="92">
        <v>1821</v>
      </c>
      <c r="K52" s="92">
        <v>1573</v>
      </c>
      <c r="L52" s="92">
        <v>1321</v>
      </c>
      <c r="M52" s="93">
        <v>1000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127107</v>
      </c>
      <c r="E3" s="116"/>
      <c r="F3" s="117">
        <v>146140</v>
      </c>
      <c r="G3" s="118"/>
      <c r="H3" s="119"/>
    </row>
    <row r="4" spans="1:8">
      <c r="A4" s="120"/>
      <c r="B4" s="121"/>
      <c r="C4" s="122"/>
      <c r="D4" s="123">
        <v>57754</v>
      </c>
      <c r="E4" s="124"/>
      <c r="F4" s="125">
        <v>75451</v>
      </c>
      <c r="G4" s="126"/>
      <c r="H4" s="127"/>
    </row>
    <row r="5" spans="1:8">
      <c r="A5" s="108" t="s">
        <v>513</v>
      </c>
      <c r="B5" s="113"/>
      <c r="C5" s="114"/>
      <c r="D5" s="115">
        <v>119914</v>
      </c>
      <c r="E5" s="116"/>
      <c r="F5" s="117">
        <v>146641</v>
      </c>
      <c r="G5" s="118"/>
      <c r="H5" s="119"/>
    </row>
    <row r="6" spans="1:8">
      <c r="A6" s="120"/>
      <c r="B6" s="121"/>
      <c r="C6" s="122"/>
      <c r="D6" s="123">
        <v>56983</v>
      </c>
      <c r="E6" s="124"/>
      <c r="F6" s="125">
        <v>68142</v>
      </c>
      <c r="G6" s="126"/>
      <c r="H6" s="127"/>
    </row>
    <row r="7" spans="1:8">
      <c r="A7" s="108" t="s">
        <v>514</v>
      </c>
      <c r="B7" s="113"/>
      <c r="C7" s="114"/>
      <c r="D7" s="115">
        <v>165400</v>
      </c>
      <c r="E7" s="116"/>
      <c r="F7" s="117">
        <v>174587</v>
      </c>
      <c r="G7" s="118"/>
      <c r="H7" s="119"/>
    </row>
    <row r="8" spans="1:8">
      <c r="A8" s="120"/>
      <c r="B8" s="121"/>
      <c r="C8" s="122"/>
      <c r="D8" s="123">
        <v>70674</v>
      </c>
      <c r="E8" s="124"/>
      <c r="F8" s="125">
        <v>79695</v>
      </c>
      <c r="G8" s="126"/>
      <c r="H8" s="127"/>
    </row>
    <row r="9" spans="1:8">
      <c r="A9" s="108" t="s">
        <v>515</v>
      </c>
      <c r="B9" s="113"/>
      <c r="C9" s="114"/>
      <c r="D9" s="115">
        <v>167402</v>
      </c>
      <c r="E9" s="116"/>
      <c r="F9" s="117">
        <v>175675</v>
      </c>
      <c r="G9" s="118"/>
      <c r="H9" s="119"/>
    </row>
    <row r="10" spans="1:8">
      <c r="A10" s="120"/>
      <c r="B10" s="121"/>
      <c r="C10" s="122"/>
      <c r="D10" s="123">
        <v>88418</v>
      </c>
      <c r="E10" s="124"/>
      <c r="F10" s="125">
        <v>87698</v>
      </c>
      <c r="G10" s="126"/>
      <c r="H10" s="127"/>
    </row>
    <row r="11" spans="1:8">
      <c r="A11" s="108" t="s">
        <v>516</v>
      </c>
      <c r="B11" s="113"/>
      <c r="C11" s="114"/>
      <c r="D11" s="115">
        <v>265067</v>
      </c>
      <c r="E11" s="116"/>
      <c r="F11" s="117">
        <v>162193</v>
      </c>
      <c r="G11" s="118"/>
      <c r="H11" s="119"/>
    </row>
    <row r="12" spans="1:8">
      <c r="A12" s="120"/>
      <c r="B12" s="121"/>
      <c r="C12" s="128"/>
      <c r="D12" s="123">
        <v>53605</v>
      </c>
      <c r="E12" s="124"/>
      <c r="F12" s="125">
        <v>79985</v>
      </c>
      <c r="G12" s="126"/>
      <c r="H12" s="127"/>
    </row>
    <row r="13" spans="1:8">
      <c r="A13" s="108"/>
      <c r="B13" s="113"/>
      <c r="C13" s="129"/>
      <c r="D13" s="130">
        <v>168978</v>
      </c>
      <c r="E13" s="131"/>
      <c r="F13" s="132">
        <v>161047</v>
      </c>
      <c r="G13" s="133"/>
      <c r="H13" s="119"/>
    </row>
    <row r="14" spans="1:8">
      <c r="A14" s="120"/>
      <c r="B14" s="121"/>
      <c r="C14" s="122"/>
      <c r="D14" s="123">
        <v>65487</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8.48</v>
      </c>
      <c r="C19" s="134">
        <f>ROUND(VALUE(SUBSTITUTE(実質収支比率等に係る経年分析!G$48,"▲","-")),2)</f>
        <v>7.01</v>
      </c>
      <c r="D19" s="134">
        <f>ROUND(VALUE(SUBSTITUTE(実質収支比率等に係る経年分析!H$48,"▲","-")),2)</f>
        <v>11.77</v>
      </c>
      <c r="E19" s="134">
        <f>ROUND(VALUE(SUBSTITUTE(実質収支比率等に係る経年分析!I$48,"▲","-")),2)</f>
        <v>10.9</v>
      </c>
      <c r="F19" s="134">
        <f>ROUND(VALUE(SUBSTITUTE(実質収支比率等に係る経年分析!J$48,"▲","-")),2)</f>
        <v>11.69</v>
      </c>
    </row>
    <row r="20" spans="1:11">
      <c r="A20" s="134" t="s">
        <v>42</v>
      </c>
      <c r="B20" s="134">
        <f>ROUND(VALUE(SUBSTITUTE(実質収支比率等に係る経年分析!F$47,"▲","-")),2)</f>
        <v>18.96</v>
      </c>
      <c r="C20" s="134">
        <f>ROUND(VALUE(SUBSTITUTE(実質収支比率等に係る経年分析!G$47,"▲","-")),2)</f>
        <v>13.01</v>
      </c>
      <c r="D20" s="134">
        <f>ROUND(VALUE(SUBSTITUTE(実質収支比率等に係る経年分析!H$47,"▲","-")),2)</f>
        <v>10.5</v>
      </c>
      <c r="E20" s="134">
        <f>ROUND(VALUE(SUBSTITUTE(実質収支比率等に係る経年分析!I$47,"▲","-")),2)</f>
        <v>11.13</v>
      </c>
      <c r="F20" s="134">
        <f>ROUND(VALUE(SUBSTITUTE(実質収支比率等に係る経年分析!J$47,"▲","-")),2)</f>
        <v>19.86</v>
      </c>
    </row>
    <row r="21" spans="1:11">
      <c r="A21" s="134" t="s">
        <v>43</v>
      </c>
      <c r="B21" s="134">
        <f>IF(ISNUMBER(VALUE(SUBSTITUTE(実質収支比率等に係る経年分析!F$49,"▲","-"))),ROUND(VALUE(SUBSTITUTE(実質収支比率等に係る経年分析!F$49,"▲","-")),2),NA())</f>
        <v>-6.09</v>
      </c>
      <c r="C21" s="134">
        <f>IF(ISNUMBER(VALUE(SUBSTITUTE(実質収支比率等に係る経年分析!G$49,"▲","-"))),ROUND(VALUE(SUBSTITUTE(実質収支比率等に係る経年分析!G$49,"▲","-")),2),NA())</f>
        <v>-19.670000000000002</v>
      </c>
      <c r="D21" s="134">
        <f>IF(ISNUMBER(VALUE(SUBSTITUTE(実質収支比率等に係る経年分析!H$49,"▲","-"))),ROUND(VALUE(SUBSTITUTE(実質収支比率等に係る経年分析!H$49,"▲","-")),2),NA())</f>
        <v>-3.29</v>
      </c>
      <c r="E21" s="134">
        <f>IF(ISNUMBER(VALUE(SUBSTITUTE(実質収支比率等に係る経年分析!I$49,"▲","-"))),ROUND(VALUE(SUBSTITUTE(実質収支比率等に係る経年分析!I$49,"▲","-")),2),NA())</f>
        <v>-10.210000000000001</v>
      </c>
      <c r="F21" s="134">
        <f>IF(ISNUMBER(VALUE(SUBSTITUTE(実質収支比率等に係る経年分析!J$49,"▲","-"))),ROUND(VALUE(SUBSTITUTE(実質収支比率等に係る経年分析!J$49,"▲","-")),2),NA())</f>
        <v>0.59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与論町と畜場特別会計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与論町農業集落排水事業特別会計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与論町後期高齢者医療特別会計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与論町介護保険特別会計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1.76</v>
      </c>
    </row>
    <row r="34" spans="1:16">
      <c r="A34" s="135" t="str">
        <f>IF(連結実質赤字比率に係る赤字・黒字の構成分析!C$36="",NA(),連結実質赤字比率に係る赤字・黒字の構成分析!C$36)</f>
        <v>与論町水道事業特別会計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4.47</v>
      </c>
      <c r="D34" s="135">
        <f>IF(ROUND(VALUE(SUBSTITUTE(連結実質赤字比率に係る赤字・黒字の構成分析!G$36,"▲", "-")), 2) &lt; 0, ABS(ROUND(VALUE(SUBSTITUTE(連結実質赤字比率に係る赤字・黒字の構成分析!G$36,"▲", "-")), 2)), NA())</f>
        <v>3.09</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8.4700000000000006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11.68</v>
      </c>
    </row>
    <row r="36" spans="1:16">
      <c r="A36" s="135" t="str">
        <f>IF(連結実質赤字比率に係る赤字・黒字の構成分析!C$34="",NA(),連結実質赤字比率に係る赤字・黒字の構成分析!C$34)</f>
        <v>国民健康保険事業特別会計（事業勘定）</v>
      </c>
      <c r="B36" s="135">
        <f>IF(ROUND(VALUE(SUBSTITUTE(連結実質赤字比率に係る赤字・黒字の構成分析!F$34,"▲", "-")), 2) &lt; 0, ABS(ROUND(VALUE(SUBSTITUTE(連結実質赤字比率に係る赤字・黒字の構成分析!F$34,"▲", "-")), 2)), NA())</f>
        <v>0.44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0.94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382</v>
      </c>
      <c r="E42" s="136"/>
      <c r="F42" s="136"/>
      <c r="G42" s="136">
        <f>'実質公債費比率（分子）の構造'!L$52</f>
        <v>402</v>
      </c>
      <c r="H42" s="136"/>
      <c r="I42" s="136"/>
      <c r="J42" s="136">
        <f>'実質公債費比率（分子）の構造'!M$52</f>
        <v>394</v>
      </c>
      <c r="K42" s="136"/>
      <c r="L42" s="136"/>
      <c r="M42" s="136">
        <f>'実質公債費比率（分子）の構造'!N$52</f>
        <v>411</v>
      </c>
      <c r="N42" s="136"/>
      <c r="O42" s="136"/>
      <c r="P42" s="136">
        <f>'実質公債費比率（分子）の構造'!O$52</f>
        <v>385</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10</v>
      </c>
      <c r="C44" s="136"/>
      <c r="D44" s="136"/>
      <c r="E44" s="136">
        <f>'実質公債費比率（分子）の構造'!L$50</f>
        <v>9</v>
      </c>
      <c r="F44" s="136"/>
      <c r="G44" s="136"/>
      <c r="H44" s="136">
        <f>'実質公債費比率（分子）の構造'!M$50</f>
        <v>4</v>
      </c>
      <c r="I44" s="136"/>
      <c r="J44" s="136"/>
      <c r="K44" s="136">
        <f>'実質公債費比率（分子）の構造'!N$50</f>
        <v>7</v>
      </c>
      <c r="L44" s="136"/>
      <c r="M44" s="136"/>
      <c r="N44" s="136">
        <f>'実質公債費比率（分子）の構造'!O$50</f>
        <v>26</v>
      </c>
      <c r="O44" s="136"/>
      <c r="P44" s="136"/>
    </row>
    <row r="45" spans="1:16">
      <c r="A45" s="136" t="s">
        <v>53</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1</v>
      </c>
      <c r="L45" s="136"/>
      <c r="M45" s="136"/>
      <c r="N45" s="136">
        <f>'実質公債費比率（分子）の構造'!O$49</f>
        <v>2</v>
      </c>
      <c r="O45" s="136"/>
      <c r="P45" s="136"/>
    </row>
    <row r="46" spans="1:16">
      <c r="A46" s="136" t="s">
        <v>54</v>
      </c>
      <c r="B46" s="136">
        <f>'実質公債費比率（分子）の構造'!K$48</f>
        <v>4</v>
      </c>
      <c r="C46" s="136"/>
      <c r="D46" s="136"/>
      <c r="E46" s="136">
        <f>'実質公債費比率（分子）の構造'!L$48</f>
        <v>4</v>
      </c>
      <c r="F46" s="136"/>
      <c r="G46" s="136"/>
      <c r="H46" s="136">
        <f>'実質公債費比率（分子）の構造'!M$48</f>
        <v>6</v>
      </c>
      <c r="I46" s="136"/>
      <c r="J46" s="136"/>
      <c r="K46" s="136">
        <f>'実質公債費比率（分子）の構造'!N$48</f>
        <v>3</v>
      </c>
      <c r="L46" s="136"/>
      <c r="M46" s="136"/>
      <c r="N46" s="136">
        <f>'実質公債費比率（分子）の構造'!O$48</f>
        <v>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648</v>
      </c>
      <c r="C49" s="136"/>
      <c r="D49" s="136"/>
      <c r="E49" s="136">
        <f>'実質公債費比率（分子）の構造'!L$45</f>
        <v>639</v>
      </c>
      <c r="F49" s="136"/>
      <c r="G49" s="136"/>
      <c r="H49" s="136">
        <f>'実質公債費比率（分子）の構造'!M$45</f>
        <v>584</v>
      </c>
      <c r="I49" s="136"/>
      <c r="J49" s="136"/>
      <c r="K49" s="136">
        <f>'実質公債費比率（分子）の構造'!N$45</f>
        <v>596</v>
      </c>
      <c r="L49" s="136"/>
      <c r="M49" s="136"/>
      <c r="N49" s="136">
        <f>'実質公債費比率（分子）の構造'!O$45</f>
        <v>555</v>
      </c>
      <c r="O49" s="136"/>
      <c r="P49" s="136"/>
    </row>
    <row r="50" spans="1:16">
      <c r="A50" s="136" t="s">
        <v>58</v>
      </c>
      <c r="B50" s="136" t="e">
        <f>NA()</f>
        <v>#N/A</v>
      </c>
      <c r="C50" s="136">
        <f>IF(ISNUMBER('実質公債費比率（分子）の構造'!K$53),'実質公債費比率（分子）の構造'!K$53,NA())</f>
        <v>282</v>
      </c>
      <c r="D50" s="136" t="e">
        <f>NA()</f>
        <v>#N/A</v>
      </c>
      <c r="E50" s="136" t="e">
        <f>NA()</f>
        <v>#N/A</v>
      </c>
      <c r="F50" s="136">
        <f>IF(ISNUMBER('実質公債費比率（分子）の構造'!L$53),'実質公債費比率（分子）の構造'!L$53,NA())</f>
        <v>252</v>
      </c>
      <c r="G50" s="136" t="e">
        <f>NA()</f>
        <v>#N/A</v>
      </c>
      <c r="H50" s="136" t="e">
        <f>NA()</f>
        <v>#N/A</v>
      </c>
      <c r="I50" s="136">
        <f>IF(ISNUMBER('実質公債費比率（分子）の構造'!M$53),'実質公債費比率（分子）の構造'!M$53,NA())</f>
        <v>202</v>
      </c>
      <c r="J50" s="136" t="e">
        <f>NA()</f>
        <v>#N/A</v>
      </c>
      <c r="K50" s="136" t="e">
        <f>NA()</f>
        <v>#N/A</v>
      </c>
      <c r="L50" s="136">
        <f>IF(ISNUMBER('実質公債費比率（分子）の構造'!N$53),'実質公債費比率（分子）の構造'!N$53,NA())</f>
        <v>196</v>
      </c>
      <c r="M50" s="136" t="e">
        <f>NA()</f>
        <v>#N/A</v>
      </c>
      <c r="N50" s="136" t="e">
        <f>NA()</f>
        <v>#N/A</v>
      </c>
      <c r="O50" s="136">
        <f>IF(ISNUMBER('実質公債費比率（分子）の構造'!O$53),'実質公債費比率（分子）の構造'!O$53,NA())</f>
        <v>204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3323</v>
      </c>
      <c r="E56" s="135"/>
      <c r="F56" s="135"/>
      <c r="G56" s="135">
        <f>'将来負担比率（分子）の構造'!J$51</f>
        <v>3167</v>
      </c>
      <c r="H56" s="135"/>
      <c r="I56" s="135"/>
      <c r="J56" s="135">
        <f>'将来負担比率（分子）の構造'!K$51</f>
        <v>3286</v>
      </c>
      <c r="K56" s="135"/>
      <c r="L56" s="135"/>
      <c r="M56" s="135">
        <f>'将来負担比率（分子）の構造'!L$51</f>
        <v>3337</v>
      </c>
      <c r="N56" s="135"/>
      <c r="O56" s="135"/>
      <c r="P56" s="135">
        <f>'将来負担比率（分子）の構造'!M$51</f>
        <v>3458</v>
      </c>
    </row>
    <row r="57" spans="1:16">
      <c r="A57" s="135" t="s">
        <v>34</v>
      </c>
      <c r="B57" s="135"/>
      <c r="C57" s="135"/>
      <c r="D57" s="135">
        <f>'将来負担比率（分子）の構造'!I$50</f>
        <v>268</v>
      </c>
      <c r="E57" s="135"/>
      <c r="F57" s="135"/>
      <c r="G57" s="135">
        <f>'将来負担比率（分子）の構造'!J$50</f>
        <v>150</v>
      </c>
      <c r="H57" s="135"/>
      <c r="I57" s="135"/>
      <c r="J57" s="135">
        <f>'将来負担比率（分子）の構造'!K$50</f>
        <v>199</v>
      </c>
      <c r="K57" s="135"/>
      <c r="L57" s="135"/>
      <c r="M57" s="135">
        <f>'将来負担比率（分子）の構造'!L$50</f>
        <v>299</v>
      </c>
      <c r="N57" s="135"/>
      <c r="O57" s="135"/>
      <c r="P57" s="135">
        <f>'将来負担比率（分子）の構造'!M$50</f>
        <v>408</v>
      </c>
    </row>
    <row r="58" spans="1:16">
      <c r="A58" s="135" t="s">
        <v>33</v>
      </c>
      <c r="B58" s="135"/>
      <c r="C58" s="135"/>
      <c r="D58" s="135">
        <f>'将来負担比率（分子）の構造'!I$49</f>
        <v>739</v>
      </c>
      <c r="E58" s="135"/>
      <c r="F58" s="135"/>
      <c r="G58" s="135">
        <f>'将来負担比率（分子）の構造'!J$49</f>
        <v>558</v>
      </c>
      <c r="H58" s="135"/>
      <c r="I58" s="135"/>
      <c r="J58" s="135">
        <f>'将来負担比率（分子）の構造'!K$49</f>
        <v>541</v>
      </c>
      <c r="K58" s="135"/>
      <c r="L58" s="135"/>
      <c r="M58" s="135">
        <f>'将来負担比率（分子）の構造'!L$49</f>
        <v>668</v>
      </c>
      <c r="N58" s="135"/>
      <c r="O58" s="135"/>
      <c r="P58" s="135">
        <f>'将来負担比率（分子）の構造'!M$49</f>
        <v>860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628</v>
      </c>
      <c r="C62" s="135"/>
      <c r="D62" s="135"/>
      <c r="E62" s="135">
        <f>'将来負担比率（分子）の構造'!J$45</f>
        <v>665</v>
      </c>
      <c r="F62" s="135"/>
      <c r="G62" s="135"/>
      <c r="H62" s="135">
        <f>'将来負担比率（分子）の構造'!K$45</f>
        <v>497</v>
      </c>
      <c r="I62" s="135"/>
      <c r="J62" s="135"/>
      <c r="K62" s="135">
        <f>'将来負担比率（分子）の構造'!L$45</f>
        <v>530</v>
      </c>
      <c r="L62" s="135"/>
      <c r="M62" s="135"/>
      <c r="N62" s="135">
        <f>'将来負担比率（分子）の構造'!M$45</f>
        <v>494</v>
      </c>
      <c r="O62" s="135"/>
      <c r="P62" s="135"/>
    </row>
    <row r="63" spans="1:16">
      <c r="A63" s="135" t="s">
        <v>27</v>
      </c>
      <c r="B63" s="135">
        <f>'将来負担比率（分子）の構造'!I$44</f>
        <v>32</v>
      </c>
      <c r="C63" s="135"/>
      <c r="D63" s="135"/>
      <c r="E63" s="135">
        <f>'将来負担比率（分子）の構造'!J$44</f>
        <v>30</v>
      </c>
      <c r="F63" s="135"/>
      <c r="G63" s="135"/>
      <c r="H63" s="135">
        <f>'将来負担比率（分子）の構造'!K$44</f>
        <v>28</v>
      </c>
      <c r="I63" s="135"/>
      <c r="J63" s="135"/>
      <c r="K63" s="135">
        <f>'将来負担比率（分子）の構造'!L$44</f>
        <v>25</v>
      </c>
      <c r="L63" s="135"/>
      <c r="M63" s="135"/>
      <c r="N63" s="135">
        <f>'将来負担比率（分子）の構造'!M$44</f>
        <v>24</v>
      </c>
      <c r="O63" s="135"/>
      <c r="P63" s="135"/>
    </row>
    <row r="64" spans="1:16">
      <c r="A64" s="135" t="s">
        <v>26</v>
      </c>
      <c r="B64" s="135">
        <f>'将来負担比率（分子）の構造'!I$43</f>
        <v>44</v>
      </c>
      <c r="C64" s="135"/>
      <c r="D64" s="135"/>
      <c r="E64" s="135">
        <f>'将来負担比率（分子）の構造'!J$43</f>
        <v>0</v>
      </c>
      <c r="F64" s="135"/>
      <c r="G64" s="135"/>
      <c r="H64" s="135">
        <f>'将来負担比率（分子）の構造'!K$43</f>
        <v>36</v>
      </c>
      <c r="I64" s="135"/>
      <c r="J64" s="135"/>
      <c r="K64" s="135">
        <f>'将来負担比率（分子）の構造'!L$43</f>
        <v>32</v>
      </c>
      <c r="L64" s="135"/>
      <c r="M64" s="135"/>
      <c r="N64" s="135">
        <f>'将来負担比率（分子）の構造'!M$43</f>
        <v>31</v>
      </c>
      <c r="O64" s="135"/>
      <c r="P64" s="135"/>
    </row>
    <row r="65" spans="1:16">
      <c r="A65" s="135" t="s">
        <v>25</v>
      </c>
      <c r="B65" s="135">
        <f>'将来負担比率（分子）の構造'!I$42</f>
        <v>21</v>
      </c>
      <c r="C65" s="135"/>
      <c r="D65" s="135"/>
      <c r="E65" s="135">
        <f>'将来負担比率（分子）の構造'!J$42</f>
        <v>11</v>
      </c>
      <c r="F65" s="135"/>
      <c r="G65" s="135"/>
      <c r="H65" s="135">
        <f>'将来負担比率（分子）の構造'!K$42</f>
        <v>6</v>
      </c>
      <c r="I65" s="135"/>
      <c r="J65" s="135"/>
      <c r="K65" s="135">
        <f>'将来負担比率（分子）の構造'!L$42</f>
        <v>1</v>
      </c>
      <c r="L65" s="135"/>
      <c r="M65" s="135"/>
      <c r="N65" s="135" t="str">
        <f>'将来負担比率（分子）の構造'!M$42</f>
        <v>-</v>
      </c>
      <c r="O65" s="135"/>
      <c r="P65" s="135"/>
    </row>
    <row r="66" spans="1:16">
      <c r="A66" s="135" t="s">
        <v>24</v>
      </c>
      <c r="B66" s="135">
        <f>'将来負担比率（分子）の構造'!I$41</f>
        <v>5164</v>
      </c>
      <c r="C66" s="135"/>
      <c r="D66" s="135"/>
      <c r="E66" s="135">
        <f>'将来負担比率（分子）の構造'!J$41</f>
        <v>4989</v>
      </c>
      <c r="F66" s="135"/>
      <c r="G66" s="135"/>
      <c r="H66" s="135">
        <f>'将来負担比率（分子）の構造'!K$41</f>
        <v>5031</v>
      </c>
      <c r="I66" s="135"/>
      <c r="J66" s="135"/>
      <c r="K66" s="135">
        <f>'将来負担比率（分子）の構造'!L$41</f>
        <v>5038</v>
      </c>
      <c r="L66" s="135"/>
      <c r="M66" s="135"/>
      <c r="N66" s="135">
        <f>'将来負担比率（分子）の構造'!M$41</f>
        <v>5178</v>
      </c>
      <c r="O66" s="135"/>
      <c r="P66" s="135"/>
    </row>
    <row r="67" spans="1:16">
      <c r="A67" s="135" t="s">
        <v>62</v>
      </c>
      <c r="B67" s="135" t="e">
        <f>NA()</f>
        <v>#N/A</v>
      </c>
      <c r="C67" s="135">
        <f>IF(ISNUMBER('将来負担比率（分子）の構造'!I$52), IF('将来負担比率（分子）の構造'!I$52 &lt; 0, 0, '将来負担比率（分子）の構造'!I$52), NA())</f>
        <v>1561</v>
      </c>
      <c r="D67" s="135" t="e">
        <f>NA()</f>
        <v>#N/A</v>
      </c>
      <c r="E67" s="135" t="e">
        <f>NA()</f>
        <v>#N/A</v>
      </c>
      <c r="F67" s="135">
        <f>IF(ISNUMBER('将来負担比率（分子）の構造'!J$52), IF('将来負担比率（分子）の構造'!J$52 &lt; 0, 0, '将来負担比率（分子）の構造'!J$52), NA())</f>
        <v>1821</v>
      </c>
      <c r="G67" s="135" t="e">
        <f>NA()</f>
        <v>#N/A</v>
      </c>
      <c r="H67" s="135" t="e">
        <f>NA()</f>
        <v>#N/A</v>
      </c>
      <c r="I67" s="135">
        <f>IF(ISNUMBER('将来負担比率（分子）の構造'!K$52), IF('将来負担比率（分子）の構造'!K$52 &lt; 0, 0, '将来負担比率（分子）の構造'!K$52), NA())</f>
        <v>1573</v>
      </c>
      <c r="J67" s="135" t="e">
        <f>NA()</f>
        <v>#N/A</v>
      </c>
      <c r="K67" s="135" t="e">
        <f>NA()</f>
        <v>#N/A</v>
      </c>
      <c r="L67" s="135">
        <f>IF(ISNUMBER('将来負担比率（分子）の構造'!L$52), IF('将来負担比率（分子）の構造'!L$52 &lt; 0, 0, '将来負担比率（分子）の構造'!L$52), NA())</f>
        <v>1321</v>
      </c>
      <c r="M67" s="135" t="e">
        <f>NA()</f>
        <v>#N/A</v>
      </c>
      <c r="N67" s="135" t="e">
        <f>NA()</f>
        <v>#N/A</v>
      </c>
      <c r="O67" s="135">
        <f>IF(ISNUMBER('将来負担比率（分子）の構造'!M$52), IF('将来負担比率（分子）の構造'!M$52 &lt; 0, 0, '将来負担比率（分子）の構造'!M$52), NA())</f>
        <v>1000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560</v>
      </c>
      <c r="H51" s="1228"/>
      <c r="I51" s="1233" t="s">
        <v>561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563</v>
      </c>
      <c r="H55" s="1241"/>
      <c r="I55" s="1237" t="s">
        <v>561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47"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560</v>
      </c>
      <c r="H73" s="1228"/>
      <c r="I73" s="1233" t="s">
        <v>561</v>
      </c>
      <c r="J73" s="1233"/>
      <c r="K73" s="1248">
        <v>68.5</v>
      </c>
      <c r="L73" s="1248">
        <v>80</v>
      </c>
      <c r="M73" s="1236">
        <v>70.099999999999994</v>
      </c>
      <c r="N73" s="1236">
        <v>58.2</v>
      </c>
      <c r="O73" s="1236">
        <v>42.3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566</v>
      </c>
      <c r="J75" s="1237"/>
      <c r="K75" s="1249">
        <v>12.8</v>
      </c>
      <c r="L75" s="1249">
        <v>12.1</v>
      </c>
      <c r="M75" s="1249">
        <v>10.8</v>
      </c>
      <c r="N75" s="1249">
        <v>9.5</v>
      </c>
      <c r="O75" s="1249">
        <v>8.8000000000000007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563</v>
      </c>
      <c r="H77" s="1241"/>
      <c r="I77" s="1237" t="s">
        <v>561</v>
      </c>
      <c r="J77" s="1237"/>
      <c r="K77" s="1248">
        <v>20.3</v>
      </c>
      <c r="L77" s="1248">
        <v>5.7</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566</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331877</v>
      </c>
      <c r="S5" s="613"/>
      <c r="T5" s="613"/>
      <c r="U5" s="613"/>
      <c r="V5" s="613"/>
      <c r="W5" s="613"/>
      <c r="X5" s="613"/>
      <c r="Y5" s="614"/>
      <c r="Z5" s="615">
        <v>6.6</v>
      </c>
      <c r="AA5" s="615"/>
      <c r="AB5" s="615"/>
      <c r="AC5" s="615"/>
      <c r="AD5" s="616">
        <v>331877</v>
      </c>
      <c r="AE5" s="616"/>
      <c r="AF5" s="616"/>
      <c r="AG5" s="616"/>
      <c r="AH5" s="616"/>
      <c r="AI5" s="616"/>
      <c r="AJ5" s="616"/>
      <c r="AK5" s="616"/>
      <c r="AL5" s="617">
        <v>12.5</v>
      </c>
      <c r="AM5" s="618"/>
      <c r="AN5" s="618"/>
      <c r="AO5" s="619"/>
      <c r="AP5" s="609" t="s">
        <v>207</v>
      </c>
      <c r="AQ5" s="610"/>
      <c r="AR5" s="610"/>
      <c r="AS5" s="610"/>
      <c r="AT5" s="610"/>
      <c r="AU5" s="610"/>
      <c r="AV5" s="610"/>
      <c r="AW5" s="610"/>
      <c r="AX5" s="610"/>
      <c r="AY5" s="610"/>
      <c r="AZ5" s="610"/>
      <c r="BA5" s="610"/>
      <c r="BB5" s="610"/>
      <c r="BC5" s="610"/>
      <c r="BD5" s="610"/>
      <c r="BE5" s="610"/>
      <c r="BF5" s="611"/>
      <c r="BG5" s="623">
        <v>331877</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37847</v>
      </c>
      <c r="S6" s="624"/>
      <c r="T6" s="624"/>
      <c r="U6" s="624"/>
      <c r="V6" s="624"/>
      <c r="W6" s="624"/>
      <c r="X6" s="624"/>
      <c r="Y6" s="625"/>
      <c r="Z6" s="626">
        <v>0.7</v>
      </c>
      <c r="AA6" s="626"/>
      <c r="AB6" s="626"/>
      <c r="AC6" s="626"/>
      <c r="AD6" s="627">
        <v>37847</v>
      </c>
      <c r="AE6" s="627"/>
      <c r="AF6" s="627"/>
      <c r="AG6" s="627"/>
      <c r="AH6" s="627"/>
      <c r="AI6" s="627"/>
      <c r="AJ6" s="627"/>
      <c r="AK6" s="627"/>
      <c r="AL6" s="628">
        <v>1.4</v>
      </c>
      <c r="AM6" s="629"/>
      <c r="AN6" s="629"/>
      <c r="AO6" s="630"/>
      <c r="AP6" s="620" t="s">
        <v>213</v>
      </c>
      <c r="AQ6" s="621"/>
      <c r="AR6" s="621"/>
      <c r="AS6" s="621"/>
      <c r="AT6" s="621"/>
      <c r="AU6" s="621"/>
      <c r="AV6" s="621"/>
      <c r="AW6" s="621"/>
      <c r="AX6" s="621"/>
      <c r="AY6" s="621"/>
      <c r="AZ6" s="621"/>
      <c r="BA6" s="621"/>
      <c r="BB6" s="621"/>
      <c r="BC6" s="621"/>
      <c r="BD6" s="621"/>
      <c r="BE6" s="621"/>
      <c r="BF6" s="622"/>
      <c r="BG6" s="623">
        <v>331877</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76145</v>
      </c>
      <c r="CS6" s="624"/>
      <c r="CT6" s="624"/>
      <c r="CU6" s="624"/>
      <c r="CV6" s="624"/>
      <c r="CW6" s="624"/>
      <c r="CX6" s="624"/>
      <c r="CY6" s="625"/>
      <c r="CZ6" s="626">
        <v>1.6</v>
      </c>
      <c r="DA6" s="626"/>
      <c r="DB6" s="626"/>
      <c r="DC6" s="626"/>
      <c r="DD6" s="632" t="s">
        <v>208</v>
      </c>
      <c r="DE6" s="624"/>
      <c r="DF6" s="624"/>
      <c r="DG6" s="624"/>
      <c r="DH6" s="624"/>
      <c r="DI6" s="624"/>
      <c r="DJ6" s="624"/>
      <c r="DK6" s="624"/>
      <c r="DL6" s="624"/>
      <c r="DM6" s="624"/>
      <c r="DN6" s="624"/>
      <c r="DO6" s="624"/>
      <c r="DP6" s="625"/>
      <c r="DQ6" s="632">
        <v>76145</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438</v>
      </c>
      <c r="S7" s="624"/>
      <c r="T7" s="624"/>
      <c r="U7" s="624"/>
      <c r="V7" s="624"/>
      <c r="W7" s="624"/>
      <c r="X7" s="624"/>
      <c r="Y7" s="625"/>
      <c r="Z7" s="626">
        <v>0</v>
      </c>
      <c r="AA7" s="626"/>
      <c r="AB7" s="626"/>
      <c r="AC7" s="626"/>
      <c r="AD7" s="627">
        <v>438</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136633</v>
      </c>
      <c r="BH7" s="624"/>
      <c r="BI7" s="624"/>
      <c r="BJ7" s="624"/>
      <c r="BK7" s="624"/>
      <c r="BL7" s="624"/>
      <c r="BM7" s="624"/>
      <c r="BN7" s="625"/>
      <c r="BO7" s="626">
        <v>41.2</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585019</v>
      </c>
      <c r="CS7" s="624"/>
      <c r="CT7" s="624"/>
      <c r="CU7" s="624"/>
      <c r="CV7" s="624"/>
      <c r="CW7" s="624"/>
      <c r="CX7" s="624"/>
      <c r="CY7" s="625"/>
      <c r="CZ7" s="626">
        <v>12.4</v>
      </c>
      <c r="DA7" s="626"/>
      <c r="DB7" s="626"/>
      <c r="DC7" s="626"/>
      <c r="DD7" s="632">
        <v>90267</v>
      </c>
      <c r="DE7" s="624"/>
      <c r="DF7" s="624"/>
      <c r="DG7" s="624"/>
      <c r="DH7" s="624"/>
      <c r="DI7" s="624"/>
      <c r="DJ7" s="624"/>
      <c r="DK7" s="624"/>
      <c r="DL7" s="624"/>
      <c r="DM7" s="624"/>
      <c r="DN7" s="624"/>
      <c r="DO7" s="624"/>
      <c r="DP7" s="625"/>
      <c r="DQ7" s="632">
        <v>484605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871</v>
      </c>
      <c r="S8" s="624"/>
      <c r="T8" s="624"/>
      <c r="U8" s="624"/>
      <c r="V8" s="624"/>
      <c r="W8" s="624"/>
      <c r="X8" s="624"/>
      <c r="Y8" s="625"/>
      <c r="Z8" s="626">
        <v>0</v>
      </c>
      <c r="AA8" s="626"/>
      <c r="AB8" s="626"/>
      <c r="AC8" s="626"/>
      <c r="AD8" s="627">
        <v>871</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6524</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1046745</v>
      </c>
      <c r="CS8" s="624"/>
      <c r="CT8" s="624"/>
      <c r="CU8" s="624"/>
      <c r="CV8" s="624"/>
      <c r="CW8" s="624"/>
      <c r="CX8" s="624"/>
      <c r="CY8" s="625"/>
      <c r="CZ8" s="626">
        <v>22.2</v>
      </c>
      <c r="DA8" s="626"/>
      <c r="DB8" s="626"/>
      <c r="DC8" s="626"/>
      <c r="DD8" s="632">
        <v>2800</v>
      </c>
      <c r="DE8" s="624"/>
      <c r="DF8" s="624"/>
      <c r="DG8" s="624"/>
      <c r="DH8" s="624"/>
      <c r="DI8" s="624"/>
      <c r="DJ8" s="624"/>
      <c r="DK8" s="624"/>
      <c r="DL8" s="624"/>
      <c r="DM8" s="624"/>
      <c r="DN8" s="624"/>
      <c r="DO8" s="624"/>
      <c r="DP8" s="625"/>
      <c r="DQ8" s="632">
        <v>635399</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885</v>
      </c>
      <c r="S9" s="624"/>
      <c r="T9" s="624"/>
      <c r="U9" s="624"/>
      <c r="V9" s="624"/>
      <c r="W9" s="624"/>
      <c r="X9" s="624"/>
      <c r="Y9" s="625"/>
      <c r="Z9" s="626">
        <v>0</v>
      </c>
      <c r="AA9" s="626"/>
      <c r="AB9" s="626"/>
      <c r="AC9" s="626"/>
      <c r="AD9" s="627">
        <v>885</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108919</v>
      </c>
      <c r="BH9" s="624"/>
      <c r="BI9" s="624"/>
      <c r="BJ9" s="624"/>
      <c r="BK9" s="624"/>
      <c r="BL9" s="624"/>
      <c r="BM9" s="624"/>
      <c r="BN9" s="625"/>
      <c r="BO9" s="626">
        <v>32.799999999999997</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719640</v>
      </c>
      <c r="CS9" s="624"/>
      <c r="CT9" s="624"/>
      <c r="CU9" s="624"/>
      <c r="CV9" s="624"/>
      <c r="CW9" s="624"/>
      <c r="CX9" s="624"/>
      <c r="CY9" s="625"/>
      <c r="CZ9" s="626">
        <v>15.3</v>
      </c>
      <c r="DA9" s="626"/>
      <c r="DB9" s="626"/>
      <c r="DC9" s="626"/>
      <c r="DD9" s="632">
        <v>537267</v>
      </c>
      <c r="DE9" s="624"/>
      <c r="DF9" s="624"/>
      <c r="DG9" s="624"/>
      <c r="DH9" s="624"/>
      <c r="DI9" s="624"/>
      <c r="DJ9" s="624"/>
      <c r="DK9" s="624"/>
      <c r="DL9" s="624"/>
      <c r="DM9" s="624"/>
      <c r="DN9" s="624"/>
      <c r="DO9" s="624"/>
      <c r="DP9" s="625"/>
      <c r="DQ9" s="632">
        <v>186809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95455</v>
      </c>
      <c r="S10" s="624"/>
      <c r="T10" s="624"/>
      <c r="U10" s="624"/>
      <c r="V10" s="624"/>
      <c r="W10" s="624"/>
      <c r="X10" s="624"/>
      <c r="Y10" s="625"/>
      <c r="Z10" s="626">
        <v>1.9</v>
      </c>
      <c r="AA10" s="626"/>
      <c r="AB10" s="626"/>
      <c r="AC10" s="626"/>
      <c r="AD10" s="627">
        <v>95455</v>
      </c>
      <c r="AE10" s="627"/>
      <c r="AF10" s="627"/>
      <c r="AG10" s="627"/>
      <c r="AH10" s="627"/>
      <c r="AI10" s="627"/>
      <c r="AJ10" s="627"/>
      <c r="AK10" s="627"/>
      <c r="AL10" s="628">
        <v>3.6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10357</v>
      </c>
      <c r="BH10" s="624"/>
      <c r="BI10" s="624"/>
      <c r="BJ10" s="624"/>
      <c r="BK10" s="624"/>
      <c r="BL10" s="624"/>
      <c r="BM10" s="624"/>
      <c r="BN10" s="625"/>
      <c r="BO10" s="626">
        <v>3.1</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10833</v>
      </c>
      <c r="BH11" s="624"/>
      <c r="BI11" s="624"/>
      <c r="BJ11" s="624"/>
      <c r="BK11" s="624"/>
      <c r="BL11" s="624"/>
      <c r="BM11" s="624"/>
      <c r="BN11" s="625"/>
      <c r="BO11" s="626">
        <v>3.3</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612144</v>
      </c>
      <c r="CS11" s="624"/>
      <c r="CT11" s="624"/>
      <c r="CU11" s="624"/>
      <c r="CV11" s="624"/>
      <c r="CW11" s="624"/>
      <c r="CX11" s="624"/>
      <c r="CY11" s="625"/>
      <c r="CZ11" s="626">
        <v>13</v>
      </c>
      <c r="DA11" s="626"/>
      <c r="DB11" s="626"/>
      <c r="DC11" s="626"/>
      <c r="DD11" s="632">
        <v>339546</v>
      </c>
      <c r="DE11" s="624"/>
      <c r="DF11" s="624"/>
      <c r="DG11" s="624"/>
      <c r="DH11" s="624"/>
      <c r="DI11" s="624"/>
      <c r="DJ11" s="624"/>
      <c r="DK11" s="624"/>
      <c r="DL11" s="624"/>
      <c r="DM11" s="624"/>
      <c r="DN11" s="624"/>
      <c r="DO11" s="624"/>
      <c r="DP11" s="625"/>
      <c r="DQ11" s="632">
        <v>219864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139475</v>
      </c>
      <c r="BH12" s="624"/>
      <c r="BI12" s="624"/>
      <c r="BJ12" s="624"/>
      <c r="BK12" s="624"/>
      <c r="BL12" s="624"/>
      <c r="BM12" s="624"/>
      <c r="BN12" s="625"/>
      <c r="BO12" s="626">
        <v>42</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195861</v>
      </c>
      <c r="CS12" s="624"/>
      <c r="CT12" s="624"/>
      <c r="CU12" s="624"/>
      <c r="CV12" s="624"/>
      <c r="CW12" s="624"/>
      <c r="CX12" s="624"/>
      <c r="CY12" s="625"/>
      <c r="CZ12" s="626">
        <v>4.2</v>
      </c>
      <c r="DA12" s="626"/>
      <c r="DB12" s="626"/>
      <c r="DC12" s="626"/>
      <c r="DD12" s="632">
        <v>63576</v>
      </c>
      <c r="DE12" s="624"/>
      <c r="DF12" s="624"/>
      <c r="DG12" s="624"/>
      <c r="DH12" s="624"/>
      <c r="DI12" s="624"/>
      <c r="DJ12" s="624"/>
      <c r="DK12" s="624"/>
      <c r="DL12" s="624"/>
      <c r="DM12" s="624"/>
      <c r="DN12" s="624"/>
      <c r="DO12" s="624"/>
      <c r="DP12" s="625"/>
      <c r="DQ12" s="632">
        <v>141358</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3604</v>
      </c>
      <c r="S13" s="624"/>
      <c r="T13" s="624"/>
      <c r="U13" s="624"/>
      <c r="V13" s="624"/>
      <c r="W13" s="624"/>
      <c r="X13" s="624"/>
      <c r="Y13" s="625"/>
      <c r="Z13" s="626">
        <v>0.1</v>
      </c>
      <c r="AA13" s="626"/>
      <c r="AB13" s="626"/>
      <c r="AC13" s="626"/>
      <c r="AD13" s="627">
        <v>3604</v>
      </c>
      <c r="AE13" s="627"/>
      <c r="AF13" s="627"/>
      <c r="AG13" s="627"/>
      <c r="AH13" s="627"/>
      <c r="AI13" s="627"/>
      <c r="AJ13" s="627"/>
      <c r="AK13" s="627"/>
      <c r="AL13" s="628">
        <v>0.1</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135893</v>
      </c>
      <c r="BH13" s="624"/>
      <c r="BI13" s="624"/>
      <c r="BJ13" s="624"/>
      <c r="BK13" s="624"/>
      <c r="BL13" s="624"/>
      <c r="BM13" s="624"/>
      <c r="BN13" s="625"/>
      <c r="BO13" s="626">
        <v>40.9</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439437</v>
      </c>
      <c r="CS13" s="624"/>
      <c r="CT13" s="624"/>
      <c r="CU13" s="624"/>
      <c r="CV13" s="624"/>
      <c r="CW13" s="624"/>
      <c r="CX13" s="624"/>
      <c r="CY13" s="625"/>
      <c r="CZ13" s="626">
        <v>9.3000000000000007</v>
      </c>
      <c r="DA13" s="626"/>
      <c r="DB13" s="626"/>
      <c r="DC13" s="626"/>
      <c r="DD13" s="632">
        <v>334053</v>
      </c>
      <c r="DE13" s="624"/>
      <c r="DF13" s="624"/>
      <c r="DG13" s="624"/>
      <c r="DH13" s="624"/>
      <c r="DI13" s="624"/>
      <c r="DJ13" s="624"/>
      <c r="DK13" s="624"/>
      <c r="DL13" s="624"/>
      <c r="DM13" s="624"/>
      <c r="DN13" s="624"/>
      <c r="DO13" s="624"/>
      <c r="DP13" s="625"/>
      <c r="DQ13" s="632">
        <v>96489</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15602</v>
      </c>
      <c r="BH14" s="624"/>
      <c r="BI14" s="624"/>
      <c r="BJ14" s="624"/>
      <c r="BK14" s="624"/>
      <c r="BL14" s="624"/>
      <c r="BM14" s="624"/>
      <c r="BN14" s="625"/>
      <c r="BO14" s="626">
        <v>4.7</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108548</v>
      </c>
      <c r="CS14" s="624"/>
      <c r="CT14" s="624"/>
      <c r="CU14" s="624"/>
      <c r="CV14" s="624"/>
      <c r="CW14" s="624"/>
      <c r="CX14" s="624"/>
      <c r="CY14" s="625"/>
      <c r="CZ14" s="626">
        <v>2.2999999999999998</v>
      </c>
      <c r="DA14" s="626"/>
      <c r="DB14" s="626"/>
      <c r="DC14" s="626"/>
      <c r="DD14" s="632">
        <v>6749</v>
      </c>
      <c r="DE14" s="624"/>
      <c r="DF14" s="624"/>
      <c r="DG14" s="624"/>
      <c r="DH14" s="624"/>
      <c r="DI14" s="624"/>
      <c r="DJ14" s="624"/>
      <c r="DK14" s="624"/>
      <c r="DL14" s="624"/>
      <c r="DM14" s="624"/>
      <c r="DN14" s="624"/>
      <c r="DO14" s="624"/>
      <c r="DP14" s="625"/>
      <c r="DQ14" s="632">
        <v>108452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202</v>
      </c>
      <c r="S15" s="624"/>
      <c r="T15" s="624"/>
      <c r="U15" s="624"/>
      <c r="V15" s="624"/>
      <c r="W15" s="624"/>
      <c r="X15" s="624"/>
      <c r="Y15" s="625"/>
      <c r="Z15" s="626">
        <v>0</v>
      </c>
      <c r="AA15" s="626"/>
      <c r="AB15" s="626"/>
      <c r="AC15" s="626"/>
      <c r="AD15" s="627">
        <v>202</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40167</v>
      </c>
      <c r="BH15" s="624"/>
      <c r="BI15" s="624"/>
      <c r="BJ15" s="624"/>
      <c r="BK15" s="624"/>
      <c r="BL15" s="624"/>
      <c r="BM15" s="624"/>
      <c r="BN15" s="625"/>
      <c r="BO15" s="626">
        <v>12.1</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365776</v>
      </c>
      <c r="CS15" s="624"/>
      <c r="CT15" s="624"/>
      <c r="CU15" s="624"/>
      <c r="CV15" s="624"/>
      <c r="CW15" s="624"/>
      <c r="CX15" s="624"/>
      <c r="CY15" s="625"/>
      <c r="CZ15" s="626">
        <v>7.8</v>
      </c>
      <c r="DA15" s="626"/>
      <c r="DB15" s="626"/>
      <c r="DC15" s="626"/>
      <c r="DD15" s="632">
        <v>58693</v>
      </c>
      <c r="DE15" s="624"/>
      <c r="DF15" s="624"/>
      <c r="DG15" s="624"/>
      <c r="DH15" s="624"/>
      <c r="DI15" s="624"/>
      <c r="DJ15" s="624"/>
      <c r="DK15" s="624"/>
      <c r="DL15" s="624"/>
      <c r="DM15" s="624"/>
      <c r="DN15" s="624"/>
      <c r="DO15" s="624"/>
      <c r="DP15" s="625"/>
      <c r="DQ15" s="632">
        <v>328947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2337467</v>
      </c>
      <c r="S16" s="624"/>
      <c r="T16" s="624"/>
      <c r="U16" s="624"/>
      <c r="V16" s="624"/>
      <c r="W16" s="624"/>
      <c r="X16" s="624"/>
      <c r="Y16" s="625"/>
      <c r="Z16" s="626">
        <v>46.2</v>
      </c>
      <c r="AA16" s="626"/>
      <c r="AB16" s="626"/>
      <c r="AC16" s="626"/>
      <c r="AD16" s="627">
        <v>2151341</v>
      </c>
      <c r="AE16" s="627"/>
      <c r="AF16" s="627"/>
      <c r="AG16" s="627"/>
      <c r="AH16" s="627"/>
      <c r="AI16" s="627"/>
      <c r="AJ16" s="627"/>
      <c r="AK16" s="627"/>
      <c r="AL16" s="628">
        <v>81.099999999999994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2808</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1408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2151341</v>
      </c>
      <c r="S17" s="624"/>
      <c r="T17" s="624"/>
      <c r="U17" s="624"/>
      <c r="V17" s="624"/>
      <c r="W17" s="624"/>
      <c r="X17" s="624"/>
      <c r="Y17" s="625"/>
      <c r="Z17" s="626">
        <v>42.5</v>
      </c>
      <c r="AA17" s="626"/>
      <c r="AB17" s="626"/>
      <c r="AC17" s="626"/>
      <c r="AD17" s="627">
        <v>2151341</v>
      </c>
      <c r="AE17" s="627"/>
      <c r="AF17" s="627"/>
      <c r="AG17" s="627"/>
      <c r="AH17" s="627"/>
      <c r="AI17" s="627"/>
      <c r="AJ17" s="627"/>
      <c r="AK17" s="627"/>
      <c r="AL17" s="628">
        <v>81.099999999999994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555464</v>
      </c>
      <c r="CS17" s="624"/>
      <c r="CT17" s="624"/>
      <c r="CU17" s="624"/>
      <c r="CV17" s="624"/>
      <c r="CW17" s="624"/>
      <c r="CX17" s="624"/>
      <c r="CY17" s="625"/>
      <c r="CZ17" s="626">
        <v>11.8</v>
      </c>
      <c r="DA17" s="626"/>
      <c r="DB17" s="626"/>
      <c r="DC17" s="626"/>
      <c r="DD17" s="632" t="s">
        <v>108</v>
      </c>
      <c r="DE17" s="624"/>
      <c r="DF17" s="624"/>
      <c r="DG17" s="624"/>
      <c r="DH17" s="624"/>
      <c r="DI17" s="624"/>
      <c r="DJ17" s="624"/>
      <c r="DK17" s="624"/>
      <c r="DL17" s="624"/>
      <c r="DM17" s="624"/>
      <c r="DN17" s="624"/>
      <c r="DO17" s="624"/>
      <c r="DP17" s="625"/>
      <c r="DQ17" s="632">
        <v>539891</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186126</v>
      </c>
      <c r="S18" s="624"/>
      <c r="T18" s="624"/>
      <c r="U18" s="624"/>
      <c r="V18" s="624"/>
      <c r="W18" s="624"/>
      <c r="X18" s="624"/>
      <c r="Y18" s="625"/>
      <c r="Z18" s="626">
        <v>3.7</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2808646</v>
      </c>
      <c r="S20" s="624"/>
      <c r="T20" s="624"/>
      <c r="U20" s="624"/>
      <c r="V20" s="624"/>
      <c r="W20" s="624"/>
      <c r="X20" s="624"/>
      <c r="Y20" s="625"/>
      <c r="Z20" s="626">
        <v>55.5</v>
      </c>
      <c r="AA20" s="626"/>
      <c r="AB20" s="626"/>
      <c r="AC20" s="626"/>
      <c r="AD20" s="627">
        <v>2622520</v>
      </c>
      <c r="AE20" s="627"/>
      <c r="AF20" s="627"/>
      <c r="AG20" s="627"/>
      <c r="AH20" s="627"/>
      <c r="AI20" s="627"/>
      <c r="AJ20" s="627"/>
      <c r="AK20" s="627"/>
      <c r="AL20" s="628">
        <v>98.9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4707587</v>
      </c>
      <c r="CS20" s="624"/>
      <c r="CT20" s="624"/>
      <c r="CU20" s="624"/>
      <c r="CV20" s="624"/>
      <c r="CW20" s="624"/>
      <c r="CX20" s="624"/>
      <c r="CY20" s="625"/>
      <c r="CZ20" s="626">
        <v>100</v>
      </c>
      <c r="DA20" s="626"/>
      <c r="DB20" s="626"/>
      <c r="DC20" s="626"/>
      <c r="DD20" s="632">
        <v>1432951</v>
      </c>
      <c r="DE20" s="624"/>
      <c r="DF20" s="624"/>
      <c r="DG20" s="624"/>
      <c r="DH20" s="624"/>
      <c r="DI20" s="624"/>
      <c r="DJ20" s="624"/>
      <c r="DK20" s="624"/>
      <c r="DL20" s="624"/>
      <c r="DM20" s="624"/>
      <c r="DN20" s="624"/>
      <c r="DO20" s="624"/>
      <c r="DP20" s="625"/>
      <c r="DQ20" s="632">
        <v>2819367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645</v>
      </c>
      <c r="S21" s="624"/>
      <c r="T21" s="624"/>
      <c r="U21" s="624"/>
      <c r="V21" s="624"/>
      <c r="W21" s="624"/>
      <c r="X21" s="624"/>
      <c r="Y21" s="625"/>
      <c r="Z21" s="626">
        <v>0</v>
      </c>
      <c r="AA21" s="626"/>
      <c r="AB21" s="626"/>
      <c r="AC21" s="626"/>
      <c r="AD21" s="627">
        <v>645</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16276</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55699</v>
      </c>
      <c r="S23" s="624"/>
      <c r="T23" s="624"/>
      <c r="U23" s="624"/>
      <c r="V23" s="624"/>
      <c r="W23" s="624"/>
      <c r="X23" s="624"/>
      <c r="Y23" s="625"/>
      <c r="Z23" s="626">
        <v>1.1000000000000001</v>
      </c>
      <c r="AA23" s="626"/>
      <c r="AB23" s="626"/>
      <c r="AC23" s="626"/>
      <c r="AD23" s="627">
        <v>5328</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7118</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1655735</v>
      </c>
      <c r="CS24" s="613"/>
      <c r="CT24" s="613"/>
      <c r="CU24" s="613"/>
      <c r="CV24" s="613"/>
      <c r="CW24" s="613"/>
      <c r="CX24" s="613"/>
      <c r="CY24" s="614"/>
      <c r="CZ24" s="650">
        <v>35.200000000000003</v>
      </c>
      <c r="DA24" s="651"/>
      <c r="DB24" s="651"/>
      <c r="DC24" s="652"/>
      <c r="DD24" s="649">
        <v>1402961</v>
      </c>
      <c r="DE24" s="613"/>
      <c r="DF24" s="613"/>
      <c r="DG24" s="613"/>
      <c r="DH24" s="613"/>
      <c r="DI24" s="613"/>
      <c r="DJ24" s="613"/>
      <c r="DK24" s="614"/>
      <c r="DL24" s="649">
        <v>1401537</v>
      </c>
      <c r="DM24" s="613"/>
      <c r="DN24" s="613"/>
      <c r="DO24" s="613"/>
      <c r="DP24" s="613"/>
      <c r="DQ24" s="613"/>
      <c r="DR24" s="613"/>
      <c r="DS24" s="613"/>
      <c r="DT24" s="613"/>
      <c r="DU24" s="613"/>
      <c r="DV24" s="614"/>
      <c r="DW24" s="617">
        <v>50.4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709986</v>
      </c>
      <c r="S25" s="624"/>
      <c r="T25" s="624"/>
      <c r="U25" s="624"/>
      <c r="V25" s="624"/>
      <c r="W25" s="624"/>
      <c r="X25" s="624"/>
      <c r="Y25" s="625"/>
      <c r="Z25" s="626">
        <v>14</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830826</v>
      </c>
      <c r="CS25" s="655"/>
      <c r="CT25" s="655"/>
      <c r="CU25" s="655"/>
      <c r="CV25" s="655"/>
      <c r="CW25" s="655"/>
      <c r="CX25" s="655"/>
      <c r="CY25" s="656"/>
      <c r="CZ25" s="657">
        <v>17.600000000000001</v>
      </c>
      <c r="DA25" s="658"/>
      <c r="DB25" s="658"/>
      <c r="DC25" s="659"/>
      <c r="DD25" s="632">
        <v>785766</v>
      </c>
      <c r="DE25" s="655"/>
      <c r="DF25" s="655"/>
      <c r="DG25" s="655"/>
      <c r="DH25" s="655"/>
      <c r="DI25" s="655"/>
      <c r="DJ25" s="655"/>
      <c r="DK25" s="656"/>
      <c r="DL25" s="632">
        <v>784517</v>
      </c>
      <c r="DM25" s="655"/>
      <c r="DN25" s="655"/>
      <c r="DO25" s="655"/>
      <c r="DP25" s="655"/>
      <c r="DQ25" s="655"/>
      <c r="DR25" s="655"/>
      <c r="DS25" s="655"/>
      <c r="DT25" s="655"/>
      <c r="DU25" s="655"/>
      <c r="DV25" s="656"/>
      <c r="DW25" s="628">
        <v>28.2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492397</v>
      </c>
      <c r="CS26" s="624"/>
      <c r="CT26" s="624"/>
      <c r="CU26" s="624"/>
      <c r="CV26" s="624"/>
      <c r="CW26" s="624"/>
      <c r="CX26" s="624"/>
      <c r="CY26" s="625"/>
      <c r="CZ26" s="657">
        <v>10.5</v>
      </c>
      <c r="DA26" s="658"/>
      <c r="DB26" s="658"/>
      <c r="DC26" s="659"/>
      <c r="DD26" s="632">
        <v>457017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577178</v>
      </c>
      <c r="S27" s="624"/>
      <c r="T27" s="624"/>
      <c r="U27" s="624"/>
      <c r="V27" s="624"/>
      <c r="W27" s="624"/>
      <c r="X27" s="624"/>
      <c r="Y27" s="625"/>
      <c r="Z27" s="626">
        <v>11.4</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331877</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269445</v>
      </c>
      <c r="CS27" s="655"/>
      <c r="CT27" s="655"/>
      <c r="CU27" s="655"/>
      <c r="CV27" s="655"/>
      <c r="CW27" s="655"/>
      <c r="CX27" s="655"/>
      <c r="CY27" s="656"/>
      <c r="CZ27" s="657">
        <v>5.7</v>
      </c>
      <c r="DA27" s="658"/>
      <c r="DB27" s="658"/>
      <c r="DC27" s="659"/>
      <c r="DD27" s="632">
        <v>77304</v>
      </c>
      <c r="DE27" s="655"/>
      <c r="DF27" s="655"/>
      <c r="DG27" s="655"/>
      <c r="DH27" s="655"/>
      <c r="DI27" s="655"/>
      <c r="DJ27" s="655"/>
      <c r="DK27" s="656"/>
      <c r="DL27" s="632">
        <v>77129</v>
      </c>
      <c r="DM27" s="655"/>
      <c r="DN27" s="655"/>
      <c r="DO27" s="655"/>
      <c r="DP27" s="655"/>
      <c r="DQ27" s="655"/>
      <c r="DR27" s="655"/>
      <c r="DS27" s="655"/>
      <c r="DT27" s="655"/>
      <c r="DU27" s="655"/>
      <c r="DV27" s="656"/>
      <c r="DW27" s="628">
        <v>2.8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30134</v>
      </c>
      <c r="S28" s="624"/>
      <c r="T28" s="624"/>
      <c r="U28" s="624"/>
      <c r="V28" s="624"/>
      <c r="W28" s="624"/>
      <c r="X28" s="624"/>
      <c r="Y28" s="625"/>
      <c r="Z28" s="626">
        <v>0.6</v>
      </c>
      <c r="AA28" s="626"/>
      <c r="AB28" s="626"/>
      <c r="AC28" s="626"/>
      <c r="AD28" s="627">
        <v>23035</v>
      </c>
      <c r="AE28" s="627"/>
      <c r="AF28" s="627"/>
      <c r="AG28" s="627"/>
      <c r="AH28" s="627"/>
      <c r="AI28" s="627"/>
      <c r="AJ28" s="627"/>
      <c r="AK28" s="627"/>
      <c r="AL28" s="628">
        <v>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555464</v>
      </c>
      <c r="CS28" s="624"/>
      <c r="CT28" s="624"/>
      <c r="CU28" s="624"/>
      <c r="CV28" s="624"/>
      <c r="CW28" s="624"/>
      <c r="CX28" s="624"/>
      <c r="CY28" s="625"/>
      <c r="CZ28" s="657">
        <v>11.8</v>
      </c>
      <c r="DA28" s="658"/>
      <c r="DB28" s="658"/>
      <c r="DC28" s="659"/>
      <c r="DD28" s="632">
        <v>539891</v>
      </c>
      <c r="DE28" s="624"/>
      <c r="DF28" s="624"/>
      <c r="DG28" s="624"/>
      <c r="DH28" s="624"/>
      <c r="DI28" s="624"/>
      <c r="DJ28" s="624"/>
      <c r="DK28" s="625"/>
      <c r="DL28" s="632">
        <v>539891</v>
      </c>
      <c r="DM28" s="624"/>
      <c r="DN28" s="624"/>
      <c r="DO28" s="624"/>
      <c r="DP28" s="624"/>
      <c r="DQ28" s="624"/>
      <c r="DR28" s="624"/>
      <c r="DS28" s="624"/>
      <c r="DT28" s="624"/>
      <c r="DU28" s="624"/>
      <c r="DV28" s="625"/>
      <c r="DW28" s="628">
        <v>19.399999999999999</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t="s">
        <v>108</v>
      </c>
      <c r="S29" s="624"/>
      <c r="T29" s="624"/>
      <c r="U29" s="624"/>
      <c r="V29" s="624"/>
      <c r="W29" s="624"/>
      <c r="X29" s="624"/>
      <c r="Y29" s="625"/>
      <c r="Z29" s="626" t="s">
        <v>108</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555432</v>
      </c>
      <c r="CS29" s="655"/>
      <c r="CT29" s="655"/>
      <c r="CU29" s="655"/>
      <c r="CV29" s="655"/>
      <c r="CW29" s="655"/>
      <c r="CX29" s="655"/>
      <c r="CY29" s="656"/>
      <c r="CZ29" s="657">
        <v>11.8</v>
      </c>
      <c r="DA29" s="658"/>
      <c r="DB29" s="658"/>
      <c r="DC29" s="659"/>
      <c r="DD29" s="632">
        <v>539859</v>
      </c>
      <c r="DE29" s="655"/>
      <c r="DF29" s="655"/>
      <c r="DG29" s="655"/>
      <c r="DH29" s="655"/>
      <c r="DI29" s="655"/>
      <c r="DJ29" s="655"/>
      <c r="DK29" s="656"/>
      <c r="DL29" s="632">
        <v>539859</v>
      </c>
      <c r="DM29" s="655"/>
      <c r="DN29" s="655"/>
      <c r="DO29" s="655"/>
      <c r="DP29" s="655"/>
      <c r="DQ29" s="655"/>
      <c r="DR29" s="655"/>
      <c r="DS29" s="655"/>
      <c r="DT29" s="655"/>
      <c r="DU29" s="655"/>
      <c r="DV29" s="656"/>
      <c r="DW29" s="628">
        <v>19.399999999999999</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29412</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97.5</v>
      </c>
      <c r="BH30" s="682"/>
      <c r="BI30" s="682"/>
      <c r="BJ30" s="682"/>
      <c r="BK30" s="682"/>
      <c r="BL30" s="682"/>
      <c r="BM30" s="618">
        <v>92.6</v>
      </c>
      <c r="BN30" s="682"/>
      <c r="BO30" s="682"/>
      <c r="BP30" s="682"/>
      <c r="BQ30" s="683"/>
      <c r="BR30" s="681">
        <v>96.3</v>
      </c>
      <c r="BS30" s="682"/>
      <c r="BT30" s="682"/>
      <c r="BU30" s="682"/>
      <c r="BV30" s="682"/>
      <c r="BW30" s="682"/>
      <c r="BX30" s="618">
        <v>91.4</v>
      </c>
      <c r="BY30" s="682"/>
      <c r="BZ30" s="682"/>
      <c r="CA30" s="682"/>
      <c r="CB30" s="683"/>
      <c r="CD30" s="686"/>
      <c r="CE30" s="687"/>
      <c r="CF30" s="637" t="s">
        <v>291</v>
      </c>
      <c r="CG30" s="638"/>
      <c r="CH30" s="638"/>
      <c r="CI30" s="638"/>
      <c r="CJ30" s="638"/>
      <c r="CK30" s="638"/>
      <c r="CL30" s="638"/>
      <c r="CM30" s="638"/>
      <c r="CN30" s="638"/>
      <c r="CO30" s="638"/>
      <c r="CP30" s="638"/>
      <c r="CQ30" s="639"/>
      <c r="CR30" s="623">
        <v>499112</v>
      </c>
      <c r="CS30" s="624"/>
      <c r="CT30" s="624"/>
      <c r="CU30" s="624"/>
      <c r="CV30" s="624"/>
      <c r="CW30" s="624"/>
      <c r="CX30" s="624"/>
      <c r="CY30" s="625"/>
      <c r="CZ30" s="657">
        <v>10.6</v>
      </c>
      <c r="DA30" s="658"/>
      <c r="DB30" s="658"/>
      <c r="DC30" s="659"/>
      <c r="DD30" s="632">
        <v>483539</v>
      </c>
      <c r="DE30" s="624"/>
      <c r="DF30" s="624"/>
      <c r="DG30" s="624"/>
      <c r="DH30" s="624"/>
      <c r="DI30" s="624"/>
      <c r="DJ30" s="624"/>
      <c r="DK30" s="625"/>
      <c r="DL30" s="632">
        <v>483539</v>
      </c>
      <c r="DM30" s="624"/>
      <c r="DN30" s="624"/>
      <c r="DO30" s="624"/>
      <c r="DP30" s="624"/>
      <c r="DQ30" s="624"/>
      <c r="DR30" s="624"/>
      <c r="DS30" s="624"/>
      <c r="DT30" s="624"/>
      <c r="DU30" s="624"/>
      <c r="DV30" s="625"/>
      <c r="DW30" s="628">
        <v>17.399999999999999</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97239</v>
      </c>
      <c r="S31" s="624"/>
      <c r="T31" s="624"/>
      <c r="U31" s="624"/>
      <c r="V31" s="624"/>
      <c r="W31" s="624"/>
      <c r="X31" s="624"/>
      <c r="Y31" s="625"/>
      <c r="Z31" s="626">
        <v>1.9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98.2</v>
      </c>
      <c r="BH31" s="655"/>
      <c r="BI31" s="655"/>
      <c r="BJ31" s="655"/>
      <c r="BK31" s="655"/>
      <c r="BL31" s="655"/>
      <c r="BM31" s="629">
        <v>95.2</v>
      </c>
      <c r="BN31" s="679"/>
      <c r="BO31" s="679"/>
      <c r="BP31" s="679"/>
      <c r="BQ31" s="680"/>
      <c r="BR31" s="678">
        <v>97.8</v>
      </c>
      <c r="BS31" s="655"/>
      <c r="BT31" s="655"/>
      <c r="BU31" s="655"/>
      <c r="BV31" s="655"/>
      <c r="BW31" s="655"/>
      <c r="BX31" s="629">
        <v>95.9</v>
      </c>
      <c r="BY31" s="679"/>
      <c r="BZ31" s="679"/>
      <c r="CA31" s="679"/>
      <c r="CB31" s="680"/>
      <c r="CD31" s="686"/>
      <c r="CE31" s="687"/>
      <c r="CF31" s="637" t="s">
        <v>295</v>
      </c>
      <c r="CG31" s="638"/>
      <c r="CH31" s="638"/>
      <c r="CI31" s="638"/>
      <c r="CJ31" s="638"/>
      <c r="CK31" s="638"/>
      <c r="CL31" s="638"/>
      <c r="CM31" s="638"/>
      <c r="CN31" s="638"/>
      <c r="CO31" s="638"/>
      <c r="CP31" s="638"/>
      <c r="CQ31" s="639"/>
      <c r="CR31" s="623">
        <v>56320</v>
      </c>
      <c r="CS31" s="655"/>
      <c r="CT31" s="655"/>
      <c r="CU31" s="655"/>
      <c r="CV31" s="655"/>
      <c r="CW31" s="655"/>
      <c r="CX31" s="655"/>
      <c r="CY31" s="656"/>
      <c r="CZ31" s="657">
        <v>1.2</v>
      </c>
      <c r="DA31" s="658"/>
      <c r="DB31" s="658"/>
      <c r="DC31" s="659"/>
      <c r="DD31" s="632">
        <v>56320</v>
      </c>
      <c r="DE31" s="655"/>
      <c r="DF31" s="655"/>
      <c r="DG31" s="655"/>
      <c r="DH31" s="655"/>
      <c r="DI31" s="655"/>
      <c r="DJ31" s="655"/>
      <c r="DK31" s="656"/>
      <c r="DL31" s="632">
        <v>56320</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89194</v>
      </c>
      <c r="S32" s="624"/>
      <c r="T32" s="624"/>
      <c r="U32" s="624"/>
      <c r="V32" s="624"/>
      <c r="W32" s="624"/>
      <c r="X32" s="624"/>
      <c r="Y32" s="625"/>
      <c r="Z32" s="626">
        <v>1.8</v>
      </c>
      <c r="AA32" s="626"/>
      <c r="AB32" s="626"/>
      <c r="AC32" s="626"/>
      <c r="AD32" s="627">
        <v>131</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95.7</v>
      </c>
      <c r="BH32" s="691"/>
      <c r="BI32" s="691"/>
      <c r="BJ32" s="691"/>
      <c r="BK32" s="691"/>
      <c r="BL32" s="691"/>
      <c r="BM32" s="692">
        <v>87.6</v>
      </c>
      <c r="BN32" s="691"/>
      <c r="BO32" s="691"/>
      <c r="BP32" s="691"/>
      <c r="BQ32" s="693"/>
      <c r="BR32" s="690">
        <v>93.2</v>
      </c>
      <c r="BS32" s="691"/>
      <c r="BT32" s="691"/>
      <c r="BU32" s="691"/>
      <c r="BV32" s="691"/>
      <c r="BW32" s="691"/>
      <c r="BX32" s="692">
        <v>84.4</v>
      </c>
      <c r="BY32" s="691"/>
      <c r="BZ32" s="691"/>
      <c r="CA32" s="691"/>
      <c r="CB32" s="693"/>
      <c r="CD32" s="688"/>
      <c r="CE32" s="689"/>
      <c r="CF32" s="637" t="s">
        <v>298</v>
      </c>
      <c r="CG32" s="638"/>
      <c r="CH32" s="638"/>
      <c r="CI32" s="638"/>
      <c r="CJ32" s="638"/>
      <c r="CK32" s="638"/>
      <c r="CL32" s="638"/>
      <c r="CM32" s="638"/>
      <c r="CN32" s="638"/>
      <c r="CO32" s="638"/>
      <c r="CP32" s="638"/>
      <c r="CQ32" s="639"/>
      <c r="CR32" s="623">
        <v>32</v>
      </c>
      <c r="CS32" s="624"/>
      <c r="CT32" s="624"/>
      <c r="CU32" s="624"/>
      <c r="CV32" s="624"/>
      <c r="CW32" s="624"/>
      <c r="CX32" s="624"/>
      <c r="CY32" s="625"/>
      <c r="CZ32" s="657">
        <v>0</v>
      </c>
      <c r="DA32" s="658"/>
      <c r="DB32" s="658"/>
      <c r="DC32" s="659"/>
      <c r="DD32" s="632">
        <v>32</v>
      </c>
      <c r="DE32" s="624"/>
      <c r="DF32" s="624"/>
      <c r="DG32" s="624"/>
      <c r="DH32" s="624"/>
      <c r="DI32" s="624"/>
      <c r="DJ32" s="624"/>
      <c r="DK32" s="625"/>
      <c r="DL32" s="632">
        <v>32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639468</v>
      </c>
      <c r="S33" s="624"/>
      <c r="T33" s="624"/>
      <c r="U33" s="624"/>
      <c r="V33" s="624"/>
      <c r="W33" s="624"/>
      <c r="X33" s="624"/>
      <c r="Y33" s="625"/>
      <c r="Z33" s="626">
        <v>12.6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1616093</v>
      </c>
      <c r="CS33" s="655"/>
      <c r="CT33" s="655"/>
      <c r="CU33" s="655"/>
      <c r="CV33" s="655"/>
      <c r="CW33" s="655"/>
      <c r="CX33" s="655"/>
      <c r="CY33" s="656"/>
      <c r="CZ33" s="657">
        <v>34.299999999999997</v>
      </c>
      <c r="DA33" s="658"/>
      <c r="DB33" s="658"/>
      <c r="DC33" s="659"/>
      <c r="DD33" s="632">
        <v>1215177</v>
      </c>
      <c r="DE33" s="655"/>
      <c r="DF33" s="655"/>
      <c r="DG33" s="655"/>
      <c r="DH33" s="655"/>
      <c r="DI33" s="655"/>
      <c r="DJ33" s="655"/>
      <c r="DK33" s="656"/>
      <c r="DL33" s="632">
        <v>1017215</v>
      </c>
      <c r="DM33" s="655"/>
      <c r="DN33" s="655"/>
      <c r="DO33" s="655"/>
      <c r="DP33" s="655"/>
      <c r="DQ33" s="655"/>
      <c r="DR33" s="655"/>
      <c r="DS33" s="655"/>
      <c r="DT33" s="655"/>
      <c r="DU33" s="655"/>
      <c r="DV33" s="656"/>
      <c r="DW33" s="628">
        <v>36.6</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637628</v>
      </c>
      <c r="CS34" s="624"/>
      <c r="CT34" s="624"/>
      <c r="CU34" s="624"/>
      <c r="CV34" s="624"/>
      <c r="CW34" s="624"/>
      <c r="CX34" s="624"/>
      <c r="CY34" s="625"/>
      <c r="CZ34" s="657">
        <v>13.5</v>
      </c>
      <c r="DA34" s="658"/>
      <c r="DB34" s="658"/>
      <c r="DC34" s="659"/>
      <c r="DD34" s="632">
        <v>530631</v>
      </c>
      <c r="DE34" s="624"/>
      <c r="DF34" s="624"/>
      <c r="DG34" s="624"/>
      <c r="DH34" s="624"/>
      <c r="DI34" s="624"/>
      <c r="DJ34" s="624"/>
      <c r="DK34" s="625"/>
      <c r="DL34" s="632">
        <v>462696</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130968</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328465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-19267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17964</v>
      </c>
      <c r="CS35" s="655"/>
      <c r="CT35" s="655"/>
      <c r="CU35" s="655"/>
      <c r="CV35" s="655"/>
      <c r="CW35" s="655"/>
      <c r="CX35" s="655"/>
      <c r="CY35" s="656"/>
      <c r="CZ35" s="657">
        <v>0.4</v>
      </c>
      <c r="DA35" s="658"/>
      <c r="DB35" s="658"/>
      <c r="DC35" s="659"/>
      <c r="DD35" s="632">
        <v>15528</v>
      </c>
      <c r="DE35" s="655"/>
      <c r="DF35" s="655"/>
      <c r="DG35" s="655"/>
      <c r="DH35" s="655"/>
      <c r="DI35" s="655"/>
      <c r="DJ35" s="655"/>
      <c r="DK35" s="656"/>
      <c r="DL35" s="632">
        <v>15528</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5060995</v>
      </c>
      <c r="S36" s="696"/>
      <c r="T36" s="696"/>
      <c r="U36" s="696"/>
      <c r="V36" s="696"/>
      <c r="W36" s="696"/>
      <c r="X36" s="696"/>
      <c r="Y36" s="697"/>
      <c r="Z36" s="698">
        <v>100</v>
      </c>
      <c r="AA36" s="698"/>
      <c r="AB36" s="698"/>
      <c r="AC36" s="698"/>
      <c r="AD36" s="699">
        <v>2651659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10777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-101703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588864</v>
      </c>
      <c r="CS36" s="624"/>
      <c r="CT36" s="624"/>
      <c r="CU36" s="624"/>
      <c r="CV36" s="624"/>
      <c r="CW36" s="624"/>
      <c r="CX36" s="624"/>
      <c r="CY36" s="625"/>
      <c r="CZ36" s="657">
        <v>12.5</v>
      </c>
      <c r="DA36" s="658"/>
      <c r="DB36" s="658"/>
      <c r="DC36" s="659"/>
      <c r="DD36" s="632">
        <v>362058</v>
      </c>
      <c r="DE36" s="624"/>
      <c r="DF36" s="624"/>
      <c r="DG36" s="624"/>
      <c r="DH36" s="624"/>
      <c r="DI36" s="624"/>
      <c r="DJ36" s="624"/>
      <c r="DK36" s="625"/>
      <c r="DL36" s="632">
        <v>282905</v>
      </c>
      <c r="DM36" s="624"/>
      <c r="DN36" s="624"/>
      <c r="DO36" s="624"/>
      <c r="DP36" s="624"/>
      <c r="DQ36" s="624"/>
      <c r="DR36" s="624"/>
      <c r="DS36" s="624"/>
      <c r="DT36" s="624"/>
      <c r="DU36" s="624"/>
      <c r="DV36" s="625"/>
      <c r="DW36" s="628">
        <v>10.199999999999999</v>
      </c>
      <c r="DX36" s="653"/>
      <c r="DY36" s="653"/>
      <c r="DZ36" s="653"/>
      <c r="EA36" s="653"/>
      <c r="EB36" s="653"/>
      <c r="EC36" s="654"/>
    </row>
    <row r="37" spans="2:133" ht="11.25" customHeight="1">
      <c r="AQ37" s="702" t="s">
        <v>313</v>
      </c>
      <c r="AR37" s="703"/>
      <c r="AS37" s="703"/>
      <c r="AT37" s="703"/>
      <c r="AU37" s="703"/>
      <c r="AV37" s="703"/>
      <c r="AW37" s="703"/>
      <c r="AX37" s="703"/>
      <c r="AY37" s="704"/>
      <c r="AZ37" s="623">
        <v>2395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1204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124813</v>
      </c>
      <c r="CS37" s="655"/>
      <c r="CT37" s="655"/>
      <c r="CU37" s="655"/>
      <c r="CV37" s="655"/>
      <c r="CW37" s="655"/>
      <c r="CX37" s="655"/>
      <c r="CY37" s="656"/>
      <c r="CZ37" s="657">
        <v>2.7</v>
      </c>
      <c r="DA37" s="658"/>
      <c r="DB37" s="658"/>
      <c r="DC37" s="659"/>
      <c r="DD37" s="632">
        <v>119908</v>
      </c>
      <c r="DE37" s="655"/>
      <c r="DF37" s="655"/>
      <c r="DG37" s="655"/>
      <c r="DH37" s="655"/>
      <c r="DI37" s="655"/>
      <c r="DJ37" s="655"/>
      <c r="DK37" s="656"/>
      <c r="DL37" s="632">
        <v>117192</v>
      </c>
      <c r="DM37" s="655"/>
      <c r="DN37" s="655"/>
      <c r="DO37" s="655"/>
      <c r="DP37" s="655"/>
      <c r="DQ37" s="655"/>
      <c r="DR37" s="655"/>
      <c r="DS37" s="655"/>
      <c r="DT37" s="655"/>
      <c r="DU37" s="655"/>
      <c r="DV37" s="656"/>
      <c r="DW37" s="628">
        <v>4.2</v>
      </c>
      <c r="DX37" s="653"/>
      <c r="DY37" s="653"/>
      <c r="DZ37" s="653"/>
      <c r="EA37" s="653"/>
      <c r="EB37" s="653"/>
      <c r="EC37" s="654"/>
    </row>
    <row r="38" spans="2:133" ht="11.25" customHeight="1">
      <c r="AQ38" s="702" t="s">
        <v>316</v>
      </c>
      <c r="AR38" s="703"/>
      <c r="AS38" s="703"/>
      <c r="AT38" s="703"/>
      <c r="AU38" s="703"/>
      <c r="AV38" s="703"/>
      <c r="AW38" s="703"/>
      <c r="AX38" s="703"/>
      <c r="AY38" s="704"/>
      <c r="AZ38" s="623">
        <v>300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2123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328165</v>
      </c>
      <c r="CS38" s="624"/>
      <c r="CT38" s="624"/>
      <c r="CU38" s="624"/>
      <c r="CV38" s="624"/>
      <c r="CW38" s="624"/>
      <c r="CX38" s="624"/>
      <c r="CY38" s="625"/>
      <c r="CZ38" s="657">
        <v>7</v>
      </c>
      <c r="DA38" s="658"/>
      <c r="DB38" s="658"/>
      <c r="DC38" s="659"/>
      <c r="DD38" s="632">
        <v>271244</v>
      </c>
      <c r="DE38" s="624"/>
      <c r="DF38" s="624"/>
      <c r="DG38" s="624"/>
      <c r="DH38" s="624"/>
      <c r="DI38" s="624"/>
      <c r="DJ38" s="624"/>
      <c r="DK38" s="625"/>
      <c r="DL38" s="632">
        <v>253356</v>
      </c>
      <c r="DM38" s="624"/>
      <c r="DN38" s="624"/>
      <c r="DO38" s="624"/>
      <c r="DP38" s="624"/>
      <c r="DQ38" s="624"/>
      <c r="DR38" s="624"/>
      <c r="DS38" s="624"/>
      <c r="DT38" s="624"/>
      <c r="DU38" s="624"/>
      <c r="DV38" s="625"/>
      <c r="DW38" s="628">
        <v>9.1</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67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30082</v>
      </c>
      <c r="CS39" s="655"/>
      <c r="CT39" s="655"/>
      <c r="CU39" s="655"/>
      <c r="CV39" s="655"/>
      <c r="CW39" s="655"/>
      <c r="CX39" s="655"/>
      <c r="CY39" s="656"/>
      <c r="CZ39" s="657">
        <v>0.6</v>
      </c>
      <c r="DA39" s="658"/>
      <c r="DB39" s="658"/>
      <c r="DC39" s="659"/>
      <c r="DD39" s="632">
        <v>29976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107337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140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13390</v>
      </c>
      <c r="CS40" s="624"/>
      <c r="CT40" s="624"/>
      <c r="CU40" s="624"/>
      <c r="CV40" s="624"/>
      <c r="CW40" s="624"/>
      <c r="CX40" s="624"/>
      <c r="CY40" s="625"/>
      <c r="CZ40" s="657">
        <v>0.3</v>
      </c>
      <c r="DA40" s="658"/>
      <c r="DB40" s="658"/>
      <c r="DC40" s="659"/>
      <c r="DD40" s="632">
        <v>5740</v>
      </c>
      <c r="DE40" s="624"/>
      <c r="DF40" s="624"/>
      <c r="DG40" s="624"/>
      <c r="DH40" s="624"/>
      <c r="DI40" s="624"/>
      <c r="DJ40" s="624"/>
      <c r="DK40" s="625"/>
      <c r="DL40" s="632">
        <v>2730</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207656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234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1435759</v>
      </c>
      <c r="CS42" s="624"/>
      <c r="CT42" s="624"/>
      <c r="CU42" s="624"/>
      <c r="CV42" s="624"/>
      <c r="CW42" s="624"/>
      <c r="CX42" s="624"/>
      <c r="CY42" s="625"/>
      <c r="CZ42" s="657">
        <v>30.5</v>
      </c>
      <c r="DA42" s="706"/>
      <c r="DB42" s="706"/>
      <c r="DC42" s="707"/>
      <c r="DD42" s="632">
        <v>201229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1432951</v>
      </c>
      <c r="CS44" s="624"/>
      <c r="CT44" s="624"/>
      <c r="CU44" s="624"/>
      <c r="CV44" s="624"/>
      <c r="CW44" s="624"/>
      <c r="CX44" s="624"/>
      <c r="CY44" s="625"/>
      <c r="CZ44" s="657">
        <v>30.4</v>
      </c>
      <c r="DA44" s="706"/>
      <c r="DB44" s="706"/>
      <c r="DC44" s="707"/>
      <c r="DD44" s="632">
        <v>199821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1133672</v>
      </c>
      <c r="CS45" s="655"/>
      <c r="CT45" s="655"/>
      <c r="CU45" s="655"/>
      <c r="CV45" s="655"/>
      <c r="CW45" s="655"/>
      <c r="CX45" s="655"/>
      <c r="CY45" s="656"/>
      <c r="CZ45" s="657">
        <v>24.1</v>
      </c>
      <c r="DA45" s="658"/>
      <c r="DB45" s="658"/>
      <c r="DC45" s="659"/>
      <c r="DD45" s="632">
        <v>42485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289787</v>
      </c>
      <c r="CS46" s="624"/>
      <c r="CT46" s="624"/>
      <c r="CU46" s="624"/>
      <c r="CV46" s="624"/>
      <c r="CW46" s="624"/>
      <c r="CX46" s="624"/>
      <c r="CY46" s="625"/>
      <c r="CZ46" s="657">
        <v>6.2</v>
      </c>
      <c r="DA46" s="706"/>
      <c r="DB46" s="706"/>
      <c r="DC46" s="707"/>
      <c r="DD46" s="632">
        <v>154844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2808</v>
      </c>
      <c r="CS47" s="655"/>
      <c r="CT47" s="655"/>
      <c r="CU47" s="655"/>
      <c r="CV47" s="655"/>
      <c r="CW47" s="655"/>
      <c r="CX47" s="655"/>
      <c r="CY47" s="656"/>
      <c r="CZ47" s="657">
        <v>0.1</v>
      </c>
      <c r="DA47" s="658"/>
      <c r="DB47" s="658"/>
      <c r="DC47" s="659"/>
      <c r="DD47" s="632">
        <v>1408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4707587</v>
      </c>
      <c r="CS49" s="691"/>
      <c r="CT49" s="691"/>
      <c r="CU49" s="691"/>
      <c r="CV49" s="691"/>
      <c r="CW49" s="691"/>
      <c r="CX49" s="691"/>
      <c r="CY49" s="718"/>
      <c r="CZ49" s="719">
        <v>100</v>
      </c>
      <c r="DA49" s="720"/>
      <c r="DB49" s="720"/>
      <c r="DC49" s="721"/>
      <c r="DD49" s="722">
        <v>2819367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5060</v>
      </c>
      <c r="R7" s="753"/>
      <c r="S7" s="753"/>
      <c r="T7" s="753"/>
      <c r="U7" s="753"/>
      <c r="V7" s="753">
        <v>4707</v>
      </c>
      <c r="W7" s="753"/>
      <c r="X7" s="753"/>
      <c r="Y7" s="753"/>
      <c r="Z7" s="753"/>
      <c r="AA7" s="753">
        <v>353</v>
      </c>
      <c r="AB7" s="753"/>
      <c r="AC7" s="753"/>
      <c r="AD7" s="753"/>
      <c r="AE7" s="754"/>
      <c r="AF7" s="755">
        <v>319</v>
      </c>
      <c r="AG7" s="756"/>
      <c r="AH7" s="756"/>
      <c r="AI7" s="756"/>
      <c r="AJ7" s="757"/>
      <c r="AK7" s="792">
        <v>29</v>
      </c>
      <c r="AL7" s="793"/>
      <c r="AM7" s="793"/>
      <c r="AN7" s="793"/>
      <c r="AO7" s="793"/>
      <c r="AP7" s="793">
        <v>5178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1</v>
      </c>
      <c r="CI7" s="790"/>
      <c r="CJ7" s="790"/>
      <c r="CK7" s="790"/>
      <c r="CL7" s="791"/>
      <c r="CM7" s="789">
        <v>59</v>
      </c>
      <c r="CN7" s="790"/>
      <c r="CO7" s="790"/>
      <c r="CP7" s="790"/>
      <c r="CQ7" s="791"/>
      <c r="CR7" s="789">
        <v>30</v>
      </c>
      <c r="CS7" s="790"/>
      <c r="CT7" s="790"/>
      <c r="CU7" s="790"/>
      <c r="CV7" s="791"/>
      <c r="CW7" s="789" t="s">
        <v>544</v>
      </c>
      <c r="CX7" s="790"/>
      <c r="CY7" s="790"/>
      <c r="CZ7" s="790"/>
      <c r="DA7" s="791"/>
      <c r="DB7" s="789" t="s">
        <v>545</v>
      </c>
      <c r="DC7" s="790"/>
      <c r="DD7" s="790"/>
      <c r="DE7" s="790"/>
      <c r="DF7" s="791"/>
      <c r="DG7" s="789" t="s">
        <v>546</v>
      </c>
      <c r="DH7" s="790"/>
      <c r="DI7" s="790"/>
      <c r="DJ7" s="790"/>
      <c r="DK7" s="791"/>
      <c r="DL7" s="789" t="s">
        <v>546</v>
      </c>
      <c r="DM7" s="790"/>
      <c r="DN7" s="790"/>
      <c r="DO7" s="790"/>
      <c r="DP7" s="791"/>
      <c r="DQ7" s="789" t="s">
        <v>546</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5060</v>
      </c>
      <c r="R23" s="812"/>
      <c r="S23" s="812"/>
      <c r="T23" s="812"/>
      <c r="U23" s="812"/>
      <c r="V23" s="812">
        <v>4707</v>
      </c>
      <c r="W23" s="812"/>
      <c r="X23" s="812"/>
      <c r="Y23" s="812"/>
      <c r="Z23" s="812"/>
      <c r="AA23" s="812">
        <v>353</v>
      </c>
      <c r="AB23" s="812"/>
      <c r="AC23" s="812"/>
      <c r="AD23" s="812"/>
      <c r="AE23" s="813"/>
      <c r="AF23" s="814">
        <v>319</v>
      </c>
      <c r="AG23" s="812"/>
      <c r="AH23" s="812"/>
      <c r="AI23" s="812"/>
      <c r="AJ23" s="815"/>
      <c r="AK23" s="816"/>
      <c r="AL23" s="817"/>
      <c r="AM23" s="817"/>
      <c r="AN23" s="817"/>
      <c r="AO23" s="817"/>
      <c r="AP23" s="812">
        <v>5178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970</v>
      </c>
      <c r="R28" s="841"/>
      <c r="S28" s="841"/>
      <c r="T28" s="841"/>
      <c r="U28" s="841"/>
      <c r="V28" s="841">
        <v>989</v>
      </c>
      <c r="W28" s="841"/>
      <c r="X28" s="841"/>
      <c r="Y28" s="841"/>
      <c r="Z28" s="841"/>
      <c r="AA28" s="841">
        <v>-19</v>
      </c>
      <c r="AB28" s="841"/>
      <c r="AC28" s="841"/>
      <c r="AD28" s="841"/>
      <c r="AE28" s="842"/>
      <c r="AF28" s="843">
        <v>-19</v>
      </c>
      <c r="AG28" s="841"/>
      <c r="AH28" s="841"/>
      <c r="AI28" s="841"/>
      <c r="AJ28" s="844"/>
      <c r="AK28" s="845">
        <v>107</v>
      </c>
      <c r="AL28" s="836"/>
      <c r="AM28" s="836"/>
      <c r="AN28" s="836"/>
      <c r="AO28" s="836"/>
      <c r="AP28" s="836" t="s">
        <v>546</v>
      </c>
      <c r="AQ28" s="836"/>
      <c r="AR28" s="836"/>
      <c r="AS28" s="836"/>
      <c r="AT28" s="836"/>
      <c r="AU28" s="836" t="s">
        <v>552</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670</v>
      </c>
      <c r="R29" s="777"/>
      <c r="S29" s="777"/>
      <c r="T29" s="777"/>
      <c r="U29" s="777"/>
      <c r="V29" s="777">
        <v>622</v>
      </c>
      <c r="W29" s="777"/>
      <c r="X29" s="777"/>
      <c r="Y29" s="777"/>
      <c r="Z29" s="777"/>
      <c r="AA29" s="777">
        <v>48</v>
      </c>
      <c r="AB29" s="777"/>
      <c r="AC29" s="777"/>
      <c r="AD29" s="777"/>
      <c r="AE29" s="778"/>
      <c r="AF29" s="779">
        <v>48</v>
      </c>
      <c r="AG29" s="780"/>
      <c r="AH29" s="780"/>
      <c r="AI29" s="780"/>
      <c r="AJ29" s="781"/>
      <c r="AK29" s="848">
        <v>96</v>
      </c>
      <c r="AL29" s="849"/>
      <c r="AM29" s="849"/>
      <c r="AN29" s="849"/>
      <c r="AO29" s="849"/>
      <c r="AP29" s="849" t="s">
        <v>546</v>
      </c>
      <c r="AQ29" s="849"/>
      <c r="AR29" s="849"/>
      <c r="AS29" s="849"/>
      <c r="AT29" s="849"/>
      <c r="AU29" s="849" t="s">
        <v>552</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64</v>
      </c>
      <c r="R30" s="777"/>
      <c r="S30" s="777"/>
      <c r="T30" s="777"/>
      <c r="U30" s="777"/>
      <c r="V30" s="777">
        <v>64</v>
      </c>
      <c r="W30" s="777"/>
      <c r="X30" s="777"/>
      <c r="Y30" s="777"/>
      <c r="Z30" s="777"/>
      <c r="AA30" s="777">
        <v>0</v>
      </c>
      <c r="AB30" s="777"/>
      <c r="AC30" s="777"/>
      <c r="AD30" s="777"/>
      <c r="AE30" s="778"/>
      <c r="AF30" s="779" t="s">
        <v>108</v>
      </c>
      <c r="AG30" s="780"/>
      <c r="AH30" s="780"/>
      <c r="AI30" s="780"/>
      <c r="AJ30" s="781"/>
      <c r="AK30" s="848">
        <v>29</v>
      </c>
      <c r="AL30" s="849"/>
      <c r="AM30" s="849"/>
      <c r="AN30" s="849"/>
      <c r="AO30" s="849"/>
      <c r="AP30" s="849" t="s">
        <v>546</v>
      </c>
      <c r="AQ30" s="849"/>
      <c r="AR30" s="849"/>
      <c r="AS30" s="849"/>
      <c r="AT30" s="849"/>
      <c r="AU30" s="849" t="s">
        <v>553</v>
      </c>
      <c r="AV30" s="849"/>
      <c r="AW30" s="849"/>
      <c r="AX30" s="849"/>
      <c r="AY30" s="849"/>
      <c r="AZ30" s="850" t="s">
        <v>544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180</v>
      </c>
      <c r="R31" s="777"/>
      <c r="S31" s="777"/>
      <c r="T31" s="777"/>
      <c r="U31" s="777"/>
      <c r="V31" s="777">
        <v>172</v>
      </c>
      <c r="W31" s="777"/>
      <c r="X31" s="777"/>
      <c r="Y31" s="777"/>
      <c r="Z31" s="777"/>
      <c r="AA31" s="777">
        <v>8</v>
      </c>
      <c r="AB31" s="777"/>
      <c r="AC31" s="777"/>
      <c r="AD31" s="777"/>
      <c r="AE31" s="778"/>
      <c r="AF31" s="779">
        <v>224</v>
      </c>
      <c r="AG31" s="780"/>
      <c r="AH31" s="780"/>
      <c r="AI31" s="780"/>
      <c r="AJ31" s="781"/>
      <c r="AK31" s="848" t="s">
        <v>546</v>
      </c>
      <c r="AL31" s="849"/>
      <c r="AM31" s="849"/>
      <c r="AN31" s="849"/>
      <c r="AO31" s="849"/>
      <c r="AP31" s="849">
        <v>182</v>
      </c>
      <c r="AQ31" s="849"/>
      <c r="AR31" s="849"/>
      <c r="AS31" s="849"/>
      <c r="AT31" s="849"/>
      <c r="AU31" s="849" t="s">
        <v>552</v>
      </c>
      <c r="AV31" s="849"/>
      <c r="AW31" s="849"/>
      <c r="AX31" s="849"/>
      <c r="AY31" s="849"/>
      <c r="AZ31" s="850" t="s">
        <v>544</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23</v>
      </c>
      <c r="R32" s="777"/>
      <c r="S32" s="777"/>
      <c r="T32" s="777"/>
      <c r="U32" s="777"/>
      <c r="V32" s="777">
        <v>23</v>
      </c>
      <c r="W32" s="777"/>
      <c r="X32" s="777"/>
      <c r="Y32" s="777"/>
      <c r="Z32" s="777"/>
      <c r="AA32" s="777" t="s">
        <v>555</v>
      </c>
      <c r="AB32" s="777"/>
      <c r="AC32" s="777"/>
      <c r="AD32" s="777"/>
      <c r="AE32" s="778"/>
      <c r="AF32" s="779" t="s">
        <v>108</v>
      </c>
      <c r="AG32" s="780"/>
      <c r="AH32" s="780"/>
      <c r="AI32" s="780"/>
      <c r="AJ32" s="781"/>
      <c r="AK32" s="848">
        <v>11</v>
      </c>
      <c r="AL32" s="849"/>
      <c r="AM32" s="849"/>
      <c r="AN32" s="849"/>
      <c r="AO32" s="849"/>
      <c r="AP32" s="849">
        <v>42</v>
      </c>
      <c r="AQ32" s="849"/>
      <c r="AR32" s="849"/>
      <c r="AS32" s="849"/>
      <c r="AT32" s="849"/>
      <c r="AU32" s="849">
        <v>31</v>
      </c>
      <c r="AV32" s="849"/>
      <c r="AW32" s="849"/>
      <c r="AX32" s="849"/>
      <c r="AY32" s="849"/>
      <c r="AZ32" s="850" t="s">
        <v>546</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2</v>
      </c>
      <c r="R33" s="777"/>
      <c r="S33" s="777"/>
      <c r="T33" s="777"/>
      <c r="U33" s="777"/>
      <c r="V33" s="777">
        <v>2</v>
      </c>
      <c r="W33" s="777"/>
      <c r="X33" s="777"/>
      <c r="Y33" s="777"/>
      <c r="Z33" s="777"/>
      <c r="AA33" s="777" t="s">
        <v>555</v>
      </c>
      <c r="AB33" s="777"/>
      <c r="AC33" s="777"/>
      <c r="AD33" s="777"/>
      <c r="AE33" s="778"/>
      <c r="AF33" s="779" t="s">
        <v>108</v>
      </c>
      <c r="AG33" s="780"/>
      <c r="AH33" s="780"/>
      <c r="AI33" s="780"/>
      <c r="AJ33" s="781"/>
      <c r="AK33" s="848">
        <v>2</v>
      </c>
      <c r="AL33" s="849"/>
      <c r="AM33" s="849"/>
      <c r="AN33" s="849"/>
      <c r="AO33" s="849"/>
      <c r="AP33" s="849" t="s">
        <v>546</v>
      </c>
      <c r="AQ33" s="849"/>
      <c r="AR33" s="849"/>
      <c r="AS33" s="849"/>
      <c r="AT33" s="849"/>
      <c r="AU33" s="849" t="s">
        <v>546</v>
      </c>
      <c r="AV33" s="849"/>
      <c r="AW33" s="849"/>
      <c r="AX33" s="849"/>
      <c r="AY33" s="849"/>
      <c r="AZ33" s="850" t="s">
        <v>546</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253</v>
      </c>
      <c r="AG63" s="860"/>
      <c r="AH63" s="860"/>
      <c r="AI63" s="860"/>
      <c r="AJ63" s="861"/>
      <c r="AK63" s="862"/>
      <c r="AL63" s="857"/>
      <c r="AM63" s="857"/>
      <c r="AN63" s="857"/>
      <c r="AO63" s="857"/>
      <c r="AP63" s="860">
        <v>224</v>
      </c>
      <c r="AQ63" s="860"/>
      <c r="AR63" s="860"/>
      <c r="AS63" s="860"/>
      <c r="AT63" s="860"/>
      <c r="AU63" s="860">
        <v>31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546</v>
      </c>
      <c r="AQ68" s="884"/>
      <c r="AR68" s="884"/>
      <c r="AS68" s="884"/>
      <c r="AT68" s="884"/>
      <c r="AU68" s="884" t="s">
        <v>546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548</v>
      </c>
      <c r="C69" s="892"/>
      <c r="D69" s="892"/>
      <c r="E69" s="892"/>
      <c r="F69" s="892"/>
      <c r="G69" s="892"/>
      <c r="H69" s="892"/>
      <c r="I69" s="892"/>
      <c r="J69" s="892"/>
      <c r="K69" s="892"/>
      <c r="L69" s="892"/>
      <c r="M69" s="892"/>
      <c r="N69" s="892"/>
      <c r="O69" s="892"/>
      <c r="P69" s="893"/>
      <c r="Q69" s="894">
        <v>699</v>
      </c>
      <c r="R69" s="849"/>
      <c r="S69" s="849"/>
      <c r="T69" s="849"/>
      <c r="U69" s="849"/>
      <c r="V69" s="849">
        <v>699</v>
      </c>
      <c r="W69" s="849"/>
      <c r="X69" s="849"/>
      <c r="Y69" s="849"/>
      <c r="Z69" s="849"/>
      <c r="AA69" s="849">
        <v>0</v>
      </c>
      <c r="AB69" s="849"/>
      <c r="AC69" s="849"/>
      <c r="AD69" s="849"/>
      <c r="AE69" s="849"/>
      <c r="AF69" s="849">
        <v>0</v>
      </c>
      <c r="AG69" s="849"/>
      <c r="AH69" s="849"/>
      <c r="AI69" s="849"/>
      <c r="AJ69" s="849"/>
      <c r="AK69" s="849" t="s">
        <v>552</v>
      </c>
      <c r="AL69" s="849"/>
      <c r="AM69" s="849"/>
      <c r="AN69" s="849"/>
      <c r="AO69" s="849"/>
      <c r="AP69" s="849">
        <v>83</v>
      </c>
      <c r="AQ69" s="849"/>
      <c r="AR69" s="849"/>
      <c r="AS69" s="849"/>
      <c r="AT69" s="849"/>
      <c r="AU69" s="849">
        <v>23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549</v>
      </c>
      <c r="C70" s="892"/>
      <c r="D70" s="892"/>
      <c r="E70" s="892"/>
      <c r="F70" s="892"/>
      <c r="G70" s="892"/>
      <c r="H70" s="892"/>
      <c r="I70" s="892"/>
      <c r="J70" s="892"/>
      <c r="K70" s="892"/>
      <c r="L70" s="892"/>
      <c r="M70" s="892"/>
      <c r="N70" s="892"/>
      <c r="O70" s="892"/>
      <c r="P70" s="893"/>
      <c r="Q70" s="894">
        <v>458</v>
      </c>
      <c r="R70" s="849"/>
      <c r="S70" s="849"/>
      <c r="T70" s="849"/>
      <c r="U70" s="849"/>
      <c r="V70" s="849">
        <v>431</v>
      </c>
      <c r="W70" s="849"/>
      <c r="X70" s="849"/>
      <c r="Y70" s="849"/>
      <c r="Z70" s="849"/>
      <c r="AA70" s="849">
        <v>27</v>
      </c>
      <c r="AB70" s="849"/>
      <c r="AC70" s="849"/>
      <c r="AD70" s="849"/>
      <c r="AE70" s="849"/>
      <c r="AF70" s="849">
        <v>27</v>
      </c>
      <c r="AG70" s="849"/>
      <c r="AH70" s="849"/>
      <c r="AI70" s="849"/>
      <c r="AJ70" s="849"/>
      <c r="AK70" s="849">
        <v>13</v>
      </c>
      <c r="AL70" s="849"/>
      <c r="AM70" s="849"/>
      <c r="AN70" s="849"/>
      <c r="AO70" s="849"/>
      <c r="AP70" s="849" t="s">
        <v>546</v>
      </c>
      <c r="AQ70" s="849"/>
      <c r="AR70" s="849"/>
      <c r="AS70" s="849"/>
      <c r="AT70" s="849"/>
      <c r="AU70" s="849" t="s">
        <v>546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550</v>
      </c>
      <c r="C71" s="892"/>
      <c r="D71" s="892"/>
      <c r="E71" s="892"/>
      <c r="F71" s="892"/>
      <c r="G71" s="892"/>
      <c r="H71" s="892"/>
      <c r="I71" s="892"/>
      <c r="J71" s="892"/>
      <c r="K71" s="892"/>
      <c r="L71" s="892"/>
      <c r="M71" s="892"/>
      <c r="N71" s="892"/>
      <c r="O71" s="892"/>
      <c r="P71" s="893"/>
      <c r="Q71" s="894">
        <v>1734</v>
      </c>
      <c r="R71" s="849"/>
      <c r="S71" s="849"/>
      <c r="T71" s="849"/>
      <c r="U71" s="849"/>
      <c r="V71" s="849">
        <v>1730</v>
      </c>
      <c r="W71" s="849"/>
      <c r="X71" s="849"/>
      <c r="Y71" s="849"/>
      <c r="Z71" s="849"/>
      <c r="AA71" s="849">
        <v>4</v>
      </c>
      <c r="AB71" s="849"/>
      <c r="AC71" s="849"/>
      <c r="AD71" s="849"/>
      <c r="AE71" s="849"/>
      <c r="AF71" s="849">
        <v>4</v>
      </c>
      <c r="AG71" s="849"/>
      <c r="AH71" s="849"/>
      <c r="AI71" s="849"/>
      <c r="AJ71" s="849"/>
      <c r="AK71" s="849">
        <v>20</v>
      </c>
      <c r="AL71" s="849"/>
      <c r="AM71" s="849"/>
      <c r="AN71" s="849"/>
      <c r="AO71" s="849"/>
      <c r="AP71" s="849" t="s">
        <v>546</v>
      </c>
      <c r="AQ71" s="849"/>
      <c r="AR71" s="849"/>
      <c r="AS71" s="849"/>
      <c r="AT71" s="849"/>
      <c r="AU71" s="849" t="s">
        <v>544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551</v>
      </c>
      <c r="C72" s="892"/>
      <c r="D72" s="892"/>
      <c r="E72" s="892"/>
      <c r="F72" s="892"/>
      <c r="G72" s="892"/>
      <c r="H72" s="892"/>
      <c r="I72" s="892"/>
      <c r="J72" s="892"/>
      <c r="K72" s="892"/>
      <c r="L72" s="892"/>
      <c r="M72" s="892"/>
      <c r="N72" s="892"/>
      <c r="O72" s="892"/>
      <c r="P72" s="893"/>
      <c r="Q72" s="894">
        <v>277636</v>
      </c>
      <c r="R72" s="849"/>
      <c r="S72" s="849"/>
      <c r="T72" s="849"/>
      <c r="U72" s="849"/>
      <c r="V72" s="849">
        <v>266516</v>
      </c>
      <c r="W72" s="849"/>
      <c r="X72" s="849"/>
      <c r="Y72" s="849"/>
      <c r="Z72" s="849"/>
      <c r="AA72" s="849">
        <v>11120</v>
      </c>
      <c r="AB72" s="849"/>
      <c r="AC72" s="849"/>
      <c r="AD72" s="849"/>
      <c r="AE72" s="849"/>
      <c r="AF72" s="849">
        <v>11120</v>
      </c>
      <c r="AG72" s="849"/>
      <c r="AH72" s="849"/>
      <c r="AI72" s="849"/>
      <c r="AJ72" s="849"/>
      <c r="AK72" s="849">
        <v>1943</v>
      </c>
      <c r="AL72" s="849"/>
      <c r="AM72" s="849"/>
      <c r="AN72" s="849"/>
      <c r="AO72" s="849"/>
      <c r="AP72" s="849" t="s">
        <v>544</v>
      </c>
      <c r="AQ72" s="849"/>
      <c r="AR72" s="849"/>
      <c r="AS72" s="849"/>
      <c r="AT72" s="849"/>
      <c r="AU72" s="849" t="s">
        <v>546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11651</v>
      </c>
      <c r="AG88" s="860"/>
      <c r="AH88" s="860"/>
      <c r="AI88" s="860"/>
      <c r="AJ88" s="860"/>
      <c r="AK88" s="857"/>
      <c r="AL88" s="857"/>
      <c r="AM88" s="857"/>
      <c r="AN88" s="857"/>
      <c r="AO88" s="857"/>
      <c r="AP88" s="860">
        <v>83</v>
      </c>
      <c r="AQ88" s="860"/>
      <c r="AR88" s="860"/>
      <c r="AS88" s="860"/>
      <c r="AT88" s="860"/>
      <c r="AU88" s="860">
        <v>23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v>
      </c>
      <c r="CS102" s="868"/>
      <c r="CT102" s="868"/>
      <c r="CU102" s="868"/>
      <c r="CV102" s="911"/>
      <c r="CW102" s="910" t="s">
        <v>554</v>
      </c>
      <c r="CX102" s="868"/>
      <c r="CY102" s="868"/>
      <c r="CZ102" s="868"/>
      <c r="DA102" s="911"/>
      <c r="DB102" s="910" t="s">
        <v>552</v>
      </c>
      <c r="DC102" s="868"/>
      <c r="DD102" s="868"/>
      <c r="DE102" s="868"/>
      <c r="DF102" s="911"/>
      <c r="DG102" s="910" t="s">
        <v>552</v>
      </c>
      <c r="DH102" s="868"/>
      <c r="DI102" s="868"/>
      <c r="DJ102" s="868"/>
      <c r="DK102" s="911"/>
      <c r="DL102" s="910" t="s">
        <v>552</v>
      </c>
      <c r="DM102" s="868"/>
      <c r="DN102" s="868"/>
      <c r="DO102" s="868"/>
      <c r="DP102" s="911"/>
      <c r="DQ102" s="910" t="s">
        <v>552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583554</v>
      </c>
      <c r="AB110" s="920"/>
      <c r="AC110" s="920"/>
      <c r="AD110" s="920"/>
      <c r="AE110" s="921"/>
      <c r="AF110" s="922">
        <v>595763</v>
      </c>
      <c r="AG110" s="920"/>
      <c r="AH110" s="920"/>
      <c r="AI110" s="920"/>
      <c r="AJ110" s="921"/>
      <c r="AK110" s="922">
        <v>555432</v>
      </c>
      <c r="AL110" s="920"/>
      <c r="AM110" s="920"/>
      <c r="AN110" s="920"/>
      <c r="AO110" s="921"/>
      <c r="AP110" s="923">
        <v>23.5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5031460</v>
      </c>
      <c r="BR110" s="957"/>
      <c r="BS110" s="957"/>
      <c r="BT110" s="957"/>
      <c r="BU110" s="957"/>
      <c r="BV110" s="957">
        <v>5038134</v>
      </c>
      <c r="BW110" s="957"/>
      <c r="BX110" s="957"/>
      <c r="BY110" s="957"/>
      <c r="BZ110" s="957"/>
      <c r="CA110" s="957">
        <v>5178490</v>
      </c>
      <c r="CB110" s="957"/>
      <c r="CC110" s="957"/>
      <c r="CD110" s="957"/>
      <c r="CE110" s="957"/>
      <c r="CF110" s="971">
        <v>219.1</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6169</v>
      </c>
      <c r="BR111" s="950"/>
      <c r="BS111" s="950"/>
      <c r="BT111" s="950"/>
      <c r="BU111" s="950"/>
      <c r="BV111" s="950">
        <v>771</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35696</v>
      </c>
      <c r="BR112" s="950"/>
      <c r="BS112" s="950"/>
      <c r="BT112" s="950"/>
      <c r="BU112" s="950"/>
      <c r="BV112" s="950">
        <v>31723</v>
      </c>
      <c r="BW112" s="950"/>
      <c r="BX112" s="950"/>
      <c r="BY112" s="950"/>
      <c r="BZ112" s="950"/>
      <c r="CA112" s="950">
        <v>31067</v>
      </c>
      <c r="CB112" s="950"/>
      <c r="CC112" s="950"/>
      <c r="CD112" s="950"/>
      <c r="CE112" s="950"/>
      <c r="CF112" s="944">
        <v>1.3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5999</v>
      </c>
      <c r="AB113" s="964"/>
      <c r="AC113" s="964"/>
      <c r="AD113" s="964"/>
      <c r="AE113" s="965"/>
      <c r="AF113" s="966">
        <v>5226</v>
      </c>
      <c r="AG113" s="964"/>
      <c r="AH113" s="964"/>
      <c r="AI113" s="964"/>
      <c r="AJ113" s="965"/>
      <c r="AK113" s="966">
        <v>6070</v>
      </c>
      <c r="AL113" s="964"/>
      <c r="AM113" s="964"/>
      <c r="AN113" s="964"/>
      <c r="AO113" s="965"/>
      <c r="AP113" s="967">
        <v>0.3</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27853</v>
      </c>
      <c r="BR113" s="950"/>
      <c r="BS113" s="950"/>
      <c r="BT113" s="950"/>
      <c r="BU113" s="950"/>
      <c r="BV113" s="950">
        <v>25426</v>
      </c>
      <c r="BW113" s="950"/>
      <c r="BX113" s="950"/>
      <c r="BY113" s="950"/>
      <c r="BZ113" s="950"/>
      <c r="CA113" s="950">
        <v>23562</v>
      </c>
      <c r="CB113" s="950"/>
      <c r="CC113" s="950"/>
      <c r="CD113" s="950"/>
      <c r="CE113" s="950"/>
      <c r="CF113" s="944">
        <v>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1585</v>
      </c>
      <c r="AB114" s="989"/>
      <c r="AC114" s="989"/>
      <c r="AD114" s="989"/>
      <c r="AE114" s="990"/>
      <c r="AF114" s="991">
        <v>799</v>
      </c>
      <c r="AG114" s="989"/>
      <c r="AH114" s="989"/>
      <c r="AI114" s="989"/>
      <c r="AJ114" s="990"/>
      <c r="AK114" s="991">
        <v>2106</v>
      </c>
      <c r="AL114" s="989"/>
      <c r="AM114" s="989"/>
      <c r="AN114" s="989"/>
      <c r="AO114" s="990"/>
      <c r="AP114" s="992">
        <v>0.1</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497087</v>
      </c>
      <c r="BR114" s="950"/>
      <c r="BS114" s="950"/>
      <c r="BT114" s="950"/>
      <c r="BU114" s="950"/>
      <c r="BV114" s="950">
        <v>529714</v>
      </c>
      <c r="BW114" s="950"/>
      <c r="BX114" s="950"/>
      <c r="BY114" s="950"/>
      <c r="BZ114" s="950"/>
      <c r="CA114" s="950">
        <v>494273</v>
      </c>
      <c r="CB114" s="950"/>
      <c r="CC114" s="950"/>
      <c r="CD114" s="950"/>
      <c r="CE114" s="950"/>
      <c r="CF114" s="944">
        <v>20.9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3662</v>
      </c>
      <c r="AB115" s="964"/>
      <c r="AC115" s="964"/>
      <c r="AD115" s="964"/>
      <c r="AE115" s="965"/>
      <c r="AF115" s="966">
        <v>7219</v>
      </c>
      <c r="AG115" s="964"/>
      <c r="AH115" s="964"/>
      <c r="AI115" s="964"/>
      <c r="AJ115" s="965"/>
      <c r="AK115" s="966">
        <v>25787</v>
      </c>
      <c r="AL115" s="964"/>
      <c r="AM115" s="964"/>
      <c r="AN115" s="964"/>
      <c r="AO115" s="965"/>
      <c r="AP115" s="967">
        <v>1.1000000000000001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12</v>
      </c>
      <c r="AB116" s="989"/>
      <c r="AC116" s="989"/>
      <c r="AD116" s="989"/>
      <c r="AE116" s="990"/>
      <c r="AF116" s="991">
        <v>34</v>
      </c>
      <c r="AG116" s="989"/>
      <c r="AH116" s="989"/>
      <c r="AI116" s="989"/>
      <c r="AJ116" s="990"/>
      <c r="AK116" s="991">
        <v>32</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594812</v>
      </c>
      <c r="AB117" s="996"/>
      <c r="AC117" s="996"/>
      <c r="AD117" s="996"/>
      <c r="AE117" s="997"/>
      <c r="AF117" s="995">
        <v>609041</v>
      </c>
      <c r="AG117" s="996"/>
      <c r="AH117" s="996"/>
      <c r="AI117" s="996"/>
      <c r="AJ117" s="997"/>
      <c r="AK117" s="995">
        <v>589427</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5598265</v>
      </c>
      <c r="BR118" s="1016"/>
      <c r="BS118" s="1016"/>
      <c r="BT118" s="1016"/>
      <c r="BU118" s="1016"/>
      <c r="BV118" s="1016">
        <v>5625768</v>
      </c>
      <c r="BW118" s="1016"/>
      <c r="BX118" s="1016"/>
      <c r="BY118" s="1016"/>
      <c r="BZ118" s="1016"/>
      <c r="CA118" s="1016">
        <v>5727392</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954</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540900</v>
      </c>
      <c r="BR119" s="957"/>
      <c r="BS119" s="957"/>
      <c r="BT119" s="957"/>
      <c r="BU119" s="957"/>
      <c r="BV119" s="957">
        <v>668252</v>
      </c>
      <c r="BW119" s="957"/>
      <c r="BX119" s="957"/>
      <c r="BY119" s="957"/>
      <c r="BZ119" s="957"/>
      <c r="CA119" s="957">
        <v>860156</v>
      </c>
      <c r="CB119" s="957"/>
      <c r="CC119" s="957"/>
      <c r="CD119" s="957"/>
      <c r="CE119" s="957"/>
      <c r="CF119" s="971">
        <v>36.4</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5215</v>
      </c>
      <c r="DH119" s="1028"/>
      <c r="DI119" s="1028"/>
      <c r="DJ119" s="1028"/>
      <c r="DK119" s="1029"/>
      <c r="DL119" s="1030">
        <v>771</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198551</v>
      </c>
      <c r="BR120" s="950"/>
      <c r="BS120" s="950"/>
      <c r="BT120" s="950"/>
      <c r="BU120" s="950"/>
      <c r="BV120" s="950">
        <v>299256</v>
      </c>
      <c r="BW120" s="950"/>
      <c r="BX120" s="950"/>
      <c r="BY120" s="950"/>
      <c r="BZ120" s="950"/>
      <c r="CA120" s="950">
        <v>408333</v>
      </c>
      <c r="CB120" s="950"/>
      <c r="CC120" s="950"/>
      <c r="CD120" s="950"/>
      <c r="CE120" s="950"/>
      <c r="CF120" s="944">
        <v>17.3</v>
      </c>
      <c r="CG120" s="945"/>
      <c r="CH120" s="945"/>
      <c r="CI120" s="945"/>
      <c r="CJ120" s="945"/>
      <c r="CK120" s="1043" t="s">
        <v>435</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35078</v>
      </c>
      <c r="DH120" s="957"/>
      <c r="DI120" s="957"/>
      <c r="DJ120" s="957"/>
      <c r="DK120" s="957"/>
      <c r="DL120" s="957">
        <v>31665</v>
      </c>
      <c r="DM120" s="957"/>
      <c r="DN120" s="957"/>
      <c r="DO120" s="957"/>
      <c r="DP120" s="957"/>
      <c r="DQ120" s="957">
        <v>30520</v>
      </c>
      <c r="DR120" s="957"/>
      <c r="DS120" s="957"/>
      <c r="DT120" s="957"/>
      <c r="DU120" s="957"/>
      <c r="DV120" s="958">
        <v>1.3</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3286232</v>
      </c>
      <c r="BR121" s="1016"/>
      <c r="BS121" s="1016"/>
      <c r="BT121" s="1016"/>
      <c r="BU121" s="1016"/>
      <c r="BV121" s="1016">
        <v>3337148</v>
      </c>
      <c r="BW121" s="1016"/>
      <c r="BX121" s="1016"/>
      <c r="BY121" s="1016"/>
      <c r="BZ121" s="1016"/>
      <c r="CA121" s="1016">
        <v>3458415</v>
      </c>
      <c r="CB121" s="1016"/>
      <c r="CC121" s="1016"/>
      <c r="CD121" s="1016"/>
      <c r="CE121" s="1016"/>
      <c r="CF121" s="1054">
        <v>146.30000000000001</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618</v>
      </c>
      <c r="DH121" s="950"/>
      <c r="DI121" s="950"/>
      <c r="DJ121" s="950"/>
      <c r="DK121" s="950"/>
      <c r="DL121" s="950">
        <v>58</v>
      </c>
      <c r="DM121" s="950"/>
      <c r="DN121" s="950"/>
      <c r="DO121" s="950"/>
      <c r="DP121" s="950"/>
      <c r="DQ121" s="950">
        <v>547</v>
      </c>
      <c r="DR121" s="950"/>
      <c r="DS121" s="950"/>
      <c r="DT121" s="950"/>
      <c r="DU121" s="950"/>
      <c r="DV121" s="951">
        <v>0</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4025683</v>
      </c>
      <c r="BR122" s="1065"/>
      <c r="BS122" s="1065"/>
      <c r="BT122" s="1065"/>
      <c r="BU122" s="1065"/>
      <c r="BV122" s="1065">
        <v>4304656</v>
      </c>
      <c r="BW122" s="1065"/>
      <c r="BX122" s="1065"/>
      <c r="BY122" s="1065"/>
      <c r="BZ122" s="1065"/>
      <c r="CA122" s="1065">
        <v>4726904</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70.099999999999994</v>
      </c>
      <c r="BR123" s="1057"/>
      <c r="BS123" s="1057"/>
      <c r="BT123" s="1057"/>
      <c r="BU123" s="1057"/>
      <c r="BV123" s="1057">
        <v>58.2</v>
      </c>
      <c r="BW123" s="1057"/>
      <c r="BX123" s="1057"/>
      <c r="BY123" s="1057"/>
      <c r="BZ123" s="1057"/>
      <c r="CA123" s="1057">
        <v>42.3</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1968</v>
      </c>
      <c r="AB126" s="989"/>
      <c r="AC126" s="989"/>
      <c r="AD126" s="989"/>
      <c r="AE126" s="990"/>
      <c r="AF126" s="991">
        <v>5163</v>
      </c>
      <c r="AG126" s="989"/>
      <c r="AH126" s="989"/>
      <c r="AI126" s="989"/>
      <c r="AJ126" s="990"/>
      <c r="AK126" s="991">
        <v>22915</v>
      </c>
      <c r="AL126" s="989"/>
      <c r="AM126" s="989"/>
      <c r="AN126" s="989"/>
      <c r="AO126" s="990"/>
      <c r="AP126" s="992">
        <v>1</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1694</v>
      </c>
      <c r="AB127" s="989"/>
      <c r="AC127" s="989"/>
      <c r="AD127" s="989"/>
      <c r="AE127" s="990"/>
      <c r="AF127" s="991">
        <v>2056</v>
      </c>
      <c r="AG127" s="989"/>
      <c r="AH127" s="989"/>
      <c r="AI127" s="989"/>
      <c r="AJ127" s="990"/>
      <c r="AK127" s="991">
        <v>2872</v>
      </c>
      <c r="AL127" s="989"/>
      <c r="AM127" s="989"/>
      <c r="AN127" s="989"/>
      <c r="AO127" s="990"/>
      <c r="AP127" s="992">
        <v>0.1</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16587</v>
      </c>
      <c r="AB128" s="1120"/>
      <c r="AC128" s="1120"/>
      <c r="AD128" s="1120"/>
      <c r="AE128" s="1121"/>
      <c r="AF128" s="1122">
        <v>14464</v>
      </c>
      <c r="AG128" s="1120"/>
      <c r="AH128" s="1120"/>
      <c r="AI128" s="1120"/>
      <c r="AJ128" s="1121"/>
      <c r="AK128" s="1122">
        <v>15573</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2617312</v>
      </c>
      <c r="AB129" s="989"/>
      <c r="AC129" s="989"/>
      <c r="AD129" s="989"/>
      <c r="AE129" s="990"/>
      <c r="AF129" s="991">
        <v>2658786</v>
      </c>
      <c r="AG129" s="989"/>
      <c r="AH129" s="989"/>
      <c r="AI129" s="989"/>
      <c r="AJ129" s="990"/>
      <c r="AK129" s="991">
        <v>2732078</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8.8000000000000007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376999</v>
      </c>
      <c r="AB130" s="989"/>
      <c r="AC130" s="989"/>
      <c r="AD130" s="989"/>
      <c r="AE130" s="990"/>
      <c r="AF130" s="991">
        <v>391502</v>
      </c>
      <c r="AG130" s="989"/>
      <c r="AH130" s="989"/>
      <c r="AI130" s="989"/>
      <c r="AJ130" s="990"/>
      <c r="AK130" s="991">
        <v>368343</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42.3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2240313</v>
      </c>
      <c r="AB131" s="1028"/>
      <c r="AC131" s="1028"/>
      <c r="AD131" s="1028"/>
      <c r="AE131" s="1029"/>
      <c r="AF131" s="1030">
        <v>2267284</v>
      </c>
      <c r="AG131" s="1028"/>
      <c r="AH131" s="1028"/>
      <c r="AI131" s="1028"/>
      <c r="AJ131" s="1029"/>
      <c r="AK131" s="1030">
        <v>2363735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8.9820484910000005</v>
      </c>
      <c r="AB132" s="1134"/>
      <c r="AC132" s="1134"/>
      <c r="AD132" s="1134"/>
      <c r="AE132" s="1135"/>
      <c r="AF132" s="1136">
        <v>8.9567517789999993</v>
      </c>
      <c r="AG132" s="1134"/>
      <c r="AH132" s="1134"/>
      <c r="AI132" s="1134"/>
      <c r="AJ132" s="1135"/>
      <c r="AK132" s="1136">
        <v>8.6943333329999994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10.8</v>
      </c>
      <c r="AB133" s="1141"/>
      <c r="AC133" s="1141"/>
      <c r="AD133" s="1141"/>
      <c r="AE133" s="1142"/>
      <c r="AF133" s="1140">
        <v>9.5</v>
      </c>
      <c r="AG133" s="1141"/>
      <c r="AH133" s="1141"/>
      <c r="AI133" s="1141"/>
      <c r="AJ133" s="1142"/>
      <c r="AK133" s="1140">
        <v>8.8000000000000007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830826</v>
      </c>
      <c r="L9" s="264">
        <v>153686</v>
      </c>
      <c r="M9" s="265">
        <v>133600</v>
      </c>
      <c r="N9" s="266">
        <v>15</v>
      </c>
    </row>
    <row r="10" spans="1:16">
      <c r="A10" s="248"/>
      <c r="B10" s="244"/>
      <c r="C10" s="244"/>
      <c r="D10" s="244"/>
      <c r="E10" s="244"/>
      <c r="F10" s="244"/>
      <c r="G10" s="1149" t="s">
        <v>476</v>
      </c>
      <c r="H10" s="1150"/>
      <c r="I10" s="1150"/>
      <c r="J10" s="1151"/>
      <c r="K10" s="267">
        <v>180133</v>
      </c>
      <c r="L10" s="268">
        <v>33321</v>
      </c>
      <c r="M10" s="269">
        <v>14806</v>
      </c>
      <c r="N10" s="270">
        <v>125.1</v>
      </c>
    </row>
    <row r="11" spans="1:16" ht="13.5" customHeight="1">
      <c r="A11" s="248"/>
      <c r="B11" s="244"/>
      <c r="C11" s="244"/>
      <c r="D11" s="244"/>
      <c r="E11" s="244"/>
      <c r="F11" s="244"/>
      <c r="G11" s="1149" t="s">
        <v>477</v>
      </c>
      <c r="H11" s="1150"/>
      <c r="I11" s="1150"/>
      <c r="J11" s="1151"/>
      <c r="K11" s="267">
        <v>91245</v>
      </c>
      <c r="L11" s="268">
        <v>16878</v>
      </c>
      <c r="M11" s="269">
        <v>22006</v>
      </c>
      <c r="N11" s="270">
        <v>-23.3</v>
      </c>
    </row>
    <row r="12" spans="1:16" ht="13.5" customHeight="1">
      <c r="A12" s="248"/>
      <c r="B12" s="244"/>
      <c r="C12" s="244"/>
      <c r="D12" s="244"/>
      <c r="E12" s="244"/>
      <c r="F12" s="244"/>
      <c r="G12" s="1149" t="s">
        <v>478</v>
      </c>
      <c r="H12" s="1150"/>
      <c r="I12" s="1150"/>
      <c r="J12" s="1151"/>
      <c r="K12" s="267" t="s">
        <v>479</v>
      </c>
      <c r="L12" s="268" t="s">
        <v>479</v>
      </c>
      <c r="M12" s="269">
        <v>3064</v>
      </c>
      <c r="N12" s="270" t="s">
        <v>479</v>
      </c>
    </row>
    <row r="13" spans="1:16" ht="13.5" customHeight="1">
      <c r="A13" s="248"/>
      <c r="B13" s="244"/>
      <c r="C13" s="244"/>
      <c r="D13" s="244"/>
      <c r="E13" s="244"/>
      <c r="F13" s="244"/>
      <c r="G13" s="1149" t="s">
        <v>480</v>
      </c>
      <c r="H13" s="1150"/>
      <c r="I13" s="1150"/>
      <c r="J13" s="1151"/>
      <c r="K13" s="267" t="s">
        <v>479</v>
      </c>
      <c r="L13" s="268" t="s">
        <v>479</v>
      </c>
      <c r="M13" s="269" t="s">
        <v>479</v>
      </c>
      <c r="N13" s="270" t="s">
        <v>479</v>
      </c>
    </row>
    <row r="14" spans="1:16" ht="13.5" customHeight="1">
      <c r="A14" s="248"/>
      <c r="B14" s="244"/>
      <c r="C14" s="244"/>
      <c r="D14" s="244"/>
      <c r="E14" s="244"/>
      <c r="F14" s="244"/>
      <c r="G14" s="1149" t="s">
        <v>481</v>
      </c>
      <c r="H14" s="1150"/>
      <c r="I14" s="1150"/>
      <c r="J14" s="1151"/>
      <c r="K14" s="267">
        <v>26583</v>
      </c>
      <c r="L14" s="268">
        <v>4917</v>
      </c>
      <c r="M14" s="269">
        <v>5782</v>
      </c>
      <c r="N14" s="270">
        <v>-15</v>
      </c>
    </row>
    <row r="15" spans="1:16" ht="13.5" customHeight="1">
      <c r="A15" s="248"/>
      <c r="B15" s="244"/>
      <c r="C15" s="244"/>
      <c r="D15" s="244"/>
      <c r="E15" s="244"/>
      <c r="F15" s="244"/>
      <c r="G15" s="1149" t="s">
        <v>482</v>
      </c>
      <c r="H15" s="1150"/>
      <c r="I15" s="1150"/>
      <c r="J15" s="1151"/>
      <c r="K15" s="267" t="s">
        <v>479</v>
      </c>
      <c r="L15" s="268" t="s">
        <v>479</v>
      </c>
      <c r="M15" s="269">
        <v>3053</v>
      </c>
      <c r="N15" s="270" t="s">
        <v>479</v>
      </c>
    </row>
    <row r="16" spans="1:16">
      <c r="A16" s="248"/>
      <c r="B16" s="244"/>
      <c r="C16" s="244"/>
      <c r="D16" s="244"/>
      <c r="E16" s="244"/>
      <c r="F16" s="244"/>
      <c r="G16" s="1152" t="s">
        <v>483</v>
      </c>
      <c r="H16" s="1153"/>
      <c r="I16" s="1153"/>
      <c r="J16" s="1154"/>
      <c r="K16" s="268">
        <v>-123946</v>
      </c>
      <c r="L16" s="268">
        <v>-22927</v>
      </c>
      <c r="M16" s="269">
        <v>-14525</v>
      </c>
      <c r="N16" s="270">
        <v>57.8</v>
      </c>
    </row>
    <row r="17" spans="1:16">
      <c r="A17" s="248"/>
      <c r="B17" s="244"/>
      <c r="C17" s="244"/>
      <c r="D17" s="244"/>
      <c r="E17" s="244"/>
      <c r="F17" s="244"/>
      <c r="G17" s="1152" t="s">
        <v>168</v>
      </c>
      <c r="H17" s="1153"/>
      <c r="I17" s="1153"/>
      <c r="J17" s="1154"/>
      <c r="K17" s="268">
        <v>1004841</v>
      </c>
      <c r="L17" s="268">
        <v>185875</v>
      </c>
      <c r="M17" s="269">
        <v>167785</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17.940000000000001</v>
      </c>
      <c r="L21" s="281">
        <v>15.11</v>
      </c>
      <c r="M21" s="282">
        <v>2.83</v>
      </c>
      <c r="N21" s="249"/>
      <c r="O21" s="283"/>
      <c r="P21" s="279"/>
    </row>
    <row r="22" spans="1:16" s="284" customFormat="1">
      <c r="A22" s="279"/>
      <c r="B22" s="249"/>
      <c r="C22" s="249"/>
      <c r="D22" s="249"/>
      <c r="E22" s="249"/>
      <c r="F22" s="249"/>
      <c r="G22" s="1144" t="s">
        <v>489</v>
      </c>
      <c r="H22" s="1145"/>
      <c r="I22" s="1145"/>
      <c r="J22" s="1146"/>
      <c r="K22" s="285">
        <v>84.2</v>
      </c>
      <c r="L22" s="286">
        <v>96.1</v>
      </c>
      <c r="M22" s="287">
        <v>-11.9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555432</v>
      </c>
      <c r="L32" s="294">
        <v>102744</v>
      </c>
      <c r="M32" s="295">
        <v>102348</v>
      </c>
      <c r="N32" s="296">
        <v>0.4</v>
      </c>
    </row>
    <row r="33" spans="1:16" ht="13.5" customHeight="1">
      <c r="A33" s="248"/>
      <c r="B33" s="244"/>
      <c r="C33" s="244"/>
      <c r="D33" s="244"/>
      <c r="E33" s="244"/>
      <c r="F33" s="244"/>
      <c r="G33" s="1160" t="s">
        <v>494</v>
      </c>
      <c r="H33" s="1161"/>
      <c r="I33" s="1161"/>
      <c r="J33" s="1162"/>
      <c r="K33" s="294" t="s">
        <v>479</v>
      </c>
      <c r="L33" s="294" t="s">
        <v>479</v>
      </c>
      <c r="M33" s="295" t="s">
        <v>479</v>
      </c>
      <c r="N33" s="296" t="s">
        <v>479</v>
      </c>
    </row>
    <row r="34" spans="1:16" ht="27" customHeight="1">
      <c r="A34" s="248"/>
      <c r="B34" s="244"/>
      <c r="C34" s="244"/>
      <c r="D34" s="244"/>
      <c r="E34" s="244"/>
      <c r="F34" s="244"/>
      <c r="G34" s="1160" t="s">
        <v>495</v>
      </c>
      <c r="H34" s="1161"/>
      <c r="I34" s="1161"/>
      <c r="J34" s="1162"/>
      <c r="K34" s="294" t="s">
        <v>479</v>
      </c>
      <c r="L34" s="294" t="s">
        <v>479</v>
      </c>
      <c r="M34" s="295">
        <v>242</v>
      </c>
      <c r="N34" s="296" t="s">
        <v>479</v>
      </c>
    </row>
    <row r="35" spans="1:16" ht="27" customHeight="1">
      <c r="A35" s="248"/>
      <c r="B35" s="244"/>
      <c r="C35" s="244"/>
      <c r="D35" s="244"/>
      <c r="E35" s="244"/>
      <c r="F35" s="244"/>
      <c r="G35" s="1160" t="s">
        <v>496</v>
      </c>
      <c r="H35" s="1161"/>
      <c r="I35" s="1161"/>
      <c r="J35" s="1162"/>
      <c r="K35" s="294">
        <v>6070</v>
      </c>
      <c r="L35" s="294">
        <v>1123</v>
      </c>
      <c r="M35" s="295">
        <v>23122</v>
      </c>
      <c r="N35" s="296">
        <v>-95.1</v>
      </c>
    </row>
    <row r="36" spans="1:16" ht="27" customHeight="1">
      <c r="A36" s="248"/>
      <c r="B36" s="244"/>
      <c r="C36" s="244"/>
      <c r="D36" s="244"/>
      <c r="E36" s="244"/>
      <c r="F36" s="244"/>
      <c r="G36" s="1160" t="s">
        <v>497</v>
      </c>
      <c r="H36" s="1161"/>
      <c r="I36" s="1161"/>
      <c r="J36" s="1162"/>
      <c r="K36" s="294">
        <v>2106</v>
      </c>
      <c r="L36" s="294">
        <v>390</v>
      </c>
      <c r="M36" s="295">
        <v>5214</v>
      </c>
      <c r="N36" s="296">
        <v>-92.5</v>
      </c>
    </row>
    <row r="37" spans="1:16" ht="13.5" customHeight="1">
      <c r="A37" s="248"/>
      <c r="B37" s="244"/>
      <c r="C37" s="244"/>
      <c r="D37" s="244"/>
      <c r="E37" s="244"/>
      <c r="F37" s="244"/>
      <c r="G37" s="1160" t="s">
        <v>498</v>
      </c>
      <c r="H37" s="1161"/>
      <c r="I37" s="1161"/>
      <c r="J37" s="1162"/>
      <c r="K37" s="294">
        <v>25787</v>
      </c>
      <c r="L37" s="294">
        <v>4770</v>
      </c>
      <c r="M37" s="295">
        <v>1563</v>
      </c>
      <c r="N37" s="296">
        <v>205.2</v>
      </c>
    </row>
    <row r="38" spans="1:16" ht="27" customHeight="1">
      <c r="A38" s="248"/>
      <c r="B38" s="244"/>
      <c r="C38" s="244"/>
      <c r="D38" s="244"/>
      <c r="E38" s="244"/>
      <c r="F38" s="244"/>
      <c r="G38" s="1163" t="s">
        <v>499</v>
      </c>
      <c r="H38" s="1164"/>
      <c r="I38" s="1164"/>
      <c r="J38" s="1165"/>
      <c r="K38" s="297">
        <v>32</v>
      </c>
      <c r="L38" s="297">
        <v>6</v>
      </c>
      <c r="M38" s="298">
        <v>19</v>
      </c>
      <c r="N38" s="299">
        <v>-68.400000000000006</v>
      </c>
      <c r="O38" s="293"/>
    </row>
    <row r="39" spans="1:16">
      <c r="A39" s="248"/>
      <c r="B39" s="244"/>
      <c r="C39" s="244"/>
      <c r="D39" s="244"/>
      <c r="E39" s="244"/>
      <c r="F39" s="244"/>
      <c r="G39" s="1163" t="s">
        <v>500</v>
      </c>
      <c r="H39" s="1164"/>
      <c r="I39" s="1164"/>
      <c r="J39" s="1165"/>
      <c r="K39" s="300">
        <v>-15573</v>
      </c>
      <c r="L39" s="300">
        <v>-2881</v>
      </c>
      <c r="M39" s="301">
        <v>-4672</v>
      </c>
      <c r="N39" s="302">
        <v>-38.299999999999997</v>
      </c>
      <c r="O39" s="293"/>
    </row>
    <row r="40" spans="1:16" ht="27" customHeight="1">
      <c r="A40" s="248"/>
      <c r="B40" s="244"/>
      <c r="C40" s="244"/>
      <c r="D40" s="244"/>
      <c r="E40" s="244"/>
      <c r="F40" s="244"/>
      <c r="G40" s="1160" t="s">
        <v>501</v>
      </c>
      <c r="H40" s="1161"/>
      <c r="I40" s="1161"/>
      <c r="J40" s="1162"/>
      <c r="K40" s="300">
        <v>-368343</v>
      </c>
      <c r="L40" s="300">
        <v>-68136</v>
      </c>
      <c r="M40" s="301">
        <v>-92903</v>
      </c>
      <c r="N40" s="302">
        <v>-26.7</v>
      </c>
      <c r="O40" s="293"/>
    </row>
    <row r="41" spans="1:16">
      <c r="A41" s="248"/>
      <c r="B41" s="244"/>
      <c r="C41" s="244"/>
      <c r="D41" s="244"/>
      <c r="E41" s="244"/>
      <c r="F41" s="244"/>
      <c r="G41" s="1166" t="s">
        <v>279</v>
      </c>
      <c r="H41" s="1167"/>
      <c r="I41" s="1167"/>
      <c r="J41" s="1168"/>
      <c r="K41" s="294">
        <v>205511</v>
      </c>
      <c r="L41" s="300">
        <v>38015</v>
      </c>
      <c r="M41" s="301">
        <v>34934</v>
      </c>
      <c r="N41" s="302">
        <v>8.8000000000000007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688029</v>
      </c>
      <c r="J51" s="320">
        <v>127107</v>
      </c>
      <c r="K51" s="321">
        <v>-5.8</v>
      </c>
      <c r="L51" s="322">
        <v>146140</v>
      </c>
      <c r="M51" s="323">
        <v>-24.1</v>
      </c>
      <c r="N51" s="324">
        <v>18.3</v>
      </c>
    </row>
    <row r="52" spans="1:14">
      <c r="A52" s="248"/>
      <c r="B52" s="244"/>
      <c r="C52" s="244"/>
      <c r="D52" s="244"/>
      <c r="E52" s="244"/>
      <c r="F52" s="244"/>
      <c r="G52" s="325"/>
      <c r="H52" s="326" t="s">
        <v>512</v>
      </c>
      <c r="I52" s="327">
        <v>312623</v>
      </c>
      <c r="J52" s="328">
        <v>57754</v>
      </c>
      <c r="K52" s="329">
        <v>73.3</v>
      </c>
      <c r="L52" s="330">
        <v>75451</v>
      </c>
      <c r="M52" s="331">
        <v>-8.1999999999999993</v>
      </c>
      <c r="N52" s="332">
        <v>81.5</v>
      </c>
    </row>
    <row r="53" spans="1:14">
      <c r="A53" s="248"/>
      <c r="B53" s="244"/>
      <c r="C53" s="244"/>
      <c r="D53" s="244"/>
      <c r="E53" s="244"/>
      <c r="F53" s="244"/>
      <c r="G53" s="310" t="s">
        <v>513</v>
      </c>
      <c r="H53" s="311"/>
      <c r="I53" s="319">
        <v>651855</v>
      </c>
      <c r="J53" s="320">
        <v>119914</v>
      </c>
      <c r="K53" s="321">
        <v>-5.7</v>
      </c>
      <c r="L53" s="322">
        <v>146641</v>
      </c>
      <c r="M53" s="323">
        <v>0.3</v>
      </c>
      <c r="N53" s="324">
        <v>-6</v>
      </c>
    </row>
    <row r="54" spans="1:14">
      <c r="A54" s="248"/>
      <c r="B54" s="244"/>
      <c r="C54" s="244"/>
      <c r="D54" s="244"/>
      <c r="E54" s="244"/>
      <c r="F54" s="244"/>
      <c r="G54" s="325"/>
      <c r="H54" s="326" t="s">
        <v>512</v>
      </c>
      <c r="I54" s="327">
        <v>309761</v>
      </c>
      <c r="J54" s="328">
        <v>56983</v>
      </c>
      <c r="K54" s="329">
        <v>-1.3</v>
      </c>
      <c r="L54" s="330">
        <v>68142</v>
      </c>
      <c r="M54" s="331">
        <v>-9.6999999999999993</v>
      </c>
      <c r="N54" s="332">
        <v>8.4</v>
      </c>
    </row>
    <row r="55" spans="1:14">
      <c r="A55" s="248"/>
      <c r="B55" s="244"/>
      <c r="C55" s="244"/>
      <c r="D55" s="244"/>
      <c r="E55" s="244"/>
      <c r="F55" s="244"/>
      <c r="G55" s="310" t="s">
        <v>514</v>
      </c>
      <c r="H55" s="311"/>
      <c r="I55" s="319">
        <v>906723</v>
      </c>
      <c r="J55" s="320">
        <v>165400</v>
      </c>
      <c r="K55" s="321">
        <v>37.9</v>
      </c>
      <c r="L55" s="322">
        <v>174587</v>
      </c>
      <c r="M55" s="323">
        <v>19.100000000000001</v>
      </c>
      <c r="N55" s="324">
        <v>18.8</v>
      </c>
    </row>
    <row r="56" spans="1:14">
      <c r="A56" s="248"/>
      <c r="B56" s="244"/>
      <c r="C56" s="244"/>
      <c r="D56" s="244"/>
      <c r="E56" s="244"/>
      <c r="F56" s="244"/>
      <c r="G56" s="325"/>
      <c r="H56" s="326" t="s">
        <v>512</v>
      </c>
      <c r="I56" s="327">
        <v>387434</v>
      </c>
      <c r="J56" s="328">
        <v>70674</v>
      </c>
      <c r="K56" s="329">
        <v>24</v>
      </c>
      <c r="L56" s="330">
        <v>79695</v>
      </c>
      <c r="M56" s="331">
        <v>17</v>
      </c>
      <c r="N56" s="332">
        <v>7</v>
      </c>
    </row>
    <row r="57" spans="1:14">
      <c r="A57" s="248"/>
      <c r="B57" s="244"/>
      <c r="C57" s="244"/>
      <c r="D57" s="244"/>
      <c r="E57" s="244"/>
      <c r="F57" s="244"/>
      <c r="G57" s="310" t="s">
        <v>515</v>
      </c>
      <c r="H57" s="311"/>
      <c r="I57" s="319">
        <v>913348</v>
      </c>
      <c r="J57" s="320">
        <v>167402</v>
      </c>
      <c r="K57" s="321">
        <v>1.2</v>
      </c>
      <c r="L57" s="322">
        <v>175675</v>
      </c>
      <c r="M57" s="323">
        <v>0.6</v>
      </c>
      <c r="N57" s="324">
        <v>0.6</v>
      </c>
    </row>
    <row r="58" spans="1:14">
      <c r="A58" s="248"/>
      <c r="B58" s="244"/>
      <c r="C58" s="244"/>
      <c r="D58" s="244"/>
      <c r="E58" s="244"/>
      <c r="F58" s="244"/>
      <c r="G58" s="325"/>
      <c r="H58" s="326" t="s">
        <v>512</v>
      </c>
      <c r="I58" s="327">
        <v>482411</v>
      </c>
      <c r="J58" s="328">
        <v>88418</v>
      </c>
      <c r="K58" s="329">
        <v>25.1</v>
      </c>
      <c r="L58" s="330">
        <v>87698</v>
      </c>
      <c r="M58" s="331">
        <v>10</v>
      </c>
      <c r="N58" s="332">
        <v>15.1</v>
      </c>
    </row>
    <row r="59" spans="1:14">
      <c r="A59" s="248"/>
      <c r="B59" s="244"/>
      <c r="C59" s="244"/>
      <c r="D59" s="244"/>
      <c r="E59" s="244"/>
      <c r="F59" s="244"/>
      <c r="G59" s="310" t="s">
        <v>516</v>
      </c>
      <c r="H59" s="311"/>
      <c r="I59" s="319">
        <v>1432951</v>
      </c>
      <c r="J59" s="320">
        <v>265067</v>
      </c>
      <c r="K59" s="321">
        <v>58.3</v>
      </c>
      <c r="L59" s="322">
        <v>162193</v>
      </c>
      <c r="M59" s="323">
        <v>-7.7</v>
      </c>
      <c r="N59" s="324">
        <v>66</v>
      </c>
    </row>
    <row r="60" spans="1:14">
      <c r="A60" s="248"/>
      <c r="B60" s="244"/>
      <c r="C60" s="244"/>
      <c r="D60" s="244"/>
      <c r="E60" s="244"/>
      <c r="F60" s="244"/>
      <c r="G60" s="325"/>
      <c r="H60" s="326" t="s">
        <v>512</v>
      </c>
      <c r="I60" s="333">
        <v>289787</v>
      </c>
      <c r="J60" s="328">
        <v>53605</v>
      </c>
      <c r="K60" s="329">
        <v>-39.4</v>
      </c>
      <c r="L60" s="330">
        <v>79985</v>
      </c>
      <c r="M60" s="331">
        <v>-8.8000000000000007</v>
      </c>
      <c r="N60" s="332">
        <v>-30.6</v>
      </c>
    </row>
    <row r="61" spans="1:14">
      <c r="A61" s="248"/>
      <c r="B61" s="244"/>
      <c r="C61" s="244"/>
      <c r="D61" s="244"/>
      <c r="E61" s="244"/>
      <c r="F61" s="244"/>
      <c r="G61" s="310" t="s">
        <v>517</v>
      </c>
      <c r="H61" s="334"/>
      <c r="I61" s="335">
        <v>918581</v>
      </c>
      <c r="J61" s="336">
        <v>168978</v>
      </c>
      <c r="K61" s="337">
        <v>17.2</v>
      </c>
      <c r="L61" s="338">
        <v>161047</v>
      </c>
      <c r="M61" s="339">
        <v>-2.4</v>
      </c>
      <c r="N61" s="324">
        <v>19.600000000000001</v>
      </c>
    </row>
    <row r="62" spans="1:14">
      <c r="A62" s="248"/>
      <c r="B62" s="244"/>
      <c r="C62" s="244"/>
      <c r="D62" s="244"/>
      <c r="E62" s="244"/>
      <c r="F62" s="244"/>
      <c r="G62" s="325"/>
      <c r="H62" s="326" t="s">
        <v>512</v>
      </c>
      <c r="I62" s="327">
        <v>356403</v>
      </c>
      <c r="J62" s="328">
        <v>65487</v>
      </c>
      <c r="K62" s="329">
        <v>16.3</v>
      </c>
      <c r="L62" s="330">
        <v>78194</v>
      </c>
      <c r="M62" s="331">
        <v>0.1</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18.96</v>
      </c>
      <c r="G47" s="12">
        <v>13.01</v>
      </c>
      <c r="H47" s="12">
        <v>10.5</v>
      </c>
      <c r="I47" s="12">
        <v>11.13</v>
      </c>
      <c r="J47" s="13">
        <v>19.86</v>
      </c>
    </row>
    <row r="48" spans="2:10" ht="57.75" customHeight="1">
      <c r="B48" s="14"/>
      <c r="C48" s="1171" t="s">
        <v>4</v>
      </c>
      <c r="D48" s="1171"/>
      <c r="E48" s="1172"/>
      <c r="F48" s="15">
        <v>8.48</v>
      </c>
      <c r="G48" s="16">
        <v>7.01</v>
      </c>
      <c r="H48" s="16">
        <v>11.77</v>
      </c>
      <c r="I48" s="16">
        <v>10.9</v>
      </c>
      <c r="J48" s="17">
        <v>11.69</v>
      </c>
    </row>
    <row r="49" spans="2:10" ht="57.75" customHeight="1" thickBot="1">
      <c r="B49" s="18"/>
      <c r="C49" s="1173" t="s">
        <v>5</v>
      </c>
      <c r="D49" s="1173"/>
      <c r="E49" s="1174"/>
      <c r="F49" s="19" t="s">
        <v>524</v>
      </c>
      <c r="G49" s="20" t="s">
        <v>525</v>
      </c>
      <c r="H49" s="20" t="s">
        <v>526</v>
      </c>
      <c r="I49" s="20" t="s">
        <v>527</v>
      </c>
      <c r="J49" s="21">
        <v>0.59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2017-05-23T05:42:31Z</cp:lastPrinted>
  <dcterms:created xsi:type="dcterms:W3CDTF">2017-02-15T23:41:56Z</dcterms:created>
  <dcterms:modified xsi:type="dcterms:W3CDTF">2017-05-23T05:42:55Z</dcterms:modified>
  <cp:category/>
</cp:coreProperties>
</file>