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l="1"/>
  <c r="BE34" i="9" l="1"/>
  <c r="BW34" i="9" s="1"/>
  <c r="BW35" i="9" l="1"/>
  <c r="BW36" i="9" s="1"/>
  <c r="BW37" i="9" s="1"/>
  <c r="BW38" i="9" s="1"/>
  <c r="CO34" i="9" s="1"/>
  <c r="CO35" i="9" s="1"/>
  <c r="CO36" i="9" s="1"/>
  <c r="CO37" i="9" s="1"/>
  <c r="CO38" i="9" s="1"/>
  <c r="CO39" i="9" s="1"/>
</calcChain>
</file>

<file path=xl/sharedStrings.xml><?xml version="1.0" encoding="utf-8"?>
<sst xmlns="http://schemas.openxmlformats.org/spreadsheetml/2006/main" count="1065" uniqueCount="569">
  <si>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</si>
  <si>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</si>
  <si>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</si>
  <si>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</si>
  <si>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</si>
  <si>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</si>
  <si>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</si>
  <si>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</si>
  <si>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</si>
  <si>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</si>
  <si>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</si>
  <si>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</si>
  <si>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</si>
  <si>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</si>
  <si>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</si>
  <si>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</si>
  <si>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</si>
  <si>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</si>
  <si>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</si>
  <si>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</si>
  <si>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</si>
  <si>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</si>
  <si>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</si>
  <si>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</si>
  <si>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</si>
  <si>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</si>
  <si>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</si>
  <si>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</si>
  <si>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</si>
  <si>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</si>
  <si>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</si>
  <si>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</si>
  <si>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</si>
  <si>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</si>
  <si>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</si>
  <si>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</si>
  <si>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</si>
  <si>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</si>
  <si>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</si>
  <si>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</si>
  <si>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</si>
  <si>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</si>
  <si>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</si>
  <si>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</si>
  <si>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</si>
  <si>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</si>
  <si>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</si>
  <si>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</si>
  <si>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</si>
  <si>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</si>
  <si>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</si>
  <si>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</si>
  <si>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</si>
  <si>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</si>
  <si>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</si>
  <si>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</si>
  <si>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</si>
  <si>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</si>
  <si>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</si>
  <si>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</si>
  <si>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</si>
  <si>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</si>
  <si>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</si>
  <si>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</si>
  <si>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</si>
  <si>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</si>
  <si>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</si>
  <si>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</si>
  <si>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</si>
  <si>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</si>
  <si>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</si>
  <si>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</si>
  <si>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</si>
  <si>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</si>
  <si>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</si>
  <si>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</si>
  <si>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</si>
  <si>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</si>
  <si>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</si>
  <si>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</si>
  <si>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</si>
  <si>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</si>
  <si>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</si>
  <si>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</si>
  <si>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</si>
  <si>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</si>
  <si>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</si>
  <si>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</si>
  <si>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</si>
  <si>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</si>
  <si>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</si>
  <si>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</si>
  <si>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</si>
  <si>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</si>
  <si>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</si>
  <si>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</si>
  <si>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</si>
  <si>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</si>
  <si>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</si>
  <si>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</si>
  <si>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</si>
  <si>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</si>
  <si>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</si>
  <si>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</si>
  <si>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</si>
  <si>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</si>
  <si>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</si>
  <si>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</si>
  <si>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</si>
  <si>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</si>
  <si>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</si>
  <si>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</si>
  <si>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</si>
  <si>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</si>
  <si>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</si>
  <si>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</si>
  <si>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</si>
  <si>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</si>
  <si>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</si>
  <si>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</si>
  <si>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</si>
  <si>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</si>
  <si>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</si>
  <si>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</si>
  <si>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</si>
  <si>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</si>
  <si>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</si>
  <si>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</si>
  <si>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</si>
  <si>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</si>
  <si>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</si>
  <si>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</si>
  <si>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</si>
  <si>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</si>
  <si>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</si>
  <si>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</si>
  <si>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</si>
  <si>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</si>
  <si>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</si>
  <si>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</si>
  <si>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</si>
  <si>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</si>
  <si>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</si>
  <si>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</si>
  <si>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</si>
  <si>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</si>
  <si>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</si>
  <si>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</si>
  <si>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</si>
  <si>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</si>
  <si>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</si>
  <si>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</si>
  <si>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</si>
  <si>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</si>
  <si>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</si>
  <si>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</si>
  <si>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</si>
  <si>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</si>
  <si>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</si>
  <si>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</si>
  <si>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</si>
  <si>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</si>
  <si>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</si>
  <si>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</si>
  <si>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</si>
  <si>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</si>
  <si>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</si>
  <si>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</si>
  <si>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</si>
  <si>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</si>
  <si>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</si>
  <si>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</si>
  <si>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</si>
  <si>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</si>
  <si>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</si>
  <si>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</si>
  <si>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</si>
  <si>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</si>
  <si>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</si>
  <si>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</si>
  <si>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</si>
  <si>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</si>
  <si>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</si>
  <si>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</si>
  <si>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</si>
  <si>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</si>
  <si>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</si>
  <si>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</si>
  <si>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</si>
  <si>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</si>
  <si>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</si>
  <si>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</si>
  <si>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</si>
  <si>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</si>
  <si>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</si>
  <si>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鹿児島県枕崎市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</si>
  <si>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</si>
  <si>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</si>
  <si>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</si>
  <si>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</si>
  <si>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</si>
  <si>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</si>
  <si>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</si>
  <si>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</si>
  <si>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</si>
  <si>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</si>
  <si>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</si>
  <si>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</si>
  <si>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</si>
  <si>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</si>
  <si>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</si>
  <si>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</si>
  <si>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</si>
  <si>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</si>
  <si>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</si>
  <si>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</si>
  <si>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</si>
  <si>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</si>
  <si>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</si>
  <si>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</si>
  <si>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</si>
  <si>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</si>
  <si>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</si>
  <si>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</si>
  <si>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</si>
  <si>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</si>
  <si>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</si>
  <si>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</si>
  <si>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</si>
  <si>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</si>
  <si>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</si>
  <si>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</si>
  <si>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</si>
  <si>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</si>
  <si>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</si>
  <si>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</si>
  <si>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</si>
  <si>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</si>
  <si>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</si>
  <si>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</si>
  <si>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</si>
  <si>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</si>
  <si>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</si>
  <si>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</si>
  <si>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</si>
  <si>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</si>
  <si>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</si>
  <si>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</si>
  <si>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</si>
  <si>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</si>
  <si>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</si>
  <si>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</si>
  <si>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</si>
  <si>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</si>
  <si>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</si>
  <si>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</si>
  <si>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</si>
  <si>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</si>
  <si>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</si>
  <si>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</si>
  <si>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</si>
  <si>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</si>
  <si>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</si>
  <si>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</si>
  <si>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</si>
  <si>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</si>
  <si>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</si>
  <si>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</si>
  <si>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</si>
  <si>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</si>
  <si>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</si>
  <si>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</si>
  <si>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</si>
  <si>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</si>
  <si>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</si>
  <si>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</si>
  <si>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</si>
  <si>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</si>
  <si>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</si>
  <si>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</si>
  <si>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</si>
  <si>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</si>
  <si>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</si>
  <si>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</si>
  <si>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</si>
  <si>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</si>
  <si>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</si>
  <si>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</si>
  <si>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</si>
  <si>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</si>
  <si>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</si>
  <si>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</si>
  <si>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</si>
  <si>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</si>
  <si>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</si>
  <si>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</si>
  <si>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</si>
  <si>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</si>
  <si>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</si>
  <si>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</si>
  <si>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</si>
  <si>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</si>
  <si>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</si>
  <si>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</si>
  <si>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</si>
  <si>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</si>
  <si>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</si>
  <si>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</si>
  <si>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</si>
  <si>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</si>
  <si>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</si>
  <si>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</si>
  <si>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</si>
  <si>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</si>
  <si>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</si>
  <si>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</si>
  <si>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</si>
  <si>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</si>
  <si>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</si>
  <si>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</si>
  <si>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</si>
  <si>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</si>
  <si>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</si>
  <si>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</si>
  <si>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</si>
  <si>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</si>
  <si>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</si>
  <si>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</si>
  <si>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</si>
  <si>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</si>
  <si>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</si>
  <si>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</si>
  <si>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</si>
  <si>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</si>
  <si>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</si>
  <si>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</si>
  <si>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</si>
  <si>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</si>
  <si>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</si>
  <si>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</si>
  <si>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</si>
  <si>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</si>
  <si>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</si>
  <si>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</si>
  <si>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鹿児島県枕崎市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</si>
  <si>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</si>
  <si>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</si>
  <si>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</si>
  <si>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</si>
  <si>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</si>
  <si>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</si>
  <si>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</si>
  <si>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</si>
  <si>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</si>
  <si>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</si>
  <si>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</si>
  <si>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</si>
  <si>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</si>
  <si>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</si>
  <si>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</si>
  <si>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</si>
  <si>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</si>
  <si>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</si>
  <si>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</si>
  <si>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</si>
  <si>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</si>
  <si>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</si>
  <si>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</si>
  <si>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</si>
  <si>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</si>
  <si>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</si>
  <si>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</si>
  <si>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</si>
  <si>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</si>
  <si>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</si>
  <si>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</si>
  <si>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</si>
  <si>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</si>
  <si>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</si>
  <si>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</si>
  <si>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</si>
  <si>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</si>
  <si>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</si>
  <si>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</si>
  <si>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</si>
  <si>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</si>
  <si>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</si>
  <si>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</si>
  <si>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</si>
  <si>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</si>
  <si>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</si>
  <si>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</si>
  <si>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</si>
  <si>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</si>
  <si>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</si>
  <si>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</si>
  <si>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</si>
  <si>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</si>
  <si>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</si>
  <si>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</si>
  <si>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</si>
  <si>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</si>
  <si>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</si>
  <si>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</si>
  <si>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</si>
  <si>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</si>
  <si>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</si>
  <si>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</si>
  <si>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</si>
  <si>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</si>
  <si>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</si>
  <si>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</si>
  <si>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</si>
  <si>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</si>
  <si>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</si>
  <si>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</si>
  <si>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</si>
  <si>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</si>
  <si>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</si>
  <si>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</si>
  <si>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</si>
  <si>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</si>
  <si>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</si>
  <si>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</si>
  <si>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</si>
  <si>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</si>
  <si>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</si>
  <si>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</si>
  <si>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</si>
  <si>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</si>
  <si>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</si>
  <si>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</si>
  <si>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</si>
  <si>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</si>
  <si>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</si>
  <si>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</si>
  <si>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</si>
  <si>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</si>
  <si>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</si>
  <si>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</si>
  <si>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</si>
  <si>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</si>
  <si>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</si>
  <si>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</si>
  <si>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</si>
  <si>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</si>
  <si>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</si>
  <si>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</si>
  <si>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</si>
  <si>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</si>
  <si>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</si>
  <si>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</si>
  <si>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</si>
  <si>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</si>
  <si>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</si>
  <si>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</si>
  <si>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</si>
  <si>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</si>
  <si>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</si>
  <si>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</si>
  <si>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</si>
  <si>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</si>
  <si>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</si>
  <si>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</si>
  <si>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</si>
  <si>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</si>
  <si>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</si>
  <si>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</si>
  <si>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</si>
  <si>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</si>
  <si>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</si>
  <si>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</si>
  <si>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</si>
  <si>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</si>
  <si>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</si>
  <si>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</si>
  <si>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</si>
  <si>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</si>
  <si>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</si>
  <si>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</si>
  <si>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</si>
  <si>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</si>
  <si>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</si>
  <si>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</si>
  <si>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</si>
  <si>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</si>
  <si>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</si>
  <si>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</si>
  <si>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</si>
  <si>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</si>
  <si>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</si>
  <si>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</si>
  <si>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</si>
  <si>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</si>
  <si>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</si>
  <si>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</si>
  <si>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</si>
  <si>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</si>
  <si>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</si>
  <si>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</si>
  <si>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</si>
  <si>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</si>
  <si>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</si>
  <si>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</si>
  <si>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</si>
  <si>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</si>
  <si>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</si>
  <si>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</si>
  <si>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</si>
  <si>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</si>
  <si>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</si>
  <si>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</si>
  <si>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</si>
  <si>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</si>
  <si>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</si>
  <si>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</si>
  <si>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</si>
  <si>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</si>
  <si>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</si>
  <si>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</si>
  <si>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</si>
  <si>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</si>
  <si>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枕崎市水道事業会計</t>
  </si>
  <si>
    <t>枕崎市立病院事業会計</t>
  </si>
  <si>
    <t>一般会計</t>
  </si>
  <si>
    <t>枕崎市介護保険特別会計</t>
  </si>
  <si>
    <t>枕崎市公共下水道事業特別会計</t>
  </si>
  <si>
    <t>枕崎市国民健康保険特別会計</t>
  </si>
  <si>
    <t>▲ 4.19</t>
  </si>
  <si>
    <t>▲ 4.21</t>
  </si>
  <si>
    <t>▲ 2.88</t>
  </si>
  <si>
    <t>▲ 1.36</t>
  </si>
  <si>
    <t>枕崎市後期高齢者医療特別会計</t>
  </si>
  <si>
    <t>その他会計（赤字）</t>
  </si>
  <si>
    <t>その他会計（黒字）</t>
  </si>
  <si>
    <t>南薩地区衛生管理組合</t>
    <rPh sb="0" eb="2">
      <t>ナンサツ</t>
    </rPh>
    <rPh sb="2" eb="4">
      <t>チク</t>
    </rPh>
    <rPh sb="4" eb="6">
      <t>エイセイ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</si>
  <si>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</si>
  <si>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</si>
  <si>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t>
    <rPh sb="0" eb="4">
      <t>カゴシマケン</t>
    </rPh>
    <rPh sb="4" eb="6">
      <t>コウキ</t>
    </rPh>
    <rPh sb="6" eb="8">
      <t>コウレイ</t>
    </rPh>
    <rPh sb="8" eb="9">
      <t>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</si>
  <si>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</si>
  <si>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</si>
  <si>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枕崎市水産センター</t>
    <rPh sb="0" eb="3">
      <t>マクラザキシ</t>
    </rPh>
    <rPh sb="3" eb="5">
      <t>スイサン</t>
    </rPh>
    <phoneticPr fontId="2"/>
  </si>
  <si>
    <t>南薩エアポート</t>
    <rPh sb="0" eb="2">
      <t>ナンサツ</t>
    </rPh>
    <phoneticPr fontId="2"/>
  </si>
  <si>
    <t>枕崎お魚センター</t>
    <rPh sb="0" eb="2">
      <t>マクラザキ</t>
    </rPh>
    <rPh sb="3" eb="4">
      <t>サカナ</t>
    </rPh>
    <phoneticPr fontId="2"/>
  </si>
  <si>
    <t>枕崎市かつお公社</t>
    <rPh sb="0" eb="3">
      <t>マクラザキシ</t>
    </rPh>
    <rPh sb="6" eb="8">
      <t>コウシャ</t>
    </rPh>
    <phoneticPr fontId="2"/>
  </si>
  <si>
    <t>枕崎市土地開発公社</t>
    <rPh sb="0" eb="3">
      <t>マクラザキシ</t>
    </rPh>
    <rPh sb="3" eb="5">
      <t>トチ</t>
    </rPh>
    <rPh sb="5" eb="7">
      <t>カイハツ</t>
    </rPh>
    <rPh sb="7" eb="9">
      <t>コウシャ</t>
    </rPh>
    <phoneticPr fontId="2"/>
  </si>
  <si>
    <t>南薩地域地場産業振興センター</t>
    <rPh sb="0" eb="2">
      <t>ナンサツ</t>
    </rPh>
    <rPh sb="2" eb="4">
      <t>チイキ</t>
    </rPh>
    <rPh sb="4" eb="6">
      <t>ジバ</t>
    </rPh>
    <rPh sb="6" eb="8">
      <t>サンギョウ</t>
    </rPh>
    <rPh sb="8" eb="10">
      <t>シンコウ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</si>
  <si>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</si>
  <si>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</si>
  <si>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</si>
  <si>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</si>
  <si>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</si>
  <si>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</si>
  <si>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</si>
  <si>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</si>
  <si>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</si>
  <si>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</si>
  <si>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</si>
  <si>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</si>
  <si>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</si>
  <si>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</si>
  <si>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</si>
  <si>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</si>
  <si>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</si>
  <si>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比率を求める算式の分母となる標準財政規模から算入公債費を差し引いた額が減少したものの、分子では公営企業債等繰入見込額をはじめ、将来負担額を構成するすべての項目が減となったほか、充当可能財源等もすべて増加したことにより、前年度に比べ8.3ポイント低くなっている。
　実質公債費比率については，比率を求める算式の分母となる基準財政需要額から算入公債費を差し引いた額が減少したものの，分子については一般会計の公債費の減などから，前年度に比べ単年度で0.5ポイント，３箇年平均で0.7ポイント低くなっている。
　将来負担比率及び実質公債費率は近年減少傾向にあるが，類比団体と比較して依然として高い水準で推移していることから，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phoneticPr fontId="5"/>
  </si>
  <si>
    <t>（　参考　）</t>
    <rPh sb="2" eb="4">
      <t>サンコウ</t>
    </rPh>
    <phoneticPr fontId="5"/>
  </si>
  <si>
    <t>実質公債費比率</t>
    <rPh sb="0" eb="2">
      <t>ジッシツ</t>
    </rPh>
    <rPh sb="2" eb="5">
      <t>コウサイヒ</t>
    </rPh>
    <rPh sb="5" eb="7">
      <t>ヒリツ</t>
    </rPh>
    <phoneticPr fontId="5"/>
  </si>
  <si>
    <t>　将来負担比率については，比率を求める算式の分母となる標準財政規模から算入公債費を差し引いた額が減少したものの、分子では公営企業債等繰入見込額をはじめ、将来負担額を構成するすべての項目が減となったほか、充当可能財源等もすべて増加したことにより、前年度に比べ8.3ポイント改善している。
　有形固定資産減価償却率については、建設から30年以上経過している公共施設が62.6％（平成27年度末）と多くあることから、類似団体より高くなっている。
　平成28年度に策定した枕崎市公共施設等総合管理計画により、規模の最適化、予防保全による長寿命化等を基本とした効率的な維持管理を行うこととしている。また、不要な施設の整理により、平成38年度までに施設数量を5％削減することを目標とし、比率の改善に努め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</si>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</sst>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8C93-46B5-B578-3303D3C7AA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25866</c:v>
                </c:pt>
                <c:pt idx="1">
                  <c:v>49286</c:v>
                </c:pt>
                <c:pt idx="2">
                  <c:v>44783</c:v>
                </c:pt>
                <c:pt idx="3">
                  <c:v>59942</c:v>
                </c:pt>
                <c:pt idx="4">
                  <c:v>66546</c:v>
                </c:pt>
              </c:numCache>
            </c:numRef>
          </c:val>
          <c:smooth val="0"/>
          <c:extLst>
            <c:ext xmlns:c16="http://schemas.microsoft.com/office/drawing/2014/chart" uri="{C3380CC4-5D6E-409C-BE32-E72D297353CC}">
              <c16:uniqueId val="{00000001-8C93-46B5-B578-3303D3C7AAEF}"/>
            </c:ext>
          </c:extLst>
        </c:ser>
        <c:dLbls>
          <c:showLegendKey val="0"/>
          <c:showVal val="0"/>
          <c:showCatName val="0"/>
          <c:showSerName val="0"/>
          <c:showPercent val="0"/>
          <c:showBubbleSize val="0"/>
        </c:dLbls>
        <c:marker val="1"/>
        <c:smooth val="0"/>
        <c:axId val="114666880"/>
        <c:axId val="115230208"/>
      </c:lineChart>
      <c:catAx>
        <c:axId val="11466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30208"/>
        <c:crosses val="autoZero"/>
        <c:auto val="1"/>
        <c:lblAlgn val="ctr"/>
        <c:lblOffset val="100"/>
        <c:tickLblSkip val="1"/>
        <c:tickMarkSkip val="1"/>
        <c:noMultiLvlLbl val="0"/>
      </c:catAx>
      <c:valAx>
        <c:axId val="115230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6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4.26</c:v>
                </c:pt>
                <c:pt idx="1">
                  <c:v>5.98</c:v>
                </c:pt>
                <c:pt idx="2">
                  <c:v>5.89</c:v>
                </c:pt>
                <c:pt idx="3">
                  <c:v>6.11</c:v>
                </c:pt>
                <c:pt idx="4">
                  <c:v>5.83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14.53</c:v>
                </c:pt>
                <c:pt idx="1">
                  <c:v>14.71</c:v>
                </c:pt>
                <c:pt idx="2">
                  <c:v>16.440000000000001</c:v>
                </c:pt>
                <c:pt idx="3">
                  <c:v>17.57</c:v>
                </c:pt>
                <c:pt idx="4">
                  <c:v>17.47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924672"/>
        <c:axId val="1289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0.31</c:v>
                </c:pt>
                <c:pt idx="1">
                  <c:v>1.81</c:v>
                </c:pt>
                <c:pt idx="2">
                  <c:v>1.66</c:v>
                </c:pt>
                <c:pt idx="3">
                  <c:v>1.48</c:v>
                </c:pt>
                <c:pt idx="4">
                  <c:v>-0.31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924672"/>
        <c:axId val="128926848"/>
      </c:lineChart>
      <c:catAx>
        <c:axId val="1289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926848"/>
        <c:crosses val="autoZero"/>
        <c:auto val="1"/>
        <c:lblAlgn val="ctr"/>
        <c:lblOffset val="100"/>
        <c:tickLblSkip val="1"/>
        <c:tickMarkSkip val="1"/>
        <c:noMultiLvlLbl val="0"/>
      </c:catAx>
      <c:valAx>
        <c:axId val="1289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2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0.06</c:v>
                </c:pt>
                <c:pt idx="6">
                  <c:v>#N/A</c:v>
                </c:pt>
                <c:pt idx="7">
                  <c:v>0.03</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4.1900000000000004</c:v>
                </c:pt>
                <c:pt idx="1">
                  <c:v>#N/A</c:v>
                </c:pt>
                <c:pt idx="2">
                  <c:v>4.21</c:v>
                </c:pt>
                <c:pt idx="3">
                  <c:v>#N/A</c:v>
                </c:pt>
                <c:pt idx="4">
                  <c:v>2.88</c:v>
                </c:pt>
                <c:pt idx="5">
                  <c:v>#N/A</c:v>
                </c:pt>
                <c:pt idx="6">
                  <c:v>1.36</c:v>
                </c:pt>
                <c:pt idx="7">
                  <c:v>#N/A</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枕崎市公共下水道事業特別会計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0.28999999999999998</c:v>
                </c:pt>
                <c:pt idx="4">
                  <c:v>#N/A</c:v>
                </c:pt>
                <c:pt idx="5">
                  <c:v>0.22</c:v>
                </c:pt>
                <c:pt idx="6">
                  <c:v>#N/A</c:v>
                </c:pt>
                <c:pt idx="7">
                  <c:v>0.41</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1.7</c:v>
                </c:pt>
                <c:pt idx="4">
                  <c:v>#N/A</c:v>
                </c:pt>
                <c:pt idx="5">
                  <c:v>1.95</c:v>
                </c:pt>
                <c:pt idx="6">
                  <c:v>#N/A</c:v>
                </c:pt>
                <c:pt idx="7">
                  <c:v>1.79</c:v>
                </c:pt>
                <c:pt idx="8">
                  <c:v>#N/A</c:v>
                </c:pt>
                <c:pt idx="9">
                  <c:v>2.08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4.25</c:v>
                </c:pt>
                <c:pt idx="2">
                  <c:v>#N/A</c:v>
                </c:pt>
                <c:pt idx="3">
                  <c:v>5.98</c:v>
                </c:pt>
                <c:pt idx="4">
                  <c:v>#N/A</c:v>
                </c:pt>
                <c:pt idx="5">
                  <c:v>5.89</c:v>
                </c:pt>
                <c:pt idx="6">
                  <c:v>#N/A</c:v>
                </c:pt>
                <c:pt idx="7">
                  <c:v>6.1</c:v>
                </c:pt>
                <c:pt idx="8">
                  <c:v>#N/A</c:v>
                </c:pt>
                <c:pt idx="9">
                  <c:v>5.82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枕崎市立病院事業会計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5.46</c:v>
                </c:pt>
                <c:pt idx="2">
                  <c:v>#N/A</c:v>
                </c:pt>
                <c:pt idx="3">
                  <c:v>5.6</c:v>
                </c:pt>
                <c:pt idx="4">
                  <c:v>#N/A</c:v>
                </c:pt>
                <c:pt idx="5">
                  <c:v>5.86</c:v>
                </c:pt>
                <c:pt idx="6">
                  <c:v>#N/A</c:v>
                </c:pt>
                <c:pt idx="7">
                  <c:v>6.48</c:v>
                </c:pt>
                <c:pt idx="8">
                  <c:v>#N/A</c:v>
                </c:pt>
                <c:pt idx="9">
                  <c:v>6.72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11.34</c:v>
                </c:pt>
                <c:pt idx="2">
                  <c:v>#N/A</c:v>
                </c:pt>
                <c:pt idx="3">
                  <c:v>12.53</c:v>
                </c:pt>
                <c:pt idx="4">
                  <c:v>#N/A</c:v>
                </c:pt>
                <c:pt idx="5">
                  <c:v>13.59</c:v>
                </c:pt>
                <c:pt idx="6">
                  <c:v>#N/A</c:v>
                </c:pt>
                <c:pt idx="7">
                  <c:v>14.24</c:v>
                </c:pt>
                <c:pt idx="8">
                  <c:v>#N/A</c:v>
                </c:pt>
                <c:pt idx="9">
                  <c:v>11.39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422464"/>
        <c:axId val="129424000"/>
      </c:barChart>
      <c:catAx>
        <c:axId val="1294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24000"/>
        <c:crosses val="autoZero"/>
        <c:auto val="1"/>
        <c:lblAlgn val="ctr"/>
        <c:lblOffset val="100"/>
        <c:tickLblSkip val="1"/>
        <c:tickMarkSkip val="1"/>
        <c:noMultiLvlLbl val="0"/>
      </c:catAx>
      <c:valAx>
        <c:axId val="1294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2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1061</c:v>
                </c:pt>
                <c:pt idx="5">
                  <c:v>1075</c:v>
                </c:pt>
                <c:pt idx="8">
                  <c:v>1074</c:v>
                </c:pt>
                <c:pt idx="11">
                  <c:v>990</c:v>
                </c:pt>
                <c:pt idx="14">
                  <c:v>923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12</c:v>
                </c:pt>
                <c:pt idx="6">
                  <c:v>10</c:v>
                </c:pt>
                <c:pt idx="9">
                  <c:v>5</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241</c:v>
                </c:pt>
                <c:pt idx="3">
                  <c:v>245</c:v>
                </c:pt>
                <c:pt idx="6">
                  <c:v>242</c:v>
                </c:pt>
                <c:pt idx="9">
                  <c:v>249</c:v>
                </c:pt>
                <c:pt idx="12">
                  <c:v>236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1549</c:v>
                </c:pt>
                <c:pt idx="3">
                  <c:v>1494</c:v>
                </c:pt>
                <c:pt idx="6">
                  <c:v>1452</c:v>
                </c:pt>
                <c:pt idx="9">
                  <c:v>1344</c:v>
                </c:pt>
                <c:pt idx="12">
                  <c:v>1254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478976"/>
        <c:axId val="10048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747</c:v>
                </c:pt>
                <c:pt idx="2">
                  <c:v>#N/A</c:v>
                </c:pt>
                <c:pt idx="3">
                  <c:v>#N/A</c:v>
                </c:pt>
                <c:pt idx="4">
                  <c:v>676</c:v>
                </c:pt>
                <c:pt idx="5">
                  <c:v>#N/A</c:v>
                </c:pt>
                <c:pt idx="6">
                  <c:v>#N/A</c:v>
                </c:pt>
                <c:pt idx="7">
                  <c:v>630</c:v>
                </c:pt>
                <c:pt idx="8">
                  <c:v>#N/A</c:v>
                </c:pt>
                <c:pt idx="9">
                  <c:v>#N/A</c:v>
                </c:pt>
                <c:pt idx="10">
                  <c:v>608</c:v>
                </c:pt>
                <c:pt idx="11">
                  <c:v>#N/A</c:v>
                </c:pt>
                <c:pt idx="12">
                  <c:v>#N/A</c:v>
                </c:pt>
                <c:pt idx="13">
                  <c:v>570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478976"/>
        <c:axId val="100480896"/>
      </c:lineChart>
      <c:catAx>
        <c:axId val="1004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80896"/>
        <c:crosses val="autoZero"/>
        <c:auto val="1"/>
        <c:lblAlgn val="ctr"/>
        <c:lblOffset val="100"/>
        <c:tickLblSkip val="1"/>
        <c:tickMarkSkip val="1"/>
        <c:noMultiLvlLbl val="0"/>
      </c:catAx>
      <c:valAx>
        <c:axId val="10048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7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8918</c:v>
                </c:pt>
                <c:pt idx="5">
                  <c:v>8736</c:v>
                </c:pt>
                <c:pt idx="8">
                  <c:v>8569</c:v>
                </c:pt>
                <c:pt idx="11">
                  <c:v>8909</c:v>
                </c:pt>
                <c:pt idx="14">
                  <c:v>8926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568</c:v>
                </c:pt>
                <c:pt idx="5">
                  <c:v>621</c:v>
                </c:pt>
                <c:pt idx="8">
                  <c:v>601</c:v>
                </c:pt>
                <c:pt idx="11">
                  <c:v>579</c:v>
                </c:pt>
                <c:pt idx="14">
                  <c:v>610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1338</c:v>
                </c:pt>
                <c:pt idx="5">
                  <c:v>1434</c:v>
                </c:pt>
                <c:pt idx="8">
                  <c:v>1559</c:v>
                </c:pt>
                <c:pt idx="11">
                  <c:v>1790</c:v>
                </c:pt>
                <c:pt idx="14">
                  <c:v>1930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433</c:v>
                </c:pt>
                <c:pt idx="3">
                  <c:v>390</c:v>
                </c:pt>
                <c:pt idx="6">
                  <c:v>296</c:v>
                </c:pt>
                <c:pt idx="9">
                  <c:v>239</c:v>
                </c:pt>
                <c:pt idx="12">
                  <c:v>112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3764</c:v>
                </c:pt>
                <c:pt idx="3">
                  <c:v>3540</c:v>
                </c:pt>
                <c:pt idx="6">
                  <c:v>3317</c:v>
                </c:pt>
                <c:pt idx="9">
                  <c:v>3285</c:v>
                </c:pt>
                <c:pt idx="12">
                  <c:v>3225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3875</c:v>
                </c:pt>
                <c:pt idx="3">
                  <c:v>3592</c:v>
                </c:pt>
                <c:pt idx="6">
                  <c:v>3551</c:v>
                </c:pt>
                <c:pt idx="9">
                  <c:v>3439</c:v>
                </c:pt>
                <c:pt idx="12">
                  <c:v>3293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31</c:v>
                </c:pt>
                <c:pt idx="6">
                  <c:v>21</c:v>
                </c:pt>
                <c:pt idx="9">
                  <c:v>16</c:v>
                </c:pt>
                <c:pt idx="12">
                  <c:v>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10994</c:v>
                </c:pt>
                <c:pt idx="3">
                  <c:v>10551</c:v>
                </c:pt>
                <c:pt idx="6">
                  <c:v>10375</c:v>
                </c:pt>
                <c:pt idx="9">
                  <c:v>10719</c:v>
                </c:pt>
                <c:pt idx="12">
                  <c:v>10669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118016"/>
        <c:axId val="13011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8284</c:v>
                </c:pt>
                <c:pt idx="2">
                  <c:v>#N/A</c:v>
                </c:pt>
                <c:pt idx="3">
                  <c:v>#N/A</c:v>
                </c:pt>
                <c:pt idx="4">
                  <c:v>7313</c:v>
                </c:pt>
                <c:pt idx="5">
                  <c:v>#N/A</c:v>
                </c:pt>
                <c:pt idx="6">
                  <c:v>#N/A</c:v>
                </c:pt>
                <c:pt idx="7">
                  <c:v>6831</c:v>
                </c:pt>
                <c:pt idx="8">
                  <c:v>#N/A</c:v>
                </c:pt>
                <c:pt idx="9">
                  <c:v>#N/A</c:v>
                </c:pt>
                <c:pt idx="10">
                  <c:v>6420</c:v>
                </c:pt>
                <c:pt idx="11">
                  <c:v>#N/A</c:v>
                </c:pt>
                <c:pt idx="12">
                  <c:v>#N/A</c:v>
                </c:pt>
                <c:pt idx="13">
                  <c:v>5847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118016"/>
        <c:axId val="130119936"/>
      </c:lineChart>
      <c:catAx>
        <c:axId val="1301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19936"/>
        <c:crosses val="autoZero"/>
        <c:auto val="1"/>
        <c:lblAlgn val="ctr"/>
        <c:lblOffset val="100"/>
        <c:tickLblSkip val="1"/>
        <c:tickMarkSkip val="1"/>
        <c:noMultiLvlLbl val="0"/>
      </c:catAx>
      <c:valAx>
        <c:axId val="13011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{3BA1D010-DE66-4B2A-ACE0-DB4A5D109171}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{162123E7-4BD8-400F-A003-75566E231ED0}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{71FC22CA-3802-4980-9F11-0E01CBD7C63B}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{681C30FF-B6E4-4841-9F42-C16D87CD3B1B}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{1C1EFF97-2AF8-4CB5-ACCE-1BC8FC876AFE}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60.7</c:v>
                </c:pt>
              </c:numCache>
            </c:numRef>
          </c:xVal>
          <c:yVal>
            <c:numRef>
              <c:f>公会計指標分析・財政指標組合せ分析表!$K$51:$O$51</c:f>
              <c:numCache>
                <c:formatCode>#,##0.0;"▲ "#,##0.0</c:formatCode>
                <c:ptCount val="5"/>
                <c:pt idx="3">
                  <c:v>119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{CBD61D46-6ECE-4296-8FC5-34DE1D5AC541}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{31B9104A-1FE3-4D26-9958-CB4C17BBADFD}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{DDF56E08-C9AF-4572-B4A6-64BB189B1F21}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{E0B69506-A04C-48D1-9BA9-03952C6881AD}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{CFC3B83F-F183-4DC2-B278-68E408A5742A}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9881216"/>
        <c:axId val="129883136"/>
      </c:scatterChart>
      <c:valAx>
        <c:axId val="129881216"/>
        <c:scaling>
          <c:orientation val="minMax"/>
          <c:max val="61.4"/>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883136"/>
        <c:crosses val="autoZero"/>
        <c:crossBetween val="midCat"/>
      </c:valAx>
      <c:valAx>
        <c:axId val="129883136"/>
        <c:scaling>
          <c:orientation val="minMax"/>
          <c:max val="130"/>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88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{45356FEB-CD5C-416E-8094-FC11B7F8F5C6}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{2F3FFD55-C5AC-4D1F-BC26-40085CF92065}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{18E220A0-51C7-4805-9246-F20A76DEE8C8}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{EFAEA6E8-69C9-4019-A2BD-A5A1C9DF8112}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{DA6245E3-C56D-4CA0-AF69-B55D69A11D55}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14.4</c:v>
                </c:pt>
                <c:pt idx="2">
                  <c:v>12.9</c:v>
                </c:pt>
                <c:pt idx="3">
                  <c:v>12</c:v>
                </c:pt>
                <c:pt idx="4">
                  <c:v>11.3</c:v>
                </c:pt>
              </c:numCache>
            </c:numRef>
          </c:xVal>
          <c:yVal>
            <c:numRef>
              <c:f>公会計指標分析・財政指標組合せ分析表!$K$73:$O$73</c:f>
              <c:numCache>
                <c:formatCode>#,##0.0;"▲ "#,##0.0</c:formatCode>
                <c:ptCount val="5"/>
                <c:pt idx="0">
                  <c:v>156</c:v>
                </c:pt>
                <c:pt idx="1">
                  <c:v>138.9</c:v>
                </c:pt>
                <c:pt idx="2">
                  <c:v>129.6</c:v>
                </c:pt>
                <c:pt idx="3">
                  <c:v>119</c:v>
                </c:pt>
                <c:pt idx="4">
                  <c:v>110.7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{E0C2AA9E-AA14-48FA-B93E-4B590587953A}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{4CB8BBD5-CF82-4B0E-8156-496DF2AE54A8}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{1F0A3323-AE45-47DA-A10C-A8E02C4F548B}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{7CA92069-2BCC-4A35-A1C2-E6D1E7F23ED8}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{1F53BA05-7D53-4011-91E9-845E35E333EA}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873472"/>
        <c:axId val="114875392"/>
      </c:scatterChart>
      <c:valAx>
        <c:axId val="114873472"/>
        <c:scaling>
          <c:orientation val="minMax"/>
          <c:max val="16.20000000000000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875392"/>
        <c:crosses val="autoZero"/>
        <c:crossBetween val="midCat"/>
      </c:valAx>
      <c:valAx>
        <c:axId val="114875392"/>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73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大きく減少したが，本市は水道・病院・下水道事業を実施していることから公営企業債の元利償還金に対する繰出しの負担が大きくなっている。実質公債費比率は，年々改善が図られているものの，依然として高い水準にあるため，今後とも投資的経費の適切な選択と重点化によって計画的に借入額の抑制を行うとともに，交付税措置の有利な地方債を活用するほか，特別会計や企業会計まで含めた市全体で連携を図りながら，実質的な公債費負担の適正な管理を継続して実施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繰入見込額をはじめとした将来負担額を構成するすべての項目が減少した。充当可能基金については，財政調整基金は減となったものの，減債基金の増等により引き続き増加していきている状況にある。基準財政需要額算入見込額についても，交付税措置の高い有利な地方債の活用に努めてきたことから，前年度よりも増加している。これらのことから分子は減少してきているが，他団体と比較して依然として高い水準にあることから，引き続き市全体で連携して投資的経費の適切な選択・重点化等を行いながら，交付税措置の高い有利な地方債を活用し，後年度の実質的な公債費負担を軽減していくとともに，財政調整基金をはじめとする基金を確保し，さらなる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年以上経過している公共施設が</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年度末）と多くあることから、有形固定資産減価償却率は、類似団体より高くなっている。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年度に策定した枕崎市公共施設等総合管理計画により、規模の最適化、予防保全による長寿命化等を基本とした効率的な維持管理を行うこととしている。</a:t>
          </a:r>
          <a:r>
            <a:rPr lang="ja-JP" altLang="ja-JP" sz="1100">
              <a:solidFill>
                <a:schemeClr val="dk1"/>
              </a:solidFill>
              <a:effectLst/>
              <a:latin typeface="+mn-lt"/>
              <a:ea typeface="+mn-ea"/>
              <a:cs typeface="+mn-cs"/>
            </a:rPr>
            <a:t>また、不要な施設の整理により、平成</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年度までに施設数量を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％削減することを目標とし、比率の改善に努める。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161290</xdr:rowOff>
    </xdr:from>
    <xdr:to>
      <xdr:col>3</xdr:col>
      <xdr:colOff>511175</xdr:colOff>
      <xdr:row>28</xdr:row>
      <xdr:rowOff>91440</xdr:rowOff>
    </xdr:to>
    <xdr:sp macro="" textlink="">
      <xdr:nvSpPr>
        <xdr:cNvPr id="77" name="円/楕円 76"/>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107967</xdr:rowOff>
    </xdr:from>
    <xdr:ext cx="405111" cy="259045"/>
    <xdr:sp macro="" textlink="">
      <xdr:nvSpPr>
        <xdr:cNvPr id="79" name="n_1mainValue有形固定資産減価償却率"/>
        <xdr:cNvSpPr txBox="1"/>
      </xdr:nvSpPr>
      <xdr:spPr>
        <a:xfrm>
          <a:off x="3836043"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151130</xdr:rowOff>
    </xdr:from>
    <xdr:to>
      <xdr:col>5</xdr:col>
      <xdr:colOff>409575</xdr:colOff>
      <xdr:row>37</xdr:row>
      <xdr:rowOff>81280</xdr:rowOff>
    </xdr:to>
    <xdr:sp macro="" textlink="">
      <xdr:nvSpPr>
        <xdr:cNvPr id="66" name="円/楕円 65"/>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97807</xdr:rowOff>
    </xdr:from>
    <xdr:ext cx="405111" cy="259045"/>
    <xdr:sp macro="" textlink="">
      <xdr:nvSpPr>
        <xdr:cNvPr id="68" name="n_1mainValue【道路】&#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22702</xdr:rowOff>
    </xdr:from>
    <xdr:to>
      <xdr:col>14</xdr:col>
      <xdr:colOff>79375</xdr:colOff>
      <xdr:row>38</xdr:row>
      <xdr:rowOff>124302</xdr:rowOff>
    </xdr:to>
    <xdr:sp macro="" textlink="">
      <xdr:nvSpPr>
        <xdr:cNvPr id="103" name="円/楕円 102"/>
        <xdr:cNvSpPr/>
      </xdr:nvSpPr>
      <xdr:spPr>
        <a:xfrm>
          <a:off x="9588500" y="653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140829</xdr:rowOff>
    </xdr:from>
    <xdr:ext cx="534377" cy="259045"/>
    <xdr:sp macro="" textlink="">
      <xdr:nvSpPr>
        <xdr:cNvPr id="105" name="n_1mainValue【道路】&#10;一人当たり延長"/>
        <xdr:cNvSpPr txBox="1"/>
      </xdr:nvSpPr>
      <xdr:spPr>
        <a:xfrm>
          <a:off x="9359410" y="63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151130</xdr:rowOff>
    </xdr:from>
    <xdr:to>
      <xdr:col>5</xdr:col>
      <xdr:colOff>409575</xdr:colOff>
      <xdr:row>63</xdr:row>
      <xdr:rowOff>81280</xdr:rowOff>
    </xdr:to>
    <xdr:sp macro="" textlink="">
      <xdr:nvSpPr>
        <xdr:cNvPr id="143" name="円/楕円 142"/>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72407</xdr:rowOff>
    </xdr:from>
    <xdr:ext cx="405111" cy="259045"/>
    <xdr:sp macro="" textlink="">
      <xdr:nvSpPr>
        <xdr:cNvPr id="145" name="n_1mainValue【橋りょう・トンネル】&#10;有形固定資産減価償却率"/>
        <xdr:cNvSpPr txBox="1"/>
      </xdr:nvSpPr>
      <xdr:spPr>
        <a:xfrm>
          <a:off x="3582043"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8036</xdr:rowOff>
    </xdr:from>
    <xdr:to>
      <xdr:col>14</xdr:col>
      <xdr:colOff>79375</xdr:colOff>
      <xdr:row>63</xdr:row>
      <xdr:rowOff>109636</xdr:rowOff>
    </xdr:to>
    <xdr:sp macro="" textlink="">
      <xdr:nvSpPr>
        <xdr:cNvPr id="182" name="円/楕円 181"/>
        <xdr:cNvSpPr/>
      </xdr:nvSpPr>
      <xdr:spPr>
        <a:xfrm>
          <a:off x="9588500" y="10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100763</xdr:rowOff>
    </xdr:from>
    <xdr:ext cx="534377" cy="259045"/>
    <xdr:sp macro="" textlink="">
      <xdr:nvSpPr>
        <xdr:cNvPr id="184" name="n_1mainValue【橋りょう・トンネル】&#10;一人当たり有形固定資産（償却資産）額"/>
        <xdr:cNvSpPr txBox="1"/>
      </xdr:nvSpPr>
      <xdr:spPr>
        <a:xfrm>
          <a:off x="9359411" y="109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87885</xdr:rowOff>
    </xdr:from>
    <xdr:to>
      <xdr:col>5</xdr:col>
      <xdr:colOff>409575</xdr:colOff>
      <xdr:row>83</xdr:row>
      <xdr:rowOff>18035</xdr:rowOff>
    </xdr:to>
    <xdr:sp macro="" textlink="">
      <xdr:nvSpPr>
        <xdr:cNvPr id="220" name="円/楕円 219"/>
        <xdr:cNvSpPr/>
      </xdr:nvSpPr>
      <xdr:spPr>
        <a:xfrm>
          <a:off x="3746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34562</xdr:rowOff>
    </xdr:from>
    <xdr:ext cx="405111" cy="259045"/>
    <xdr:sp macro="" textlink="">
      <xdr:nvSpPr>
        <xdr:cNvPr id="222" name="n_1mainValue【公営住宅】&#10;有形固定資産減価償却率"/>
        <xdr:cNvSpPr txBox="1"/>
      </xdr:nvSpPr>
      <xdr:spPr>
        <a:xfrm>
          <a:off x="3582043"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25705</xdr:rowOff>
    </xdr:from>
    <xdr:to>
      <xdr:col>14</xdr:col>
      <xdr:colOff>79375</xdr:colOff>
      <xdr:row>83</xdr:row>
      <xdr:rowOff>127305</xdr:rowOff>
    </xdr:to>
    <xdr:sp macro="" textlink="">
      <xdr:nvSpPr>
        <xdr:cNvPr id="257" name="円/楕円 256"/>
        <xdr:cNvSpPr/>
      </xdr:nvSpPr>
      <xdr:spPr>
        <a:xfrm>
          <a:off x="9588500" y="142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118432</xdr:rowOff>
    </xdr:from>
    <xdr:ext cx="469744" cy="259045"/>
    <xdr:sp macro="" textlink="">
      <xdr:nvSpPr>
        <xdr:cNvPr id="259" name="n_1mainValue【公営住宅】&#10;一人当たり面積"/>
        <xdr:cNvSpPr txBox="1"/>
      </xdr:nvSpPr>
      <xdr:spPr>
        <a:xfrm>
          <a:off x="9391727" y="1434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1" name="テキスト ボックス 27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22861</xdr:rowOff>
    </xdr:from>
    <xdr:to>
      <xdr:col>6</xdr:col>
      <xdr:colOff>510540</xdr:colOff>
      <xdr:row>108</xdr:row>
      <xdr:rowOff>133350</xdr:rowOff>
    </xdr:to>
    <xdr:cxnSp macro="">
      <xdr:nvCxnSpPr>
        <xdr:cNvPr id="283" name="直線コネクタ 282"/>
        <xdr:cNvCxnSpPr/>
      </xdr:nvCxnSpPr>
      <xdr:spPr>
        <a:xfrm flipV="1">
          <a:off x="4634865" y="17510761"/>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137177</xdr:rowOff>
    </xdr:from>
    <xdr:ext cx="340478" cy="259045"/>
    <xdr:sp macro="" textlink="">
      <xdr:nvSpPr>
        <xdr:cNvPr id="284" name="【港湾・漁港】&#10;有形固定資産減価償却率最小値テキスト"/>
        <xdr:cNvSpPr txBox="1"/>
      </xdr:nvSpPr>
      <xdr:spPr>
        <a:xfrm>
          <a:off x="4724400"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133350</xdr:rowOff>
    </xdr:from>
    <xdr:to>
      <xdr:col>6</xdr:col>
      <xdr:colOff>600075</xdr:colOff>
      <xdr:row>108</xdr:row>
      <xdr:rowOff>133350</xdr:rowOff>
    </xdr:to>
    <xdr:cxnSp macro="">
      <xdr:nvCxnSpPr>
        <xdr:cNvPr id="285" name="直線コネクタ 284"/>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140988</xdr:rowOff>
    </xdr:from>
    <xdr:ext cx="405111" cy="259045"/>
    <xdr:sp macro="" textlink="">
      <xdr:nvSpPr>
        <xdr:cNvPr id="286" name="【港湾・漁港】&#10;有形固定資産減価償却率最大値テキスト"/>
        <xdr:cNvSpPr txBox="1"/>
      </xdr:nvSpPr>
      <xdr:spPr>
        <a:xfrm>
          <a:off x="472440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102</xdr:row>
      <xdr:rowOff>22861</xdr:rowOff>
    </xdr:from>
    <xdr:to>
      <xdr:col>6</xdr:col>
      <xdr:colOff>600075</xdr:colOff>
      <xdr:row>102</xdr:row>
      <xdr:rowOff>22861</xdr:rowOff>
    </xdr:to>
    <xdr:cxnSp macro="">
      <xdr:nvCxnSpPr>
        <xdr:cNvPr id="287" name="直線コネクタ 286"/>
        <xdr:cNvCxnSpPr/>
      </xdr:nvCxnSpPr>
      <xdr:spPr>
        <a:xfrm>
          <a:off x="4546600" y="1751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11447</xdr:rowOff>
    </xdr:from>
    <xdr:ext cx="405111" cy="259045"/>
    <xdr:sp macro="" textlink="">
      <xdr:nvSpPr>
        <xdr:cNvPr id="288" name="【港湾・漁港】&#10;有形固定資産減価償却率平均値テキスト"/>
        <xdr:cNvSpPr txBox="1"/>
      </xdr:nvSpPr>
      <xdr:spPr>
        <a:xfrm>
          <a:off x="47244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33020</xdr:rowOff>
    </xdr:from>
    <xdr:to>
      <xdr:col>6</xdr:col>
      <xdr:colOff>561975</xdr:colOff>
      <xdr:row>103</xdr:row>
      <xdr:rowOff>134620</xdr:rowOff>
    </xdr:to>
    <xdr:sp macro="" textlink="">
      <xdr:nvSpPr>
        <xdr:cNvPr id="289" name="フローチャート : 判断 288"/>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133986</xdr:rowOff>
    </xdr:from>
    <xdr:to>
      <xdr:col>5</xdr:col>
      <xdr:colOff>409575</xdr:colOff>
      <xdr:row>103</xdr:row>
      <xdr:rowOff>64136</xdr:rowOff>
    </xdr:to>
    <xdr:sp macro="" textlink="">
      <xdr:nvSpPr>
        <xdr:cNvPr id="290" name="フローチャート : 判断 289"/>
        <xdr:cNvSpPr/>
      </xdr:nvSpPr>
      <xdr:spPr>
        <a:xfrm>
          <a:off x="3746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33020</xdr:rowOff>
    </xdr:from>
    <xdr:to>
      <xdr:col>5</xdr:col>
      <xdr:colOff>409575</xdr:colOff>
      <xdr:row>100</xdr:row>
      <xdr:rowOff>134620</xdr:rowOff>
    </xdr:to>
    <xdr:sp macro="" textlink="">
      <xdr:nvSpPr>
        <xdr:cNvPr id="296" name="円/楕円 295"/>
        <xdr:cNvSpPr/>
      </xdr:nvSpPr>
      <xdr:spPr>
        <a:xfrm>
          <a:off x="3746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55263</xdr:rowOff>
    </xdr:from>
    <xdr:ext cx="405111" cy="259045"/>
    <xdr:sp macro="" textlink="">
      <xdr:nvSpPr>
        <xdr:cNvPr id="297" name="n_1aveValue【港湾・漁港】&#10;有形固定資産減価償却率"/>
        <xdr:cNvSpPr txBox="1"/>
      </xdr:nvSpPr>
      <xdr:spPr>
        <a:xfrm>
          <a:off x="3582043"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151147</xdr:rowOff>
    </xdr:from>
    <xdr:ext cx="405111" cy="259045"/>
    <xdr:sp macro="" textlink="">
      <xdr:nvSpPr>
        <xdr:cNvPr id="298" name="n_1mainValue【港湾・漁港】&#10;有形固定資産減価償却率"/>
        <xdr:cNvSpPr txBox="1"/>
      </xdr:nvSpPr>
      <xdr:spPr>
        <a:xfrm>
          <a:off x="3582043"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98819</xdr:rowOff>
    </xdr:from>
    <xdr:to>
      <xdr:col>14</xdr:col>
      <xdr:colOff>79375</xdr:colOff>
      <xdr:row>109</xdr:row>
      <xdr:rowOff>28969</xdr:rowOff>
    </xdr:to>
    <xdr:sp macro="" textlink="">
      <xdr:nvSpPr>
        <xdr:cNvPr id="335" name="円/楕円 334"/>
        <xdr:cNvSpPr/>
      </xdr:nvSpPr>
      <xdr:spPr>
        <a:xfrm>
          <a:off x="9588500" y="186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6"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20096</xdr:rowOff>
    </xdr:from>
    <xdr:ext cx="378565" cy="259045"/>
    <xdr:sp macro="" textlink="">
      <xdr:nvSpPr>
        <xdr:cNvPr id="337" name="n_1mainValue【港湾・漁港】&#10;一人当たり有形固定資産（償却資産）額"/>
        <xdr:cNvSpPr txBox="1"/>
      </xdr:nvSpPr>
      <xdr:spPr>
        <a:xfrm>
          <a:off x="9437317" y="1870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6" name="直線コネクタ 375"/>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8" name="直線コネクタ 37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9"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0" name="直線コネクタ 379"/>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2" name="フローチャート : 判断 38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3" name="フローチャート : 判断 38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125222</xdr:rowOff>
    </xdr:from>
    <xdr:to>
      <xdr:col>22</xdr:col>
      <xdr:colOff>415925</xdr:colOff>
      <xdr:row>57</xdr:row>
      <xdr:rowOff>55372</xdr:rowOff>
    </xdr:to>
    <xdr:sp macro="" textlink="">
      <xdr:nvSpPr>
        <xdr:cNvPr id="389" name="円/楕円 388"/>
        <xdr:cNvSpPr/>
      </xdr:nvSpPr>
      <xdr:spPr>
        <a:xfrm>
          <a:off x="154305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71899</xdr:rowOff>
    </xdr:from>
    <xdr:ext cx="405111" cy="259045"/>
    <xdr:sp macro="" textlink="">
      <xdr:nvSpPr>
        <xdr:cNvPr id="391" name="n_1mainValue【学校施設】&#10;有形固定資産減価償却率"/>
        <xdr:cNvSpPr txBox="1"/>
      </xdr:nvSpPr>
      <xdr:spPr>
        <a:xfrm>
          <a:off x="15266043"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3" name="テキスト ボックス 4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5" name="直線コネクタ 41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7" name="直線コネクタ 41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9" name="直線コネクタ 41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1" name="フローチャート : 判断 42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2" name="フローチャート : 判断 421"/>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34734</xdr:rowOff>
    </xdr:from>
    <xdr:to>
      <xdr:col>31</xdr:col>
      <xdr:colOff>85725</xdr:colOff>
      <xdr:row>62</xdr:row>
      <xdr:rowOff>136334</xdr:rowOff>
    </xdr:to>
    <xdr:sp macro="" textlink="">
      <xdr:nvSpPr>
        <xdr:cNvPr id="428" name="円/楕円 427"/>
        <xdr:cNvSpPr/>
      </xdr:nvSpPr>
      <xdr:spPr>
        <a:xfrm>
          <a:off x="21272500" y="106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29"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127461</xdr:rowOff>
    </xdr:from>
    <xdr:ext cx="469744" cy="259045"/>
    <xdr:sp macro="" textlink="">
      <xdr:nvSpPr>
        <xdr:cNvPr id="430" name="n_1mainValue【学校施設】&#10;一人当たり面積"/>
        <xdr:cNvSpPr txBox="1"/>
      </xdr:nvSpPr>
      <xdr:spPr>
        <a:xfrm>
          <a:off x="21075727" y="107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1" name="テキスト ボックス 4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5" name="直線コネクタ 454"/>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6"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7" name="直線コネクタ 456"/>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0"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1" name="フローチャート : 判断 460"/>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2" name="フローチャート : 判断 461"/>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69214</xdr:rowOff>
    </xdr:from>
    <xdr:to>
      <xdr:col>22</xdr:col>
      <xdr:colOff>415925</xdr:colOff>
      <xdr:row>81</xdr:row>
      <xdr:rowOff>170814</xdr:rowOff>
    </xdr:to>
    <xdr:sp macro="" textlink="">
      <xdr:nvSpPr>
        <xdr:cNvPr id="468" name="円/楕円 467"/>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69"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15891</xdr:rowOff>
    </xdr:from>
    <xdr:ext cx="405111" cy="259045"/>
    <xdr:sp macro="" textlink="">
      <xdr:nvSpPr>
        <xdr:cNvPr id="470" name="n_1mainValue【児童館】&#10;有形固定資産減価償却率"/>
        <xdr:cNvSpPr txBox="1"/>
      </xdr:nvSpPr>
      <xdr:spPr>
        <a:xfrm>
          <a:off x="15266043"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1" name="直線コネクタ 4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2" name="テキスト ボックス 4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3" name="直線コネクタ 4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4" name="テキスト ボックス 4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5" name="直線コネクタ 4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6" name="テキスト ボックス 4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7" name="直線コネクタ 4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8" name="テキスト ボックス 4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2" name="直線コネクタ 491"/>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3"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4" name="直線コネクタ 493"/>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5"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6" name="直線コネクタ 495"/>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7"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8" name="フローチャート : 判断 497"/>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499" name="フローチャート : 判断 498"/>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55880</xdr:rowOff>
    </xdr:from>
    <xdr:to>
      <xdr:col>31</xdr:col>
      <xdr:colOff>85725</xdr:colOff>
      <xdr:row>82</xdr:row>
      <xdr:rowOff>157480</xdr:rowOff>
    </xdr:to>
    <xdr:sp macro="" textlink="">
      <xdr:nvSpPr>
        <xdr:cNvPr id="505" name="円/楕円 504"/>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6"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148607</xdr:rowOff>
    </xdr:from>
    <xdr:ext cx="469744" cy="259045"/>
    <xdr:sp macro="" textlink="">
      <xdr:nvSpPr>
        <xdr:cNvPr id="507" name="n_1main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8" name="テキスト ボックス 5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0" name="テキスト ボックス 51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0" name="テキスト ボックス 52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4" name="直線コネクタ 533"/>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5"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6" name="直線コネクタ 53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7"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8" name="直線コネクタ 537"/>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9"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0" name="フローチャート : 判断 53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1" name="フローチャート : 判断 540"/>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169092</xdr:rowOff>
    </xdr:from>
    <xdr:to>
      <xdr:col>22</xdr:col>
      <xdr:colOff>415925</xdr:colOff>
      <xdr:row>103</xdr:row>
      <xdr:rowOff>99242</xdr:rowOff>
    </xdr:to>
    <xdr:sp macro="" textlink="">
      <xdr:nvSpPr>
        <xdr:cNvPr id="547" name="円/楕円 546"/>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8"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115769</xdr:rowOff>
    </xdr:from>
    <xdr:ext cx="405111" cy="259045"/>
    <xdr:sp macro="" textlink="">
      <xdr:nvSpPr>
        <xdr:cNvPr id="549" name="n_1mainValue【公民館】&#10;有形固定資産減価償却率"/>
        <xdr:cNvSpPr txBox="1"/>
      </xdr:nvSpPr>
      <xdr:spPr>
        <a:xfrm>
          <a:off x="15266043"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0" name="直線コネクタ 5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1" name="テキスト ボックス 5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2" name="直線コネクタ 5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3" name="テキスト ボックス 5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4" name="直線コネクタ 5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5" name="テキスト ボックス 5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6" name="直線コネクタ 5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7" name="テキスト ボックス 5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1" name="直線コネクタ 570"/>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2"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3" name="直線コネクタ 57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4"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5" name="直線コネクタ 57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6"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7" name="フローチャート : 判断 57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8" name="フローチャート : 判断 577"/>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57404</xdr:rowOff>
    </xdr:from>
    <xdr:to>
      <xdr:col>31</xdr:col>
      <xdr:colOff>85725</xdr:colOff>
      <xdr:row>107</xdr:row>
      <xdr:rowOff>159004</xdr:rowOff>
    </xdr:to>
    <xdr:sp macro="" textlink="">
      <xdr:nvSpPr>
        <xdr:cNvPr id="584" name="円/楕円 583"/>
        <xdr:cNvSpPr/>
      </xdr:nvSpPr>
      <xdr:spPr>
        <a:xfrm>
          <a:off x="2127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5"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150131</xdr:rowOff>
    </xdr:from>
    <xdr:ext cx="469744" cy="259045"/>
    <xdr:sp macro="" textlink="">
      <xdr:nvSpPr>
        <xdr:cNvPr id="586" name="n_1mainValue【公民館】&#10;一人当たり面積"/>
        <xdr:cNvSpPr txBox="1"/>
      </xdr:nvSpPr>
      <xdr:spPr>
        <a:xfrm>
          <a:off x="210757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有形固定資産減価償却率が類似団体と比較して特に高くなっている施設は、学校施設、児童館、港湾・漁港、公民館、図書館、体育館・プール、福祉施設、消防施設、市民会館、庁舎である。</a:t>
          </a:r>
          <a:endParaRPr lang="ja-JP" altLang="ja-JP" sz="1400">
            <a:effectLst/>
          </a:endParaRPr>
        </a:p>
        <a:p>
          <a:r>
            <a:rPr kumimoji="1" lang="ja-JP" altLang="ja-JP" sz="1400">
              <a:solidFill>
                <a:schemeClr val="dk1"/>
              </a:solidFill>
              <a:effectLst/>
              <a:latin typeface="+mn-lt"/>
              <a:ea typeface="+mn-ea"/>
              <a:cs typeface="+mn-cs"/>
            </a:rPr>
            <a:t>　建設から</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年以上経過している施設が多くあることが主な要因であり、平成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年度に策定した「枕崎市公共施設等総合管理計画」に基づき、規模の最適化、予防保全による長寿命化等を基本とした効率的な維持管理を行うこととしている。</a:t>
          </a:r>
          <a:r>
            <a:rPr lang="ja-JP" altLang="ja-JP" sz="1400">
              <a:solidFill>
                <a:schemeClr val="dk1"/>
              </a:solidFill>
              <a:effectLst/>
              <a:latin typeface="+mn-lt"/>
              <a:ea typeface="+mn-ea"/>
              <a:cs typeface="+mn-cs"/>
            </a:rPr>
            <a:t>また、不要な施設の整理により、平成</a:t>
          </a:r>
          <a:r>
            <a:rPr lang="en-US" altLang="ja-JP" sz="1400">
              <a:solidFill>
                <a:schemeClr val="dk1"/>
              </a:solidFill>
              <a:effectLst/>
              <a:latin typeface="+mn-lt"/>
              <a:ea typeface="+mn-ea"/>
              <a:cs typeface="+mn-cs"/>
            </a:rPr>
            <a:t>38</a:t>
          </a:r>
          <a:r>
            <a:rPr lang="ja-JP" altLang="ja-JP" sz="1400">
              <a:solidFill>
                <a:schemeClr val="dk1"/>
              </a:solidFill>
              <a:effectLst/>
              <a:latin typeface="+mn-lt"/>
              <a:ea typeface="+mn-ea"/>
              <a:cs typeface="+mn-cs"/>
            </a:rPr>
            <a:t>年度までに施設数量を</a:t>
          </a:r>
          <a:r>
            <a:rPr lang="en-US" altLang="ja-JP" sz="1400">
              <a:solidFill>
                <a:schemeClr val="dk1"/>
              </a:solidFill>
              <a:effectLst/>
              <a:latin typeface="+mn-lt"/>
              <a:ea typeface="+mn-ea"/>
              <a:cs typeface="+mn-cs"/>
            </a:rPr>
            <a:t>5</a:t>
          </a:r>
          <a:r>
            <a:rPr lang="ja-JP" altLang="ja-JP" sz="1400">
              <a:solidFill>
                <a:schemeClr val="dk1"/>
              </a:solidFill>
              <a:effectLst/>
              <a:latin typeface="+mn-lt"/>
              <a:ea typeface="+mn-ea"/>
              <a:cs typeface="+mn-cs"/>
            </a:rPr>
            <a:t>％削減することを目標とし、比率の改善に努めていく。</a:t>
          </a:r>
          <a:endParaRPr lang="ja-JP" altLang="ja-JP" sz="1400">
            <a:effectLst/>
          </a:endParaRPr>
        </a:p>
        <a:p>
          <a:r>
            <a:rPr kumimoji="1" lang="ja-JP" altLang="ja-JP" sz="1400">
              <a:solidFill>
                <a:schemeClr val="dk1"/>
              </a:solidFill>
              <a:effectLst/>
              <a:latin typeface="+mn-lt"/>
              <a:ea typeface="+mn-ea"/>
              <a:cs typeface="+mn-cs"/>
            </a:rPr>
            <a:t>　有形固定資産減価償却率が類似団体と比較して特に低くなっている施設は、橋りょう・トンネルであり、取得価格の大きいものが平成２年度以降に多く建設されていることから、低率となっている。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一人当たり面積及び一人当たり有形固定</a:t>
          </a:r>
          <a:r>
            <a:rPr kumimoji="1" lang="ja-JP" altLang="en-US" sz="1400">
              <a:solidFill>
                <a:schemeClr val="dk1"/>
              </a:solidFill>
              <a:effectLst/>
              <a:latin typeface="+mn-lt"/>
              <a:ea typeface="+mn-ea"/>
              <a:cs typeface="+mn-cs"/>
            </a:rPr>
            <a:t>資</a:t>
          </a:r>
          <a:r>
            <a:rPr kumimoji="1" lang="ja-JP" altLang="ja-JP" sz="1400">
              <a:solidFill>
                <a:schemeClr val="dk1"/>
              </a:solidFill>
              <a:effectLst/>
              <a:latin typeface="+mn-lt"/>
              <a:ea typeface="+mn-ea"/>
              <a:cs typeface="+mn-cs"/>
            </a:rPr>
            <a:t>産（償却資産）額が類似団体と比較して特に低くなっている施設は、橋りょう・トンネル、港湾・漁港、公民館、図書館、消防施設、庁舎であるが、不足している状況は認められないため、適正な設置状況だと認識している</a:t>
          </a:r>
          <a:r>
            <a:rPr kumimoji="1" lang="ja-JP" altLang="en-US" sz="1400">
              <a:solidFill>
                <a:schemeClr val="dk1"/>
              </a:solidFill>
              <a:effectLst/>
              <a:latin typeface="+mn-lt"/>
              <a:ea typeface="+mn-ea"/>
              <a:cs typeface="+mn-cs"/>
            </a:rPr>
            <a:t>。</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907</xdr:rowOff>
    </xdr:from>
    <xdr:to>
      <xdr:col>5</xdr:col>
      <xdr:colOff>409575</xdr:colOff>
      <xdr:row>35</xdr:row>
      <xdr:rowOff>102507</xdr:rowOff>
    </xdr:to>
    <xdr:sp macro="" textlink="">
      <xdr:nvSpPr>
        <xdr:cNvPr id="72" name="円/楕円 71"/>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119034</xdr:rowOff>
    </xdr:from>
    <xdr:ext cx="405111" cy="259045"/>
    <xdr:sp macro="" textlink="">
      <xdr:nvSpPr>
        <xdr:cNvPr id="73" name="n_1mainValue【図書館】&#10;有形固定資産減価償却率"/>
        <xdr:cNvSpPr txBox="1"/>
      </xdr:nvSpPr>
      <xdr:spPr>
        <a:xfrm>
          <a:off x="3582043"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82550</xdr:rowOff>
    </xdr:from>
    <xdr:to>
      <xdr:col>14</xdr:col>
      <xdr:colOff>79375</xdr:colOff>
      <xdr:row>40</xdr:row>
      <xdr:rowOff>12700</xdr:rowOff>
    </xdr:to>
    <xdr:sp macro="" textlink="">
      <xdr:nvSpPr>
        <xdr:cNvPr id="112" name="円/楕円 111"/>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3827</xdr:rowOff>
    </xdr:from>
    <xdr:ext cx="469744" cy="259045"/>
    <xdr:sp macro="" textlink="">
      <xdr:nvSpPr>
        <xdr:cNvPr id="113"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69215</xdr:rowOff>
    </xdr:from>
    <xdr:to>
      <xdr:col>5</xdr:col>
      <xdr:colOff>409575</xdr:colOff>
      <xdr:row>57</xdr:row>
      <xdr:rowOff>170815</xdr:rowOff>
    </xdr:to>
    <xdr:sp macro="" textlink="">
      <xdr:nvSpPr>
        <xdr:cNvPr id="152" name="円/楕円 151"/>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15892</xdr:rowOff>
    </xdr:from>
    <xdr:ext cx="405111" cy="259045"/>
    <xdr:sp macro="" textlink="">
      <xdr:nvSpPr>
        <xdr:cNvPr id="153" name="n_1mainValue【体育館・プール】&#10;有形固定資産減価償却率"/>
        <xdr:cNvSpPr txBox="1"/>
      </xdr:nvSpPr>
      <xdr:spPr>
        <a:xfrm>
          <a:off x="3582043"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116840</xdr:rowOff>
    </xdr:from>
    <xdr:to>
      <xdr:col>14</xdr:col>
      <xdr:colOff>79375</xdr:colOff>
      <xdr:row>61</xdr:row>
      <xdr:rowOff>46990</xdr:rowOff>
    </xdr:to>
    <xdr:sp macro="" textlink="">
      <xdr:nvSpPr>
        <xdr:cNvPr id="191" name="円/楕円 190"/>
        <xdr:cNvSpPr/>
      </xdr:nvSpPr>
      <xdr:spPr>
        <a:xfrm>
          <a:off x="958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63517</xdr:rowOff>
    </xdr:from>
    <xdr:ext cx="469744" cy="259045"/>
    <xdr:sp macro="" textlink="">
      <xdr:nvSpPr>
        <xdr:cNvPr id="192" name="n_1mainValue【体育館・プール】&#10;一人当たり面積"/>
        <xdr:cNvSpPr txBox="1"/>
      </xdr:nvSpPr>
      <xdr:spPr>
        <a:xfrm>
          <a:off x="9391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135889</xdr:rowOff>
    </xdr:from>
    <xdr:to>
      <xdr:col>5</xdr:col>
      <xdr:colOff>409575</xdr:colOff>
      <xdr:row>80</xdr:row>
      <xdr:rowOff>66039</xdr:rowOff>
    </xdr:to>
    <xdr:sp macro="" textlink="">
      <xdr:nvSpPr>
        <xdr:cNvPr id="231" name="円/楕円 230"/>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82566</xdr:rowOff>
    </xdr:from>
    <xdr:ext cx="405111" cy="259045"/>
    <xdr:sp macro="" textlink="">
      <xdr:nvSpPr>
        <xdr:cNvPr id="232" name="n_1mainValue【福祉施設】&#10;有形固定資産減価償却率"/>
        <xdr:cNvSpPr txBox="1"/>
      </xdr:nvSpPr>
      <xdr:spPr>
        <a:xfrm>
          <a:off x="3582043"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103232</xdr:rowOff>
    </xdr:from>
    <xdr:to>
      <xdr:col>14</xdr:col>
      <xdr:colOff>79375</xdr:colOff>
      <xdr:row>86</xdr:row>
      <xdr:rowOff>33382</xdr:rowOff>
    </xdr:to>
    <xdr:sp macro="" textlink="">
      <xdr:nvSpPr>
        <xdr:cNvPr id="272" name="円/楕円 271"/>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24509</xdr:rowOff>
    </xdr:from>
    <xdr:ext cx="469744" cy="259045"/>
    <xdr:sp macro="" textlink="">
      <xdr:nvSpPr>
        <xdr:cNvPr id="273"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36830</xdr:rowOff>
    </xdr:from>
    <xdr:to>
      <xdr:col>5</xdr:col>
      <xdr:colOff>409575</xdr:colOff>
      <xdr:row>101</xdr:row>
      <xdr:rowOff>138430</xdr:rowOff>
    </xdr:to>
    <xdr:sp macro="" textlink="">
      <xdr:nvSpPr>
        <xdr:cNvPr id="313" name="円/楕円 312"/>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154957</xdr:rowOff>
    </xdr:from>
    <xdr:ext cx="405111" cy="259045"/>
    <xdr:sp macro="" textlink="">
      <xdr:nvSpPr>
        <xdr:cNvPr id="314" name="n_1mainValue【市民会館】&#10;有形固定資産減価償却率"/>
        <xdr:cNvSpPr txBox="1"/>
      </xdr:nvSpPr>
      <xdr:spPr>
        <a:xfrm>
          <a:off x="3582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21589</xdr:rowOff>
    </xdr:from>
    <xdr:to>
      <xdr:col>14</xdr:col>
      <xdr:colOff>79375</xdr:colOff>
      <xdr:row>107</xdr:row>
      <xdr:rowOff>123189</xdr:rowOff>
    </xdr:to>
    <xdr:sp macro="" textlink="">
      <xdr:nvSpPr>
        <xdr:cNvPr id="352" name="円/楕円 351"/>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114316</xdr:rowOff>
    </xdr:from>
    <xdr:ext cx="469744" cy="259045"/>
    <xdr:sp macro="" textlink="">
      <xdr:nvSpPr>
        <xdr:cNvPr id="353"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5" name="正方形/長方形 3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4" name="テキスト ボックス 3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5" name="直線コネクタ 3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6" name="直線コネクタ 3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7" name="テキスト ボックス 39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8" name="直線コネクタ 3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9" name="テキスト ボックス 3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00" name="直線コネクタ 3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1" name="テキスト ボックス 4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2" name="直線コネクタ 4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3" name="テキスト ボックス 4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4" name="直線コネクタ 4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5" name="テキスト ボックス 4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09" name="直線コネクタ 408"/>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10"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11" name="直線コネクタ 410"/>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12"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13" name="直線コネクタ 412"/>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14"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15" name="フローチャート : 判断 414"/>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16" name="フローチャート : 判断 41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17"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13970</xdr:rowOff>
    </xdr:from>
    <xdr:to>
      <xdr:col>22</xdr:col>
      <xdr:colOff>415925</xdr:colOff>
      <xdr:row>79</xdr:row>
      <xdr:rowOff>115570</xdr:rowOff>
    </xdr:to>
    <xdr:sp macro="" textlink="">
      <xdr:nvSpPr>
        <xdr:cNvPr id="423" name="円/楕円 422"/>
        <xdr:cNvSpPr/>
      </xdr:nvSpPr>
      <xdr:spPr>
        <a:xfrm>
          <a:off x="1543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132097</xdr:rowOff>
    </xdr:from>
    <xdr:ext cx="405111" cy="259045"/>
    <xdr:sp macro="" textlink="">
      <xdr:nvSpPr>
        <xdr:cNvPr id="424" name="n_1mainValue【消防施設】&#10;有形固定資産減価償却率"/>
        <xdr:cNvSpPr txBox="1"/>
      </xdr:nvSpPr>
      <xdr:spPr>
        <a:xfrm>
          <a:off x="15266043"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5" name="直線コネクタ 4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6" name="テキスト ボックス 4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7" name="直線コネクタ 4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8" name="テキスト ボックス 4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9" name="直線コネクタ 4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40" name="テキスト ボックス 4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41" name="直線コネクタ 4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42" name="テキスト ボックス 4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3" name="直線コネクタ 4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4" name="テキスト ボックス 4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5" name="直線コネクタ 4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6" name="テキスト ボックス 4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450" name="直線コネクタ 449"/>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451"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452" name="直線コネクタ 451"/>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453"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454" name="直線コネクタ 453"/>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455"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456" name="フローチャート : 判断 455"/>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457" name="フローチャート : 判断 456"/>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458"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9" name="テキスト ボックス 4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0" name="テキスト ボックス 4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1" name="テキスト ボックス 4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2" name="テキスト ボックス 4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3" name="テキスト ボックス 4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64044</xdr:rowOff>
    </xdr:from>
    <xdr:to>
      <xdr:col>31</xdr:col>
      <xdr:colOff>85725</xdr:colOff>
      <xdr:row>83</xdr:row>
      <xdr:rowOff>165644</xdr:rowOff>
    </xdr:to>
    <xdr:sp macro="" textlink="">
      <xdr:nvSpPr>
        <xdr:cNvPr id="464" name="円/楕円 463"/>
        <xdr:cNvSpPr/>
      </xdr:nvSpPr>
      <xdr:spPr>
        <a:xfrm>
          <a:off x="21272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156771</xdr:rowOff>
    </xdr:from>
    <xdr:ext cx="469744" cy="259045"/>
    <xdr:sp macro="" textlink="">
      <xdr:nvSpPr>
        <xdr:cNvPr id="465" name="n_1mainValue【消防施設】&#10;一人当たり面積"/>
        <xdr:cNvSpPr txBox="1"/>
      </xdr:nvSpPr>
      <xdr:spPr>
        <a:xfrm>
          <a:off x="21075727" y="1438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6" name="直線コネクタ 4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7" name="テキスト ボックス 4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8" name="直線コネクタ 4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9" name="テキスト ボックス 4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0" name="直線コネクタ 4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1" name="テキスト ボックス 4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2" name="直線コネクタ 4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3" name="テキスト ボックス 4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4" name="直線コネクタ 4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5" name="テキスト ボックス 4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6" name="直線コネクタ 4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7" name="テキスト ボックス 4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8" name="直線コネクタ 4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9" name="テキスト ボックス 4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4355</xdr:rowOff>
    </xdr:from>
    <xdr:to>
      <xdr:col>23</xdr:col>
      <xdr:colOff>516889</xdr:colOff>
      <xdr:row>107</xdr:row>
      <xdr:rowOff>159476</xdr:rowOff>
    </xdr:to>
    <xdr:cxnSp macro="">
      <xdr:nvCxnSpPr>
        <xdr:cNvPr id="491" name="直線コネクタ 490"/>
        <xdr:cNvCxnSpPr/>
      </xdr:nvCxnSpPr>
      <xdr:spPr>
        <a:xfrm flipV="1">
          <a:off x="16318864" y="17320805"/>
          <a:ext cx="0" cy="118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163303</xdr:rowOff>
    </xdr:from>
    <xdr:ext cx="405111" cy="259045"/>
    <xdr:sp macro="" textlink="">
      <xdr:nvSpPr>
        <xdr:cNvPr id="492" name="【庁舎】&#10;有形固定資産減価償却率最小値テキスト"/>
        <xdr:cNvSpPr txBox="1"/>
      </xdr:nvSpPr>
      <xdr:spPr>
        <a:xfrm>
          <a:off x="16408400" y="1850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159476</xdr:rowOff>
    </xdr:from>
    <xdr:to>
      <xdr:col>23</xdr:col>
      <xdr:colOff>606425</xdr:colOff>
      <xdr:row>107</xdr:row>
      <xdr:rowOff>159476</xdr:rowOff>
    </xdr:to>
    <xdr:cxnSp macro="">
      <xdr:nvCxnSpPr>
        <xdr:cNvPr id="493" name="直線コネクタ 492"/>
        <xdr:cNvCxnSpPr/>
      </xdr:nvCxnSpPr>
      <xdr:spPr>
        <a:xfrm>
          <a:off x="16230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122482</xdr:rowOff>
    </xdr:from>
    <xdr:ext cx="405111" cy="259045"/>
    <xdr:sp macro="" textlink="">
      <xdr:nvSpPr>
        <xdr:cNvPr id="494" name="【庁舎】&#10;有形固定資産減価償却率最大値テキスト"/>
        <xdr:cNvSpPr txBox="1"/>
      </xdr:nvSpPr>
      <xdr:spPr>
        <a:xfrm>
          <a:off x="16408400" y="1709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101</xdr:row>
      <xdr:rowOff>4355</xdr:rowOff>
    </xdr:from>
    <xdr:to>
      <xdr:col>23</xdr:col>
      <xdr:colOff>606425</xdr:colOff>
      <xdr:row>101</xdr:row>
      <xdr:rowOff>4355</xdr:rowOff>
    </xdr:to>
    <xdr:cxnSp macro="">
      <xdr:nvCxnSpPr>
        <xdr:cNvPr id="495" name="直線コネクタ 494"/>
        <xdr:cNvCxnSpPr/>
      </xdr:nvCxnSpPr>
      <xdr:spPr>
        <a:xfrm>
          <a:off x="16230600" y="173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154050</xdr:rowOff>
    </xdr:from>
    <xdr:ext cx="405111" cy="259045"/>
    <xdr:sp macro="" textlink="">
      <xdr:nvSpPr>
        <xdr:cNvPr id="496" name="【庁舎】&#10;有形固定資産減価償却率平均値テキスト"/>
        <xdr:cNvSpPr txBox="1"/>
      </xdr:nvSpPr>
      <xdr:spPr>
        <a:xfrm>
          <a:off x="164084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4173</xdr:rowOff>
    </xdr:from>
    <xdr:to>
      <xdr:col>23</xdr:col>
      <xdr:colOff>568325</xdr:colOff>
      <xdr:row>104</xdr:row>
      <xdr:rowOff>105773</xdr:rowOff>
    </xdr:to>
    <xdr:sp macro="" textlink="">
      <xdr:nvSpPr>
        <xdr:cNvPr id="497" name="フローチャート : 判断 496"/>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98" name="フローチャート : 判断 497"/>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99"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4173</xdr:rowOff>
    </xdr:from>
    <xdr:to>
      <xdr:col>22</xdr:col>
      <xdr:colOff>415925</xdr:colOff>
      <xdr:row>100</xdr:row>
      <xdr:rowOff>105773</xdr:rowOff>
    </xdr:to>
    <xdr:sp macro="" textlink="">
      <xdr:nvSpPr>
        <xdr:cNvPr id="505" name="円/楕円 504"/>
        <xdr:cNvSpPr/>
      </xdr:nvSpPr>
      <xdr:spPr>
        <a:xfrm>
          <a:off x="15430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122300</xdr:rowOff>
    </xdr:from>
    <xdr:ext cx="405111" cy="259045"/>
    <xdr:sp macro="" textlink="">
      <xdr:nvSpPr>
        <xdr:cNvPr id="506" name="n_1mainValue【庁舎】&#10;有形固定資産減価償却率"/>
        <xdr:cNvSpPr txBox="1"/>
      </xdr:nvSpPr>
      <xdr:spPr>
        <a:xfrm>
          <a:off x="15266043"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7" name="テキスト ボックス 5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31" name="直線コネクタ 53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3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33" name="直線コネクタ 53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3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35" name="直線コネクタ 53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3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37" name="フローチャート : 判断 53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38" name="フローチャート : 判断 537"/>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39"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128270</xdr:rowOff>
    </xdr:from>
    <xdr:to>
      <xdr:col>31</xdr:col>
      <xdr:colOff>85725</xdr:colOff>
      <xdr:row>107</xdr:row>
      <xdr:rowOff>58420</xdr:rowOff>
    </xdr:to>
    <xdr:sp macro="" textlink="">
      <xdr:nvSpPr>
        <xdr:cNvPr id="545" name="円/楕円 544"/>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49547</xdr:rowOff>
    </xdr:from>
    <xdr:ext cx="469744" cy="259045"/>
    <xdr:sp macro="" textlink="">
      <xdr:nvSpPr>
        <xdr:cNvPr id="546" name="n_1main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有形固定資産減価償却率が類似団体と比較して特に高くなっている施設は、学校施設、児童館、港湾・漁港、</a:t>
          </a:r>
          <a:r>
            <a:rPr kumimoji="1" lang="ja-JP" altLang="en-US" sz="1400">
              <a:solidFill>
                <a:schemeClr val="dk1"/>
              </a:solidFill>
              <a:effectLst/>
              <a:latin typeface="+mn-lt"/>
              <a:ea typeface="+mn-ea"/>
              <a:cs typeface="+mn-cs"/>
            </a:rPr>
            <a:t>公民館、</a:t>
          </a:r>
          <a:r>
            <a:rPr kumimoji="1" lang="ja-JP" altLang="ja-JP" sz="1400">
              <a:solidFill>
                <a:schemeClr val="dk1"/>
              </a:solidFill>
              <a:effectLst/>
              <a:latin typeface="+mn-lt"/>
              <a:ea typeface="+mn-ea"/>
              <a:cs typeface="+mn-cs"/>
            </a:rPr>
            <a:t>図書館、体育館・プール、福祉施設、</a:t>
          </a:r>
          <a:r>
            <a:rPr kumimoji="1" lang="ja-JP" altLang="en-US" sz="1400">
              <a:solidFill>
                <a:schemeClr val="dk1"/>
              </a:solidFill>
              <a:effectLst/>
              <a:latin typeface="+mn-lt"/>
              <a:ea typeface="+mn-ea"/>
              <a:cs typeface="+mn-cs"/>
            </a:rPr>
            <a:t>消防施設、</a:t>
          </a:r>
          <a:r>
            <a:rPr kumimoji="1" lang="ja-JP" altLang="ja-JP" sz="1400">
              <a:solidFill>
                <a:schemeClr val="dk1"/>
              </a:solidFill>
              <a:effectLst/>
              <a:latin typeface="+mn-lt"/>
              <a:ea typeface="+mn-ea"/>
              <a:cs typeface="+mn-cs"/>
            </a:rPr>
            <a:t>市民会館、庁舎である。</a:t>
          </a:r>
          <a:endParaRPr lang="ja-JP" altLang="ja-JP" sz="1800">
            <a:effectLst/>
          </a:endParaRPr>
        </a:p>
        <a:p>
          <a:r>
            <a:rPr kumimoji="1" lang="ja-JP" altLang="ja-JP" sz="1400">
              <a:solidFill>
                <a:schemeClr val="dk1"/>
              </a:solidFill>
              <a:effectLst/>
              <a:latin typeface="+mn-lt"/>
              <a:ea typeface="+mn-ea"/>
              <a:cs typeface="+mn-cs"/>
            </a:rPr>
            <a:t>　建設から</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年以上経過している施設が多くあることが主な要因であり、平成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年度に策定した「枕崎市公共施設等総合管理計画」に基づき、規模の最適化、予防保全による長寿命化等を基本とした効率的な維持管理を行うこととしている。</a:t>
          </a:r>
          <a:r>
            <a:rPr lang="ja-JP" altLang="ja-JP" sz="1400">
              <a:solidFill>
                <a:schemeClr val="dk1"/>
              </a:solidFill>
              <a:effectLst/>
              <a:latin typeface="+mn-lt"/>
              <a:ea typeface="+mn-ea"/>
              <a:cs typeface="+mn-cs"/>
            </a:rPr>
            <a:t>また、不要な施設の整理により、平成</a:t>
          </a:r>
          <a:r>
            <a:rPr lang="en-US" altLang="ja-JP" sz="1400">
              <a:solidFill>
                <a:schemeClr val="dk1"/>
              </a:solidFill>
              <a:effectLst/>
              <a:latin typeface="+mn-lt"/>
              <a:ea typeface="+mn-ea"/>
              <a:cs typeface="+mn-cs"/>
            </a:rPr>
            <a:t>38</a:t>
          </a:r>
          <a:r>
            <a:rPr lang="ja-JP" altLang="ja-JP" sz="1400">
              <a:solidFill>
                <a:schemeClr val="dk1"/>
              </a:solidFill>
              <a:effectLst/>
              <a:latin typeface="+mn-lt"/>
              <a:ea typeface="+mn-ea"/>
              <a:cs typeface="+mn-cs"/>
            </a:rPr>
            <a:t>年度までに施設数量を</a:t>
          </a:r>
          <a:r>
            <a:rPr lang="en-US" altLang="ja-JP" sz="1400">
              <a:solidFill>
                <a:schemeClr val="dk1"/>
              </a:solidFill>
              <a:effectLst/>
              <a:latin typeface="+mn-lt"/>
              <a:ea typeface="+mn-ea"/>
              <a:cs typeface="+mn-cs"/>
            </a:rPr>
            <a:t>5</a:t>
          </a:r>
          <a:r>
            <a:rPr lang="ja-JP" altLang="ja-JP" sz="1400">
              <a:solidFill>
                <a:schemeClr val="dk1"/>
              </a:solidFill>
              <a:effectLst/>
              <a:latin typeface="+mn-lt"/>
              <a:ea typeface="+mn-ea"/>
              <a:cs typeface="+mn-cs"/>
            </a:rPr>
            <a:t>％削減することを目標とし、比率の改善に努めていく。</a:t>
          </a:r>
          <a:endParaRPr lang="ja-JP" altLang="ja-JP" sz="1800">
            <a:effectLst/>
          </a:endParaRPr>
        </a:p>
        <a:p>
          <a:r>
            <a:rPr kumimoji="1" lang="ja-JP" altLang="ja-JP" sz="1400">
              <a:solidFill>
                <a:schemeClr val="dk1"/>
              </a:solidFill>
              <a:effectLst/>
              <a:latin typeface="+mn-lt"/>
              <a:ea typeface="+mn-ea"/>
              <a:cs typeface="+mn-cs"/>
            </a:rPr>
            <a:t>　有形固定資産減価償却率が類似団体と比較して特に低くなっている施設は、橋りょう・トンネルであり、取得価格の大きいものが平成２年度以降に多く建設されていることから、低率となっている。</a:t>
          </a:r>
          <a:endParaRPr lang="ja-JP" altLang="ja-JP" sz="1800">
            <a:effectLst/>
          </a:endParaRPr>
        </a:p>
        <a:p>
          <a:r>
            <a:rPr kumimoji="1" lang="ja-JP" altLang="ja-JP" sz="1400">
              <a:solidFill>
                <a:schemeClr val="dk1"/>
              </a:solidFill>
              <a:effectLst/>
              <a:latin typeface="+mn-lt"/>
              <a:ea typeface="+mn-ea"/>
              <a:cs typeface="+mn-cs"/>
            </a:rPr>
            <a:t>　一人当たり面積及び一人当たり有形固定</a:t>
          </a:r>
          <a:r>
            <a:rPr kumimoji="1" lang="ja-JP" altLang="en-US" sz="1400">
              <a:solidFill>
                <a:schemeClr val="dk1"/>
              </a:solidFill>
              <a:effectLst/>
              <a:latin typeface="+mn-lt"/>
              <a:ea typeface="+mn-ea"/>
              <a:cs typeface="+mn-cs"/>
            </a:rPr>
            <a:t>資</a:t>
          </a:r>
          <a:r>
            <a:rPr kumimoji="1" lang="ja-JP" altLang="ja-JP" sz="1400">
              <a:solidFill>
                <a:schemeClr val="dk1"/>
              </a:solidFill>
              <a:effectLst/>
              <a:latin typeface="+mn-lt"/>
              <a:ea typeface="+mn-ea"/>
              <a:cs typeface="+mn-cs"/>
            </a:rPr>
            <a:t>産（償却資産）額が類似団体と比較して特に低くなっている施設は、橋りょう・トンネル、港湾・漁港、公民館、図書館、消防施設、庁舎である</a:t>
          </a:r>
          <a:r>
            <a:rPr kumimoji="1" lang="ja-JP" altLang="en-US" sz="1400">
              <a:solidFill>
                <a:schemeClr val="dk1"/>
              </a:solidFill>
              <a:effectLst/>
              <a:latin typeface="+mn-lt"/>
              <a:ea typeface="+mn-ea"/>
              <a:cs typeface="+mn-cs"/>
            </a:rPr>
            <a:t>が、不足している状況は認められないため、適正な設置状況だと認識している。</a:t>
          </a:r>
          <a:endParaRPr kumimoji="1" lang="en-US" altLang="ja-JP" sz="1400">
            <a:solidFill>
              <a:schemeClr val="dk1"/>
            </a:solidFill>
            <a:effectLst/>
            <a:latin typeface="+mn-lt"/>
            <a:ea typeface="+mn-ea"/>
            <a:cs typeface="+mn-cs"/>
          </a:endParaRPr>
        </a:p>
        <a:p>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分母である</a:t>
          </a:r>
          <a:r>
            <a:rPr kumimoji="1" lang="ja-JP" altLang="en-US" sz="1300">
              <a:latin typeface="ＭＳ Ｐゴシック"/>
            </a:rPr>
            <a:t>基準財政需要額は国勢調査による人口減の影響等により前年度より</a:t>
          </a:r>
          <a:r>
            <a:rPr kumimoji="1" lang="ja-JP" altLang="en-US" sz="1300">
              <a:solidFill>
                <a:srgbClr val="FF0000"/>
              </a:solidFill>
              <a:latin typeface="ＭＳ Ｐゴシック"/>
            </a:rPr>
            <a:t>減少し，分子である</a:t>
          </a:r>
          <a:r>
            <a:rPr kumimoji="1" lang="ja-JP" altLang="en-US" sz="1300">
              <a:latin typeface="ＭＳ Ｐゴシック"/>
            </a:rPr>
            <a:t>基準財政収入額が固定資産税償却資産の増や地方消費税交付金の増等により増加したことから，平成</a:t>
          </a:r>
          <a:r>
            <a:rPr kumimoji="1" lang="en-US" altLang="ja-JP" sz="1300">
              <a:latin typeface="ＭＳ Ｐゴシック"/>
            </a:rPr>
            <a:t>28</a:t>
          </a:r>
          <a:r>
            <a:rPr kumimoji="1" lang="ja-JP" altLang="en-US" sz="1300">
              <a:latin typeface="ＭＳ Ｐゴシック"/>
            </a:rPr>
            <a:t>年度（単年度）の財政力指数については，前年度に比べ</a:t>
          </a:r>
          <a:r>
            <a:rPr kumimoji="1" lang="en-US" altLang="ja-JP" sz="1300">
              <a:latin typeface="ＭＳ Ｐゴシック"/>
            </a:rPr>
            <a:t>0.02</a:t>
          </a:r>
          <a:r>
            <a:rPr kumimoji="1" lang="ja-JP" altLang="en-US" sz="1300">
              <a:latin typeface="ＭＳ Ｐゴシック"/>
            </a:rPr>
            <a:t>ポイント上昇し，３箇年平均では前年度に比べ</a:t>
          </a:r>
          <a:r>
            <a:rPr kumimoji="1" lang="en-US" altLang="ja-JP" sz="1300">
              <a:latin typeface="ＭＳ Ｐゴシック"/>
            </a:rPr>
            <a:t>0.02</a:t>
          </a:r>
          <a:r>
            <a:rPr kumimoji="1" lang="ja-JP" altLang="en-US" sz="1300">
              <a:latin typeface="ＭＳ Ｐゴシック"/>
            </a:rPr>
            <a:t>ポイント上昇している。今後とも市税等の歳入確保に努め，定員管理・給与の適正化等により，義務的経費を中心とした歳出削減に取り組む。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55033</xdr:rowOff>
    </xdr:to>
    <xdr:cxnSp macro="">
      <xdr:nvCxnSpPr>
        <xdr:cNvPr id="68" name="直線コネクタ 67"/>
        <xdr:cNvCxnSpPr/>
      </xdr:nvCxnSpPr>
      <xdr:spPr>
        <a:xfrm flipV="1">
          <a:off x="4114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一般財源については，公債費や人件費の減等により減少したものの，分母である臨時財政対策債を加えた経常一般財源収入額が，市税は増となったものの，普通交付税や臨時財政対策債，地方消費税交付金の減等により減少したこと等から，経常収支比率は前年度から</a:t>
          </a:r>
          <a:r>
            <a:rPr kumimoji="1" lang="en-US" altLang="ja-JP" sz="1300">
              <a:latin typeface="ＭＳ Ｐゴシック"/>
            </a:rPr>
            <a:t>1.9</a:t>
          </a:r>
          <a:r>
            <a:rPr kumimoji="1" lang="ja-JP" altLang="en-US" sz="1300">
              <a:latin typeface="ＭＳ Ｐゴシック"/>
            </a:rPr>
            <a:t>ポイント上昇した。引き続き，義務的経費を中心とした経常経費の削減に努め，市税等をはじめとする経常一般財源の確保に積極的に努めていく。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52977</xdr:rowOff>
    </xdr:from>
    <xdr:to>
      <xdr:col>7</xdr:col>
      <xdr:colOff>152400</xdr:colOff>
      <xdr:row>60</xdr:row>
      <xdr:rowOff>118473</xdr:rowOff>
    </xdr:to>
    <xdr:cxnSp macro="">
      <xdr:nvCxnSpPr>
        <xdr:cNvPr id="133" name="直線コネクタ 132"/>
        <xdr:cNvCxnSpPr/>
      </xdr:nvCxnSpPr>
      <xdr:spPr>
        <a:xfrm>
          <a:off x="4114800" y="1033997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52977</xdr:rowOff>
    </xdr:from>
    <xdr:to>
      <xdr:col>6</xdr:col>
      <xdr:colOff>0</xdr:colOff>
      <xdr:row>61</xdr:row>
      <xdr:rowOff>2177</xdr:rowOff>
    </xdr:to>
    <xdr:cxnSp macro="">
      <xdr:nvCxnSpPr>
        <xdr:cNvPr id="136" name="直線コネクタ 135"/>
        <xdr:cNvCxnSpPr/>
      </xdr:nvCxnSpPr>
      <xdr:spPr>
        <a:xfrm flipV="1">
          <a:off x="3225800" y="103399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132262</xdr:rowOff>
    </xdr:from>
    <xdr:to>
      <xdr:col>4</xdr:col>
      <xdr:colOff>482600</xdr:colOff>
      <xdr:row>61</xdr:row>
      <xdr:rowOff>2177</xdr:rowOff>
    </xdr:to>
    <xdr:cxnSp macro="">
      <xdr:nvCxnSpPr>
        <xdr:cNvPr id="139" name="直線コネクタ 138"/>
        <xdr:cNvCxnSpPr/>
      </xdr:nvCxnSpPr>
      <xdr:spPr>
        <a:xfrm>
          <a:off x="2336800" y="1041926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132262</xdr:rowOff>
    </xdr:from>
    <xdr:to>
      <xdr:col>3</xdr:col>
      <xdr:colOff>279400</xdr:colOff>
      <xdr:row>61</xdr:row>
      <xdr:rowOff>91803</xdr:rowOff>
    </xdr:to>
    <xdr:cxnSp macro="">
      <xdr:nvCxnSpPr>
        <xdr:cNvPr id="142" name="直線コネクタ 141"/>
        <xdr:cNvCxnSpPr/>
      </xdr:nvCxnSpPr>
      <xdr:spPr>
        <a:xfrm flipV="1">
          <a:off x="1447800" y="10419262"/>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67673</xdr:rowOff>
    </xdr:from>
    <xdr:to>
      <xdr:col>7</xdr:col>
      <xdr:colOff>203200</xdr:colOff>
      <xdr:row>60</xdr:row>
      <xdr:rowOff>169273</xdr:rowOff>
    </xdr:to>
    <xdr:sp macro="" textlink="">
      <xdr:nvSpPr>
        <xdr:cNvPr id="152" name="円/楕円 151"/>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39750</xdr:rowOff>
    </xdr:from>
    <xdr:ext cx="762000" cy="259045"/>
    <xdr:sp macro="" textlink="">
      <xdr:nvSpPr>
        <xdr:cNvPr id="153"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2177</xdr:rowOff>
    </xdr:from>
    <xdr:to>
      <xdr:col>6</xdr:col>
      <xdr:colOff>50800</xdr:colOff>
      <xdr:row>60</xdr:row>
      <xdr:rowOff>103777</xdr:rowOff>
    </xdr:to>
    <xdr:sp macro="" textlink="">
      <xdr:nvSpPr>
        <xdr:cNvPr id="154" name="円/楕円 153"/>
        <xdr:cNvSpPr/>
      </xdr:nvSpPr>
      <xdr:spPr>
        <a:xfrm>
          <a:off x="4064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88554</xdr:rowOff>
    </xdr:from>
    <xdr:ext cx="736600" cy="259045"/>
    <xdr:sp macro="" textlink="">
      <xdr:nvSpPr>
        <xdr:cNvPr id="155" name="テキスト ボックス 154"/>
        <xdr:cNvSpPr txBox="1"/>
      </xdr:nvSpPr>
      <xdr:spPr>
        <a:xfrm>
          <a:off x="3733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122827</xdr:rowOff>
    </xdr:from>
    <xdr:to>
      <xdr:col>4</xdr:col>
      <xdr:colOff>533400</xdr:colOff>
      <xdr:row>61</xdr:row>
      <xdr:rowOff>52977</xdr:rowOff>
    </xdr:to>
    <xdr:sp macro="" textlink="">
      <xdr:nvSpPr>
        <xdr:cNvPr id="156" name="円/楕円 155"/>
        <xdr:cNvSpPr/>
      </xdr:nvSpPr>
      <xdr:spPr>
        <a:xfrm>
          <a:off x="3175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37754</xdr:rowOff>
    </xdr:from>
    <xdr:ext cx="762000" cy="259045"/>
    <xdr:sp macro="" textlink="">
      <xdr:nvSpPr>
        <xdr:cNvPr id="157" name="テキスト ボックス 156"/>
        <xdr:cNvSpPr txBox="1"/>
      </xdr:nvSpPr>
      <xdr:spPr>
        <a:xfrm>
          <a:off x="2844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81462</xdr:rowOff>
    </xdr:from>
    <xdr:to>
      <xdr:col>3</xdr:col>
      <xdr:colOff>330200</xdr:colOff>
      <xdr:row>61</xdr:row>
      <xdr:rowOff>11612</xdr:rowOff>
    </xdr:to>
    <xdr:sp macro="" textlink="">
      <xdr:nvSpPr>
        <xdr:cNvPr id="158" name="円/楕円 157"/>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167839</xdr:rowOff>
    </xdr:from>
    <xdr:ext cx="762000" cy="259045"/>
    <xdr:sp macro="" textlink="">
      <xdr:nvSpPr>
        <xdr:cNvPr id="159" name="テキスト ボックス 158"/>
        <xdr:cNvSpPr txBox="1"/>
      </xdr:nvSpPr>
      <xdr:spPr>
        <a:xfrm>
          <a:off x="1955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41003</xdr:rowOff>
    </xdr:from>
    <xdr:to>
      <xdr:col>2</xdr:col>
      <xdr:colOff>127000</xdr:colOff>
      <xdr:row>61</xdr:row>
      <xdr:rowOff>142603</xdr:rowOff>
    </xdr:to>
    <xdr:sp macro="" textlink="">
      <xdr:nvSpPr>
        <xdr:cNvPr id="160" name="円/楕円 159"/>
        <xdr:cNvSpPr/>
      </xdr:nvSpPr>
      <xdr:spPr>
        <a:xfrm>
          <a:off x="1397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127380</xdr:rowOff>
    </xdr:from>
    <xdr:ext cx="762000" cy="259045"/>
    <xdr:sp macro="" textlink="">
      <xdr:nvSpPr>
        <xdr:cNvPr id="161" name="テキスト ボックス 160"/>
        <xdr:cNvSpPr txBox="1"/>
      </xdr:nvSpPr>
      <xdr:spPr>
        <a:xfrm>
          <a:off x="1066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[132,492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a:rPr>
            <a:t>　人件費の決算額は，職員給をはじめ共済組合負担金や退職手当負担金が減となったことから，前年度より減少している。</a:t>
          </a:r>
          <a:endParaRPr kumimoji="1" lang="en-US" altLang="ja-JP" sz="1300" b="0">
            <a:latin typeface="ＭＳ Ｐゴシック"/>
          </a:endParaRPr>
        </a:p>
        <a:p>
          <a:r>
            <a:rPr kumimoji="1" lang="ja-JP" altLang="en-US" sz="1300" b="0">
              <a:latin typeface="ＭＳ Ｐゴシック"/>
            </a:rPr>
            <a:t>　物件費の決算額は，ふるさと納税返礼事業の増や自治体情報セキュリティ強化対策事業の皆増，市新ホームページ作成事業の皆増等により増加している。</a:t>
          </a:r>
          <a:endParaRPr kumimoji="1" lang="en-US" altLang="ja-JP" sz="1300" b="0">
            <a:latin typeface="ＭＳ Ｐゴシック"/>
          </a:endParaRPr>
        </a:p>
        <a:p>
          <a:r>
            <a:rPr kumimoji="1" lang="ja-JP" altLang="en-US" sz="1300" b="0">
              <a:latin typeface="ＭＳ Ｐゴシック"/>
            </a:rPr>
            <a:t>　今後とも，定員管理・給与の適正化等による人件費の見直しなど，引き続き行財政改革に取り組む。</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141680</xdr:rowOff>
    </xdr:from>
    <xdr:to>
      <xdr:col>7</xdr:col>
      <xdr:colOff>152400</xdr:colOff>
      <xdr:row>82</xdr:row>
      <xdr:rowOff>3110</xdr:rowOff>
    </xdr:to>
    <xdr:cxnSp macro="">
      <xdr:nvCxnSpPr>
        <xdr:cNvPr id="196" name="直線コネクタ 195"/>
        <xdr:cNvCxnSpPr/>
      </xdr:nvCxnSpPr>
      <xdr:spPr>
        <a:xfrm>
          <a:off x="4114800" y="14029130"/>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128448</xdr:rowOff>
    </xdr:from>
    <xdr:to>
      <xdr:col>6</xdr:col>
      <xdr:colOff>0</xdr:colOff>
      <xdr:row>81</xdr:row>
      <xdr:rowOff>141680</xdr:rowOff>
    </xdr:to>
    <xdr:cxnSp macro="">
      <xdr:nvCxnSpPr>
        <xdr:cNvPr id="199" name="直線コネクタ 198"/>
        <xdr:cNvCxnSpPr/>
      </xdr:nvCxnSpPr>
      <xdr:spPr>
        <a:xfrm>
          <a:off x="3225800" y="14015898"/>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51988</xdr:rowOff>
    </xdr:from>
    <xdr:to>
      <xdr:col>4</xdr:col>
      <xdr:colOff>482600</xdr:colOff>
      <xdr:row>81</xdr:row>
      <xdr:rowOff>128448</xdr:rowOff>
    </xdr:to>
    <xdr:cxnSp macro="">
      <xdr:nvCxnSpPr>
        <xdr:cNvPr id="202" name="直線コネクタ 201"/>
        <xdr:cNvCxnSpPr/>
      </xdr:nvCxnSpPr>
      <xdr:spPr>
        <a:xfrm>
          <a:off x="2336800" y="13939438"/>
          <a:ext cx="889000" cy="7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136120</xdr:rowOff>
    </xdr:from>
    <xdr:to>
      <xdr:col>3</xdr:col>
      <xdr:colOff>279400</xdr:colOff>
      <xdr:row>81</xdr:row>
      <xdr:rowOff>51988</xdr:rowOff>
    </xdr:to>
    <xdr:cxnSp macro="">
      <xdr:nvCxnSpPr>
        <xdr:cNvPr id="205" name="直線コネクタ 204"/>
        <xdr:cNvCxnSpPr/>
      </xdr:nvCxnSpPr>
      <xdr:spPr>
        <a:xfrm>
          <a:off x="1447800" y="13852120"/>
          <a:ext cx="889000" cy="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123760</xdr:rowOff>
    </xdr:from>
    <xdr:to>
      <xdr:col>7</xdr:col>
      <xdr:colOff>203200</xdr:colOff>
      <xdr:row>82</xdr:row>
      <xdr:rowOff>53910</xdr:rowOff>
    </xdr:to>
    <xdr:sp macro="" textlink="">
      <xdr:nvSpPr>
        <xdr:cNvPr id="215" name="円/楕円 214"/>
        <xdr:cNvSpPr/>
      </xdr:nvSpPr>
      <xdr:spPr>
        <a:xfrm>
          <a:off x="4902200" y="140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140287</xdr:rowOff>
    </xdr:from>
    <xdr:ext cx="762000" cy="259045"/>
    <xdr:sp macro="" textlink="">
      <xdr:nvSpPr>
        <xdr:cNvPr id="216" name="人件費・物件費等の状況該当値テキスト"/>
        <xdr:cNvSpPr txBox="1"/>
      </xdr:nvSpPr>
      <xdr:spPr>
        <a:xfrm>
          <a:off x="5041900" y="1385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90880</xdr:rowOff>
    </xdr:from>
    <xdr:to>
      <xdr:col>6</xdr:col>
      <xdr:colOff>50800</xdr:colOff>
      <xdr:row>82</xdr:row>
      <xdr:rowOff>21030</xdr:rowOff>
    </xdr:to>
    <xdr:sp macro="" textlink="">
      <xdr:nvSpPr>
        <xdr:cNvPr id="217" name="円/楕円 216"/>
        <xdr:cNvSpPr/>
      </xdr:nvSpPr>
      <xdr:spPr>
        <a:xfrm>
          <a:off x="4064000" y="139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31207</xdr:rowOff>
    </xdr:from>
    <xdr:ext cx="736600" cy="259045"/>
    <xdr:sp macro="" textlink="">
      <xdr:nvSpPr>
        <xdr:cNvPr id="218" name="テキスト ボックス 217"/>
        <xdr:cNvSpPr txBox="1"/>
      </xdr:nvSpPr>
      <xdr:spPr>
        <a:xfrm>
          <a:off x="3733800" y="137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77648</xdr:rowOff>
    </xdr:from>
    <xdr:to>
      <xdr:col>4</xdr:col>
      <xdr:colOff>533400</xdr:colOff>
      <xdr:row>82</xdr:row>
      <xdr:rowOff>7798</xdr:rowOff>
    </xdr:to>
    <xdr:sp macro="" textlink="">
      <xdr:nvSpPr>
        <xdr:cNvPr id="219" name="円/楕円 218"/>
        <xdr:cNvSpPr/>
      </xdr:nvSpPr>
      <xdr:spPr>
        <a:xfrm>
          <a:off x="3175000" y="139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17975</xdr:rowOff>
    </xdr:from>
    <xdr:ext cx="762000" cy="259045"/>
    <xdr:sp macro="" textlink="">
      <xdr:nvSpPr>
        <xdr:cNvPr id="220" name="テキスト ボックス 219"/>
        <xdr:cNvSpPr txBox="1"/>
      </xdr:nvSpPr>
      <xdr:spPr>
        <a:xfrm>
          <a:off x="2844800" y="1373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1188</xdr:rowOff>
    </xdr:from>
    <xdr:to>
      <xdr:col>3</xdr:col>
      <xdr:colOff>330200</xdr:colOff>
      <xdr:row>81</xdr:row>
      <xdr:rowOff>102788</xdr:rowOff>
    </xdr:to>
    <xdr:sp macro="" textlink="">
      <xdr:nvSpPr>
        <xdr:cNvPr id="221" name="円/楕円 220"/>
        <xdr:cNvSpPr/>
      </xdr:nvSpPr>
      <xdr:spPr>
        <a:xfrm>
          <a:off x="2286000" y="138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112965</xdr:rowOff>
    </xdr:from>
    <xdr:ext cx="762000" cy="259045"/>
    <xdr:sp macro="" textlink="">
      <xdr:nvSpPr>
        <xdr:cNvPr id="222" name="テキスト ボックス 221"/>
        <xdr:cNvSpPr txBox="1"/>
      </xdr:nvSpPr>
      <xdr:spPr>
        <a:xfrm>
          <a:off x="1955800" y="1365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85320</xdr:rowOff>
    </xdr:from>
    <xdr:to>
      <xdr:col>2</xdr:col>
      <xdr:colOff>127000</xdr:colOff>
      <xdr:row>81</xdr:row>
      <xdr:rowOff>15470</xdr:rowOff>
    </xdr:to>
    <xdr:sp macro="" textlink="">
      <xdr:nvSpPr>
        <xdr:cNvPr id="223" name="円/楕円 222"/>
        <xdr:cNvSpPr/>
      </xdr:nvSpPr>
      <xdr:spPr>
        <a:xfrm>
          <a:off x="1397000" y="138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25647</xdr:rowOff>
    </xdr:from>
    <xdr:ext cx="762000" cy="259045"/>
    <xdr:sp macro="" textlink="">
      <xdr:nvSpPr>
        <xdr:cNvPr id="224" name="テキスト ボックス 223"/>
        <xdr:cNvSpPr txBox="1"/>
      </xdr:nvSpPr>
      <xdr:spPr>
        <a:xfrm>
          <a:off x="1066800" y="1357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16</a:t>
          </a:r>
          <a:r>
            <a:rPr kumimoji="1" lang="ja-JP" altLang="en-US" sz="1300" baseline="0">
              <a:latin typeface="ＭＳ Ｐゴシック"/>
            </a:rPr>
            <a:t>年</a:t>
          </a:r>
          <a:r>
            <a:rPr kumimoji="1" lang="en-US" altLang="ja-JP" sz="1300" baseline="0">
              <a:latin typeface="ＭＳ Ｐゴシック"/>
            </a:rPr>
            <a:t>10</a:t>
          </a:r>
          <a:r>
            <a:rPr kumimoji="1" lang="ja-JP" altLang="en-US" sz="1300" baseline="0">
              <a:latin typeface="ＭＳ Ｐゴシック"/>
            </a:rPr>
            <a:t>月から行っている職員の給与削減（平成</a:t>
          </a:r>
          <a:r>
            <a:rPr kumimoji="1" lang="en-US" altLang="ja-JP" sz="1300" baseline="0">
              <a:latin typeface="ＭＳ Ｐゴシック"/>
            </a:rPr>
            <a:t>16</a:t>
          </a:r>
          <a:r>
            <a:rPr kumimoji="1" lang="ja-JP" altLang="en-US" sz="1300" baseline="0">
              <a:latin typeface="ＭＳ Ｐゴシック"/>
            </a:rPr>
            <a:t>年</a:t>
          </a:r>
          <a:r>
            <a:rPr kumimoji="1" lang="en-US" altLang="ja-JP" sz="1300" baseline="0">
              <a:latin typeface="ＭＳ Ｐゴシック"/>
            </a:rPr>
            <a:t>10</a:t>
          </a:r>
          <a:r>
            <a:rPr kumimoji="1" lang="ja-JP" altLang="en-US" sz="1300" baseline="0">
              <a:latin typeface="ＭＳ Ｐゴシック"/>
            </a:rPr>
            <a:t>月～</a:t>
          </a:r>
          <a:r>
            <a:rPr kumimoji="1" lang="en-US" altLang="ja-JP" sz="1300" baseline="0">
              <a:latin typeface="ＭＳ Ｐゴシック"/>
            </a:rPr>
            <a:t>20</a:t>
          </a:r>
          <a:r>
            <a:rPr kumimoji="1" lang="ja-JP" altLang="en-US" sz="1300" baseline="0">
              <a:latin typeface="ＭＳ Ｐゴシック"/>
            </a:rPr>
            <a:t>年３月：一律５％，平成</a:t>
          </a:r>
          <a:r>
            <a:rPr kumimoji="1" lang="en-US" altLang="ja-JP" sz="1300" baseline="0">
              <a:latin typeface="ＭＳ Ｐゴシック"/>
            </a:rPr>
            <a:t>20</a:t>
          </a:r>
          <a:r>
            <a:rPr kumimoji="1" lang="ja-JP" altLang="en-US" sz="1300" baseline="0">
              <a:latin typeface="ＭＳ Ｐゴシック"/>
            </a:rPr>
            <a:t>年４月～</a:t>
          </a:r>
          <a:r>
            <a:rPr kumimoji="1" lang="en-US" altLang="ja-JP" sz="1300" baseline="0">
              <a:latin typeface="ＭＳ Ｐゴシック"/>
            </a:rPr>
            <a:t>25</a:t>
          </a:r>
          <a:r>
            <a:rPr kumimoji="1" lang="ja-JP" altLang="en-US" sz="1300" baseline="0">
              <a:latin typeface="ＭＳ Ｐゴシック"/>
            </a:rPr>
            <a:t>年３月：級別削減；１級２％・２級３％・３級４％・４，５級５％・６級６％・７級７％，平成</a:t>
          </a:r>
          <a:r>
            <a:rPr kumimoji="1" lang="en-US" altLang="ja-JP" sz="1300" baseline="0">
              <a:latin typeface="ＭＳ Ｐゴシック"/>
            </a:rPr>
            <a:t>25</a:t>
          </a:r>
          <a:r>
            <a:rPr kumimoji="1" lang="ja-JP" altLang="en-US" sz="1300" baseline="0">
              <a:latin typeface="ＭＳ Ｐゴシック"/>
            </a:rPr>
            <a:t>年４月～</a:t>
          </a:r>
          <a:r>
            <a:rPr kumimoji="1" lang="en-US" altLang="ja-JP" sz="1300" baseline="0">
              <a:latin typeface="ＭＳ Ｐゴシック"/>
            </a:rPr>
            <a:t>25</a:t>
          </a:r>
          <a:r>
            <a:rPr kumimoji="1" lang="ja-JP" altLang="en-US" sz="1300" baseline="0">
              <a:latin typeface="ＭＳ Ｐゴシック"/>
            </a:rPr>
            <a:t>年６月：４，５級５％・６級６％・７級７％，平成</a:t>
          </a:r>
          <a:r>
            <a:rPr kumimoji="1" lang="en-US" altLang="ja-JP" sz="1300" baseline="0">
              <a:latin typeface="ＭＳ Ｐゴシック"/>
            </a:rPr>
            <a:t>25</a:t>
          </a:r>
          <a:r>
            <a:rPr kumimoji="1" lang="ja-JP" altLang="en-US" sz="1300" baseline="0">
              <a:latin typeface="ＭＳ Ｐゴシック"/>
            </a:rPr>
            <a:t>年７月～</a:t>
          </a:r>
          <a:r>
            <a:rPr kumimoji="1" lang="en-US" altLang="ja-JP" sz="1300" baseline="0">
              <a:latin typeface="ＭＳ Ｐゴシック"/>
            </a:rPr>
            <a:t>26</a:t>
          </a:r>
          <a:r>
            <a:rPr kumimoji="1" lang="ja-JP" altLang="en-US" sz="1300" baseline="0">
              <a:latin typeface="ＭＳ Ｐゴシック"/>
            </a:rPr>
            <a:t>年３月：１級</a:t>
          </a:r>
          <a:r>
            <a:rPr kumimoji="1" lang="en-US" altLang="ja-JP" sz="1300" baseline="0">
              <a:latin typeface="ＭＳ Ｐゴシック"/>
            </a:rPr>
            <a:t>4.5</a:t>
          </a:r>
          <a:r>
            <a:rPr kumimoji="1" lang="ja-JP" altLang="en-US" sz="1300" baseline="0">
              <a:latin typeface="ＭＳ Ｐゴシック"/>
            </a:rPr>
            <a:t>％・２級５％・３級６％及び８％・４級９％・６，７級</a:t>
          </a:r>
          <a:r>
            <a:rPr kumimoji="1" lang="en-US" altLang="ja-JP" sz="1300" baseline="0">
              <a:latin typeface="ＭＳ Ｐゴシック"/>
            </a:rPr>
            <a:t>10</a:t>
          </a:r>
          <a:r>
            <a:rPr kumimoji="1" lang="ja-JP" altLang="en-US" sz="1300" baseline="0">
              <a:latin typeface="ＭＳ Ｐゴシック"/>
            </a:rPr>
            <a:t>％，平成</a:t>
          </a:r>
          <a:r>
            <a:rPr kumimoji="1" lang="en-US" altLang="ja-JP" sz="1300" baseline="0">
              <a:latin typeface="ＭＳ Ｐゴシック"/>
            </a:rPr>
            <a:t>26</a:t>
          </a:r>
          <a:r>
            <a:rPr kumimoji="1" lang="ja-JP" altLang="en-US" sz="1300" baseline="0">
              <a:latin typeface="ＭＳ Ｐゴシック"/>
            </a:rPr>
            <a:t>年４月～</a:t>
          </a:r>
          <a:r>
            <a:rPr kumimoji="1" lang="en-US" altLang="ja-JP" sz="1300" baseline="0">
              <a:latin typeface="ＭＳ Ｐゴシック"/>
            </a:rPr>
            <a:t>27</a:t>
          </a:r>
          <a:r>
            <a:rPr kumimoji="1" lang="ja-JP" altLang="en-US" sz="1300" baseline="0">
              <a:latin typeface="ＭＳ Ｐゴシック"/>
            </a:rPr>
            <a:t>年３月：６，７級３％，平成</a:t>
          </a:r>
          <a:r>
            <a:rPr kumimoji="1" lang="en-US" altLang="ja-JP" sz="1300" baseline="0">
              <a:latin typeface="ＭＳ Ｐゴシック"/>
            </a:rPr>
            <a:t>27</a:t>
          </a:r>
          <a:r>
            <a:rPr kumimoji="1" lang="ja-JP" altLang="en-US" sz="1300" baseline="0">
              <a:latin typeface="ＭＳ Ｐゴシック"/>
            </a:rPr>
            <a:t>年４月～</a:t>
          </a:r>
          <a:r>
            <a:rPr kumimoji="1" lang="en-US" altLang="ja-JP" sz="1300" baseline="0">
              <a:latin typeface="ＭＳ Ｐゴシック"/>
            </a:rPr>
            <a:t>29</a:t>
          </a:r>
          <a:r>
            <a:rPr kumimoji="1" lang="ja-JP" altLang="en-US" sz="1300" baseline="0">
              <a:latin typeface="ＭＳ Ｐゴシック"/>
            </a:rPr>
            <a:t>年３月：６，７級２％），特別昇給の廃止，特勤手当見直し等をこれまで行っており，前年度と比べて</a:t>
          </a:r>
          <a:r>
            <a:rPr kumimoji="1" lang="en-US" altLang="ja-JP" sz="1300" baseline="0">
              <a:latin typeface="ＭＳ Ｐゴシック"/>
            </a:rPr>
            <a:t>0.5</a:t>
          </a:r>
          <a:r>
            <a:rPr kumimoji="1" lang="ja-JP" altLang="en-US" sz="1300" baseline="0">
              <a:latin typeface="ＭＳ Ｐゴシック"/>
            </a:rPr>
            <a:t>ポイント低下した。今後とも引き続き各種手当の見直しを行い，一層の給与適正化に努める。</a:t>
          </a:r>
          <a:endParaRPr kumimoji="1" lang="en-US" altLang="ja-JP" sz="1300" baseline="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85</xdr:row>
      <xdr:rowOff>100693</xdr:rowOff>
    </xdr:to>
    <xdr:cxnSp macro="">
      <xdr:nvCxnSpPr>
        <xdr:cNvPr id="260" name="直線コネクタ 259"/>
        <xdr:cNvCxnSpPr/>
      </xdr:nvCxnSpPr>
      <xdr:spPr>
        <a:xfrm flipV="1">
          <a:off x="16179800" y="146394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100693</xdr:rowOff>
    </xdr:from>
    <xdr:to>
      <xdr:col>23</xdr:col>
      <xdr:colOff>406400</xdr:colOff>
      <xdr:row>85</xdr:row>
      <xdr:rowOff>100693</xdr:rowOff>
    </xdr:to>
    <xdr:cxnSp macro="">
      <xdr:nvCxnSpPr>
        <xdr:cNvPr id="263" name="直線コネクタ 262"/>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65" name="テキスト ボックス 264"/>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86</xdr:row>
      <xdr:rowOff>11974</xdr:rowOff>
    </xdr:to>
    <xdr:cxnSp macro="">
      <xdr:nvCxnSpPr>
        <xdr:cNvPr id="266" name="直線コネクタ 265"/>
        <xdr:cNvCxnSpPr/>
      </xdr:nvCxnSpPr>
      <xdr:spPr>
        <a:xfrm flipV="1">
          <a:off x="14401800" y="1467394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58256</xdr:rowOff>
    </xdr:from>
    <xdr:ext cx="762000" cy="259045"/>
    <xdr:sp macro="" textlink="">
      <xdr:nvSpPr>
        <xdr:cNvPr id="268" name="テキスト ボックス 267"/>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11974</xdr:rowOff>
    </xdr:from>
    <xdr:to>
      <xdr:col>21</xdr:col>
      <xdr:colOff>0</xdr:colOff>
      <xdr:row>88</xdr:row>
      <xdr:rowOff>144780</xdr:rowOff>
    </xdr:to>
    <xdr:cxnSp macro="">
      <xdr:nvCxnSpPr>
        <xdr:cNvPr id="269" name="直線コネクタ 268"/>
        <xdr:cNvCxnSpPr/>
      </xdr:nvCxnSpPr>
      <xdr:spPr>
        <a:xfrm flipV="1">
          <a:off x="13512800" y="14756674"/>
          <a:ext cx="889000" cy="4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9" name="円/楕円 278"/>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158948</xdr:rowOff>
    </xdr:from>
    <xdr:ext cx="762000" cy="259045"/>
    <xdr:sp macro="" textlink="">
      <xdr:nvSpPr>
        <xdr:cNvPr id="280"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81" name="円/楕円 280"/>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82" name="テキスト ボックス 28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49893</xdr:rowOff>
    </xdr:from>
    <xdr:to>
      <xdr:col>22</xdr:col>
      <xdr:colOff>254000</xdr:colOff>
      <xdr:row>85</xdr:row>
      <xdr:rowOff>151493</xdr:rowOff>
    </xdr:to>
    <xdr:sp macro="" textlink="">
      <xdr:nvSpPr>
        <xdr:cNvPr id="283" name="円/楕円 282"/>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84" name="テキスト ボックス 283"/>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132624</xdr:rowOff>
    </xdr:from>
    <xdr:to>
      <xdr:col>21</xdr:col>
      <xdr:colOff>50800</xdr:colOff>
      <xdr:row>86</xdr:row>
      <xdr:rowOff>62774</xdr:rowOff>
    </xdr:to>
    <xdr:sp macro="" textlink="">
      <xdr:nvSpPr>
        <xdr:cNvPr id="285" name="円/楕円 284"/>
        <xdr:cNvSpPr/>
      </xdr:nvSpPr>
      <xdr:spPr>
        <a:xfrm>
          <a:off x="14351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47551</xdr:rowOff>
    </xdr:from>
    <xdr:ext cx="762000" cy="259045"/>
    <xdr:sp macro="" textlink="">
      <xdr:nvSpPr>
        <xdr:cNvPr id="286" name="テキスト ボックス 285"/>
        <xdr:cNvSpPr txBox="1"/>
      </xdr:nvSpPr>
      <xdr:spPr>
        <a:xfrm>
          <a:off x="14020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7" name="円/楕円 286"/>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8" name="テキスト ボックス 287"/>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年４月１日現在の普通会計職員は平成</a:t>
          </a:r>
          <a:r>
            <a:rPr kumimoji="1" lang="en-US" altLang="ja-JP" sz="1300">
              <a:latin typeface="ＭＳ Ｐゴシック"/>
            </a:rPr>
            <a:t>28</a:t>
          </a:r>
          <a:r>
            <a:rPr kumimoji="1" lang="ja-JP" altLang="en-US" sz="1300">
              <a:latin typeface="ＭＳ Ｐゴシック"/>
            </a:rPr>
            <a:t>年４月１日現在の職員数と比較して２人減となったが人口が減少したことから人口千人当たり職員数は</a:t>
          </a:r>
          <a:r>
            <a:rPr kumimoji="1" lang="en-US" altLang="ja-JP" sz="1300">
              <a:latin typeface="ＭＳ Ｐゴシック"/>
            </a:rPr>
            <a:t>0.16</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の定員管理については，第３次行政改革プランにおける定員管理の目標値に基づき，引き続き民間委託等の積極的な推進，更に行政の守備範囲を見直す中で市民協働を推進するとともに，職員の年齢構成が偏らないよう新規採用枠も確保しつつ，適正な定員管理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31569</xdr:rowOff>
    </xdr:from>
    <xdr:to>
      <xdr:col>24</xdr:col>
      <xdr:colOff>558800</xdr:colOff>
      <xdr:row>63</xdr:row>
      <xdr:rowOff>49954</xdr:rowOff>
    </xdr:to>
    <xdr:cxnSp macro="">
      <xdr:nvCxnSpPr>
        <xdr:cNvPr id="325" name="直線コネクタ 324"/>
        <xdr:cNvCxnSpPr/>
      </xdr:nvCxnSpPr>
      <xdr:spPr>
        <a:xfrm>
          <a:off x="16179800" y="10832919"/>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6"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15482</xdr:rowOff>
    </xdr:from>
    <xdr:to>
      <xdr:col>23</xdr:col>
      <xdr:colOff>406400</xdr:colOff>
      <xdr:row>63</xdr:row>
      <xdr:rowOff>31569</xdr:rowOff>
    </xdr:to>
    <xdr:cxnSp macro="">
      <xdr:nvCxnSpPr>
        <xdr:cNvPr id="328" name="直線コネクタ 327"/>
        <xdr:cNvCxnSpPr/>
      </xdr:nvCxnSpPr>
      <xdr:spPr>
        <a:xfrm>
          <a:off x="15290800" y="108168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30" name="テキスト ボックス 329"/>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xdr:rowOff>
    </xdr:from>
    <xdr:to>
      <xdr:col>22</xdr:col>
      <xdr:colOff>203200</xdr:colOff>
      <xdr:row>63</xdr:row>
      <xdr:rowOff>15482</xdr:rowOff>
    </xdr:to>
    <xdr:cxnSp macro="">
      <xdr:nvCxnSpPr>
        <xdr:cNvPr id="331" name="直線コネクタ 330"/>
        <xdr:cNvCxnSpPr/>
      </xdr:nvCxnSpPr>
      <xdr:spPr>
        <a:xfrm>
          <a:off x="14401800" y="1080304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3" name="テキスト ボックス 332"/>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1694</xdr:rowOff>
    </xdr:from>
    <xdr:to>
      <xdr:col>21</xdr:col>
      <xdr:colOff>0</xdr:colOff>
      <xdr:row>63</xdr:row>
      <xdr:rowOff>5141</xdr:rowOff>
    </xdr:to>
    <xdr:cxnSp macro="">
      <xdr:nvCxnSpPr>
        <xdr:cNvPr id="334" name="直線コネクタ 333"/>
        <xdr:cNvCxnSpPr/>
      </xdr:nvCxnSpPr>
      <xdr:spPr>
        <a:xfrm flipV="1">
          <a:off x="13512800" y="108030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6" name="テキスト ボックス 335"/>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8" name="テキスト ボックス 337"/>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170604</xdr:rowOff>
    </xdr:from>
    <xdr:to>
      <xdr:col>24</xdr:col>
      <xdr:colOff>609600</xdr:colOff>
      <xdr:row>63</xdr:row>
      <xdr:rowOff>100754</xdr:rowOff>
    </xdr:to>
    <xdr:sp macro="" textlink="">
      <xdr:nvSpPr>
        <xdr:cNvPr id="344" name="円/楕円 343"/>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142681</xdr:rowOff>
    </xdr:from>
    <xdr:ext cx="762000" cy="259045"/>
    <xdr:sp macro="" textlink="">
      <xdr:nvSpPr>
        <xdr:cNvPr id="345" name="定員管理の状況該当値テキスト"/>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152219</xdr:rowOff>
    </xdr:from>
    <xdr:to>
      <xdr:col>23</xdr:col>
      <xdr:colOff>457200</xdr:colOff>
      <xdr:row>63</xdr:row>
      <xdr:rowOff>82369</xdr:rowOff>
    </xdr:to>
    <xdr:sp macro="" textlink="">
      <xdr:nvSpPr>
        <xdr:cNvPr id="346" name="円/楕円 345"/>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67146</xdr:rowOff>
    </xdr:from>
    <xdr:ext cx="736600" cy="259045"/>
    <xdr:sp macro="" textlink="">
      <xdr:nvSpPr>
        <xdr:cNvPr id="347" name="テキスト ボックス 346"/>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136132</xdr:rowOff>
    </xdr:from>
    <xdr:to>
      <xdr:col>22</xdr:col>
      <xdr:colOff>254000</xdr:colOff>
      <xdr:row>63</xdr:row>
      <xdr:rowOff>66282</xdr:rowOff>
    </xdr:to>
    <xdr:sp macro="" textlink="">
      <xdr:nvSpPr>
        <xdr:cNvPr id="348" name="円/楕円 347"/>
        <xdr:cNvSpPr/>
      </xdr:nvSpPr>
      <xdr:spPr>
        <a:xfrm>
          <a:off x="15240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51059</xdr:rowOff>
    </xdr:from>
    <xdr:ext cx="762000" cy="259045"/>
    <xdr:sp macro="" textlink="">
      <xdr:nvSpPr>
        <xdr:cNvPr id="349" name="テキスト ボックス 348"/>
        <xdr:cNvSpPr txBox="1"/>
      </xdr:nvSpPr>
      <xdr:spPr>
        <a:xfrm>
          <a:off x="14909800" y="108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122344</xdr:rowOff>
    </xdr:from>
    <xdr:to>
      <xdr:col>21</xdr:col>
      <xdr:colOff>50800</xdr:colOff>
      <xdr:row>63</xdr:row>
      <xdr:rowOff>52494</xdr:rowOff>
    </xdr:to>
    <xdr:sp macro="" textlink="">
      <xdr:nvSpPr>
        <xdr:cNvPr id="350" name="円/楕円 349"/>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37271</xdr:rowOff>
    </xdr:from>
    <xdr:ext cx="762000" cy="259045"/>
    <xdr:sp macro="" textlink="">
      <xdr:nvSpPr>
        <xdr:cNvPr id="351" name="テキスト ボックス 350"/>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125791</xdr:rowOff>
    </xdr:from>
    <xdr:to>
      <xdr:col>19</xdr:col>
      <xdr:colOff>533400</xdr:colOff>
      <xdr:row>63</xdr:row>
      <xdr:rowOff>55941</xdr:rowOff>
    </xdr:to>
    <xdr:sp macro="" textlink="">
      <xdr:nvSpPr>
        <xdr:cNvPr id="352" name="円/楕円 351"/>
        <xdr:cNvSpPr/>
      </xdr:nvSpPr>
      <xdr:spPr>
        <a:xfrm>
          <a:off x="13462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40718</xdr:rowOff>
    </xdr:from>
    <xdr:ext cx="762000" cy="259045"/>
    <xdr:sp macro="" textlink="">
      <xdr:nvSpPr>
        <xdr:cNvPr id="353" name="テキスト ボックス 352"/>
        <xdr:cNvSpPr txBox="1"/>
      </xdr:nvSpPr>
      <xdr:spPr>
        <a:xfrm>
          <a:off x="13131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baseline="0">
              <a:solidFill>
                <a:srgbClr val="FF0000"/>
              </a:solidFill>
              <a:latin typeface="ＭＳ Ｐゴシック"/>
            </a:rPr>
            <a:t>分母となる</a:t>
          </a:r>
          <a:r>
            <a:rPr kumimoji="1" lang="ja-JP" altLang="en-US" sz="1300" baseline="0">
              <a:latin typeface="ＭＳ Ｐゴシック"/>
            </a:rPr>
            <a:t>標準財政規模から算入公債費を差し引いた額が前年度に比べ減少したものの，分子については一般会計の公債費の減等で減少したことにより，単年度の実質公債費率が</a:t>
          </a:r>
          <a:r>
            <a:rPr kumimoji="1" lang="en-US" altLang="ja-JP" sz="1300" baseline="0">
              <a:latin typeface="ＭＳ Ｐゴシック"/>
            </a:rPr>
            <a:t>0.5</a:t>
          </a:r>
          <a:r>
            <a:rPr kumimoji="1" lang="ja-JP" altLang="en-US" sz="1300" baseline="0">
              <a:latin typeface="ＭＳ Ｐゴシック"/>
            </a:rPr>
            <a:t>ポイント改善し，３箇年平均では</a:t>
          </a:r>
          <a:r>
            <a:rPr kumimoji="1" lang="en-US" altLang="ja-JP" sz="1300" baseline="0">
              <a:latin typeface="ＭＳ Ｐゴシック"/>
            </a:rPr>
            <a:t>0.7</a:t>
          </a:r>
          <a:r>
            <a:rPr kumimoji="1" lang="ja-JP" altLang="en-US" sz="1300" baseline="0">
              <a:latin typeface="ＭＳ Ｐゴシック"/>
            </a:rPr>
            <a:t>ポイント改善した。今後とも投資的経費の適切な選択と重点化によって計画的に借入額の抑制を行うとともに，過疎対策事業債など交付税措置率の高い財政運営上有利な地方債を活用するほか，特別会計や企業会計まで含めた市全体で連携を図りながら，実質的な公債費負担の適正な管理を継続して実施していく。</a:t>
          </a:r>
          <a:endParaRPr kumimoji="1" lang="en-US" altLang="ja-JP" sz="1300" baseline="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64241</xdr:rowOff>
    </xdr:from>
    <xdr:to>
      <xdr:col>24</xdr:col>
      <xdr:colOff>558800</xdr:colOff>
      <xdr:row>37</xdr:row>
      <xdr:rowOff>78317</xdr:rowOff>
    </xdr:to>
    <xdr:cxnSp macro="">
      <xdr:nvCxnSpPr>
        <xdr:cNvPr id="387" name="直線コネクタ 386"/>
        <xdr:cNvCxnSpPr/>
      </xdr:nvCxnSpPr>
      <xdr:spPr>
        <a:xfrm flipV="1">
          <a:off x="16179800" y="640789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8"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78317</xdr:rowOff>
    </xdr:from>
    <xdr:to>
      <xdr:col>23</xdr:col>
      <xdr:colOff>406400</xdr:colOff>
      <xdr:row>37</xdr:row>
      <xdr:rowOff>96414</xdr:rowOff>
    </xdr:to>
    <xdr:cxnSp macro="">
      <xdr:nvCxnSpPr>
        <xdr:cNvPr id="390" name="直線コネクタ 389"/>
        <xdr:cNvCxnSpPr/>
      </xdr:nvCxnSpPr>
      <xdr:spPr>
        <a:xfrm flipV="1">
          <a:off x="15290800" y="64219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2" name="テキスト ボックス 391"/>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126577</xdr:rowOff>
    </xdr:to>
    <xdr:cxnSp macro="">
      <xdr:nvCxnSpPr>
        <xdr:cNvPr id="393" name="直線コネクタ 392"/>
        <xdr:cNvCxnSpPr/>
      </xdr:nvCxnSpPr>
      <xdr:spPr>
        <a:xfrm flipV="1">
          <a:off x="14401800" y="64400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5" name="テキスト ボックス 394"/>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126577</xdr:rowOff>
    </xdr:from>
    <xdr:to>
      <xdr:col>21</xdr:col>
      <xdr:colOff>0</xdr:colOff>
      <xdr:row>37</xdr:row>
      <xdr:rowOff>152717</xdr:rowOff>
    </xdr:to>
    <xdr:cxnSp macro="">
      <xdr:nvCxnSpPr>
        <xdr:cNvPr id="396" name="直線コネクタ 395"/>
        <xdr:cNvCxnSpPr/>
      </xdr:nvCxnSpPr>
      <xdr:spPr>
        <a:xfrm flipV="1">
          <a:off x="13512800" y="647022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8" name="テキスト ボックス 397"/>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400" name="テキスト ボックス 399"/>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13441</xdr:rowOff>
    </xdr:from>
    <xdr:to>
      <xdr:col>24</xdr:col>
      <xdr:colOff>609600</xdr:colOff>
      <xdr:row>37</xdr:row>
      <xdr:rowOff>115041</xdr:rowOff>
    </xdr:to>
    <xdr:sp macro="" textlink="">
      <xdr:nvSpPr>
        <xdr:cNvPr id="406" name="円/楕円 405"/>
        <xdr:cNvSpPr/>
      </xdr:nvSpPr>
      <xdr:spPr>
        <a:xfrm>
          <a:off x="169672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156968</xdr:rowOff>
    </xdr:from>
    <xdr:ext cx="762000" cy="259045"/>
    <xdr:sp macro="" textlink="">
      <xdr:nvSpPr>
        <xdr:cNvPr id="407" name="公債費負担の状況該当値テキスト"/>
        <xdr:cNvSpPr txBox="1"/>
      </xdr:nvSpPr>
      <xdr:spPr>
        <a:xfrm>
          <a:off x="17106900" y="632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27517</xdr:rowOff>
    </xdr:from>
    <xdr:to>
      <xdr:col>23</xdr:col>
      <xdr:colOff>457200</xdr:colOff>
      <xdr:row>37</xdr:row>
      <xdr:rowOff>129117</xdr:rowOff>
    </xdr:to>
    <xdr:sp macro="" textlink="">
      <xdr:nvSpPr>
        <xdr:cNvPr id="408" name="円/楕円 407"/>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113894</xdr:rowOff>
    </xdr:from>
    <xdr:ext cx="736600" cy="259045"/>
    <xdr:sp macro="" textlink="">
      <xdr:nvSpPr>
        <xdr:cNvPr id="409" name="テキスト ボックス 408"/>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10" name="円/楕円 409"/>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11" name="テキスト ボックス 410"/>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75777</xdr:rowOff>
    </xdr:from>
    <xdr:to>
      <xdr:col>21</xdr:col>
      <xdr:colOff>50800</xdr:colOff>
      <xdr:row>38</xdr:row>
      <xdr:rowOff>5927</xdr:rowOff>
    </xdr:to>
    <xdr:sp macro="" textlink="">
      <xdr:nvSpPr>
        <xdr:cNvPr id="412" name="円/楕円 411"/>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162154</xdr:rowOff>
    </xdr:from>
    <xdr:ext cx="762000" cy="259045"/>
    <xdr:sp macro="" textlink="">
      <xdr:nvSpPr>
        <xdr:cNvPr id="413" name="テキスト ボックス 412"/>
        <xdr:cNvSpPr txBox="1"/>
      </xdr:nvSpPr>
      <xdr:spPr>
        <a:xfrm>
          <a:off x="14020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101917</xdr:rowOff>
    </xdr:from>
    <xdr:to>
      <xdr:col>19</xdr:col>
      <xdr:colOff>533400</xdr:colOff>
      <xdr:row>38</xdr:row>
      <xdr:rowOff>32068</xdr:rowOff>
    </xdr:to>
    <xdr:sp macro="" textlink="">
      <xdr:nvSpPr>
        <xdr:cNvPr id="414" name="円/楕円 413"/>
        <xdr:cNvSpPr/>
      </xdr:nvSpPr>
      <xdr:spPr>
        <a:xfrm>
          <a:off x="13462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16845</xdr:rowOff>
    </xdr:from>
    <xdr:ext cx="762000" cy="259045"/>
    <xdr:sp macro="" textlink="">
      <xdr:nvSpPr>
        <xdr:cNvPr id="415" name="テキスト ボックス 414"/>
        <xdr:cNvSpPr txBox="1"/>
      </xdr:nvSpPr>
      <xdr:spPr>
        <a:xfrm>
          <a:off x="13131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分母となる</a:t>
          </a:r>
          <a:r>
            <a:rPr kumimoji="1" lang="ja-JP" altLang="en-US" sz="1300">
              <a:latin typeface="ＭＳ Ｐゴシック"/>
            </a:rPr>
            <a:t>標準財政規模から算入公債費を差し引いた額が減少したものの，分子については公営企業債等繰入見込額をはじめとした将来負担額を構成するすべての項目が減となったほか，充当可能財源等もすべて増加したことにより前年度に比べ</a:t>
          </a:r>
          <a:r>
            <a:rPr kumimoji="1" lang="en-US" altLang="ja-JP" sz="1300">
              <a:latin typeface="ＭＳ Ｐゴシック"/>
            </a:rPr>
            <a:t>8.3</a:t>
          </a:r>
          <a:r>
            <a:rPr kumimoji="1" lang="ja-JP" altLang="en-US" sz="1300">
              <a:latin typeface="ＭＳ Ｐゴシック"/>
            </a:rPr>
            <a:t>ポイント低下した。しかしながら，依然として高い水準にあることから，今後も市全体で連携して投資的経費の適切な選択・重点化等を行いながら，交付税措置率の高い財政運営上有利な地方債を活用して，後年度の実質的な公債費負担を縮減していくとともに基金を確保し，さらなる比率の改善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146469</xdr:rowOff>
    </xdr:from>
    <xdr:to>
      <xdr:col>24</xdr:col>
      <xdr:colOff>558800</xdr:colOff>
      <xdr:row>15</xdr:row>
      <xdr:rowOff>166497</xdr:rowOff>
    </xdr:to>
    <xdr:cxnSp macro="">
      <xdr:nvCxnSpPr>
        <xdr:cNvPr id="447" name="直線コネクタ 446"/>
        <xdr:cNvCxnSpPr/>
      </xdr:nvCxnSpPr>
      <xdr:spPr>
        <a:xfrm flipV="1">
          <a:off x="16179800" y="2718219"/>
          <a:ext cx="8382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8"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166497</xdr:rowOff>
    </xdr:from>
    <xdr:to>
      <xdr:col>23</xdr:col>
      <xdr:colOff>406400</xdr:colOff>
      <xdr:row>16</xdr:row>
      <xdr:rowOff>20625</xdr:rowOff>
    </xdr:to>
    <xdr:cxnSp macro="">
      <xdr:nvCxnSpPr>
        <xdr:cNvPr id="450" name="直線コネクタ 449"/>
        <xdr:cNvCxnSpPr/>
      </xdr:nvCxnSpPr>
      <xdr:spPr>
        <a:xfrm flipV="1">
          <a:off x="15290800" y="273824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51" name="フローチャート : 判断 450"/>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2" name="テキスト ボックス 451"/>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20625</xdr:rowOff>
    </xdr:from>
    <xdr:to>
      <xdr:col>22</xdr:col>
      <xdr:colOff>203200</xdr:colOff>
      <xdr:row>16</xdr:row>
      <xdr:rowOff>43066</xdr:rowOff>
    </xdr:to>
    <xdr:cxnSp macro="">
      <xdr:nvCxnSpPr>
        <xdr:cNvPr id="453" name="直線コネクタ 452"/>
        <xdr:cNvCxnSpPr/>
      </xdr:nvCxnSpPr>
      <xdr:spPr>
        <a:xfrm flipV="1">
          <a:off x="14401800" y="276382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4" name="フローチャート : 判断 453"/>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5" name="テキスト ボックス 454"/>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43066</xdr:rowOff>
    </xdr:from>
    <xdr:to>
      <xdr:col>21</xdr:col>
      <xdr:colOff>0</xdr:colOff>
      <xdr:row>16</xdr:row>
      <xdr:rowOff>84328</xdr:rowOff>
    </xdr:to>
    <xdr:cxnSp macro="">
      <xdr:nvCxnSpPr>
        <xdr:cNvPr id="456" name="直線コネクタ 455"/>
        <xdr:cNvCxnSpPr/>
      </xdr:nvCxnSpPr>
      <xdr:spPr>
        <a:xfrm flipV="1">
          <a:off x="13512800" y="278626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7" name="フローチャート : 判断 45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8" name="テキスト ボックス 457"/>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9" name="フローチャート : 判断 45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60" name="テキスト ボックス 459"/>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95669</xdr:rowOff>
    </xdr:from>
    <xdr:to>
      <xdr:col>24</xdr:col>
      <xdr:colOff>609600</xdr:colOff>
      <xdr:row>16</xdr:row>
      <xdr:rowOff>25819</xdr:rowOff>
    </xdr:to>
    <xdr:sp macro="" textlink="">
      <xdr:nvSpPr>
        <xdr:cNvPr id="466" name="円/楕円 465"/>
        <xdr:cNvSpPr/>
      </xdr:nvSpPr>
      <xdr:spPr>
        <a:xfrm>
          <a:off x="16967200" y="26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67746</xdr:rowOff>
    </xdr:from>
    <xdr:ext cx="762000" cy="259045"/>
    <xdr:sp macro="" textlink="">
      <xdr:nvSpPr>
        <xdr:cNvPr id="467" name="将来負担の状況該当値テキスト"/>
        <xdr:cNvSpPr txBox="1"/>
      </xdr:nvSpPr>
      <xdr:spPr>
        <a:xfrm>
          <a:off x="17106900" y="263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115697</xdr:rowOff>
    </xdr:from>
    <xdr:to>
      <xdr:col>23</xdr:col>
      <xdr:colOff>457200</xdr:colOff>
      <xdr:row>16</xdr:row>
      <xdr:rowOff>45847</xdr:rowOff>
    </xdr:to>
    <xdr:sp macro="" textlink="">
      <xdr:nvSpPr>
        <xdr:cNvPr id="468" name="円/楕円 467"/>
        <xdr:cNvSpPr/>
      </xdr:nvSpPr>
      <xdr:spPr>
        <a:xfrm>
          <a:off x="16129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30624</xdr:rowOff>
    </xdr:from>
    <xdr:ext cx="736600" cy="259045"/>
    <xdr:sp macro="" textlink="">
      <xdr:nvSpPr>
        <xdr:cNvPr id="469" name="テキスト ボックス 468"/>
        <xdr:cNvSpPr txBox="1"/>
      </xdr:nvSpPr>
      <xdr:spPr>
        <a:xfrm>
          <a:off x="15798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141275</xdr:rowOff>
    </xdr:from>
    <xdr:to>
      <xdr:col>22</xdr:col>
      <xdr:colOff>254000</xdr:colOff>
      <xdr:row>16</xdr:row>
      <xdr:rowOff>71425</xdr:rowOff>
    </xdr:to>
    <xdr:sp macro="" textlink="">
      <xdr:nvSpPr>
        <xdr:cNvPr id="470" name="円/楕円 469"/>
        <xdr:cNvSpPr/>
      </xdr:nvSpPr>
      <xdr:spPr>
        <a:xfrm>
          <a:off x="15240000" y="27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56202</xdr:rowOff>
    </xdr:from>
    <xdr:ext cx="762000" cy="259045"/>
    <xdr:sp macro="" textlink="">
      <xdr:nvSpPr>
        <xdr:cNvPr id="471" name="テキスト ボックス 470"/>
        <xdr:cNvSpPr txBox="1"/>
      </xdr:nvSpPr>
      <xdr:spPr>
        <a:xfrm>
          <a:off x="14909800" y="279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163716</xdr:rowOff>
    </xdr:from>
    <xdr:to>
      <xdr:col>21</xdr:col>
      <xdr:colOff>50800</xdr:colOff>
      <xdr:row>16</xdr:row>
      <xdr:rowOff>93866</xdr:rowOff>
    </xdr:to>
    <xdr:sp macro="" textlink="">
      <xdr:nvSpPr>
        <xdr:cNvPr id="472" name="円/楕円 471"/>
        <xdr:cNvSpPr/>
      </xdr:nvSpPr>
      <xdr:spPr>
        <a:xfrm>
          <a:off x="14351000" y="2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78643</xdr:rowOff>
    </xdr:from>
    <xdr:ext cx="762000" cy="259045"/>
    <xdr:sp macro="" textlink="">
      <xdr:nvSpPr>
        <xdr:cNvPr id="473" name="テキスト ボックス 472"/>
        <xdr:cNvSpPr txBox="1"/>
      </xdr:nvSpPr>
      <xdr:spPr>
        <a:xfrm>
          <a:off x="14020800" y="28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33528</xdr:rowOff>
    </xdr:from>
    <xdr:to>
      <xdr:col>19</xdr:col>
      <xdr:colOff>533400</xdr:colOff>
      <xdr:row>16</xdr:row>
      <xdr:rowOff>135128</xdr:rowOff>
    </xdr:to>
    <xdr:sp macro="" textlink="">
      <xdr:nvSpPr>
        <xdr:cNvPr id="474" name="円/楕円 473"/>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119905</xdr:rowOff>
    </xdr:from>
    <xdr:ext cx="762000" cy="259045"/>
    <xdr:sp macro="" textlink="">
      <xdr:nvSpPr>
        <xdr:cNvPr id="475" name="テキスト ボックス 474"/>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をはじめ共済組合等負担金や退職手当負担金が減となったものの，退職手当債を発行しなかったため，人件費に係る経常経費一般財源は前年度に比べて増加した。本市の場合，常備消防については直営で実施しており，現段階では平均年齢・平均勤続年数ともに県内</a:t>
          </a:r>
          <a:r>
            <a:rPr kumimoji="1" lang="en-US" altLang="ja-JP" sz="1300">
              <a:latin typeface="ＭＳ Ｐゴシック"/>
            </a:rPr>
            <a:t>19</a:t>
          </a:r>
          <a:r>
            <a:rPr kumimoji="1" lang="ja-JP" altLang="en-US" sz="1300">
              <a:latin typeface="ＭＳ Ｐゴシック"/>
            </a:rPr>
            <a:t>市で最も高いこと等により，類似団体と比較しても高い水準にあるが，今後とも定員管理・給与の適正化など行財政改革への取組みを通じて人件費の削減に努める。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111760</xdr:rowOff>
    </xdr:from>
    <xdr:to>
      <xdr:col>7</xdr:col>
      <xdr:colOff>15875</xdr:colOff>
      <xdr:row>40</xdr:row>
      <xdr:rowOff>157480</xdr:rowOff>
    </xdr:to>
    <xdr:cxnSp macro="">
      <xdr:nvCxnSpPr>
        <xdr:cNvPr id="66" name="直線コネクタ 65"/>
        <xdr:cNvCxnSpPr/>
      </xdr:nvCxnSpPr>
      <xdr:spPr>
        <a:xfrm>
          <a:off x="3987800" y="6969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111760</xdr:rowOff>
    </xdr:from>
    <xdr:to>
      <xdr:col>5</xdr:col>
      <xdr:colOff>549275</xdr:colOff>
      <xdr:row>41</xdr:row>
      <xdr:rowOff>54610</xdr:rowOff>
    </xdr:to>
    <xdr:cxnSp macro="">
      <xdr:nvCxnSpPr>
        <xdr:cNvPr id="69" name="直線コネクタ 68"/>
        <xdr:cNvCxnSpPr/>
      </xdr:nvCxnSpPr>
      <xdr:spPr>
        <a:xfrm flipV="1">
          <a:off x="3098800" y="6969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41</xdr:row>
      <xdr:rowOff>54610</xdr:rowOff>
    </xdr:to>
    <xdr:cxnSp macro="">
      <xdr:nvCxnSpPr>
        <xdr:cNvPr id="72" name="直線コネクタ 71"/>
        <xdr:cNvCxnSpPr/>
      </xdr:nvCxnSpPr>
      <xdr:spPr>
        <a:xfrm>
          <a:off x="2209800" y="6885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40</xdr:row>
      <xdr:rowOff>27940</xdr:rowOff>
    </xdr:to>
    <xdr:cxnSp macro="">
      <xdr:nvCxnSpPr>
        <xdr:cNvPr id="75" name="直線コネクタ 74"/>
        <xdr:cNvCxnSpPr/>
      </xdr:nvCxnSpPr>
      <xdr:spPr>
        <a:xfrm>
          <a:off x="1320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106680</xdr:rowOff>
    </xdr:from>
    <xdr:to>
      <xdr:col>7</xdr:col>
      <xdr:colOff>66675</xdr:colOff>
      <xdr:row>41</xdr:row>
      <xdr:rowOff>36830</xdr:rowOff>
    </xdr:to>
    <xdr:sp macro="" textlink="">
      <xdr:nvSpPr>
        <xdr:cNvPr id="85" name="円/楕円 84"/>
        <xdr:cNvSpPr/>
      </xdr:nvSpPr>
      <xdr:spPr>
        <a:xfrm>
          <a:off x="4775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15257</xdr:rowOff>
    </xdr:from>
    <xdr:ext cx="762000" cy="259045"/>
    <xdr:sp macro="" textlink="">
      <xdr:nvSpPr>
        <xdr:cNvPr id="86" name="人件費該当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60960</xdr:rowOff>
    </xdr:from>
    <xdr:to>
      <xdr:col>5</xdr:col>
      <xdr:colOff>600075</xdr:colOff>
      <xdr:row>40</xdr:row>
      <xdr:rowOff>162560</xdr:rowOff>
    </xdr:to>
    <xdr:sp macro="" textlink="">
      <xdr:nvSpPr>
        <xdr:cNvPr id="87" name="円/楕円 86"/>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147337</xdr:rowOff>
    </xdr:from>
    <xdr:ext cx="736600" cy="259045"/>
    <xdr:sp macro="" textlink="">
      <xdr:nvSpPr>
        <xdr:cNvPr id="88" name="テキスト ボックス 87"/>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3810</xdr:rowOff>
    </xdr:from>
    <xdr:to>
      <xdr:col>4</xdr:col>
      <xdr:colOff>396875</xdr:colOff>
      <xdr:row>41</xdr:row>
      <xdr:rowOff>105410</xdr:rowOff>
    </xdr:to>
    <xdr:sp macro="" textlink="">
      <xdr:nvSpPr>
        <xdr:cNvPr id="89" name="円/楕円 88"/>
        <xdr:cNvSpPr/>
      </xdr:nvSpPr>
      <xdr:spPr>
        <a:xfrm>
          <a:off x="3048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90187</xdr:rowOff>
    </xdr:from>
    <xdr:ext cx="762000" cy="259045"/>
    <xdr:sp macro="" textlink="">
      <xdr:nvSpPr>
        <xdr:cNvPr id="90" name="テキスト ボックス 89"/>
        <xdr:cNvSpPr txBox="1"/>
      </xdr:nvSpPr>
      <xdr:spPr>
        <a:xfrm>
          <a:off x="2717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148590</xdr:rowOff>
    </xdr:from>
    <xdr:to>
      <xdr:col>3</xdr:col>
      <xdr:colOff>193675</xdr:colOff>
      <xdr:row>40</xdr:row>
      <xdr:rowOff>78740</xdr:rowOff>
    </xdr:to>
    <xdr:sp macro="" textlink="">
      <xdr:nvSpPr>
        <xdr:cNvPr id="91" name="円/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3" name="円/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物件費に係る経常収支比率は，がん検診事業や消防費に係る物件費の増等により前年度に比べ</a:t>
          </a:r>
          <a:r>
            <a:rPr kumimoji="1" lang="en-US" altLang="ja-JP" sz="1300">
              <a:latin typeface="ＭＳ Ｐゴシック"/>
            </a:rPr>
            <a:t>0.4</a:t>
          </a:r>
          <a:r>
            <a:rPr kumimoji="1" lang="ja-JP" altLang="en-US" sz="1300">
              <a:latin typeface="ＭＳ Ｐゴシック"/>
            </a:rPr>
            <a:t>ポイント増加している。依然として類似団体の中では低い水準にあるものの，物件費の決算額は事業委託の推進などに伴い増加傾向にあることから，今後とも引き続き，必要性などを十分に検討し，見直し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113393</xdr:rowOff>
    </xdr:from>
    <xdr:to>
      <xdr:col>24</xdr:col>
      <xdr:colOff>31750</xdr:colOff>
      <xdr:row>13</xdr:row>
      <xdr:rowOff>156936</xdr:rowOff>
    </xdr:to>
    <xdr:cxnSp macro="">
      <xdr:nvCxnSpPr>
        <xdr:cNvPr id="129" name="直線コネクタ 128"/>
        <xdr:cNvCxnSpPr/>
      </xdr:nvCxnSpPr>
      <xdr:spPr>
        <a:xfrm>
          <a:off x="15671800" y="23422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91621</xdr:rowOff>
    </xdr:from>
    <xdr:to>
      <xdr:col>22</xdr:col>
      <xdr:colOff>565150</xdr:colOff>
      <xdr:row>13</xdr:row>
      <xdr:rowOff>113393</xdr:rowOff>
    </xdr:to>
    <xdr:cxnSp macro="">
      <xdr:nvCxnSpPr>
        <xdr:cNvPr id="132" name="直線コネクタ 131"/>
        <xdr:cNvCxnSpPr/>
      </xdr:nvCxnSpPr>
      <xdr:spPr>
        <a:xfrm>
          <a:off x="14782800" y="232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13</xdr:row>
      <xdr:rowOff>156936</xdr:rowOff>
    </xdr:to>
    <xdr:cxnSp macro="">
      <xdr:nvCxnSpPr>
        <xdr:cNvPr id="135" name="直線コネクタ 134"/>
        <xdr:cNvCxnSpPr/>
      </xdr:nvCxnSpPr>
      <xdr:spPr>
        <a:xfrm flipV="1">
          <a:off x="13893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156936</xdr:rowOff>
    </xdr:to>
    <xdr:cxnSp macro="">
      <xdr:nvCxnSpPr>
        <xdr:cNvPr id="138" name="直線コネクタ 137"/>
        <xdr:cNvCxnSpPr/>
      </xdr:nvCxnSpPr>
      <xdr:spPr>
        <a:xfrm>
          <a:off x="13004800" y="229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106136</xdr:rowOff>
    </xdr:from>
    <xdr:to>
      <xdr:col>24</xdr:col>
      <xdr:colOff>82550</xdr:colOff>
      <xdr:row>14</xdr:row>
      <xdr:rowOff>36286</xdr:rowOff>
    </xdr:to>
    <xdr:sp macro="" textlink="">
      <xdr:nvSpPr>
        <xdr:cNvPr id="148" name="円/楕円 147"/>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122663</xdr:rowOff>
    </xdr:from>
    <xdr:ext cx="762000" cy="259045"/>
    <xdr:sp macro="" textlink="">
      <xdr:nvSpPr>
        <xdr:cNvPr id="149" name="物件費該当値テキスト"/>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62593</xdr:rowOff>
    </xdr:from>
    <xdr:to>
      <xdr:col>22</xdr:col>
      <xdr:colOff>615950</xdr:colOff>
      <xdr:row>13</xdr:row>
      <xdr:rowOff>164193</xdr:rowOff>
    </xdr:to>
    <xdr:sp macro="" textlink="">
      <xdr:nvSpPr>
        <xdr:cNvPr id="150" name="円/楕円 149"/>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2920</xdr:rowOff>
    </xdr:from>
    <xdr:ext cx="736600" cy="259045"/>
    <xdr:sp macro="" textlink="">
      <xdr:nvSpPr>
        <xdr:cNvPr id="151" name="テキスト ボックス 150"/>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52" name="円/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4" name="円/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介護給付・訓練等給付費や生活保護費の増などにより，前年度に比べて増加しており，類似団体と比較しても依然として高い傾向にある。</a:t>
          </a:r>
          <a:endParaRPr kumimoji="1" lang="en-US" altLang="ja-JP" sz="1300">
            <a:latin typeface="ＭＳ Ｐゴシック"/>
          </a:endParaRPr>
        </a:p>
        <a:p>
          <a:r>
            <a:rPr kumimoji="1" lang="ja-JP" altLang="en-US" sz="1300">
              <a:latin typeface="ＭＳ Ｐゴシック"/>
            </a:rPr>
            <a:t>　今後も，市の単独事業については，費用対効果等を検証し見直しを行うなど，扶助費の抑制に努める。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113393</xdr:rowOff>
    </xdr:to>
    <xdr:cxnSp macro="">
      <xdr:nvCxnSpPr>
        <xdr:cNvPr id="192" name="直線コネクタ 191"/>
        <xdr:cNvCxnSpPr/>
      </xdr:nvCxnSpPr>
      <xdr:spPr>
        <a:xfrm>
          <a:off x="3987800" y="97663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37193</xdr:rowOff>
    </xdr:to>
    <xdr:cxnSp macro="">
      <xdr:nvCxnSpPr>
        <xdr:cNvPr id="195" name="直線コネクタ 194"/>
        <xdr:cNvCxnSpPr/>
      </xdr:nvCxnSpPr>
      <xdr:spPr>
        <a:xfrm flipV="1">
          <a:off x="3098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37193</xdr:rowOff>
    </xdr:to>
    <xdr:cxnSp macro="">
      <xdr:nvCxnSpPr>
        <xdr:cNvPr id="198" name="直線コネクタ 197"/>
        <xdr:cNvCxnSpPr/>
      </xdr:nvCxnSpPr>
      <xdr:spPr>
        <a:xfrm>
          <a:off x="2209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4535</xdr:rowOff>
    </xdr:to>
    <xdr:cxnSp macro="">
      <xdr:nvCxnSpPr>
        <xdr:cNvPr id="201" name="直線コネクタ 200"/>
        <xdr:cNvCxnSpPr/>
      </xdr:nvCxnSpPr>
      <xdr:spPr>
        <a:xfrm>
          <a:off x="1320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62593</xdr:rowOff>
    </xdr:from>
    <xdr:to>
      <xdr:col>7</xdr:col>
      <xdr:colOff>66675</xdr:colOff>
      <xdr:row>57</xdr:row>
      <xdr:rowOff>164193</xdr:rowOff>
    </xdr:to>
    <xdr:sp macro="" textlink="">
      <xdr:nvSpPr>
        <xdr:cNvPr id="211" name="円/楕円 210"/>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34670</xdr:rowOff>
    </xdr:from>
    <xdr:ext cx="762000" cy="259045"/>
    <xdr:sp macro="" textlink="">
      <xdr:nvSpPr>
        <xdr:cNvPr id="212"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3" name="円/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7" name="円/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20" name="テキスト ボックス 219"/>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後期高齢者医療特別会計をはじめ，各特別会計への繰出金は増加傾向にあり，本市の経常収支比率が高い大きな要因の一つとなっており，平成</a:t>
          </a:r>
          <a:r>
            <a:rPr kumimoji="1" lang="en-US" altLang="ja-JP" sz="1300" baseline="0">
              <a:latin typeface="ＭＳ Ｐゴシック"/>
            </a:rPr>
            <a:t>28</a:t>
          </a:r>
          <a:r>
            <a:rPr kumimoji="1" lang="ja-JP" altLang="en-US" sz="1300" baseline="0">
              <a:latin typeface="ＭＳ Ｐゴシック"/>
            </a:rPr>
            <a:t>年度についても前年度に比べ経常収支比率が</a:t>
          </a:r>
          <a:r>
            <a:rPr kumimoji="1" lang="en-US" altLang="ja-JP" sz="1300" baseline="0">
              <a:latin typeface="ＭＳ Ｐゴシック"/>
            </a:rPr>
            <a:t>0.5</a:t>
          </a:r>
          <a:r>
            <a:rPr kumimoji="1" lang="ja-JP" altLang="en-US" sz="1300" baseline="0">
              <a:latin typeface="ＭＳ Ｐゴシック"/>
            </a:rPr>
            <a:t>ポイント増加している。また，下水道事業への繰出の影響により類似団体の平均を上回っている状況にある。今後とも特別会計における歳入確保に努めるとともに事務事業の見直しを行って歳出削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142240</xdr:rowOff>
    </xdr:to>
    <xdr:cxnSp macro="">
      <xdr:nvCxnSpPr>
        <xdr:cNvPr id="253" name="直線コネクタ 252"/>
        <xdr:cNvCxnSpPr/>
      </xdr:nvCxnSpPr>
      <xdr:spPr>
        <a:xfrm>
          <a:off x="15671800" y="9705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104140</xdr:rowOff>
    </xdr:to>
    <xdr:cxnSp macro="">
      <xdr:nvCxnSpPr>
        <xdr:cNvPr id="256" name="直線コネクタ 255"/>
        <xdr:cNvCxnSpPr/>
      </xdr:nvCxnSpPr>
      <xdr:spPr>
        <a:xfrm>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88900</xdr:rowOff>
    </xdr:to>
    <xdr:cxnSp macro="">
      <xdr:nvCxnSpPr>
        <xdr:cNvPr id="259" name="直線コネクタ 258"/>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50800</xdr:rowOff>
    </xdr:to>
    <xdr:cxnSp macro="">
      <xdr:nvCxnSpPr>
        <xdr:cNvPr id="262" name="直線コネクタ 261"/>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2" name="円/楕円 271"/>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63517</xdr:rowOff>
    </xdr:from>
    <xdr:ext cx="762000" cy="259045"/>
    <xdr:sp macro="" textlink="">
      <xdr:nvSpPr>
        <xdr:cNvPr id="273"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4" name="円/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139717</xdr:rowOff>
    </xdr:from>
    <xdr:ext cx="736600" cy="259045"/>
    <xdr:sp macro="" textlink="">
      <xdr:nvSpPr>
        <xdr:cNvPr id="275" name="テキスト ボックス 274"/>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6" name="円/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7" name="テキスト ボックス 27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8" name="円/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9" name="テキスト ボックス 278"/>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0" name="円/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81" name="テキスト ボックス 28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補助費等に係る経常収支比率は，一部事務組合負担金の減少等により減少してきており，類似団体と比較しても低い水準にあるが，一方で，平成</a:t>
          </a:r>
          <a:r>
            <a:rPr kumimoji="1" lang="en-US" altLang="ja-JP" sz="1300">
              <a:latin typeface="ＭＳ Ｐゴシック"/>
            </a:rPr>
            <a:t>24</a:t>
          </a:r>
          <a:r>
            <a:rPr kumimoji="1" lang="ja-JP" altLang="en-US" sz="1300">
              <a:latin typeface="ＭＳ Ｐゴシック"/>
            </a:rPr>
            <a:t>年度末の消防組合の解散による補助費等の減が，人件費等の増要因となっている。今後とも引き続き，単独補助金の必要性等を検討し，見直しを進めていく。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72136</xdr:rowOff>
    </xdr:to>
    <xdr:cxnSp macro="">
      <xdr:nvCxnSpPr>
        <xdr:cNvPr id="311" name="直線コネクタ 310"/>
        <xdr:cNvCxnSpPr/>
      </xdr:nvCxnSpPr>
      <xdr:spPr>
        <a:xfrm>
          <a:off x="15671800" y="5901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76708</xdr:rowOff>
    </xdr:to>
    <xdr:cxnSp macro="">
      <xdr:nvCxnSpPr>
        <xdr:cNvPr id="314" name="直線コネクタ 313"/>
        <xdr:cNvCxnSpPr/>
      </xdr:nvCxnSpPr>
      <xdr:spPr>
        <a:xfrm flipV="1">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34</xdr:row>
      <xdr:rowOff>113284</xdr:rowOff>
    </xdr:to>
    <xdr:cxnSp macro="">
      <xdr:nvCxnSpPr>
        <xdr:cNvPr id="317" name="直線コネクタ 316"/>
        <xdr:cNvCxnSpPr/>
      </xdr:nvCxnSpPr>
      <xdr:spPr>
        <a:xfrm flipV="1">
          <a:off x="13893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35</xdr:row>
      <xdr:rowOff>170434</xdr:rowOff>
    </xdr:to>
    <xdr:cxnSp macro="">
      <xdr:nvCxnSpPr>
        <xdr:cNvPr id="320" name="直線コネクタ 319"/>
        <xdr:cNvCxnSpPr/>
      </xdr:nvCxnSpPr>
      <xdr:spPr>
        <a:xfrm flipV="1">
          <a:off x="13004800" y="594258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21336</xdr:rowOff>
    </xdr:from>
    <xdr:to>
      <xdr:col>24</xdr:col>
      <xdr:colOff>82550</xdr:colOff>
      <xdr:row>34</xdr:row>
      <xdr:rowOff>122936</xdr:rowOff>
    </xdr:to>
    <xdr:sp macro="" textlink="">
      <xdr:nvSpPr>
        <xdr:cNvPr id="330" name="円/楕円 329"/>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101363</xdr:rowOff>
    </xdr:from>
    <xdr:ext cx="762000" cy="259045"/>
    <xdr:sp macro="" textlink="">
      <xdr:nvSpPr>
        <xdr:cNvPr id="331"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32" name="円/楕円 331"/>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33" name="テキスト ボックス 332"/>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34" name="円/楕円 333"/>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35" name="テキスト ボックス 334"/>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6" name="円/楕円 335"/>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7" name="テキスト ボックス 336"/>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8" name="円/楕円 337"/>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9" name="テキスト ボックス 338"/>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台風の常襲地帯であることから災害対策等の事業を推進してきたこと等により公債費は高水準で推移してきたが，投資的経費の適切な選択と重点化による借入額の抑制に努めたため，公債費が減少し，前年度に比べて</a:t>
          </a:r>
          <a:r>
            <a:rPr kumimoji="1" lang="en-US" altLang="ja-JP" sz="1300">
              <a:latin typeface="ＭＳ Ｐゴシック"/>
            </a:rPr>
            <a:t>0.7</a:t>
          </a:r>
          <a:r>
            <a:rPr kumimoji="1" lang="ja-JP" altLang="en-US" sz="1300">
              <a:latin typeface="ＭＳ Ｐゴシック"/>
            </a:rPr>
            <a:t>ポイント減少した。しかしながら，全国平均より高くなっていることから，引き続き借入額の抑制及び交付税措置の高い有利な地方債の活用を図ることで公債費負担の軽減に努める。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20320</xdr:rowOff>
    </xdr:from>
    <xdr:to>
      <xdr:col>7</xdr:col>
      <xdr:colOff>15875</xdr:colOff>
      <xdr:row>75</xdr:row>
      <xdr:rowOff>33655</xdr:rowOff>
    </xdr:to>
    <xdr:cxnSp macro="">
      <xdr:nvCxnSpPr>
        <xdr:cNvPr id="371" name="直線コネクタ 370"/>
        <xdr:cNvCxnSpPr/>
      </xdr:nvCxnSpPr>
      <xdr:spPr>
        <a:xfrm flipV="1">
          <a:off x="3987800" y="128790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33655</xdr:rowOff>
    </xdr:from>
    <xdr:to>
      <xdr:col>5</xdr:col>
      <xdr:colOff>549275</xdr:colOff>
      <xdr:row>75</xdr:row>
      <xdr:rowOff>69850</xdr:rowOff>
    </xdr:to>
    <xdr:cxnSp macro="">
      <xdr:nvCxnSpPr>
        <xdr:cNvPr id="374" name="直線コネクタ 373"/>
        <xdr:cNvCxnSpPr/>
      </xdr:nvCxnSpPr>
      <xdr:spPr>
        <a:xfrm flipV="1">
          <a:off x="3098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85090</xdr:rowOff>
    </xdr:to>
    <xdr:cxnSp macro="">
      <xdr:nvCxnSpPr>
        <xdr:cNvPr id="377" name="直線コネクタ 376"/>
        <xdr:cNvCxnSpPr/>
      </xdr:nvCxnSpPr>
      <xdr:spPr>
        <a:xfrm flipV="1">
          <a:off x="2209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102235</xdr:rowOff>
    </xdr:to>
    <xdr:cxnSp macro="">
      <xdr:nvCxnSpPr>
        <xdr:cNvPr id="380" name="直線コネクタ 379"/>
        <xdr:cNvCxnSpPr/>
      </xdr:nvCxnSpPr>
      <xdr:spPr>
        <a:xfrm flipV="1">
          <a:off x="1320800" y="12943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140970</xdr:rowOff>
    </xdr:from>
    <xdr:to>
      <xdr:col>7</xdr:col>
      <xdr:colOff>66675</xdr:colOff>
      <xdr:row>75</xdr:row>
      <xdr:rowOff>71120</xdr:rowOff>
    </xdr:to>
    <xdr:sp macro="" textlink="">
      <xdr:nvSpPr>
        <xdr:cNvPr id="390" name="円/楕円 389"/>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157497</xdr:rowOff>
    </xdr:from>
    <xdr:ext cx="762000" cy="259045"/>
    <xdr:sp macro="" textlink="">
      <xdr:nvSpPr>
        <xdr:cNvPr id="391" name="公債費該当値テキスト"/>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154305</xdr:rowOff>
    </xdr:from>
    <xdr:to>
      <xdr:col>5</xdr:col>
      <xdr:colOff>600075</xdr:colOff>
      <xdr:row>75</xdr:row>
      <xdr:rowOff>84455</xdr:rowOff>
    </xdr:to>
    <xdr:sp macro="" textlink="">
      <xdr:nvSpPr>
        <xdr:cNvPr id="392" name="円/楕円 391"/>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69232</xdr:rowOff>
    </xdr:from>
    <xdr:ext cx="736600" cy="259045"/>
    <xdr:sp macro="" textlink="">
      <xdr:nvSpPr>
        <xdr:cNvPr id="393" name="テキスト ボックス 392"/>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4" name="円/楕円 393"/>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95" name="テキスト ボックス 394"/>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6" name="円/楕円 395"/>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120666</xdr:rowOff>
    </xdr:from>
    <xdr:ext cx="762000" cy="259045"/>
    <xdr:sp macro="" textlink="">
      <xdr:nvSpPr>
        <xdr:cNvPr id="397" name="テキスト ボックス 396"/>
        <xdr:cNvSpPr txBox="1"/>
      </xdr:nvSpPr>
      <xdr:spPr>
        <a:xfrm>
          <a:off x="1828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51435</xdr:rowOff>
    </xdr:from>
    <xdr:to>
      <xdr:col>1</xdr:col>
      <xdr:colOff>676275</xdr:colOff>
      <xdr:row>75</xdr:row>
      <xdr:rowOff>153036</xdr:rowOff>
    </xdr:to>
    <xdr:sp macro="" textlink="">
      <xdr:nvSpPr>
        <xdr:cNvPr id="398" name="円/楕円 397"/>
        <xdr:cNvSpPr/>
      </xdr:nvSpPr>
      <xdr:spPr>
        <a:xfrm>
          <a:off x="1270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137813</xdr:rowOff>
    </xdr:from>
    <xdr:ext cx="762000" cy="259045"/>
    <xdr:sp macro="" textlink="">
      <xdr:nvSpPr>
        <xdr:cNvPr id="399" name="テキスト ボックス 398"/>
        <xdr:cNvSpPr txBox="1"/>
      </xdr:nvSpPr>
      <xdr:spPr>
        <a:xfrm>
          <a:off x="939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類似団体と比べて高い状態が続いている。各性質別の分析については前述のとおりであるが，特に人件費，扶助費，繰出金が高くなっている。今後とも行財政改革の取組により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78</xdr:row>
      <xdr:rowOff>62230</xdr:rowOff>
    </xdr:to>
    <xdr:cxnSp macro="">
      <xdr:nvCxnSpPr>
        <xdr:cNvPr id="432" name="直線コネクタ 431"/>
        <xdr:cNvCxnSpPr/>
      </xdr:nvCxnSpPr>
      <xdr:spPr>
        <a:xfrm>
          <a:off x="15671800" y="133362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24130</xdr:rowOff>
    </xdr:to>
    <xdr:cxnSp macro="">
      <xdr:nvCxnSpPr>
        <xdr:cNvPr id="435" name="直線コネクタ 434"/>
        <xdr:cNvCxnSpPr/>
      </xdr:nvCxnSpPr>
      <xdr:spPr>
        <a:xfrm flipV="1">
          <a:off x="14782800" y="13336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119380</xdr:rowOff>
    </xdr:from>
    <xdr:to>
      <xdr:col>21</xdr:col>
      <xdr:colOff>361950</xdr:colOff>
      <xdr:row>78</xdr:row>
      <xdr:rowOff>24130</xdr:rowOff>
    </xdr:to>
    <xdr:cxnSp macro="">
      <xdr:nvCxnSpPr>
        <xdr:cNvPr id="438" name="直線コネクタ 437"/>
        <xdr:cNvCxnSpPr/>
      </xdr:nvCxnSpPr>
      <xdr:spPr>
        <a:xfrm>
          <a:off x="13893800" y="13321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119380</xdr:rowOff>
    </xdr:from>
    <xdr:to>
      <xdr:col>20</xdr:col>
      <xdr:colOff>158750</xdr:colOff>
      <xdr:row>78</xdr:row>
      <xdr:rowOff>58420</xdr:rowOff>
    </xdr:to>
    <xdr:cxnSp macro="">
      <xdr:nvCxnSpPr>
        <xdr:cNvPr id="441" name="直線コネクタ 440"/>
        <xdr:cNvCxnSpPr/>
      </xdr:nvCxnSpPr>
      <xdr:spPr>
        <a:xfrm flipV="1">
          <a:off x="13004800" y="133210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51" name="円/楕円 450"/>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52"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3" name="円/楕円 45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4" name="テキスト ボックス 45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5" name="円/楕円 45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56" name="テキスト ボックス 455"/>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68580</xdr:rowOff>
    </xdr:from>
    <xdr:to>
      <xdr:col>20</xdr:col>
      <xdr:colOff>209550</xdr:colOff>
      <xdr:row>77</xdr:row>
      <xdr:rowOff>170180</xdr:rowOff>
    </xdr:to>
    <xdr:sp macro="" textlink="">
      <xdr:nvSpPr>
        <xdr:cNvPr id="457" name="円/楕円 456"/>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154957</xdr:rowOff>
    </xdr:from>
    <xdr:ext cx="762000" cy="259045"/>
    <xdr:sp macro="" textlink="">
      <xdr:nvSpPr>
        <xdr:cNvPr id="458" name="テキスト ボックス 457"/>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9" name="円/楕円 458"/>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60" name="テキスト ボックス 459"/>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鹿児島県枕崎市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70802</xdr:rowOff>
    </xdr:from>
    <xdr:to>
      <xdr:col>4</xdr:col>
      <xdr:colOff>1117600</xdr:colOff>
      <xdr:row>17</xdr:row>
      <xdr:rowOff>81648</xdr:rowOff>
    </xdr:to>
    <xdr:cxnSp macro="">
      <xdr:nvCxnSpPr>
        <xdr:cNvPr id="50" name="直線コネクタ 49"/>
        <xdr:cNvCxnSpPr/>
      </xdr:nvCxnSpPr>
      <xdr:spPr bwMode="auto">
        <a:xfrm>
          <a:off x="5003800" y="3033077"/>
          <a:ext cx="647700" cy="1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70802</xdr:rowOff>
    </xdr:from>
    <xdr:to>
      <xdr:col>4</xdr:col>
      <xdr:colOff>469900</xdr:colOff>
      <xdr:row>17</xdr:row>
      <xdr:rowOff>80696</xdr:rowOff>
    </xdr:to>
    <xdr:cxnSp macro="">
      <xdr:nvCxnSpPr>
        <xdr:cNvPr id="53" name="直線コネクタ 52"/>
        <xdr:cNvCxnSpPr/>
      </xdr:nvCxnSpPr>
      <xdr:spPr bwMode="auto">
        <a:xfrm flipV="1">
          <a:off x="4305300" y="3033077"/>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80696</xdr:rowOff>
    </xdr:from>
    <xdr:to>
      <xdr:col>3</xdr:col>
      <xdr:colOff>904875</xdr:colOff>
      <xdr:row>17</xdr:row>
      <xdr:rowOff>158331</xdr:rowOff>
    </xdr:to>
    <xdr:cxnSp macro="">
      <xdr:nvCxnSpPr>
        <xdr:cNvPr id="56" name="直線コネクタ 55"/>
        <xdr:cNvCxnSpPr/>
      </xdr:nvCxnSpPr>
      <xdr:spPr bwMode="auto">
        <a:xfrm flipV="1">
          <a:off x="3606800" y="3042971"/>
          <a:ext cx="698500" cy="7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121501</xdr:rowOff>
    </xdr:from>
    <xdr:to>
      <xdr:col>3</xdr:col>
      <xdr:colOff>206375</xdr:colOff>
      <xdr:row>17</xdr:row>
      <xdr:rowOff>158331</xdr:rowOff>
    </xdr:to>
    <xdr:cxnSp macro="">
      <xdr:nvCxnSpPr>
        <xdr:cNvPr id="59" name="直線コネクタ 58"/>
        <xdr:cNvCxnSpPr/>
      </xdr:nvCxnSpPr>
      <xdr:spPr bwMode="auto">
        <a:xfrm>
          <a:off x="2908300" y="3083776"/>
          <a:ext cx="698500" cy="3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30848</xdr:rowOff>
    </xdr:from>
    <xdr:to>
      <xdr:col>5</xdr:col>
      <xdr:colOff>34925</xdr:colOff>
      <xdr:row>17</xdr:row>
      <xdr:rowOff>132448</xdr:rowOff>
    </xdr:to>
    <xdr:sp macro="" textlink="">
      <xdr:nvSpPr>
        <xdr:cNvPr id="69" name="円/楕円 68"/>
        <xdr:cNvSpPr/>
      </xdr:nvSpPr>
      <xdr:spPr bwMode="auto">
        <a:xfrm>
          <a:off x="5600700" y="29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2925</xdr:rowOff>
    </xdr:from>
    <xdr:ext cx="762000" cy="259045"/>
    <xdr:sp macro="" textlink="">
      <xdr:nvSpPr>
        <xdr:cNvPr id="70" name="人口1人当たり決算額の推移該当値テキスト130"/>
        <xdr:cNvSpPr txBox="1"/>
      </xdr:nvSpPr>
      <xdr:spPr>
        <a:xfrm>
          <a:off x="5740400" y="296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20002</xdr:rowOff>
    </xdr:from>
    <xdr:to>
      <xdr:col>4</xdr:col>
      <xdr:colOff>520700</xdr:colOff>
      <xdr:row>17</xdr:row>
      <xdr:rowOff>121602</xdr:rowOff>
    </xdr:to>
    <xdr:sp macro="" textlink="">
      <xdr:nvSpPr>
        <xdr:cNvPr id="71" name="円/楕円 70"/>
        <xdr:cNvSpPr/>
      </xdr:nvSpPr>
      <xdr:spPr bwMode="auto">
        <a:xfrm>
          <a:off x="4953000" y="29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106379</xdr:rowOff>
    </xdr:from>
    <xdr:ext cx="736600" cy="259045"/>
    <xdr:sp macro="" textlink="">
      <xdr:nvSpPr>
        <xdr:cNvPr id="72" name="テキスト ボックス 71"/>
        <xdr:cNvSpPr txBox="1"/>
      </xdr:nvSpPr>
      <xdr:spPr>
        <a:xfrm>
          <a:off x="4622800" y="306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29896</xdr:rowOff>
    </xdr:from>
    <xdr:to>
      <xdr:col>3</xdr:col>
      <xdr:colOff>955675</xdr:colOff>
      <xdr:row>17</xdr:row>
      <xdr:rowOff>131496</xdr:rowOff>
    </xdr:to>
    <xdr:sp macro="" textlink="">
      <xdr:nvSpPr>
        <xdr:cNvPr id="73" name="円/楕円 72"/>
        <xdr:cNvSpPr/>
      </xdr:nvSpPr>
      <xdr:spPr bwMode="auto">
        <a:xfrm>
          <a:off x="4254500" y="299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141673</xdr:rowOff>
    </xdr:from>
    <xdr:ext cx="762000" cy="259045"/>
    <xdr:sp macro="" textlink="">
      <xdr:nvSpPr>
        <xdr:cNvPr id="74" name="テキスト ボックス 73"/>
        <xdr:cNvSpPr txBox="1"/>
      </xdr:nvSpPr>
      <xdr:spPr>
        <a:xfrm>
          <a:off x="3924300" y="276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107531</xdr:rowOff>
    </xdr:from>
    <xdr:to>
      <xdr:col>3</xdr:col>
      <xdr:colOff>257175</xdr:colOff>
      <xdr:row>18</xdr:row>
      <xdr:rowOff>37681</xdr:rowOff>
    </xdr:to>
    <xdr:sp macro="" textlink="">
      <xdr:nvSpPr>
        <xdr:cNvPr id="75" name="円/楕円 74"/>
        <xdr:cNvSpPr/>
      </xdr:nvSpPr>
      <xdr:spPr bwMode="auto">
        <a:xfrm>
          <a:off x="3556000" y="306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22458</xdr:rowOff>
    </xdr:from>
    <xdr:ext cx="762000" cy="259045"/>
    <xdr:sp macro="" textlink="">
      <xdr:nvSpPr>
        <xdr:cNvPr id="76" name="テキスト ボックス 75"/>
        <xdr:cNvSpPr txBox="1"/>
      </xdr:nvSpPr>
      <xdr:spPr>
        <a:xfrm>
          <a:off x="3225800" y="315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70701</xdr:rowOff>
    </xdr:from>
    <xdr:to>
      <xdr:col>2</xdr:col>
      <xdr:colOff>692150</xdr:colOff>
      <xdr:row>18</xdr:row>
      <xdr:rowOff>851</xdr:rowOff>
    </xdr:to>
    <xdr:sp macro="" textlink="">
      <xdr:nvSpPr>
        <xdr:cNvPr id="77" name="円/楕円 76"/>
        <xdr:cNvSpPr/>
      </xdr:nvSpPr>
      <xdr:spPr bwMode="auto">
        <a:xfrm>
          <a:off x="2857500" y="30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11028</xdr:rowOff>
    </xdr:from>
    <xdr:ext cx="762000" cy="259045"/>
    <xdr:sp macro="" textlink="">
      <xdr:nvSpPr>
        <xdr:cNvPr id="78" name="テキスト ボックス 77"/>
        <xdr:cNvSpPr txBox="1"/>
      </xdr:nvSpPr>
      <xdr:spPr>
        <a:xfrm>
          <a:off x="2527300" y="28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329212</xdr:rowOff>
    </xdr:from>
    <xdr:to>
      <xdr:col>4</xdr:col>
      <xdr:colOff>1117600</xdr:colOff>
      <xdr:row>37</xdr:row>
      <xdr:rowOff>333948</xdr:rowOff>
    </xdr:to>
    <xdr:cxnSp macro="">
      <xdr:nvCxnSpPr>
        <xdr:cNvPr id="112" name="直線コネクタ 111"/>
        <xdr:cNvCxnSpPr/>
      </xdr:nvCxnSpPr>
      <xdr:spPr bwMode="auto">
        <a:xfrm>
          <a:off x="5003800" y="7453912"/>
          <a:ext cx="647700" cy="4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327543</xdr:rowOff>
    </xdr:from>
    <xdr:to>
      <xdr:col>4</xdr:col>
      <xdr:colOff>469900</xdr:colOff>
      <xdr:row>37</xdr:row>
      <xdr:rowOff>329212</xdr:rowOff>
    </xdr:to>
    <xdr:cxnSp macro="">
      <xdr:nvCxnSpPr>
        <xdr:cNvPr id="115" name="直線コネクタ 114"/>
        <xdr:cNvCxnSpPr/>
      </xdr:nvCxnSpPr>
      <xdr:spPr bwMode="auto">
        <a:xfrm>
          <a:off x="4305300" y="7452243"/>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321413</xdr:rowOff>
    </xdr:from>
    <xdr:to>
      <xdr:col>3</xdr:col>
      <xdr:colOff>904875</xdr:colOff>
      <xdr:row>37</xdr:row>
      <xdr:rowOff>327543</xdr:rowOff>
    </xdr:to>
    <xdr:cxnSp macro="">
      <xdr:nvCxnSpPr>
        <xdr:cNvPr id="118" name="直線コネクタ 117"/>
        <xdr:cNvCxnSpPr/>
      </xdr:nvCxnSpPr>
      <xdr:spPr bwMode="auto">
        <a:xfrm>
          <a:off x="3606800" y="7446113"/>
          <a:ext cx="698500" cy="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310710</xdr:rowOff>
    </xdr:from>
    <xdr:to>
      <xdr:col>3</xdr:col>
      <xdr:colOff>206375</xdr:colOff>
      <xdr:row>37</xdr:row>
      <xdr:rowOff>321413</xdr:rowOff>
    </xdr:to>
    <xdr:cxnSp macro="">
      <xdr:nvCxnSpPr>
        <xdr:cNvPr id="121" name="直線コネクタ 120"/>
        <xdr:cNvCxnSpPr/>
      </xdr:nvCxnSpPr>
      <xdr:spPr bwMode="auto">
        <a:xfrm>
          <a:off x="2908300" y="7435410"/>
          <a:ext cx="698500" cy="1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283148</xdr:rowOff>
    </xdr:from>
    <xdr:to>
      <xdr:col>5</xdr:col>
      <xdr:colOff>34925</xdr:colOff>
      <xdr:row>38</xdr:row>
      <xdr:rowOff>41848</xdr:rowOff>
    </xdr:to>
    <xdr:sp macro="" textlink="">
      <xdr:nvSpPr>
        <xdr:cNvPr id="131" name="円/楕円 130"/>
        <xdr:cNvSpPr/>
      </xdr:nvSpPr>
      <xdr:spPr bwMode="auto">
        <a:xfrm>
          <a:off x="56007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278412</xdr:rowOff>
    </xdr:from>
    <xdr:to>
      <xdr:col>4</xdr:col>
      <xdr:colOff>520700</xdr:colOff>
      <xdr:row>38</xdr:row>
      <xdr:rowOff>37112</xdr:rowOff>
    </xdr:to>
    <xdr:sp macro="" textlink="">
      <xdr:nvSpPr>
        <xdr:cNvPr id="133" name="円/楕円 132"/>
        <xdr:cNvSpPr/>
      </xdr:nvSpPr>
      <xdr:spPr bwMode="auto">
        <a:xfrm>
          <a:off x="4953000" y="740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21889</xdr:rowOff>
    </xdr:from>
    <xdr:ext cx="736600" cy="259045"/>
    <xdr:sp macro="" textlink="">
      <xdr:nvSpPr>
        <xdr:cNvPr id="134" name="テキスト ボックス 133"/>
        <xdr:cNvSpPr txBox="1"/>
      </xdr:nvSpPr>
      <xdr:spPr>
        <a:xfrm>
          <a:off x="4622800" y="74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276743</xdr:rowOff>
    </xdr:from>
    <xdr:to>
      <xdr:col>3</xdr:col>
      <xdr:colOff>955675</xdr:colOff>
      <xdr:row>38</xdr:row>
      <xdr:rowOff>35443</xdr:rowOff>
    </xdr:to>
    <xdr:sp macro="" textlink="">
      <xdr:nvSpPr>
        <xdr:cNvPr id="135" name="円/楕円 134"/>
        <xdr:cNvSpPr/>
      </xdr:nvSpPr>
      <xdr:spPr bwMode="auto">
        <a:xfrm>
          <a:off x="4254500" y="740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45620</xdr:rowOff>
    </xdr:from>
    <xdr:ext cx="762000" cy="259045"/>
    <xdr:sp macro="" textlink="">
      <xdr:nvSpPr>
        <xdr:cNvPr id="136" name="テキスト ボックス 135"/>
        <xdr:cNvSpPr txBox="1"/>
      </xdr:nvSpPr>
      <xdr:spPr>
        <a:xfrm>
          <a:off x="3924300" y="71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270613</xdr:rowOff>
    </xdr:from>
    <xdr:to>
      <xdr:col>3</xdr:col>
      <xdr:colOff>257175</xdr:colOff>
      <xdr:row>38</xdr:row>
      <xdr:rowOff>29313</xdr:rowOff>
    </xdr:to>
    <xdr:sp macro="" textlink="">
      <xdr:nvSpPr>
        <xdr:cNvPr id="137" name="円/楕円 136"/>
        <xdr:cNvSpPr/>
      </xdr:nvSpPr>
      <xdr:spPr bwMode="auto">
        <a:xfrm>
          <a:off x="3556000" y="739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39490</xdr:rowOff>
    </xdr:from>
    <xdr:ext cx="762000" cy="259045"/>
    <xdr:sp macro="" textlink="">
      <xdr:nvSpPr>
        <xdr:cNvPr id="138" name="テキスト ボックス 137"/>
        <xdr:cNvSpPr txBox="1"/>
      </xdr:nvSpPr>
      <xdr:spPr>
        <a:xfrm>
          <a:off x="3225800" y="71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259910</xdr:rowOff>
    </xdr:from>
    <xdr:to>
      <xdr:col>2</xdr:col>
      <xdr:colOff>692150</xdr:colOff>
      <xdr:row>38</xdr:row>
      <xdr:rowOff>18610</xdr:rowOff>
    </xdr:to>
    <xdr:sp macro="" textlink="">
      <xdr:nvSpPr>
        <xdr:cNvPr id="139" name="円/楕円 138"/>
        <xdr:cNvSpPr/>
      </xdr:nvSpPr>
      <xdr:spPr bwMode="auto">
        <a:xfrm>
          <a:off x="2857500" y="738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28787</xdr:rowOff>
    </xdr:from>
    <xdr:ext cx="762000" cy="259045"/>
    <xdr:sp macro="" textlink="">
      <xdr:nvSpPr>
        <xdr:cNvPr id="140" name="テキスト ボックス 139"/>
        <xdr:cNvSpPr txBox="1"/>
      </xdr:nvSpPr>
      <xdr:spPr>
        <a:xfrm>
          <a:off x="2527300" y="715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153314</xdr:rowOff>
    </xdr:from>
    <xdr:to>
      <xdr:col>6</xdr:col>
      <xdr:colOff>511175</xdr:colOff>
      <xdr:row>34</xdr:row>
      <xdr:rowOff>5550</xdr:rowOff>
    </xdr:to>
    <xdr:cxnSp macro="">
      <xdr:nvCxnSpPr>
        <xdr:cNvPr id="61" name="直線コネクタ 60"/>
        <xdr:cNvCxnSpPr/>
      </xdr:nvCxnSpPr>
      <xdr:spPr>
        <a:xfrm>
          <a:off x="3797300" y="5811164"/>
          <a:ext cx="8382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153314</xdr:rowOff>
    </xdr:from>
    <xdr:to>
      <xdr:col>5</xdr:col>
      <xdr:colOff>358775</xdr:colOff>
      <xdr:row>34</xdr:row>
      <xdr:rowOff>10859</xdr:rowOff>
    </xdr:to>
    <xdr:cxnSp macro="">
      <xdr:nvCxnSpPr>
        <xdr:cNvPr id="64" name="直線コネクタ 63"/>
        <xdr:cNvCxnSpPr/>
      </xdr:nvCxnSpPr>
      <xdr:spPr>
        <a:xfrm flipV="1">
          <a:off x="2908300" y="5811164"/>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10859</xdr:rowOff>
    </xdr:from>
    <xdr:to>
      <xdr:col>4</xdr:col>
      <xdr:colOff>155575</xdr:colOff>
      <xdr:row>34</xdr:row>
      <xdr:rowOff>155804</xdr:rowOff>
    </xdr:to>
    <xdr:cxnSp macro="">
      <xdr:nvCxnSpPr>
        <xdr:cNvPr id="67" name="直線コネクタ 66"/>
        <xdr:cNvCxnSpPr/>
      </xdr:nvCxnSpPr>
      <xdr:spPr>
        <a:xfrm flipV="1">
          <a:off x="2019300" y="5840159"/>
          <a:ext cx="889000" cy="1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138976</xdr:rowOff>
    </xdr:from>
    <xdr:to>
      <xdr:col>2</xdr:col>
      <xdr:colOff>638175</xdr:colOff>
      <xdr:row>34</xdr:row>
      <xdr:rowOff>155804</xdr:rowOff>
    </xdr:to>
    <xdr:cxnSp macro="">
      <xdr:nvCxnSpPr>
        <xdr:cNvPr id="70" name="直線コネクタ 69"/>
        <xdr:cNvCxnSpPr/>
      </xdr:nvCxnSpPr>
      <xdr:spPr>
        <a:xfrm>
          <a:off x="1130300" y="5968276"/>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126200</xdr:rowOff>
    </xdr:from>
    <xdr:to>
      <xdr:col>6</xdr:col>
      <xdr:colOff>561975</xdr:colOff>
      <xdr:row>34</xdr:row>
      <xdr:rowOff>56350</xdr:rowOff>
    </xdr:to>
    <xdr:sp macro="" textlink="">
      <xdr:nvSpPr>
        <xdr:cNvPr id="80" name="円/楕円 79"/>
        <xdr:cNvSpPr/>
      </xdr:nvSpPr>
      <xdr:spPr>
        <a:xfrm>
          <a:off x="4584700" y="57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149077</xdr:rowOff>
    </xdr:from>
    <xdr:ext cx="599010" cy="259045"/>
    <xdr:sp macro="" textlink="">
      <xdr:nvSpPr>
        <xdr:cNvPr id="81" name="人件費該当値テキスト"/>
        <xdr:cNvSpPr txBox="1"/>
      </xdr:nvSpPr>
      <xdr:spPr>
        <a:xfrm>
          <a:off x="4686300" y="563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102514</xdr:rowOff>
    </xdr:from>
    <xdr:to>
      <xdr:col>5</xdr:col>
      <xdr:colOff>409575</xdr:colOff>
      <xdr:row>34</xdr:row>
      <xdr:rowOff>32664</xdr:rowOff>
    </xdr:to>
    <xdr:sp macro="" textlink="">
      <xdr:nvSpPr>
        <xdr:cNvPr id="82" name="円/楕円 81"/>
        <xdr:cNvSpPr/>
      </xdr:nvSpPr>
      <xdr:spPr>
        <a:xfrm>
          <a:off x="3746500" y="57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49191</xdr:rowOff>
    </xdr:from>
    <xdr:ext cx="599010" cy="259045"/>
    <xdr:sp macro="" textlink="">
      <xdr:nvSpPr>
        <xdr:cNvPr id="83" name="テキスト ボックス 82"/>
        <xdr:cNvSpPr txBox="1"/>
      </xdr:nvSpPr>
      <xdr:spPr>
        <a:xfrm>
          <a:off x="3497794" y="55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131509</xdr:rowOff>
    </xdr:from>
    <xdr:to>
      <xdr:col>4</xdr:col>
      <xdr:colOff>206375</xdr:colOff>
      <xdr:row>34</xdr:row>
      <xdr:rowOff>61659</xdr:rowOff>
    </xdr:to>
    <xdr:sp macro="" textlink="">
      <xdr:nvSpPr>
        <xdr:cNvPr id="84" name="円/楕円 83"/>
        <xdr:cNvSpPr/>
      </xdr:nvSpPr>
      <xdr:spPr>
        <a:xfrm>
          <a:off x="2857500" y="57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78186</xdr:rowOff>
    </xdr:from>
    <xdr:ext cx="599010" cy="259045"/>
    <xdr:sp macro="" textlink="">
      <xdr:nvSpPr>
        <xdr:cNvPr id="85" name="テキスト ボックス 84"/>
        <xdr:cNvSpPr txBox="1"/>
      </xdr:nvSpPr>
      <xdr:spPr>
        <a:xfrm>
          <a:off x="2608794" y="556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105004</xdr:rowOff>
    </xdr:from>
    <xdr:to>
      <xdr:col>3</xdr:col>
      <xdr:colOff>3175</xdr:colOff>
      <xdr:row>35</xdr:row>
      <xdr:rowOff>35154</xdr:rowOff>
    </xdr:to>
    <xdr:sp macro="" textlink="">
      <xdr:nvSpPr>
        <xdr:cNvPr id="86" name="円/楕円 85"/>
        <xdr:cNvSpPr/>
      </xdr:nvSpPr>
      <xdr:spPr>
        <a:xfrm>
          <a:off x="1968500" y="59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51681</xdr:rowOff>
    </xdr:from>
    <xdr:ext cx="534377" cy="259045"/>
    <xdr:sp macro="" textlink="">
      <xdr:nvSpPr>
        <xdr:cNvPr id="87" name="テキスト ボックス 86"/>
        <xdr:cNvSpPr txBox="1"/>
      </xdr:nvSpPr>
      <xdr:spPr>
        <a:xfrm>
          <a:off x="1752111" y="57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88176</xdr:rowOff>
    </xdr:from>
    <xdr:to>
      <xdr:col>1</xdr:col>
      <xdr:colOff>485775</xdr:colOff>
      <xdr:row>35</xdr:row>
      <xdr:rowOff>18326</xdr:rowOff>
    </xdr:to>
    <xdr:sp macro="" textlink="">
      <xdr:nvSpPr>
        <xdr:cNvPr id="88" name="円/楕円 87"/>
        <xdr:cNvSpPr/>
      </xdr:nvSpPr>
      <xdr:spPr>
        <a:xfrm>
          <a:off x="1079500" y="59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34853</xdr:rowOff>
    </xdr:from>
    <xdr:ext cx="534377" cy="259045"/>
    <xdr:sp macro="" textlink="">
      <xdr:nvSpPr>
        <xdr:cNvPr id="89" name="テキスト ボックス 88"/>
        <xdr:cNvSpPr txBox="1"/>
      </xdr:nvSpPr>
      <xdr:spPr>
        <a:xfrm>
          <a:off x="863111" y="56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142799</xdr:rowOff>
    </xdr:from>
    <xdr:to>
      <xdr:col>6</xdr:col>
      <xdr:colOff>511175</xdr:colOff>
      <xdr:row>59</xdr:row>
      <xdr:rowOff>24956</xdr:rowOff>
    </xdr:to>
    <xdr:cxnSp macro="">
      <xdr:nvCxnSpPr>
        <xdr:cNvPr id="119" name="直線コネクタ 118"/>
        <xdr:cNvCxnSpPr/>
      </xdr:nvCxnSpPr>
      <xdr:spPr>
        <a:xfrm flipV="1">
          <a:off x="3797300" y="10086899"/>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24956</xdr:rowOff>
    </xdr:from>
    <xdr:to>
      <xdr:col>5</xdr:col>
      <xdr:colOff>358775</xdr:colOff>
      <xdr:row>59</xdr:row>
      <xdr:rowOff>39548</xdr:rowOff>
    </xdr:to>
    <xdr:cxnSp macro="">
      <xdr:nvCxnSpPr>
        <xdr:cNvPr id="122" name="直線コネクタ 121"/>
        <xdr:cNvCxnSpPr/>
      </xdr:nvCxnSpPr>
      <xdr:spPr>
        <a:xfrm flipV="1">
          <a:off x="2908300" y="10140506"/>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39548</xdr:rowOff>
    </xdr:from>
    <xdr:to>
      <xdr:col>4</xdr:col>
      <xdr:colOff>155575</xdr:colOff>
      <xdr:row>59</xdr:row>
      <xdr:rowOff>82067</xdr:rowOff>
    </xdr:to>
    <xdr:cxnSp macro="">
      <xdr:nvCxnSpPr>
        <xdr:cNvPr id="125" name="直線コネクタ 124"/>
        <xdr:cNvCxnSpPr/>
      </xdr:nvCxnSpPr>
      <xdr:spPr>
        <a:xfrm flipV="1">
          <a:off x="2019300" y="101550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82067</xdr:rowOff>
    </xdr:from>
    <xdr:to>
      <xdr:col>2</xdr:col>
      <xdr:colOff>638175</xdr:colOff>
      <xdr:row>59</xdr:row>
      <xdr:rowOff>99009</xdr:rowOff>
    </xdr:to>
    <xdr:cxnSp macro="">
      <xdr:nvCxnSpPr>
        <xdr:cNvPr id="128" name="直線コネクタ 127"/>
        <xdr:cNvCxnSpPr/>
      </xdr:nvCxnSpPr>
      <xdr:spPr>
        <a:xfrm flipV="1">
          <a:off x="1130300" y="10197617"/>
          <a:ext cx="8890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91999</xdr:rowOff>
    </xdr:from>
    <xdr:to>
      <xdr:col>6</xdr:col>
      <xdr:colOff>561975</xdr:colOff>
      <xdr:row>59</xdr:row>
      <xdr:rowOff>22149</xdr:rowOff>
    </xdr:to>
    <xdr:sp macro="" textlink="">
      <xdr:nvSpPr>
        <xdr:cNvPr id="138" name="円/楕円 137"/>
        <xdr:cNvSpPr/>
      </xdr:nvSpPr>
      <xdr:spPr>
        <a:xfrm>
          <a:off x="4584700" y="100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6926</xdr:rowOff>
    </xdr:from>
    <xdr:ext cx="534377" cy="259045"/>
    <xdr:sp macro="" textlink="">
      <xdr:nvSpPr>
        <xdr:cNvPr id="139" name="物件費該当値テキスト"/>
        <xdr:cNvSpPr txBox="1"/>
      </xdr:nvSpPr>
      <xdr:spPr>
        <a:xfrm>
          <a:off x="4686300" y="99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145606</xdr:rowOff>
    </xdr:from>
    <xdr:to>
      <xdr:col>5</xdr:col>
      <xdr:colOff>409575</xdr:colOff>
      <xdr:row>59</xdr:row>
      <xdr:rowOff>75756</xdr:rowOff>
    </xdr:to>
    <xdr:sp macro="" textlink="">
      <xdr:nvSpPr>
        <xdr:cNvPr id="140" name="円/楕円 139"/>
        <xdr:cNvSpPr/>
      </xdr:nvSpPr>
      <xdr:spPr>
        <a:xfrm>
          <a:off x="3746500" y="100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66883</xdr:rowOff>
    </xdr:from>
    <xdr:ext cx="534377" cy="259045"/>
    <xdr:sp macro="" textlink="">
      <xdr:nvSpPr>
        <xdr:cNvPr id="141" name="テキスト ボックス 140"/>
        <xdr:cNvSpPr txBox="1"/>
      </xdr:nvSpPr>
      <xdr:spPr>
        <a:xfrm>
          <a:off x="3530111" y="101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160198</xdr:rowOff>
    </xdr:from>
    <xdr:to>
      <xdr:col>4</xdr:col>
      <xdr:colOff>206375</xdr:colOff>
      <xdr:row>59</xdr:row>
      <xdr:rowOff>90348</xdr:rowOff>
    </xdr:to>
    <xdr:sp macro="" textlink="">
      <xdr:nvSpPr>
        <xdr:cNvPr id="142" name="円/楕円 141"/>
        <xdr:cNvSpPr/>
      </xdr:nvSpPr>
      <xdr:spPr>
        <a:xfrm>
          <a:off x="2857500" y="101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81475</xdr:rowOff>
    </xdr:from>
    <xdr:ext cx="534377" cy="259045"/>
    <xdr:sp macro="" textlink="">
      <xdr:nvSpPr>
        <xdr:cNvPr id="143" name="テキスト ボックス 142"/>
        <xdr:cNvSpPr txBox="1"/>
      </xdr:nvSpPr>
      <xdr:spPr>
        <a:xfrm>
          <a:off x="2641111" y="101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30,386</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31267</xdr:rowOff>
    </xdr:from>
    <xdr:to>
      <xdr:col>3</xdr:col>
      <xdr:colOff>3175</xdr:colOff>
      <xdr:row>59</xdr:row>
      <xdr:rowOff>132867</xdr:rowOff>
    </xdr:to>
    <xdr:sp macro="" textlink="">
      <xdr:nvSpPr>
        <xdr:cNvPr id="144" name="円/楕円 143"/>
        <xdr:cNvSpPr/>
      </xdr:nvSpPr>
      <xdr:spPr>
        <a:xfrm>
          <a:off x="1968500" y="101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123994</xdr:rowOff>
    </xdr:from>
    <xdr:ext cx="534377" cy="259045"/>
    <xdr:sp macro="" textlink="">
      <xdr:nvSpPr>
        <xdr:cNvPr id="145" name="テキスト ボックス 144"/>
        <xdr:cNvSpPr txBox="1"/>
      </xdr:nvSpPr>
      <xdr:spPr>
        <a:xfrm>
          <a:off x="1752111"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48209</xdr:rowOff>
    </xdr:from>
    <xdr:to>
      <xdr:col>1</xdr:col>
      <xdr:colOff>485775</xdr:colOff>
      <xdr:row>59</xdr:row>
      <xdr:rowOff>149809</xdr:rowOff>
    </xdr:to>
    <xdr:sp macro="" textlink="">
      <xdr:nvSpPr>
        <xdr:cNvPr id="146" name="円/楕円 145"/>
        <xdr:cNvSpPr/>
      </xdr:nvSpPr>
      <xdr:spPr>
        <a:xfrm>
          <a:off x="1079500" y="101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140936</xdr:rowOff>
    </xdr:from>
    <xdr:ext cx="534377" cy="259045"/>
    <xdr:sp macro="" textlink="">
      <xdr:nvSpPr>
        <xdr:cNvPr id="147" name="テキスト ボックス 146"/>
        <xdr:cNvSpPr txBox="1"/>
      </xdr:nvSpPr>
      <xdr:spPr>
        <a:xfrm>
          <a:off x="863111" y="102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11815</xdr:rowOff>
    </xdr:from>
    <xdr:to>
      <xdr:col>6</xdr:col>
      <xdr:colOff>511175</xdr:colOff>
      <xdr:row>79</xdr:row>
      <xdr:rowOff>12435</xdr:rowOff>
    </xdr:to>
    <xdr:cxnSp macro="">
      <xdr:nvCxnSpPr>
        <xdr:cNvPr id="178" name="直線コネクタ 177"/>
        <xdr:cNvCxnSpPr/>
      </xdr:nvCxnSpPr>
      <xdr:spPr>
        <a:xfrm>
          <a:off x="3797300" y="13556365"/>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2214</xdr:rowOff>
    </xdr:from>
    <xdr:to>
      <xdr:col>5</xdr:col>
      <xdr:colOff>358775</xdr:colOff>
      <xdr:row>79</xdr:row>
      <xdr:rowOff>11815</xdr:rowOff>
    </xdr:to>
    <xdr:cxnSp macro="">
      <xdr:nvCxnSpPr>
        <xdr:cNvPr id="181" name="直線コネクタ 180"/>
        <xdr:cNvCxnSpPr/>
      </xdr:nvCxnSpPr>
      <xdr:spPr>
        <a:xfrm>
          <a:off x="2908300" y="1354676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2214</xdr:rowOff>
    </xdr:from>
    <xdr:to>
      <xdr:col>4</xdr:col>
      <xdr:colOff>155575</xdr:colOff>
      <xdr:row>79</xdr:row>
      <xdr:rowOff>9496</xdr:rowOff>
    </xdr:to>
    <xdr:cxnSp macro="">
      <xdr:nvCxnSpPr>
        <xdr:cNvPr id="184" name="直線コネクタ 183"/>
        <xdr:cNvCxnSpPr/>
      </xdr:nvCxnSpPr>
      <xdr:spPr>
        <a:xfrm flipV="1">
          <a:off x="2019300" y="13546764"/>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9496</xdr:rowOff>
    </xdr:from>
    <xdr:to>
      <xdr:col>2</xdr:col>
      <xdr:colOff>638175</xdr:colOff>
      <xdr:row>79</xdr:row>
      <xdr:rowOff>13480</xdr:rowOff>
    </xdr:to>
    <xdr:cxnSp macro="">
      <xdr:nvCxnSpPr>
        <xdr:cNvPr id="187" name="直線コネクタ 186"/>
        <xdr:cNvCxnSpPr/>
      </xdr:nvCxnSpPr>
      <xdr:spPr>
        <a:xfrm flipV="1">
          <a:off x="1130300" y="1355404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133085</xdr:rowOff>
    </xdr:from>
    <xdr:to>
      <xdr:col>6</xdr:col>
      <xdr:colOff>561975</xdr:colOff>
      <xdr:row>79</xdr:row>
      <xdr:rowOff>63235</xdr:rowOff>
    </xdr:to>
    <xdr:sp macro="" textlink="">
      <xdr:nvSpPr>
        <xdr:cNvPr id="197" name="円/楕円 196"/>
        <xdr:cNvSpPr/>
      </xdr:nvSpPr>
      <xdr:spPr>
        <a:xfrm>
          <a:off x="4584700" y="135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48012</xdr:rowOff>
    </xdr:from>
    <xdr:ext cx="469744" cy="259045"/>
    <xdr:sp macro="" textlink="">
      <xdr:nvSpPr>
        <xdr:cNvPr id="198" name="維持補修費該当値テキスト"/>
        <xdr:cNvSpPr txBox="1"/>
      </xdr:nvSpPr>
      <xdr:spPr>
        <a:xfrm>
          <a:off x="4686300" y="134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132465</xdr:rowOff>
    </xdr:from>
    <xdr:to>
      <xdr:col>5</xdr:col>
      <xdr:colOff>409575</xdr:colOff>
      <xdr:row>79</xdr:row>
      <xdr:rowOff>62615</xdr:rowOff>
    </xdr:to>
    <xdr:sp macro="" textlink="">
      <xdr:nvSpPr>
        <xdr:cNvPr id="199" name="円/楕円 198"/>
        <xdr:cNvSpPr/>
      </xdr:nvSpPr>
      <xdr:spPr>
        <a:xfrm>
          <a:off x="3746500" y="135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53742</xdr:rowOff>
    </xdr:from>
    <xdr:ext cx="469744" cy="259045"/>
    <xdr:sp macro="" textlink="">
      <xdr:nvSpPr>
        <xdr:cNvPr id="200" name="テキスト ボックス 199"/>
        <xdr:cNvSpPr txBox="1"/>
      </xdr:nvSpPr>
      <xdr:spPr>
        <a:xfrm>
          <a:off x="3562427" y="13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122864</xdr:rowOff>
    </xdr:from>
    <xdr:to>
      <xdr:col>4</xdr:col>
      <xdr:colOff>206375</xdr:colOff>
      <xdr:row>79</xdr:row>
      <xdr:rowOff>53014</xdr:rowOff>
    </xdr:to>
    <xdr:sp macro="" textlink="">
      <xdr:nvSpPr>
        <xdr:cNvPr id="201" name="円/楕円 200"/>
        <xdr:cNvSpPr/>
      </xdr:nvSpPr>
      <xdr:spPr>
        <a:xfrm>
          <a:off x="2857500" y="134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44141</xdr:rowOff>
    </xdr:from>
    <xdr:ext cx="469744" cy="259045"/>
    <xdr:sp macro="" textlink="">
      <xdr:nvSpPr>
        <xdr:cNvPr id="202" name="テキスト ボックス 201"/>
        <xdr:cNvSpPr txBox="1"/>
      </xdr:nvSpPr>
      <xdr:spPr>
        <a:xfrm>
          <a:off x="2673427" y="1358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130146</xdr:rowOff>
    </xdr:from>
    <xdr:to>
      <xdr:col>3</xdr:col>
      <xdr:colOff>3175</xdr:colOff>
      <xdr:row>79</xdr:row>
      <xdr:rowOff>60296</xdr:rowOff>
    </xdr:to>
    <xdr:sp macro="" textlink="">
      <xdr:nvSpPr>
        <xdr:cNvPr id="203" name="円/楕円 202"/>
        <xdr:cNvSpPr/>
      </xdr:nvSpPr>
      <xdr:spPr>
        <a:xfrm>
          <a:off x="1968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51423</xdr:rowOff>
    </xdr:from>
    <xdr:ext cx="469744" cy="259045"/>
    <xdr:sp macro="" textlink="">
      <xdr:nvSpPr>
        <xdr:cNvPr id="204" name="テキスト ボックス 203"/>
        <xdr:cNvSpPr txBox="1"/>
      </xdr:nvSpPr>
      <xdr:spPr>
        <a:xfrm>
          <a:off x="1784427" y="1359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134130</xdr:rowOff>
    </xdr:from>
    <xdr:to>
      <xdr:col>1</xdr:col>
      <xdr:colOff>485775</xdr:colOff>
      <xdr:row>79</xdr:row>
      <xdr:rowOff>64280</xdr:rowOff>
    </xdr:to>
    <xdr:sp macro="" textlink="">
      <xdr:nvSpPr>
        <xdr:cNvPr id="205" name="円/楕円 204"/>
        <xdr:cNvSpPr/>
      </xdr:nvSpPr>
      <xdr:spPr>
        <a:xfrm>
          <a:off x="1079500" y="135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55407</xdr:rowOff>
    </xdr:from>
    <xdr:ext cx="469744" cy="259045"/>
    <xdr:sp macro="" textlink="">
      <xdr:nvSpPr>
        <xdr:cNvPr id="206" name="テキスト ボックス 205"/>
        <xdr:cNvSpPr txBox="1"/>
      </xdr:nvSpPr>
      <xdr:spPr>
        <a:xfrm>
          <a:off x="895427" y="135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90233</xdr:rowOff>
    </xdr:from>
    <xdr:to>
      <xdr:col>6</xdr:col>
      <xdr:colOff>511175</xdr:colOff>
      <xdr:row>96</xdr:row>
      <xdr:rowOff>19062</xdr:rowOff>
    </xdr:to>
    <xdr:cxnSp macro="">
      <xdr:nvCxnSpPr>
        <xdr:cNvPr id="236" name="直線コネクタ 235"/>
        <xdr:cNvCxnSpPr/>
      </xdr:nvCxnSpPr>
      <xdr:spPr>
        <a:xfrm flipV="1">
          <a:off x="3797300" y="16377983"/>
          <a:ext cx="8382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19062</xdr:rowOff>
    </xdr:from>
    <xdr:to>
      <xdr:col>5</xdr:col>
      <xdr:colOff>358775</xdr:colOff>
      <xdr:row>96</xdr:row>
      <xdr:rowOff>28575</xdr:rowOff>
    </xdr:to>
    <xdr:cxnSp macro="">
      <xdr:nvCxnSpPr>
        <xdr:cNvPr id="239" name="直線コネクタ 238"/>
        <xdr:cNvCxnSpPr/>
      </xdr:nvCxnSpPr>
      <xdr:spPr>
        <a:xfrm flipV="1">
          <a:off x="2908300" y="16478262"/>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28575</xdr:rowOff>
    </xdr:from>
    <xdr:to>
      <xdr:col>4</xdr:col>
      <xdr:colOff>155575</xdr:colOff>
      <xdr:row>96</xdr:row>
      <xdr:rowOff>153175</xdr:rowOff>
    </xdr:to>
    <xdr:cxnSp macro="">
      <xdr:nvCxnSpPr>
        <xdr:cNvPr id="242" name="直線コネクタ 241"/>
        <xdr:cNvCxnSpPr/>
      </xdr:nvCxnSpPr>
      <xdr:spPr>
        <a:xfrm flipV="1">
          <a:off x="2019300" y="16487775"/>
          <a:ext cx="889000" cy="1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153175</xdr:rowOff>
    </xdr:from>
    <xdr:to>
      <xdr:col>2</xdr:col>
      <xdr:colOff>638175</xdr:colOff>
      <xdr:row>96</xdr:row>
      <xdr:rowOff>155169</xdr:rowOff>
    </xdr:to>
    <xdr:cxnSp macro="">
      <xdr:nvCxnSpPr>
        <xdr:cNvPr id="245" name="直線コネクタ 244"/>
        <xdr:cNvCxnSpPr/>
      </xdr:nvCxnSpPr>
      <xdr:spPr>
        <a:xfrm flipV="1">
          <a:off x="1130300" y="1661237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39433</xdr:rowOff>
    </xdr:from>
    <xdr:to>
      <xdr:col>6</xdr:col>
      <xdr:colOff>561975</xdr:colOff>
      <xdr:row>95</xdr:row>
      <xdr:rowOff>141033</xdr:rowOff>
    </xdr:to>
    <xdr:sp macro="" textlink="">
      <xdr:nvSpPr>
        <xdr:cNvPr id="255" name="円/楕円 254"/>
        <xdr:cNvSpPr/>
      </xdr:nvSpPr>
      <xdr:spPr>
        <a:xfrm>
          <a:off x="45847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62310</xdr:rowOff>
    </xdr:from>
    <xdr:ext cx="599010" cy="259045"/>
    <xdr:sp macro="" textlink="">
      <xdr:nvSpPr>
        <xdr:cNvPr id="256" name="扶助費該当値テキスト"/>
        <xdr:cNvSpPr txBox="1"/>
      </xdr:nvSpPr>
      <xdr:spPr>
        <a:xfrm>
          <a:off x="4686300" y="1617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139712</xdr:rowOff>
    </xdr:from>
    <xdr:to>
      <xdr:col>5</xdr:col>
      <xdr:colOff>409575</xdr:colOff>
      <xdr:row>96</xdr:row>
      <xdr:rowOff>69862</xdr:rowOff>
    </xdr:to>
    <xdr:sp macro="" textlink="">
      <xdr:nvSpPr>
        <xdr:cNvPr id="257" name="円/楕円 256"/>
        <xdr:cNvSpPr/>
      </xdr:nvSpPr>
      <xdr:spPr>
        <a:xfrm>
          <a:off x="3746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86389</xdr:rowOff>
    </xdr:from>
    <xdr:ext cx="599010" cy="259045"/>
    <xdr:sp macro="" textlink="">
      <xdr:nvSpPr>
        <xdr:cNvPr id="258" name="テキスト ボックス 257"/>
        <xdr:cNvSpPr txBox="1"/>
      </xdr:nvSpPr>
      <xdr:spPr>
        <a:xfrm>
          <a:off x="3497794" y="162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149225</xdr:rowOff>
    </xdr:from>
    <xdr:to>
      <xdr:col>4</xdr:col>
      <xdr:colOff>206375</xdr:colOff>
      <xdr:row>96</xdr:row>
      <xdr:rowOff>79375</xdr:rowOff>
    </xdr:to>
    <xdr:sp macro="" textlink="">
      <xdr:nvSpPr>
        <xdr:cNvPr id="259" name="円/楕円 258"/>
        <xdr:cNvSpPr/>
      </xdr:nvSpPr>
      <xdr:spPr>
        <a:xfrm>
          <a:off x="2857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95902</xdr:rowOff>
    </xdr:from>
    <xdr:ext cx="599010" cy="259045"/>
    <xdr:sp macro="" textlink="">
      <xdr:nvSpPr>
        <xdr:cNvPr id="260" name="テキスト ボックス 259"/>
        <xdr:cNvSpPr txBox="1"/>
      </xdr:nvSpPr>
      <xdr:spPr>
        <a:xfrm>
          <a:off x="2608794" y="1621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102375</xdr:rowOff>
    </xdr:from>
    <xdr:to>
      <xdr:col>3</xdr:col>
      <xdr:colOff>3175</xdr:colOff>
      <xdr:row>97</xdr:row>
      <xdr:rowOff>32525</xdr:rowOff>
    </xdr:to>
    <xdr:sp macro="" textlink="">
      <xdr:nvSpPr>
        <xdr:cNvPr id="261" name="円/楕円 260"/>
        <xdr:cNvSpPr/>
      </xdr:nvSpPr>
      <xdr:spPr>
        <a:xfrm>
          <a:off x="1968500" y="165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49052</xdr:rowOff>
    </xdr:from>
    <xdr:ext cx="534377" cy="259045"/>
    <xdr:sp macro="" textlink="">
      <xdr:nvSpPr>
        <xdr:cNvPr id="262" name="テキスト ボックス 261"/>
        <xdr:cNvSpPr txBox="1"/>
      </xdr:nvSpPr>
      <xdr:spPr>
        <a:xfrm>
          <a:off x="1752111" y="163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104369</xdr:rowOff>
    </xdr:from>
    <xdr:to>
      <xdr:col>1</xdr:col>
      <xdr:colOff>485775</xdr:colOff>
      <xdr:row>97</xdr:row>
      <xdr:rowOff>34519</xdr:rowOff>
    </xdr:to>
    <xdr:sp macro="" textlink="">
      <xdr:nvSpPr>
        <xdr:cNvPr id="263" name="円/楕円 262"/>
        <xdr:cNvSpPr/>
      </xdr:nvSpPr>
      <xdr:spPr>
        <a:xfrm>
          <a:off x="1079500" y="165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51046</xdr:rowOff>
    </xdr:from>
    <xdr:ext cx="534377" cy="259045"/>
    <xdr:sp macro="" textlink="">
      <xdr:nvSpPr>
        <xdr:cNvPr id="264" name="テキスト ボックス 263"/>
        <xdr:cNvSpPr txBox="1"/>
      </xdr:nvSpPr>
      <xdr:spPr>
        <a:xfrm>
          <a:off x="863111" y="163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83855</xdr:rowOff>
    </xdr:from>
    <xdr:to>
      <xdr:col>15</xdr:col>
      <xdr:colOff>180975</xdr:colOff>
      <xdr:row>38</xdr:row>
      <xdr:rowOff>50489</xdr:rowOff>
    </xdr:to>
    <xdr:cxnSp macro="">
      <xdr:nvCxnSpPr>
        <xdr:cNvPr id="297" name="直線コネクタ 296"/>
        <xdr:cNvCxnSpPr/>
      </xdr:nvCxnSpPr>
      <xdr:spPr>
        <a:xfrm>
          <a:off x="9639300" y="6427505"/>
          <a:ext cx="838200" cy="1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83855</xdr:rowOff>
    </xdr:from>
    <xdr:to>
      <xdr:col>14</xdr:col>
      <xdr:colOff>28575</xdr:colOff>
      <xdr:row>38</xdr:row>
      <xdr:rowOff>65424</xdr:rowOff>
    </xdr:to>
    <xdr:cxnSp macro="">
      <xdr:nvCxnSpPr>
        <xdr:cNvPr id="300" name="直線コネクタ 299"/>
        <xdr:cNvCxnSpPr/>
      </xdr:nvCxnSpPr>
      <xdr:spPr>
        <a:xfrm flipV="1">
          <a:off x="8750300" y="6427505"/>
          <a:ext cx="889000" cy="1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40945</xdr:rowOff>
    </xdr:from>
    <xdr:to>
      <xdr:col>12</xdr:col>
      <xdr:colOff>511175</xdr:colOff>
      <xdr:row>38</xdr:row>
      <xdr:rowOff>65424</xdr:rowOff>
    </xdr:to>
    <xdr:cxnSp macro="">
      <xdr:nvCxnSpPr>
        <xdr:cNvPr id="303" name="直線コネクタ 302"/>
        <xdr:cNvCxnSpPr/>
      </xdr:nvCxnSpPr>
      <xdr:spPr>
        <a:xfrm>
          <a:off x="7861300" y="6556045"/>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117745</xdr:rowOff>
    </xdr:from>
    <xdr:to>
      <xdr:col>11</xdr:col>
      <xdr:colOff>307975</xdr:colOff>
      <xdr:row>38</xdr:row>
      <xdr:rowOff>40945</xdr:rowOff>
    </xdr:to>
    <xdr:cxnSp macro="">
      <xdr:nvCxnSpPr>
        <xdr:cNvPr id="306" name="直線コネクタ 305"/>
        <xdr:cNvCxnSpPr/>
      </xdr:nvCxnSpPr>
      <xdr:spPr>
        <a:xfrm>
          <a:off x="6972300" y="6289945"/>
          <a:ext cx="889000" cy="26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171139</xdr:rowOff>
    </xdr:from>
    <xdr:to>
      <xdr:col>15</xdr:col>
      <xdr:colOff>231775</xdr:colOff>
      <xdr:row>38</xdr:row>
      <xdr:rowOff>101289</xdr:rowOff>
    </xdr:to>
    <xdr:sp macro="" textlink="">
      <xdr:nvSpPr>
        <xdr:cNvPr id="316" name="円/楕円 315"/>
        <xdr:cNvSpPr/>
      </xdr:nvSpPr>
      <xdr:spPr>
        <a:xfrm>
          <a:off x="10426700" y="65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86066</xdr:rowOff>
    </xdr:from>
    <xdr:ext cx="534377" cy="259045"/>
    <xdr:sp macro="" textlink="">
      <xdr:nvSpPr>
        <xdr:cNvPr id="317" name="補助費等該当値テキスト"/>
        <xdr:cNvSpPr txBox="1"/>
      </xdr:nvSpPr>
      <xdr:spPr>
        <a:xfrm>
          <a:off x="10528300" y="64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33055</xdr:rowOff>
    </xdr:from>
    <xdr:to>
      <xdr:col>14</xdr:col>
      <xdr:colOff>79375</xdr:colOff>
      <xdr:row>37</xdr:row>
      <xdr:rowOff>134655</xdr:rowOff>
    </xdr:to>
    <xdr:sp macro="" textlink="">
      <xdr:nvSpPr>
        <xdr:cNvPr id="318" name="円/楕円 317"/>
        <xdr:cNvSpPr/>
      </xdr:nvSpPr>
      <xdr:spPr>
        <a:xfrm>
          <a:off x="9588500" y="63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125782</xdr:rowOff>
    </xdr:from>
    <xdr:ext cx="534377" cy="259045"/>
    <xdr:sp macro="" textlink="">
      <xdr:nvSpPr>
        <xdr:cNvPr id="319" name="テキスト ボックス 318"/>
        <xdr:cNvSpPr txBox="1"/>
      </xdr:nvSpPr>
      <xdr:spPr>
        <a:xfrm>
          <a:off x="9372111" y="64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14624</xdr:rowOff>
    </xdr:from>
    <xdr:to>
      <xdr:col>12</xdr:col>
      <xdr:colOff>561975</xdr:colOff>
      <xdr:row>38</xdr:row>
      <xdr:rowOff>116224</xdr:rowOff>
    </xdr:to>
    <xdr:sp macro="" textlink="">
      <xdr:nvSpPr>
        <xdr:cNvPr id="320" name="円/楕円 319"/>
        <xdr:cNvSpPr/>
      </xdr:nvSpPr>
      <xdr:spPr>
        <a:xfrm>
          <a:off x="8699500" y="65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107351</xdr:rowOff>
    </xdr:from>
    <xdr:ext cx="534377" cy="259045"/>
    <xdr:sp macro="" textlink="">
      <xdr:nvSpPr>
        <xdr:cNvPr id="321" name="テキスト ボックス 320"/>
        <xdr:cNvSpPr txBox="1"/>
      </xdr:nvSpPr>
      <xdr:spPr>
        <a:xfrm>
          <a:off x="8483111" y="66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161595</xdr:rowOff>
    </xdr:from>
    <xdr:to>
      <xdr:col>11</xdr:col>
      <xdr:colOff>358775</xdr:colOff>
      <xdr:row>38</xdr:row>
      <xdr:rowOff>91745</xdr:rowOff>
    </xdr:to>
    <xdr:sp macro="" textlink="">
      <xdr:nvSpPr>
        <xdr:cNvPr id="322" name="円/楕円 321"/>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82872</xdr:rowOff>
    </xdr:from>
    <xdr:ext cx="534377" cy="259045"/>
    <xdr:sp macro="" textlink="">
      <xdr:nvSpPr>
        <xdr:cNvPr id="323" name="テキスト ボックス 322"/>
        <xdr:cNvSpPr txBox="1"/>
      </xdr:nvSpPr>
      <xdr:spPr>
        <a:xfrm>
          <a:off x="7594111" y="6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66945</xdr:rowOff>
    </xdr:from>
    <xdr:to>
      <xdr:col>10</xdr:col>
      <xdr:colOff>155575</xdr:colOff>
      <xdr:row>36</xdr:row>
      <xdr:rowOff>168545</xdr:rowOff>
    </xdr:to>
    <xdr:sp macro="" textlink="">
      <xdr:nvSpPr>
        <xdr:cNvPr id="324" name="円/楕円 323"/>
        <xdr:cNvSpPr/>
      </xdr:nvSpPr>
      <xdr:spPr>
        <a:xfrm>
          <a:off x="6921500" y="62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159672</xdr:rowOff>
    </xdr:from>
    <xdr:ext cx="534377" cy="259045"/>
    <xdr:sp macro="" textlink="">
      <xdr:nvSpPr>
        <xdr:cNvPr id="325" name="テキスト ボックス 324"/>
        <xdr:cNvSpPr txBox="1"/>
      </xdr:nvSpPr>
      <xdr:spPr>
        <a:xfrm>
          <a:off x="6705111" y="633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6902</xdr:rowOff>
    </xdr:from>
    <xdr:to>
      <xdr:col>15</xdr:col>
      <xdr:colOff>180975</xdr:colOff>
      <xdr:row>57</xdr:row>
      <xdr:rowOff>37095</xdr:rowOff>
    </xdr:to>
    <xdr:cxnSp macro="">
      <xdr:nvCxnSpPr>
        <xdr:cNvPr id="352" name="直線コネクタ 351"/>
        <xdr:cNvCxnSpPr/>
      </xdr:nvCxnSpPr>
      <xdr:spPr>
        <a:xfrm flipV="1">
          <a:off x="9639300" y="9779552"/>
          <a:ext cx="8382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37095</xdr:rowOff>
    </xdr:from>
    <xdr:to>
      <xdr:col>14</xdr:col>
      <xdr:colOff>28575</xdr:colOff>
      <xdr:row>57</xdr:row>
      <xdr:rowOff>106402</xdr:rowOff>
    </xdr:to>
    <xdr:cxnSp macro="">
      <xdr:nvCxnSpPr>
        <xdr:cNvPr id="355" name="直線コネクタ 354"/>
        <xdr:cNvCxnSpPr/>
      </xdr:nvCxnSpPr>
      <xdr:spPr>
        <a:xfrm flipV="1">
          <a:off x="8750300" y="9809745"/>
          <a:ext cx="889000" cy="6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85814</xdr:rowOff>
    </xdr:from>
    <xdr:to>
      <xdr:col>12</xdr:col>
      <xdr:colOff>511175</xdr:colOff>
      <xdr:row>57</xdr:row>
      <xdr:rowOff>106402</xdr:rowOff>
    </xdr:to>
    <xdr:cxnSp macro="">
      <xdr:nvCxnSpPr>
        <xdr:cNvPr id="358" name="直線コネクタ 357"/>
        <xdr:cNvCxnSpPr/>
      </xdr:nvCxnSpPr>
      <xdr:spPr>
        <a:xfrm>
          <a:off x="7861300" y="9858464"/>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85814</xdr:rowOff>
    </xdr:from>
    <xdr:to>
      <xdr:col>11</xdr:col>
      <xdr:colOff>307975</xdr:colOff>
      <xdr:row>58</xdr:row>
      <xdr:rowOff>21441</xdr:rowOff>
    </xdr:to>
    <xdr:cxnSp macro="">
      <xdr:nvCxnSpPr>
        <xdr:cNvPr id="361" name="直線コネクタ 360"/>
        <xdr:cNvCxnSpPr/>
      </xdr:nvCxnSpPr>
      <xdr:spPr>
        <a:xfrm flipV="1">
          <a:off x="6972300" y="9858464"/>
          <a:ext cx="889000" cy="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127552</xdr:rowOff>
    </xdr:from>
    <xdr:to>
      <xdr:col>15</xdr:col>
      <xdr:colOff>231775</xdr:colOff>
      <xdr:row>57</xdr:row>
      <xdr:rowOff>57702</xdr:rowOff>
    </xdr:to>
    <xdr:sp macro="" textlink="">
      <xdr:nvSpPr>
        <xdr:cNvPr id="371" name="円/楕円 370"/>
        <xdr:cNvSpPr/>
      </xdr:nvSpPr>
      <xdr:spPr>
        <a:xfrm>
          <a:off x="104267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105979</xdr:rowOff>
    </xdr:from>
    <xdr:ext cx="534377" cy="259045"/>
    <xdr:sp macro="" textlink="">
      <xdr:nvSpPr>
        <xdr:cNvPr id="372" name="普通建設事業費該当値テキスト"/>
        <xdr:cNvSpPr txBox="1"/>
      </xdr:nvSpPr>
      <xdr:spPr>
        <a:xfrm>
          <a:off x="10528300" y="97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157745</xdr:rowOff>
    </xdr:from>
    <xdr:to>
      <xdr:col>14</xdr:col>
      <xdr:colOff>79375</xdr:colOff>
      <xdr:row>57</xdr:row>
      <xdr:rowOff>87895</xdr:rowOff>
    </xdr:to>
    <xdr:sp macro="" textlink="">
      <xdr:nvSpPr>
        <xdr:cNvPr id="373" name="円/楕円 372"/>
        <xdr:cNvSpPr/>
      </xdr:nvSpPr>
      <xdr:spPr>
        <a:xfrm>
          <a:off x="9588500" y="97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79022</xdr:rowOff>
    </xdr:from>
    <xdr:ext cx="534377" cy="259045"/>
    <xdr:sp macro="" textlink="">
      <xdr:nvSpPr>
        <xdr:cNvPr id="374" name="テキスト ボックス 373"/>
        <xdr:cNvSpPr txBox="1"/>
      </xdr:nvSpPr>
      <xdr:spPr>
        <a:xfrm>
          <a:off x="9372111" y="9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55602</xdr:rowOff>
    </xdr:from>
    <xdr:to>
      <xdr:col>12</xdr:col>
      <xdr:colOff>561975</xdr:colOff>
      <xdr:row>57</xdr:row>
      <xdr:rowOff>157202</xdr:rowOff>
    </xdr:to>
    <xdr:sp macro="" textlink="">
      <xdr:nvSpPr>
        <xdr:cNvPr id="375" name="円/楕円 374"/>
        <xdr:cNvSpPr/>
      </xdr:nvSpPr>
      <xdr:spPr>
        <a:xfrm>
          <a:off x="8699500" y="98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148329</xdr:rowOff>
    </xdr:from>
    <xdr:ext cx="534377" cy="259045"/>
    <xdr:sp macro="" textlink="">
      <xdr:nvSpPr>
        <xdr:cNvPr id="376" name="テキスト ボックス 375"/>
        <xdr:cNvSpPr txBox="1"/>
      </xdr:nvSpPr>
      <xdr:spPr>
        <a:xfrm>
          <a:off x="8483111" y="99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35014</xdr:rowOff>
    </xdr:from>
    <xdr:to>
      <xdr:col>11</xdr:col>
      <xdr:colOff>358775</xdr:colOff>
      <xdr:row>57</xdr:row>
      <xdr:rowOff>136614</xdr:rowOff>
    </xdr:to>
    <xdr:sp macro="" textlink="">
      <xdr:nvSpPr>
        <xdr:cNvPr id="377" name="円/楕円 376"/>
        <xdr:cNvSpPr/>
      </xdr:nvSpPr>
      <xdr:spPr>
        <a:xfrm>
          <a:off x="7810500" y="98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127741</xdr:rowOff>
    </xdr:from>
    <xdr:ext cx="534377" cy="259045"/>
    <xdr:sp macro="" textlink="">
      <xdr:nvSpPr>
        <xdr:cNvPr id="378" name="テキスト ボックス 377"/>
        <xdr:cNvSpPr txBox="1"/>
      </xdr:nvSpPr>
      <xdr:spPr>
        <a:xfrm>
          <a:off x="7594111" y="99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142091</xdr:rowOff>
    </xdr:from>
    <xdr:to>
      <xdr:col>10</xdr:col>
      <xdr:colOff>155575</xdr:colOff>
      <xdr:row>58</xdr:row>
      <xdr:rowOff>72241</xdr:rowOff>
    </xdr:to>
    <xdr:sp macro="" textlink="">
      <xdr:nvSpPr>
        <xdr:cNvPr id="379" name="円/楕円 378"/>
        <xdr:cNvSpPr/>
      </xdr:nvSpPr>
      <xdr:spPr>
        <a:xfrm>
          <a:off x="6921500" y="99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63368</xdr:rowOff>
    </xdr:from>
    <xdr:ext cx="534377" cy="259045"/>
    <xdr:sp macro="" textlink="">
      <xdr:nvSpPr>
        <xdr:cNvPr id="380" name="テキスト ボックス 379"/>
        <xdr:cNvSpPr txBox="1"/>
      </xdr:nvSpPr>
      <xdr:spPr>
        <a:xfrm>
          <a:off x="6705111" y="100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22755</xdr:rowOff>
    </xdr:from>
    <xdr:to>
      <xdr:col>15</xdr:col>
      <xdr:colOff>180975</xdr:colOff>
      <xdr:row>79</xdr:row>
      <xdr:rowOff>39763</xdr:rowOff>
    </xdr:to>
    <xdr:cxnSp macro="">
      <xdr:nvCxnSpPr>
        <xdr:cNvPr id="409" name="直線コネクタ 408"/>
        <xdr:cNvCxnSpPr/>
      </xdr:nvCxnSpPr>
      <xdr:spPr>
        <a:xfrm>
          <a:off x="9639300" y="13567305"/>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158400</xdr:rowOff>
    </xdr:from>
    <xdr:to>
      <xdr:col>14</xdr:col>
      <xdr:colOff>28575</xdr:colOff>
      <xdr:row>79</xdr:row>
      <xdr:rowOff>22755</xdr:rowOff>
    </xdr:to>
    <xdr:cxnSp macro="">
      <xdr:nvCxnSpPr>
        <xdr:cNvPr id="412" name="直線コネクタ 411"/>
        <xdr:cNvCxnSpPr/>
      </xdr:nvCxnSpPr>
      <xdr:spPr>
        <a:xfrm>
          <a:off x="8750300" y="13531500"/>
          <a:ext cx="889000" cy="3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160413</xdr:rowOff>
    </xdr:from>
    <xdr:to>
      <xdr:col>15</xdr:col>
      <xdr:colOff>231775</xdr:colOff>
      <xdr:row>79</xdr:row>
      <xdr:rowOff>90563</xdr:rowOff>
    </xdr:to>
    <xdr:sp macro="" textlink="">
      <xdr:nvSpPr>
        <xdr:cNvPr id="422" name="円/楕円 421"/>
        <xdr:cNvSpPr/>
      </xdr:nvSpPr>
      <xdr:spPr>
        <a:xfrm>
          <a:off x="104267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75340</xdr:rowOff>
    </xdr:from>
    <xdr:ext cx="378565" cy="259045"/>
    <xdr:sp macro="" textlink="">
      <xdr:nvSpPr>
        <xdr:cNvPr id="423" name="普通建設事業費 （ うち新規整備　）該当値テキスト"/>
        <xdr:cNvSpPr txBox="1"/>
      </xdr:nvSpPr>
      <xdr:spPr>
        <a:xfrm>
          <a:off x="10528300" y="13448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143405</xdr:rowOff>
    </xdr:from>
    <xdr:to>
      <xdr:col>14</xdr:col>
      <xdr:colOff>79375</xdr:colOff>
      <xdr:row>79</xdr:row>
      <xdr:rowOff>73555</xdr:rowOff>
    </xdr:to>
    <xdr:sp macro="" textlink="">
      <xdr:nvSpPr>
        <xdr:cNvPr id="424" name="円/楕円 423"/>
        <xdr:cNvSpPr/>
      </xdr:nvSpPr>
      <xdr:spPr>
        <a:xfrm>
          <a:off x="9588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64682</xdr:rowOff>
    </xdr:from>
    <xdr:ext cx="469744" cy="259045"/>
    <xdr:sp macro="" textlink="">
      <xdr:nvSpPr>
        <xdr:cNvPr id="425" name="テキスト ボックス 424"/>
        <xdr:cNvSpPr txBox="1"/>
      </xdr:nvSpPr>
      <xdr:spPr>
        <a:xfrm>
          <a:off x="9404427" y="136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107600</xdr:rowOff>
    </xdr:from>
    <xdr:to>
      <xdr:col>12</xdr:col>
      <xdr:colOff>561975</xdr:colOff>
      <xdr:row>79</xdr:row>
      <xdr:rowOff>37750</xdr:rowOff>
    </xdr:to>
    <xdr:sp macro="" textlink="">
      <xdr:nvSpPr>
        <xdr:cNvPr id="426" name="円/楕円 425"/>
        <xdr:cNvSpPr/>
      </xdr:nvSpPr>
      <xdr:spPr>
        <a:xfrm>
          <a:off x="8699500" y="134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28877</xdr:rowOff>
    </xdr:from>
    <xdr:ext cx="469744" cy="259045"/>
    <xdr:sp macro="" textlink="">
      <xdr:nvSpPr>
        <xdr:cNvPr id="427" name="テキスト ボックス 426"/>
        <xdr:cNvSpPr txBox="1"/>
      </xdr:nvSpPr>
      <xdr:spPr>
        <a:xfrm>
          <a:off x="8515427" y="135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111982</xdr:rowOff>
    </xdr:from>
    <xdr:to>
      <xdr:col>15</xdr:col>
      <xdr:colOff>180975</xdr:colOff>
      <xdr:row>96</xdr:row>
      <xdr:rowOff>155525</xdr:rowOff>
    </xdr:to>
    <xdr:cxnSp macro="">
      <xdr:nvCxnSpPr>
        <xdr:cNvPr id="452" name="直線コネクタ 451"/>
        <xdr:cNvCxnSpPr/>
      </xdr:nvCxnSpPr>
      <xdr:spPr>
        <a:xfrm flipV="1">
          <a:off x="9639300" y="1657118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155525</xdr:rowOff>
    </xdr:from>
    <xdr:to>
      <xdr:col>14</xdr:col>
      <xdr:colOff>28575</xdr:colOff>
      <xdr:row>97</xdr:row>
      <xdr:rowOff>54913</xdr:rowOff>
    </xdr:to>
    <xdr:cxnSp macro="">
      <xdr:nvCxnSpPr>
        <xdr:cNvPr id="455" name="直線コネクタ 454"/>
        <xdr:cNvCxnSpPr/>
      </xdr:nvCxnSpPr>
      <xdr:spPr>
        <a:xfrm flipV="1">
          <a:off x="8750300" y="16614725"/>
          <a:ext cx="889000" cy="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61182</xdr:rowOff>
    </xdr:from>
    <xdr:to>
      <xdr:col>15</xdr:col>
      <xdr:colOff>231775</xdr:colOff>
      <xdr:row>96</xdr:row>
      <xdr:rowOff>162782</xdr:rowOff>
    </xdr:to>
    <xdr:sp macro="" textlink="">
      <xdr:nvSpPr>
        <xdr:cNvPr id="465" name="円/楕円 464"/>
        <xdr:cNvSpPr/>
      </xdr:nvSpPr>
      <xdr:spPr>
        <a:xfrm>
          <a:off x="10426700" y="165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84059</xdr:rowOff>
    </xdr:from>
    <xdr:ext cx="534377" cy="259045"/>
    <xdr:sp macro="" textlink="">
      <xdr:nvSpPr>
        <xdr:cNvPr id="466" name="普通建設事業費 （ うち更新整備　）該当値テキスト"/>
        <xdr:cNvSpPr txBox="1"/>
      </xdr:nvSpPr>
      <xdr:spPr>
        <a:xfrm>
          <a:off x="10528300"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104725</xdr:rowOff>
    </xdr:from>
    <xdr:to>
      <xdr:col>14</xdr:col>
      <xdr:colOff>79375</xdr:colOff>
      <xdr:row>97</xdr:row>
      <xdr:rowOff>34875</xdr:rowOff>
    </xdr:to>
    <xdr:sp macro="" textlink="">
      <xdr:nvSpPr>
        <xdr:cNvPr id="467" name="円/楕円 466"/>
        <xdr:cNvSpPr/>
      </xdr:nvSpPr>
      <xdr:spPr>
        <a:xfrm>
          <a:off x="9588500" y="165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51402</xdr:rowOff>
    </xdr:from>
    <xdr:ext cx="534377" cy="259045"/>
    <xdr:sp macro="" textlink="">
      <xdr:nvSpPr>
        <xdr:cNvPr id="468" name="テキスト ボックス 467"/>
        <xdr:cNvSpPr txBox="1"/>
      </xdr:nvSpPr>
      <xdr:spPr>
        <a:xfrm>
          <a:off x="9372111" y="163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4113</xdr:rowOff>
    </xdr:from>
    <xdr:to>
      <xdr:col>12</xdr:col>
      <xdr:colOff>561975</xdr:colOff>
      <xdr:row>97</xdr:row>
      <xdr:rowOff>105713</xdr:rowOff>
    </xdr:to>
    <xdr:sp macro="" textlink="">
      <xdr:nvSpPr>
        <xdr:cNvPr id="469" name="円/楕円 468"/>
        <xdr:cNvSpPr/>
      </xdr:nvSpPr>
      <xdr:spPr>
        <a:xfrm>
          <a:off x="8699500" y="166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96840</xdr:rowOff>
    </xdr:from>
    <xdr:ext cx="534377" cy="259045"/>
    <xdr:sp macro="" textlink="">
      <xdr:nvSpPr>
        <xdr:cNvPr id="470" name="テキスト ボックス 469"/>
        <xdr:cNvSpPr txBox="1"/>
      </xdr:nvSpPr>
      <xdr:spPr>
        <a:xfrm>
          <a:off x="8483111" y="167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70617</xdr:rowOff>
    </xdr:from>
    <xdr:to>
      <xdr:col>23</xdr:col>
      <xdr:colOff>517525</xdr:colOff>
      <xdr:row>38</xdr:row>
      <xdr:rowOff>89294</xdr:rowOff>
    </xdr:to>
    <xdr:cxnSp macro="">
      <xdr:nvCxnSpPr>
        <xdr:cNvPr id="497" name="直線コネクタ 496"/>
        <xdr:cNvCxnSpPr/>
      </xdr:nvCxnSpPr>
      <xdr:spPr>
        <a:xfrm flipV="1">
          <a:off x="15481300" y="6585717"/>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89294</xdr:rowOff>
    </xdr:from>
    <xdr:to>
      <xdr:col>22</xdr:col>
      <xdr:colOff>365125</xdr:colOff>
      <xdr:row>38</xdr:row>
      <xdr:rowOff>128407</xdr:rowOff>
    </xdr:to>
    <xdr:cxnSp macro="">
      <xdr:nvCxnSpPr>
        <xdr:cNvPr id="500" name="直線コネクタ 499"/>
        <xdr:cNvCxnSpPr/>
      </xdr:nvCxnSpPr>
      <xdr:spPr>
        <a:xfrm flipV="1">
          <a:off x="14592300" y="6604394"/>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128407</xdr:rowOff>
    </xdr:from>
    <xdr:to>
      <xdr:col>21</xdr:col>
      <xdr:colOff>161925</xdr:colOff>
      <xdr:row>38</xdr:row>
      <xdr:rowOff>139380</xdr:rowOff>
    </xdr:to>
    <xdr:cxnSp macro="">
      <xdr:nvCxnSpPr>
        <xdr:cNvPr id="503" name="直線コネクタ 502"/>
        <xdr:cNvCxnSpPr/>
      </xdr:nvCxnSpPr>
      <xdr:spPr>
        <a:xfrm flipV="1">
          <a:off x="13703300" y="664350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114119</xdr:rowOff>
    </xdr:from>
    <xdr:to>
      <xdr:col>19</xdr:col>
      <xdr:colOff>644525</xdr:colOff>
      <xdr:row>38</xdr:row>
      <xdr:rowOff>139380</xdr:rowOff>
    </xdr:to>
    <xdr:cxnSp macro="">
      <xdr:nvCxnSpPr>
        <xdr:cNvPr id="506" name="直線コネクタ 505"/>
        <xdr:cNvCxnSpPr/>
      </xdr:nvCxnSpPr>
      <xdr:spPr>
        <a:xfrm>
          <a:off x="12814300" y="6629219"/>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19817</xdr:rowOff>
    </xdr:from>
    <xdr:to>
      <xdr:col>23</xdr:col>
      <xdr:colOff>568325</xdr:colOff>
      <xdr:row>38</xdr:row>
      <xdr:rowOff>121417</xdr:rowOff>
    </xdr:to>
    <xdr:sp macro="" textlink="">
      <xdr:nvSpPr>
        <xdr:cNvPr id="516" name="円/楕円 515"/>
        <xdr:cNvSpPr/>
      </xdr:nvSpPr>
      <xdr:spPr>
        <a:xfrm>
          <a:off x="16268700" y="65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38494</xdr:rowOff>
    </xdr:from>
    <xdr:to>
      <xdr:col>22</xdr:col>
      <xdr:colOff>415925</xdr:colOff>
      <xdr:row>38</xdr:row>
      <xdr:rowOff>140094</xdr:rowOff>
    </xdr:to>
    <xdr:sp macro="" textlink="">
      <xdr:nvSpPr>
        <xdr:cNvPr id="518" name="円/楕円 517"/>
        <xdr:cNvSpPr/>
      </xdr:nvSpPr>
      <xdr:spPr>
        <a:xfrm>
          <a:off x="15430500" y="65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131221</xdr:rowOff>
    </xdr:from>
    <xdr:ext cx="469744" cy="259045"/>
    <xdr:sp macro="" textlink="">
      <xdr:nvSpPr>
        <xdr:cNvPr id="519" name="テキスト ボックス 518"/>
        <xdr:cNvSpPr txBox="1"/>
      </xdr:nvSpPr>
      <xdr:spPr>
        <a:xfrm>
          <a:off x="15246427" y="66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77607</xdr:rowOff>
    </xdr:from>
    <xdr:to>
      <xdr:col>21</xdr:col>
      <xdr:colOff>212725</xdr:colOff>
      <xdr:row>39</xdr:row>
      <xdr:rowOff>7757</xdr:rowOff>
    </xdr:to>
    <xdr:sp macro="" textlink="">
      <xdr:nvSpPr>
        <xdr:cNvPr id="520" name="円/楕円 519"/>
        <xdr:cNvSpPr/>
      </xdr:nvSpPr>
      <xdr:spPr>
        <a:xfrm>
          <a:off x="14541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170334</xdr:rowOff>
    </xdr:from>
    <xdr:ext cx="378565" cy="259045"/>
    <xdr:sp macro="" textlink="">
      <xdr:nvSpPr>
        <xdr:cNvPr id="521" name="テキスト ボックス 520"/>
        <xdr:cNvSpPr txBox="1"/>
      </xdr:nvSpPr>
      <xdr:spPr>
        <a:xfrm>
          <a:off x="14403017" y="668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88580</xdr:rowOff>
    </xdr:from>
    <xdr:to>
      <xdr:col>20</xdr:col>
      <xdr:colOff>9525</xdr:colOff>
      <xdr:row>39</xdr:row>
      <xdr:rowOff>18730</xdr:rowOff>
    </xdr:to>
    <xdr:sp macro="" textlink="">
      <xdr:nvSpPr>
        <xdr:cNvPr id="522" name="円/楕円 521"/>
        <xdr:cNvSpPr/>
      </xdr:nvSpPr>
      <xdr:spPr>
        <a:xfrm>
          <a:off x="1365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9857</xdr:rowOff>
    </xdr:from>
    <xdr:ext cx="313932" cy="259045"/>
    <xdr:sp macro="" textlink="">
      <xdr:nvSpPr>
        <xdr:cNvPr id="523" name="テキスト ボックス 522"/>
        <xdr:cNvSpPr txBox="1"/>
      </xdr:nvSpPr>
      <xdr:spPr>
        <a:xfrm>
          <a:off x="13546333" y="6696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63319</xdr:rowOff>
    </xdr:from>
    <xdr:to>
      <xdr:col>18</xdr:col>
      <xdr:colOff>492125</xdr:colOff>
      <xdr:row>38</xdr:row>
      <xdr:rowOff>164919</xdr:rowOff>
    </xdr:to>
    <xdr:sp macro="" textlink="">
      <xdr:nvSpPr>
        <xdr:cNvPr id="524" name="円/楕円 523"/>
        <xdr:cNvSpPr/>
      </xdr:nvSpPr>
      <xdr:spPr>
        <a:xfrm>
          <a:off x="12763500" y="65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156046</xdr:rowOff>
    </xdr:from>
    <xdr:ext cx="469744" cy="259045"/>
    <xdr:sp macro="" textlink="">
      <xdr:nvSpPr>
        <xdr:cNvPr id="525" name="テキスト ボックス 524"/>
        <xdr:cNvSpPr txBox="1"/>
      </xdr:nvSpPr>
      <xdr:spPr>
        <a:xfrm>
          <a:off x="12579427" y="667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160865</xdr:rowOff>
    </xdr:from>
    <xdr:to>
      <xdr:col>23</xdr:col>
      <xdr:colOff>517525</xdr:colOff>
      <xdr:row>77</xdr:row>
      <xdr:rowOff>163593</xdr:rowOff>
    </xdr:to>
    <xdr:cxnSp macro="">
      <xdr:nvCxnSpPr>
        <xdr:cNvPr id="611" name="直線コネクタ 610"/>
        <xdr:cNvCxnSpPr/>
      </xdr:nvCxnSpPr>
      <xdr:spPr>
        <a:xfrm>
          <a:off x="15481300" y="13362515"/>
          <a:ext cx="8382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146893</xdr:rowOff>
    </xdr:from>
    <xdr:to>
      <xdr:col>22</xdr:col>
      <xdr:colOff>365125</xdr:colOff>
      <xdr:row>77</xdr:row>
      <xdr:rowOff>160865</xdr:rowOff>
    </xdr:to>
    <xdr:cxnSp macro="">
      <xdr:nvCxnSpPr>
        <xdr:cNvPr id="614" name="直線コネクタ 613"/>
        <xdr:cNvCxnSpPr/>
      </xdr:nvCxnSpPr>
      <xdr:spPr>
        <a:xfrm>
          <a:off x="14592300" y="13348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143708</xdr:rowOff>
    </xdr:from>
    <xdr:to>
      <xdr:col>21</xdr:col>
      <xdr:colOff>161925</xdr:colOff>
      <xdr:row>77</xdr:row>
      <xdr:rowOff>146893</xdr:rowOff>
    </xdr:to>
    <xdr:cxnSp macro="">
      <xdr:nvCxnSpPr>
        <xdr:cNvPr id="617" name="直線コネクタ 616"/>
        <xdr:cNvCxnSpPr/>
      </xdr:nvCxnSpPr>
      <xdr:spPr>
        <a:xfrm>
          <a:off x="13703300" y="1334535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136198</xdr:rowOff>
    </xdr:from>
    <xdr:to>
      <xdr:col>19</xdr:col>
      <xdr:colOff>644525</xdr:colOff>
      <xdr:row>77</xdr:row>
      <xdr:rowOff>143708</xdr:rowOff>
    </xdr:to>
    <xdr:cxnSp macro="">
      <xdr:nvCxnSpPr>
        <xdr:cNvPr id="620" name="直線コネクタ 619"/>
        <xdr:cNvCxnSpPr/>
      </xdr:nvCxnSpPr>
      <xdr:spPr>
        <a:xfrm>
          <a:off x="12814300" y="13337848"/>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112793</xdr:rowOff>
    </xdr:from>
    <xdr:to>
      <xdr:col>23</xdr:col>
      <xdr:colOff>568325</xdr:colOff>
      <xdr:row>78</xdr:row>
      <xdr:rowOff>42943</xdr:rowOff>
    </xdr:to>
    <xdr:sp macro="" textlink="">
      <xdr:nvSpPr>
        <xdr:cNvPr id="630" name="円/楕円 629"/>
        <xdr:cNvSpPr/>
      </xdr:nvSpPr>
      <xdr:spPr>
        <a:xfrm>
          <a:off x="16268700" y="133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91220</xdr:rowOff>
    </xdr:from>
    <xdr:ext cx="534377" cy="259045"/>
    <xdr:sp macro="" textlink="">
      <xdr:nvSpPr>
        <xdr:cNvPr id="631" name="公債費該当値テキスト"/>
        <xdr:cNvSpPr txBox="1"/>
      </xdr:nvSpPr>
      <xdr:spPr>
        <a:xfrm>
          <a:off x="16370300" y="132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110065</xdr:rowOff>
    </xdr:from>
    <xdr:to>
      <xdr:col>22</xdr:col>
      <xdr:colOff>415925</xdr:colOff>
      <xdr:row>78</xdr:row>
      <xdr:rowOff>40215</xdr:rowOff>
    </xdr:to>
    <xdr:sp macro="" textlink="">
      <xdr:nvSpPr>
        <xdr:cNvPr id="632" name="円/楕円 631"/>
        <xdr:cNvSpPr/>
      </xdr:nvSpPr>
      <xdr:spPr>
        <a:xfrm>
          <a:off x="15430500" y="13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31342</xdr:rowOff>
    </xdr:from>
    <xdr:ext cx="534377" cy="259045"/>
    <xdr:sp macro="" textlink="">
      <xdr:nvSpPr>
        <xdr:cNvPr id="633" name="テキスト ボックス 632"/>
        <xdr:cNvSpPr txBox="1"/>
      </xdr:nvSpPr>
      <xdr:spPr>
        <a:xfrm>
          <a:off x="15214111" y="134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96093</xdr:rowOff>
    </xdr:from>
    <xdr:to>
      <xdr:col>21</xdr:col>
      <xdr:colOff>212725</xdr:colOff>
      <xdr:row>78</xdr:row>
      <xdr:rowOff>26243</xdr:rowOff>
    </xdr:to>
    <xdr:sp macro="" textlink="">
      <xdr:nvSpPr>
        <xdr:cNvPr id="634" name="円/楕円 633"/>
        <xdr:cNvSpPr/>
      </xdr:nvSpPr>
      <xdr:spPr>
        <a:xfrm>
          <a:off x="14541500" y="132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17370</xdr:rowOff>
    </xdr:from>
    <xdr:ext cx="534377" cy="259045"/>
    <xdr:sp macro="" textlink="">
      <xdr:nvSpPr>
        <xdr:cNvPr id="635" name="テキスト ボックス 634"/>
        <xdr:cNvSpPr txBox="1"/>
      </xdr:nvSpPr>
      <xdr:spPr>
        <a:xfrm>
          <a:off x="14325111" y="133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92908</xdr:rowOff>
    </xdr:from>
    <xdr:to>
      <xdr:col>20</xdr:col>
      <xdr:colOff>9525</xdr:colOff>
      <xdr:row>78</xdr:row>
      <xdr:rowOff>23058</xdr:rowOff>
    </xdr:to>
    <xdr:sp macro="" textlink="">
      <xdr:nvSpPr>
        <xdr:cNvPr id="636" name="円/楕円 635"/>
        <xdr:cNvSpPr/>
      </xdr:nvSpPr>
      <xdr:spPr>
        <a:xfrm>
          <a:off x="13652500" y="132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14185</xdr:rowOff>
    </xdr:from>
    <xdr:ext cx="534377" cy="259045"/>
    <xdr:sp macro="" textlink="">
      <xdr:nvSpPr>
        <xdr:cNvPr id="637" name="テキスト ボックス 636"/>
        <xdr:cNvSpPr txBox="1"/>
      </xdr:nvSpPr>
      <xdr:spPr>
        <a:xfrm>
          <a:off x="13436111" y="133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85398</xdr:rowOff>
    </xdr:from>
    <xdr:to>
      <xdr:col>18</xdr:col>
      <xdr:colOff>492125</xdr:colOff>
      <xdr:row>78</xdr:row>
      <xdr:rowOff>15548</xdr:rowOff>
    </xdr:to>
    <xdr:sp macro="" textlink="">
      <xdr:nvSpPr>
        <xdr:cNvPr id="638" name="円/楕円 637"/>
        <xdr:cNvSpPr/>
      </xdr:nvSpPr>
      <xdr:spPr>
        <a:xfrm>
          <a:off x="12763500" y="132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6675</xdr:rowOff>
    </xdr:from>
    <xdr:ext cx="534377" cy="259045"/>
    <xdr:sp macro="" textlink="">
      <xdr:nvSpPr>
        <xdr:cNvPr id="639" name="テキスト ボックス 638"/>
        <xdr:cNvSpPr txBox="1"/>
      </xdr:nvSpPr>
      <xdr:spPr>
        <a:xfrm>
          <a:off x="12547111" y="133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89362</xdr:rowOff>
    </xdr:from>
    <xdr:to>
      <xdr:col>23</xdr:col>
      <xdr:colOff>517525</xdr:colOff>
      <xdr:row>98</xdr:row>
      <xdr:rowOff>122814</xdr:rowOff>
    </xdr:to>
    <xdr:cxnSp macro="">
      <xdr:nvCxnSpPr>
        <xdr:cNvPr id="668" name="直線コネクタ 667"/>
        <xdr:cNvCxnSpPr/>
      </xdr:nvCxnSpPr>
      <xdr:spPr>
        <a:xfrm flipV="1">
          <a:off x="15481300" y="16891462"/>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122814</xdr:rowOff>
    </xdr:from>
    <xdr:to>
      <xdr:col>22</xdr:col>
      <xdr:colOff>365125</xdr:colOff>
      <xdr:row>98</xdr:row>
      <xdr:rowOff>123988</xdr:rowOff>
    </xdr:to>
    <xdr:cxnSp macro="">
      <xdr:nvCxnSpPr>
        <xdr:cNvPr id="671" name="直線コネクタ 670"/>
        <xdr:cNvCxnSpPr/>
      </xdr:nvCxnSpPr>
      <xdr:spPr>
        <a:xfrm flipV="1">
          <a:off x="14592300" y="16924914"/>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123988</xdr:rowOff>
    </xdr:from>
    <xdr:to>
      <xdr:col>21</xdr:col>
      <xdr:colOff>161925</xdr:colOff>
      <xdr:row>98</xdr:row>
      <xdr:rowOff>137133</xdr:rowOff>
    </xdr:to>
    <xdr:cxnSp macro="">
      <xdr:nvCxnSpPr>
        <xdr:cNvPr id="674" name="直線コネクタ 673"/>
        <xdr:cNvCxnSpPr/>
      </xdr:nvCxnSpPr>
      <xdr:spPr>
        <a:xfrm flipV="1">
          <a:off x="13703300" y="16926088"/>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137133</xdr:rowOff>
    </xdr:from>
    <xdr:to>
      <xdr:col>19</xdr:col>
      <xdr:colOff>644525</xdr:colOff>
      <xdr:row>98</xdr:row>
      <xdr:rowOff>166484</xdr:rowOff>
    </xdr:to>
    <xdr:cxnSp macro="">
      <xdr:nvCxnSpPr>
        <xdr:cNvPr id="677" name="直線コネクタ 676"/>
        <xdr:cNvCxnSpPr/>
      </xdr:nvCxnSpPr>
      <xdr:spPr>
        <a:xfrm flipV="1">
          <a:off x="12814300" y="16939233"/>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38562</xdr:rowOff>
    </xdr:from>
    <xdr:to>
      <xdr:col>23</xdr:col>
      <xdr:colOff>568325</xdr:colOff>
      <xdr:row>98</xdr:row>
      <xdr:rowOff>140162</xdr:rowOff>
    </xdr:to>
    <xdr:sp macro="" textlink="">
      <xdr:nvSpPr>
        <xdr:cNvPr id="687" name="円/楕円 686"/>
        <xdr:cNvSpPr/>
      </xdr:nvSpPr>
      <xdr:spPr>
        <a:xfrm>
          <a:off x="16268700" y="168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72014</xdr:rowOff>
    </xdr:from>
    <xdr:to>
      <xdr:col>22</xdr:col>
      <xdr:colOff>415925</xdr:colOff>
      <xdr:row>99</xdr:row>
      <xdr:rowOff>2164</xdr:rowOff>
    </xdr:to>
    <xdr:sp macro="" textlink="">
      <xdr:nvSpPr>
        <xdr:cNvPr id="689" name="円/楕円 688"/>
        <xdr:cNvSpPr/>
      </xdr:nvSpPr>
      <xdr:spPr>
        <a:xfrm>
          <a:off x="15430500" y="168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164741</xdr:rowOff>
    </xdr:from>
    <xdr:ext cx="534377" cy="259045"/>
    <xdr:sp macro="" textlink="">
      <xdr:nvSpPr>
        <xdr:cNvPr id="690" name="テキスト ボックス 689"/>
        <xdr:cNvSpPr txBox="1"/>
      </xdr:nvSpPr>
      <xdr:spPr>
        <a:xfrm>
          <a:off x="15214111" y="169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73188</xdr:rowOff>
    </xdr:from>
    <xdr:to>
      <xdr:col>21</xdr:col>
      <xdr:colOff>212725</xdr:colOff>
      <xdr:row>99</xdr:row>
      <xdr:rowOff>3338</xdr:rowOff>
    </xdr:to>
    <xdr:sp macro="" textlink="">
      <xdr:nvSpPr>
        <xdr:cNvPr id="691" name="円/楕円 690"/>
        <xdr:cNvSpPr/>
      </xdr:nvSpPr>
      <xdr:spPr>
        <a:xfrm>
          <a:off x="14541500" y="168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165915</xdr:rowOff>
    </xdr:from>
    <xdr:ext cx="534377" cy="259045"/>
    <xdr:sp macro="" textlink="">
      <xdr:nvSpPr>
        <xdr:cNvPr id="692" name="テキスト ボックス 691"/>
        <xdr:cNvSpPr txBox="1"/>
      </xdr:nvSpPr>
      <xdr:spPr>
        <a:xfrm>
          <a:off x="14325111" y="169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86333</xdr:rowOff>
    </xdr:from>
    <xdr:to>
      <xdr:col>20</xdr:col>
      <xdr:colOff>9525</xdr:colOff>
      <xdr:row>99</xdr:row>
      <xdr:rowOff>16483</xdr:rowOff>
    </xdr:to>
    <xdr:sp macro="" textlink="">
      <xdr:nvSpPr>
        <xdr:cNvPr id="693" name="円/楕円 692"/>
        <xdr:cNvSpPr/>
      </xdr:nvSpPr>
      <xdr:spPr>
        <a:xfrm>
          <a:off x="13652500" y="1688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7610</xdr:rowOff>
    </xdr:from>
    <xdr:ext cx="534377" cy="259045"/>
    <xdr:sp macro="" textlink="">
      <xdr:nvSpPr>
        <xdr:cNvPr id="694" name="テキスト ボックス 693"/>
        <xdr:cNvSpPr txBox="1"/>
      </xdr:nvSpPr>
      <xdr:spPr>
        <a:xfrm>
          <a:off x="13436111" y="169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115684</xdr:rowOff>
    </xdr:from>
    <xdr:to>
      <xdr:col>18</xdr:col>
      <xdr:colOff>492125</xdr:colOff>
      <xdr:row>99</xdr:row>
      <xdr:rowOff>45834</xdr:rowOff>
    </xdr:to>
    <xdr:sp macro="" textlink="">
      <xdr:nvSpPr>
        <xdr:cNvPr id="695" name="円/楕円 694"/>
        <xdr:cNvSpPr/>
      </xdr:nvSpPr>
      <xdr:spPr>
        <a:xfrm>
          <a:off x="12763500" y="169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36961</xdr:rowOff>
    </xdr:from>
    <xdr:ext cx="469744" cy="259045"/>
    <xdr:sp macro="" textlink="">
      <xdr:nvSpPr>
        <xdr:cNvPr id="696" name="テキスト ボックス 695"/>
        <xdr:cNvSpPr txBox="1"/>
      </xdr:nvSpPr>
      <xdr:spPr>
        <a:xfrm>
          <a:off x="12579427" y="1701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43631</xdr:rowOff>
    </xdr:from>
    <xdr:to>
      <xdr:col>32</xdr:col>
      <xdr:colOff>187325</xdr:colOff>
      <xdr:row>39</xdr:row>
      <xdr:rowOff>43688</xdr:rowOff>
    </xdr:to>
    <xdr:cxnSp macro="">
      <xdr:nvCxnSpPr>
        <xdr:cNvPr id="725" name="直線コネクタ 724"/>
        <xdr:cNvCxnSpPr/>
      </xdr:nvCxnSpPr>
      <xdr:spPr>
        <a:xfrm flipV="1">
          <a:off x="21323300" y="673018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43688</xdr:rowOff>
    </xdr:from>
    <xdr:to>
      <xdr:col>31</xdr:col>
      <xdr:colOff>34925</xdr:colOff>
      <xdr:row>39</xdr:row>
      <xdr:rowOff>43707</xdr:rowOff>
    </xdr:to>
    <xdr:cxnSp macro="">
      <xdr:nvCxnSpPr>
        <xdr:cNvPr id="728" name="直線コネクタ 727"/>
        <xdr:cNvCxnSpPr/>
      </xdr:nvCxnSpPr>
      <xdr:spPr>
        <a:xfrm flipV="1">
          <a:off x="20434300" y="67302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43707</xdr:rowOff>
    </xdr:from>
    <xdr:to>
      <xdr:col>29</xdr:col>
      <xdr:colOff>517525</xdr:colOff>
      <xdr:row>39</xdr:row>
      <xdr:rowOff>43707</xdr:rowOff>
    </xdr:to>
    <xdr:cxnSp macro="">
      <xdr:nvCxnSpPr>
        <xdr:cNvPr id="731" name="直線コネクタ 730"/>
        <xdr:cNvCxnSpPr/>
      </xdr:nvCxnSpPr>
      <xdr:spPr>
        <a:xfrm>
          <a:off x="19545300" y="673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43707</xdr:rowOff>
    </xdr:from>
    <xdr:to>
      <xdr:col>28</xdr:col>
      <xdr:colOff>314325</xdr:colOff>
      <xdr:row>39</xdr:row>
      <xdr:rowOff>43726</xdr:rowOff>
    </xdr:to>
    <xdr:cxnSp macro="">
      <xdr:nvCxnSpPr>
        <xdr:cNvPr id="734" name="直線コネクタ 733"/>
        <xdr:cNvCxnSpPr/>
      </xdr:nvCxnSpPr>
      <xdr:spPr>
        <a:xfrm flipV="1">
          <a:off x="18656300" y="673025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164281</xdr:rowOff>
    </xdr:from>
    <xdr:to>
      <xdr:col>32</xdr:col>
      <xdr:colOff>238125</xdr:colOff>
      <xdr:row>39</xdr:row>
      <xdr:rowOff>94431</xdr:rowOff>
    </xdr:to>
    <xdr:sp macro="" textlink="">
      <xdr:nvSpPr>
        <xdr:cNvPr id="744" name="円/楕円 743"/>
        <xdr:cNvSpPr/>
      </xdr:nvSpPr>
      <xdr:spPr>
        <a:xfrm>
          <a:off x="22110700" y="66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164338</xdr:rowOff>
    </xdr:from>
    <xdr:to>
      <xdr:col>31</xdr:col>
      <xdr:colOff>85725</xdr:colOff>
      <xdr:row>39</xdr:row>
      <xdr:rowOff>94488</xdr:rowOff>
    </xdr:to>
    <xdr:sp macro="" textlink="">
      <xdr:nvSpPr>
        <xdr:cNvPr id="746" name="円/楕円 745"/>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85615</xdr:rowOff>
    </xdr:from>
    <xdr:ext cx="313932" cy="259045"/>
    <xdr:sp macro="" textlink="">
      <xdr:nvSpPr>
        <xdr:cNvPr id="747" name="テキスト ボックス 746"/>
        <xdr:cNvSpPr txBox="1"/>
      </xdr:nvSpPr>
      <xdr:spPr>
        <a:xfrm>
          <a:off x="2116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164357</xdr:rowOff>
    </xdr:from>
    <xdr:to>
      <xdr:col>29</xdr:col>
      <xdr:colOff>568325</xdr:colOff>
      <xdr:row>39</xdr:row>
      <xdr:rowOff>94507</xdr:rowOff>
    </xdr:to>
    <xdr:sp macro="" textlink="">
      <xdr:nvSpPr>
        <xdr:cNvPr id="748" name="円/楕円 747"/>
        <xdr:cNvSpPr/>
      </xdr:nvSpPr>
      <xdr:spPr>
        <a:xfrm>
          <a:off x="20383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85634</xdr:rowOff>
    </xdr:from>
    <xdr:ext cx="313932" cy="259045"/>
    <xdr:sp macro="" textlink="">
      <xdr:nvSpPr>
        <xdr:cNvPr id="749" name="テキスト ボックス 748"/>
        <xdr:cNvSpPr txBox="1"/>
      </xdr:nvSpPr>
      <xdr:spPr>
        <a:xfrm>
          <a:off x="20277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164357</xdr:rowOff>
    </xdr:from>
    <xdr:to>
      <xdr:col>28</xdr:col>
      <xdr:colOff>365125</xdr:colOff>
      <xdr:row>39</xdr:row>
      <xdr:rowOff>94507</xdr:rowOff>
    </xdr:to>
    <xdr:sp macro="" textlink="">
      <xdr:nvSpPr>
        <xdr:cNvPr id="750" name="円/楕円 749"/>
        <xdr:cNvSpPr/>
      </xdr:nvSpPr>
      <xdr:spPr>
        <a:xfrm>
          <a:off x="19494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85634</xdr:rowOff>
    </xdr:from>
    <xdr:ext cx="313932" cy="259045"/>
    <xdr:sp macro="" textlink="">
      <xdr:nvSpPr>
        <xdr:cNvPr id="751" name="テキスト ボックス 750"/>
        <xdr:cNvSpPr txBox="1"/>
      </xdr:nvSpPr>
      <xdr:spPr>
        <a:xfrm>
          <a:off x="19388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164376</xdr:rowOff>
    </xdr:from>
    <xdr:to>
      <xdr:col>27</xdr:col>
      <xdr:colOff>161925</xdr:colOff>
      <xdr:row>39</xdr:row>
      <xdr:rowOff>94526</xdr:rowOff>
    </xdr:to>
    <xdr:sp macro="" textlink="">
      <xdr:nvSpPr>
        <xdr:cNvPr id="752" name="円/楕円 751"/>
        <xdr:cNvSpPr/>
      </xdr:nvSpPr>
      <xdr:spPr>
        <a:xfrm>
          <a:off x="18605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85653</xdr:rowOff>
    </xdr:from>
    <xdr:ext cx="313932" cy="259045"/>
    <xdr:sp macro="" textlink="">
      <xdr:nvSpPr>
        <xdr:cNvPr id="753" name="テキスト ボックス 752"/>
        <xdr:cNvSpPr txBox="1"/>
      </xdr:nvSpPr>
      <xdr:spPr>
        <a:xfrm>
          <a:off x="18499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98585</xdr:rowOff>
    </xdr:from>
    <xdr:to>
      <xdr:col>32</xdr:col>
      <xdr:colOff>187325</xdr:colOff>
      <xdr:row>58</xdr:row>
      <xdr:rowOff>98846</xdr:rowOff>
    </xdr:to>
    <xdr:cxnSp macro="">
      <xdr:nvCxnSpPr>
        <xdr:cNvPr id="784" name="直線コネクタ 783"/>
        <xdr:cNvCxnSpPr/>
      </xdr:nvCxnSpPr>
      <xdr:spPr>
        <a:xfrm flipV="1">
          <a:off x="21323300" y="1004268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98682</xdr:rowOff>
    </xdr:from>
    <xdr:to>
      <xdr:col>31</xdr:col>
      <xdr:colOff>34925</xdr:colOff>
      <xdr:row>58</xdr:row>
      <xdr:rowOff>98846</xdr:rowOff>
    </xdr:to>
    <xdr:cxnSp macro="">
      <xdr:nvCxnSpPr>
        <xdr:cNvPr id="787" name="直線コネクタ 786"/>
        <xdr:cNvCxnSpPr/>
      </xdr:nvCxnSpPr>
      <xdr:spPr>
        <a:xfrm>
          <a:off x="20434300" y="1004278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98682</xdr:rowOff>
    </xdr:from>
    <xdr:to>
      <xdr:col>29</xdr:col>
      <xdr:colOff>517525</xdr:colOff>
      <xdr:row>58</xdr:row>
      <xdr:rowOff>103255</xdr:rowOff>
    </xdr:to>
    <xdr:cxnSp macro="">
      <xdr:nvCxnSpPr>
        <xdr:cNvPr id="790" name="直線コネクタ 789"/>
        <xdr:cNvCxnSpPr/>
      </xdr:nvCxnSpPr>
      <xdr:spPr>
        <a:xfrm flipV="1">
          <a:off x="19545300" y="1004278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103255</xdr:rowOff>
    </xdr:from>
    <xdr:to>
      <xdr:col>28</xdr:col>
      <xdr:colOff>314325</xdr:colOff>
      <xdr:row>58</xdr:row>
      <xdr:rowOff>110570</xdr:rowOff>
    </xdr:to>
    <xdr:cxnSp macro="">
      <xdr:nvCxnSpPr>
        <xdr:cNvPr id="793" name="直線コネクタ 792"/>
        <xdr:cNvCxnSpPr/>
      </xdr:nvCxnSpPr>
      <xdr:spPr>
        <a:xfrm flipV="1">
          <a:off x="18656300" y="1004735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47785</xdr:rowOff>
    </xdr:from>
    <xdr:to>
      <xdr:col>32</xdr:col>
      <xdr:colOff>238125</xdr:colOff>
      <xdr:row>58</xdr:row>
      <xdr:rowOff>149385</xdr:rowOff>
    </xdr:to>
    <xdr:sp macro="" textlink="">
      <xdr:nvSpPr>
        <xdr:cNvPr id="803" name="円/楕円 802"/>
        <xdr:cNvSpPr/>
      </xdr:nvSpPr>
      <xdr:spPr>
        <a:xfrm>
          <a:off x="22110700" y="9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26212</xdr:rowOff>
    </xdr:from>
    <xdr:ext cx="469744" cy="259045"/>
    <xdr:sp macro="" textlink="">
      <xdr:nvSpPr>
        <xdr:cNvPr id="804" name="貸付金該当値テキスト"/>
        <xdr:cNvSpPr txBox="1"/>
      </xdr:nvSpPr>
      <xdr:spPr>
        <a:xfrm>
          <a:off x="22212300" y="997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48046</xdr:rowOff>
    </xdr:from>
    <xdr:to>
      <xdr:col>31</xdr:col>
      <xdr:colOff>85725</xdr:colOff>
      <xdr:row>58</xdr:row>
      <xdr:rowOff>149646</xdr:rowOff>
    </xdr:to>
    <xdr:sp macro="" textlink="">
      <xdr:nvSpPr>
        <xdr:cNvPr id="805" name="円/楕円 804"/>
        <xdr:cNvSpPr/>
      </xdr:nvSpPr>
      <xdr:spPr>
        <a:xfrm>
          <a:off x="21272500" y="99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140773</xdr:rowOff>
    </xdr:from>
    <xdr:ext cx="469744" cy="259045"/>
    <xdr:sp macro="" textlink="">
      <xdr:nvSpPr>
        <xdr:cNvPr id="806" name="テキスト ボックス 805"/>
        <xdr:cNvSpPr txBox="1"/>
      </xdr:nvSpPr>
      <xdr:spPr>
        <a:xfrm>
          <a:off x="21088427" y="1008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47882</xdr:rowOff>
    </xdr:from>
    <xdr:to>
      <xdr:col>29</xdr:col>
      <xdr:colOff>568325</xdr:colOff>
      <xdr:row>58</xdr:row>
      <xdr:rowOff>149482</xdr:rowOff>
    </xdr:to>
    <xdr:sp macro="" textlink="">
      <xdr:nvSpPr>
        <xdr:cNvPr id="807" name="円/楕円 806"/>
        <xdr:cNvSpPr/>
      </xdr:nvSpPr>
      <xdr:spPr>
        <a:xfrm>
          <a:off x="20383500" y="99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140609</xdr:rowOff>
    </xdr:from>
    <xdr:ext cx="469744" cy="259045"/>
    <xdr:sp macro="" textlink="">
      <xdr:nvSpPr>
        <xdr:cNvPr id="808" name="テキスト ボックス 807"/>
        <xdr:cNvSpPr txBox="1"/>
      </xdr:nvSpPr>
      <xdr:spPr>
        <a:xfrm>
          <a:off x="20199427" y="100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52455</xdr:rowOff>
    </xdr:from>
    <xdr:to>
      <xdr:col>28</xdr:col>
      <xdr:colOff>365125</xdr:colOff>
      <xdr:row>58</xdr:row>
      <xdr:rowOff>154055</xdr:rowOff>
    </xdr:to>
    <xdr:sp macro="" textlink="">
      <xdr:nvSpPr>
        <xdr:cNvPr id="809" name="円/楕円 808"/>
        <xdr:cNvSpPr/>
      </xdr:nvSpPr>
      <xdr:spPr>
        <a:xfrm>
          <a:off x="19494500" y="99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145182</xdr:rowOff>
    </xdr:from>
    <xdr:ext cx="469744" cy="259045"/>
    <xdr:sp macro="" textlink="">
      <xdr:nvSpPr>
        <xdr:cNvPr id="810" name="テキスト ボックス 809"/>
        <xdr:cNvSpPr txBox="1"/>
      </xdr:nvSpPr>
      <xdr:spPr>
        <a:xfrm>
          <a:off x="19310427" y="1008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59770</xdr:rowOff>
    </xdr:from>
    <xdr:to>
      <xdr:col>27</xdr:col>
      <xdr:colOff>161925</xdr:colOff>
      <xdr:row>58</xdr:row>
      <xdr:rowOff>161370</xdr:rowOff>
    </xdr:to>
    <xdr:sp macro="" textlink="">
      <xdr:nvSpPr>
        <xdr:cNvPr id="811" name="円/楕円 810"/>
        <xdr:cNvSpPr/>
      </xdr:nvSpPr>
      <xdr:spPr>
        <a:xfrm>
          <a:off x="18605500" y="100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152497</xdr:rowOff>
    </xdr:from>
    <xdr:ext cx="469744" cy="259045"/>
    <xdr:sp macro="" textlink="">
      <xdr:nvSpPr>
        <xdr:cNvPr id="812" name="テキスト ボックス 811"/>
        <xdr:cNvSpPr txBox="1"/>
      </xdr:nvSpPr>
      <xdr:spPr>
        <a:xfrm>
          <a:off x="18421427" y="1009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61078</xdr:rowOff>
    </xdr:from>
    <xdr:to>
      <xdr:col>32</xdr:col>
      <xdr:colOff>187325</xdr:colOff>
      <xdr:row>74</xdr:row>
      <xdr:rowOff>140664</xdr:rowOff>
    </xdr:to>
    <xdr:cxnSp macro="">
      <xdr:nvCxnSpPr>
        <xdr:cNvPr id="844" name="直線コネクタ 843"/>
        <xdr:cNvCxnSpPr/>
      </xdr:nvCxnSpPr>
      <xdr:spPr>
        <a:xfrm>
          <a:off x="21323300" y="12748378"/>
          <a:ext cx="8382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61078</xdr:rowOff>
    </xdr:from>
    <xdr:to>
      <xdr:col>31</xdr:col>
      <xdr:colOff>34925</xdr:colOff>
      <xdr:row>75</xdr:row>
      <xdr:rowOff>9268</xdr:rowOff>
    </xdr:to>
    <xdr:cxnSp macro="">
      <xdr:nvCxnSpPr>
        <xdr:cNvPr id="847" name="直線コネクタ 846"/>
        <xdr:cNvCxnSpPr/>
      </xdr:nvCxnSpPr>
      <xdr:spPr>
        <a:xfrm flipV="1">
          <a:off x="20434300" y="12748378"/>
          <a:ext cx="889000" cy="1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9268</xdr:rowOff>
    </xdr:from>
    <xdr:to>
      <xdr:col>29</xdr:col>
      <xdr:colOff>517525</xdr:colOff>
      <xdr:row>75</xdr:row>
      <xdr:rowOff>67952</xdr:rowOff>
    </xdr:to>
    <xdr:cxnSp macro="">
      <xdr:nvCxnSpPr>
        <xdr:cNvPr id="850" name="直線コネクタ 849"/>
        <xdr:cNvCxnSpPr/>
      </xdr:nvCxnSpPr>
      <xdr:spPr>
        <a:xfrm flipV="1">
          <a:off x="19545300" y="12868018"/>
          <a:ext cx="889000" cy="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67952</xdr:rowOff>
    </xdr:from>
    <xdr:to>
      <xdr:col>28</xdr:col>
      <xdr:colOff>314325</xdr:colOff>
      <xdr:row>76</xdr:row>
      <xdr:rowOff>20273</xdr:rowOff>
    </xdr:to>
    <xdr:cxnSp macro="">
      <xdr:nvCxnSpPr>
        <xdr:cNvPr id="853" name="直線コネクタ 852"/>
        <xdr:cNvCxnSpPr/>
      </xdr:nvCxnSpPr>
      <xdr:spPr>
        <a:xfrm flipV="1">
          <a:off x="18656300" y="12926702"/>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89864</xdr:rowOff>
    </xdr:from>
    <xdr:to>
      <xdr:col>32</xdr:col>
      <xdr:colOff>238125</xdr:colOff>
      <xdr:row>75</xdr:row>
      <xdr:rowOff>20014</xdr:rowOff>
    </xdr:to>
    <xdr:sp macro="" textlink="">
      <xdr:nvSpPr>
        <xdr:cNvPr id="863" name="円/楕円 862"/>
        <xdr:cNvSpPr/>
      </xdr:nvSpPr>
      <xdr:spPr>
        <a:xfrm>
          <a:off x="22110700" y="127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112741</xdr:rowOff>
    </xdr:from>
    <xdr:ext cx="534377" cy="259045"/>
    <xdr:sp macro="" textlink="">
      <xdr:nvSpPr>
        <xdr:cNvPr id="864" name="繰出金該当値テキスト"/>
        <xdr:cNvSpPr txBox="1"/>
      </xdr:nvSpPr>
      <xdr:spPr>
        <a:xfrm>
          <a:off x="22212300" y="126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10278</xdr:rowOff>
    </xdr:from>
    <xdr:to>
      <xdr:col>31</xdr:col>
      <xdr:colOff>85725</xdr:colOff>
      <xdr:row>74</xdr:row>
      <xdr:rowOff>111878</xdr:rowOff>
    </xdr:to>
    <xdr:sp macro="" textlink="">
      <xdr:nvSpPr>
        <xdr:cNvPr id="865" name="円/楕円 864"/>
        <xdr:cNvSpPr/>
      </xdr:nvSpPr>
      <xdr:spPr>
        <a:xfrm>
          <a:off x="21272500" y="12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128405</xdr:rowOff>
    </xdr:from>
    <xdr:ext cx="534377" cy="259045"/>
    <xdr:sp macro="" textlink="">
      <xdr:nvSpPr>
        <xdr:cNvPr id="866" name="テキスト ボックス 865"/>
        <xdr:cNvSpPr txBox="1"/>
      </xdr:nvSpPr>
      <xdr:spPr>
        <a:xfrm>
          <a:off x="21056111" y="12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129918</xdr:rowOff>
    </xdr:from>
    <xdr:to>
      <xdr:col>29</xdr:col>
      <xdr:colOff>568325</xdr:colOff>
      <xdr:row>75</xdr:row>
      <xdr:rowOff>60068</xdr:rowOff>
    </xdr:to>
    <xdr:sp macro="" textlink="">
      <xdr:nvSpPr>
        <xdr:cNvPr id="867" name="円/楕円 866"/>
        <xdr:cNvSpPr/>
      </xdr:nvSpPr>
      <xdr:spPr>
        <a:xfrm>
          <a:off x="20383500" y="12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76595</xdr:rowOff>
    </xdr:from>
    <xdr:ext cx="534377" cy="259045"/>
    <xdr:sp macro="" textlink="">
      <xdr:nvSpPr>
        <xdr:cNvPr id="868" name="テキスト ボックス 867"/>
        <xdr:cNvSpPr txBox="1"/>
      </xdr:nvSpPr>
      <xdr:spPr>
        <a:xfrm>
          <a:off x="20167111" y="125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17152</xdr:rowOff>
    </xdr:from>
    <xdr:to>
      <xdr:col>28</xdr:col>
      <xdr:colOff>365125</xdr:colOff>
      <xdr:row>75</xdr:row>
      <xdr:rowOff>118752</xdr:rowOff>
    </xdr:to>
    <xdr:sp macro="" textlink="">
      <xdr:nvSpPr>
        <xdr:cNvPr id="869" name="円/楕円 868"/>
        <xdr:cNvSpPr/>
      </xdr:nvSpPr>
      <xdr:spPr>
        <a:xfrm>
          <a:off x="19494500" y="128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135279</xdr:rowOff>
    </xdr:from>
    <xdr:ext cx="534377" cy="259045"/>
    <xdr:sp macro="" textlink="">
      <xdr:nvSpPr>
        <xdr:cNvPr id="870" name="テキスト ボックス 869"/>
        <xdr:cNvSpPr txBox="1"/>
      </xdr:nvSpPr>
      <xdr:spPr>
        <a:xfrm>
          <a:off x="19278111" y="126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140923</xdr:rowOff>
    </xdr:from>
    <xdr:to>
      <xdr:col>27</xdr:col>
      <xdr:colOff>161925</xdr:colOff>
      <xdr:row>76</xdr:row>
      <xdr:rowOff>71073</xdr:rowOff>
    </xdr:to>
    <xdr:sp macro="" textlink="">
      <xdr:nvSpPr>
        <xdr:cNvPr id="871" name="円/楕円 870"/>
        <xdr:cNvSpPr/>
      </xdr:nvSpPr>
      <xdr:spPr>
        <a:xfrm>
          <a:off x="18605500" y="1299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62200</xdr:rowOff>
    </xdr:from>
    <xdr:ext cx="534377" cy="259045"/>
    <xdr:sp macro="" textlink="">
      <xdr:nvSpPr>
        <xdr:cNvPr id="872" name="テキスト ボックス 871"/>
        <xdr:cNvSpPr txBox="1"/>
      </xdr:nvSpPr>
      <xdr:spPr>
        <a:xfrm>
          <a:off x="18389111" y="130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人件費は，職員給をはじめ共済組合負担金や退職手当負担金が減となったことから，減少している。</a:t>
          </a:r>
          <a:r>
            <a:rPr kumimoji="1" lang="ja-JP" altLang="en-US" sz="1300">
              <a:latin typeface="ＭＳ Ｐゴシック"/>
            </a:rPr>
            <a:t>扶助費は，年金生活者等支援臨時福祉給付金の皆増や介護給付・訓練等給付費の増により，増加している。普通建設事業費は，庁舎耐震補強事業の皆増等により前年度より増加しているものの，県平均及び類似団体平均と比べると低くなっている。公債費は災害対策等の事業を推進してきたことなどにより高水準で推移してきたが，投資的経費の適切な選択と重点化による借入額の抑制に努めたため前年度より低くなっており，県平均，類似団体平均よりも低くなっている。繰出金の決算額は前年度より減少したが，下水道事業特別会計への繰出を行っていることから住民一人当たりのコストは全国・県平均及び類似団体と比較して高くなっている。災害復旧事業費は，台風災害に伴う復旧事業経費が増加したため，前年度と比較して増加している。</a:t>
          </a:r>
          <a:endParaRPr kumimoji="1" lang="en-US" altLang="ja-JP" sz="1300">
            <a:latin typeface="ＭＳ Ｐゴシック"/>
          </a:endParaRPr>
        </a:p>
        <a:p>
          <a:r>
            <a:rPr kumimoji="1" lang="ja-JP" altLang="en-US" sz="1300">
              <a:solidFill>
                <a:schemeClr val="dk1"/>
              </a:solidFill>
              <a:effectLst/>
              <a:latin typeface="ＭＳ Ｐゴシック"/>
              <a:ea typeface="+mn-ea"/>
              <a:cs typeface="+mn-cs"/>
            </a:rPr>
            <a:t>　物件費の決算額は，ふるさと納税返礼事業の増等に伴い，前年度より増加したが，住民一人当たりのコストは全国・県平均を下回っており，類似団体の中でも最も低い数値である。補助費等は，一部事務組合負担金の減少等により類似団体と比較しても低い水準にある。</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　人口減少に伴い住民一人当たりのコストは増加傾向にあるが，特に人件費と繰出金が，類似団体と比較して住民一人当たりのコストが高くなっている。人件費については，引き続き定員管理・給与の適正化など行財政改革への取組を通じて削減に努め，繰出金については，特別会計における歳入確保と事務事業の見直しを行って歳出削減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22,192
21,871
74.78
11,404,282
11,026,618
358,042
6,141,887
10,668,716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98361</xdr:rowOff>
    </xdr:from>
    <xdr:to>
      <xdr:col>6</xdr:col>
      <xdr:colOff>511175</xdr:colOff>
      <xdr:row>35</xdr:row>
      <xdr:rowOff>32639</xdr:rowOff>
    </xdr:to>
    <xdr:cxnSp macro="">
      <xdr:nvCxnSpPr>
        <xdr:cNvPr id="61" name="直線コネクタ 60"/>
        <xdr:cNvCxnSpPr/>
      </xdr:nvCxnSpPr>
      <xdr:spPr>
        <a:xfrm>
          <a:off x="3797300" y="5927661"/>
          <a:ext cx="8382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98361</xdr:rowOff>
    </xdr:from>
    <xdr:to>
      <xdr:col>5</xdr:col>
      <xdr:colOff>358775</xdr:colOff>
      <xdr:row>34</xdr:row>
      <xdr:rowOff>120650</xdr:rowOff>
    </xdr:to>
    <xdr:cxnSp macro="">
      <xdr:nvCxnSpPr>
        <xdr:cNvPr id="64" name="直線コネクタ 63"/>
        <xdr:cNvCxnSpPr/>
      </xdr:nvCxnSpPr>
      <xdr:spPr>
        <a:xfrm flipV="1">
          <a:off x="2908300" y="59276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117221</xdr:rowOff>
    </xdr:from>
    <xdr:to>
      <xdr:col>4</xdr:col>
      <xdr:colOff>155575</xdr:colOff>
      <xdr:row>34</xdr:row>
      <xdr:rowOff>120650</xdr:rowOff>
    </xdr:to>
    <xdr:cxnSp macro="">
      <xdr:nvCxnSpPr>
        <xdr:cNvPr id="67" name="直線コネクタ 66"/>
        <xdr:cNvCxnSpPr/>
      </xdr:nvCxnSpPr>
      <xdr:spPr>
        <a:xfrm>
          <a:off x="2019300" y="59465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101409</xdr:rowOff>
    </xdr:from>
    <xdr:to>
      <xdr:col>2</xdr:col>
      <xdr:colOff>638175</xdr:colOff>
      <xdr:row>34</xdr:row>
      <xdr:rowOff>117221</xdr:rowOff>
    </xdr:to>
    <xdr:cxnSp macro="">
      <xdr:nvCxnSpPr>
        <xdr:cNvPr id="70" name="直線コネクタ 69"/>
        <xdr:cNvCxnSpPr/>
      </xdr:nvCxnSpPr>
      <xdr:spPr>
        <a:xfrm>
          <a:off x="1130300" y="5930709"/>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153289</xdr:rowOff>
    </xdr:from>
    <xdr:to>
      <xdr:col>6</xdr:col>
      <xdr:colOff>561975</xdr:colOff>
      <xdr:row>35</xdr:row>
      <xdr:rowOff>83439</xdr:rowOff>
    </xdr:to>
    <xdr:sp macro="" textlink="">
      <xdr:nvSpPr>
        <xdr:cNvPr id="80" name="円/楕円 79"/>
        <xdr:cNvSpPr/>
      </xdr:nvSpPr>
      <xdr:spPr>
        <a:xfrm>
          <a:off x="45847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4716</xdr:rowOff>
    </xdr:from>
    <xdr:ext cx="469744" cy="259045"/>
    <xdr:sp macro="" textlink="">
      <xdr:nvSpPr>
        <xdr:cNvPr id="81" name="議会費該当値テキスト"/>
        <xdr:cNvSpPr txBox="1"/>
      </xdr:nvSpPr>
      <xdr:spPr>
        <a:xfrm>
          <a:off x="4686300" y="58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47561</xdr:rowOff>
    </xdr:from>
    <xdr:to>
      <xdr:col>5</xdr:col>
      <xdr:colOff>409575</xdr:colOff>
      <xdr:row>34</xdr:row>
      <xdr:rowOff>149161</xdr:rowOff>
    </xdr:to>
    <xdr:sp macro="" textlink="">
      <xdr:nvSpPr>
        <xdr:cNvPr id="82" name="円/楕円 81"/>
        <xdr:cNvSpPr/>
      </xdr:nvSpPr>
      <xdr:spPr>
        <a:xfrm>
          <a:off x="3746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165688</xdr:rowOff>
    </xdr:from>
    <xdr:ext cx="469744" cy="259045"/>
    <xdr:sp macro="" textlink="">
      <xdr:nvSpPr>
        <xdr:cNvPr id="83" name="テキスト ボックス 82"/>
        <xdr:cNvSpPr txBox="1"/>
      </xdr:nvSpPr>
      <xdr:spPr>
        <a:xfrm>
          <a:off x="3562427"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69850</xdr:rowOff>
    </xdr:from>
    <xdr:to>
      <xdr:col>4</xdr:col>
      <xdr:colOff>206375</xdr:colOff>
      <xdr:row>35</xdr:row>
      <xdr:rowOff>0</xdr:rowOff>
    </xdr:to>
    <xdr:sp macro="" textlink="">
      <xdr:nvSpPr>
        <xdr:cNvPr id="84" name="円/楕円 83"/>
        <xdr:cNvSpPr/>
      </xdr:nvSpPr>
      <xdr:spPr>
        <a:xfrm>
          <a:off x="2857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16527</xdr:rowOff>
    </xdr:from>
    <xdr:ext cx="469744" cy="259045"/>
    <xdr:sp macro="" textlink="">
      <xdr:nvSpPr>
        <xdr:cNvPr id="85" name="テキスト ボックス 84"/>
        <xdr:cNvSpPr txBox="1"/>
      </xdr:nvSpPr>
      <xdr:spPr>
        <a:xfrm>
          <a:off x="2673427"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66421</xdr:rowOff>
    </xdr:from>
    <xdr:to>
      <xdr:col>3</xdr:col>
      <xdr:colOff>3175</xdr:colOff>
      <xdr:row>34</xdr:row>
      <xdr:rowOff>168021</xdr:rowOff>
    </xdr:to>
    <xdr:sp macro="" textlink="">
      <xdr:nvSpPr>
        <xdr:cNvPr id="86" name="円/楕円 85"/>
        <xdr:cNvSpPr/>
      </xdr:nvSpPr>
      <xdr:spPr>
        <a:xfrm>
          <a:off x="1968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13098</xdr:rowOff>
    </xdr:from>
    <xdr:ext cx="469744" cy="259045"/>
    <xdr:sp macro="" textlink="">
      <xdr:nvSpPr>
        <xdr:cNvPr id="87" name="テキスト ボックス 86"/>
        <xdr:cNvSpPr txBox="1"/>
      </xdr:nvSpPr>
      <xdr:spPr>
        <a:xfrm>
          <a:off x="1784427"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50609</xdr:rowOff>
    </xdr:from>
    <xdr:to>
      <xdr:col>1</xdr:col>
      <xdr:colOff>485775</xdr:colOff>
      <xdr:row>34</xdr:row>
      <xdr:rowOff>152209</xdr:rowOff>
    </xdr:to>
    <xdr:sp macro="" textlink="">
      <xdr:nvSpPr>
        <xdr:cNvPr id="88" name="円/楕円 87"/>
        <xdr:cNvSpPr/>
      </xdr:nvSpPr>
      <xdr:spPr>
        <a:xfrm>
          <a:off x="1079500" y="5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168736</xdr:rowOff>
    </xdr:from>
    <xdr:ext cx="469744" cy="259045"/>
    <xdr:sp macro="" textlink="">
      <xdr:nvSpPr>
        <xdr:cNvPr id="89" name="テキスト ボックス 88"/>
        <xdr:cNvSpPr txBox="1"/>
      </xdr:nvSpPr>
      <xdr:spPr>
        <a:xfrm>
          <a:off x="895427" y="565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113745</xdr:rowOff>
    </xdr:from>
    <xdr:to>
      <xdr:col>6</xdr:col>
      <xdr:colOff>511175</xdr:colOff>
      <xdr:row>57</xdr:row>
      <xdr:rowOff>12740</xdr:rowOff>
    </xdr:to>
    <xdr:cxnSp macro="">
      <xdr:nvCxnSpPr>
        <xdr:cNvPr id="116" name="直線コネクタ 115"/>
        <xdr:cNvCxnSpPr/>
      </xdr:nvCxnSpPr>
      <xdr:spPr>
        <a:xfrm flipV="1">
          <a:off x="3797300" y="9714945"/>
          <a:ext cx="838200" cy="7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12740</xdr:rowOff>
    </xdr:from>
    <xdr:to>
      <xdr:col>5</xdr:col>
      <xdr:colOff>358775</xdr:colOff>
      <xdr:row>57</xdr:row>
      <xdr:rowOff>26493</xdr:rowOff>
    </xdr:to>
    <xdr:cxnSp macro="">
      <xdr:nvCxnSpPr>
        <xdr:cNvPr id="119" name="直線コネクタ 118"/>
        <xdr:cNvCxnSpPr/>
      </xdr:nvCxnSpPr>
      <xdr:spPr>
        <a:xfrm flipV="1">
          <a:off x="2908300" y="9785390"/>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26493</xdr:rowOff>
    </xdr:from>
    <xdr:to>
      <xdr:col>4</xdr:col>
      <xdr:colOff>155575</xdr:colOff>
      <xdr:row>57</xdr:row>
      <xdr:rowOff>52215</xdr:rowOff>
    </xdr:to>
    <xdr:cxnSp macro="">
      <xdr:nvCxnSpPr>
        <xdr:cNvPr id="122" name="直線コネクタ 121"/>
        <xdr:cNvCxnSpPr/>
      </xdr:nvCxnSpPr>
      <xdr:spPr>
        <a:xfrm flipV="1">
          <a:off x="2019300" y="9799143"/>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32048</xdr:rowOff>
    </xdr:from>
    <xdr:to>
      <xdr:col>2</xdr:col>
      <xdr:colOff>638175</xdr:colOff>
      <xdr:row>57</xdr:row>
      <xdr:rowOff>52215</xdr:rowOff>
    </xdr:to>
    <xdr:cxnSp macro="">
      <xdr:nvCxnSpPr>
        <xdr:cNvPr id="125" name="直線コネクタ 124"/>
        <xdr:cNvCxnSpPr/>
      </xdr:nvCxnSpPr>
      <xdr:spPr>
        <a:xfrm>
          <a:off x="1130300" y="9804698"/>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62945</xdr:rowOff>
    </xdr:from>
    <xdr:to>
      <xdr:col>6</xdr:col>
      <xdr:colOff>561975</xdr:colOff>
      <xdr:row>56</xdr:row>
      <xdr:rowOff>164545</xdr:rowOff>
    </xdr:to>
    <xdr:sp macro="" textlink="">
      <xdr:nvSpPr>
        <xdr:cNvPr id="135" name="円/楕円 134"/>
        <xdr:cNvSpPr/>
      </xdr:nvSpPr>
      <xdr:spPr>
        <a:xfrm>
          <a:off x="4584700" y="96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41372</xdr:rowOff>
    </xdr:from>
    <xdr:ext cx="534377" cy="259045"/>
    <xdr:sp macro="" textlink="">
      <xdr:nvSpPr>
        <xdr:cNvPr id="136" name="総務費該当値テキスト"/>
        <xdr:cNvSpPr txBox="1"/>
      </xdr:nvSpPr>
      <xdr:spPr>
        <a:xfrm>
          <a:off x="4686300" y="964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133390</xdr:rowOff>
    </xdr:from>
    <xdr:to>
      <xdr:col>5</xdr:col>
      <xdr:colOff>409575</xdr:colOff>
      <xdr:row>57</xdr:row>
      <xdr:rowOff>63540</xdr:rowOff>
    </xdr:to>
    <xdr:sp macro="" textlink="">
      <xdr:nvSpPr>
        <xdr:cNvPr id="137" name="円/楕円 136"/>
        <xdr:cNvSpPr/>
      </xdr:nvSpPr>
      <xdr:spPr>
        <a:xfrm>
          <a:off x="3746500" y="97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54667</xdr:rowOff>
    </xdr:from>
    <xdr:ext cx="534377" cy="259045"/>
    <xdr:sp macro="" textlink="">
      <xdr:nvSpPr>
        <xdr:cNvPr id="138" name="テキスト ボックス 137"/>
        <xdr:cNvSpPr txBox="1"/>
      </xdr:nvSpPr>
      <xdr:spPr>
        <a:xfrm>
          <a:off x="3530111" y="98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147143</xdr:rowOff>
    </xdr:from>
    <xdr:to>
      <xdr:col>4</xdr:col>
      <xdr:colOff>206375</xdr:colOff>
      <xdr:row>57</xdr:row>
      <xdr:rowOff>77293</xdr:rowOff>
    </xdr:to>
    <xdr:sp macro="" textlink="">
      <xdr:nvSpPr>
        <xdr:cNvPr id="139" name="円/楕円 138"/>
        <xdr:cNvSpPr/>
      </xdr:nvSpPr>
      <xdr:spPr>
        <a:xfrm>
          <a:off x="2857500" y="97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68420</xdr:rowOff>
    </xdr:from>
    <xdr:ext cx="534377" cy="259045"/>
    <xdr:sp macro="" textlink="">
      <xdr:nvSpPr>
        <xdr:cNvPr id="140" name="テキスト ボックス 139"/>
        <xdr:cNvSpPr txBox="1"/>
      </xdr:nvSpPr>
      <xdr:spPr>
        <a:xfrm>
          <a:off x="2641111" y="98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1415</xdr:rowOff>
    </xdr:from>
    <xdr:to>
      <xdr:col>3</xdr:col>
      <xdr:colOff>3175</xdr:colOff>
      <xdr:row>57</xdr:row>
      <xdr:rowOff>103015</xdr:rowOff>
    </xdr:to>
    <xdr:sp macro="" textlink="">
      <xdr:nvSpPr>
        <xdr:cNvPr id="141" name="円/楕円 140"/>
        <xdr:cNvSpPr/>
      </xdr:nvSpPr>
      <xdr:spPr>
        <a:xfrm>
          <a:off x="1968500" y="97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94142</xdr:rowOff>
    </xdr:from>
    <xdr:ext cx="534377" cy="259045"/>
    <xdr:sp macro="" textlink="">
      <xdr:nvSpPr>
        <xdr:cNvPr id="142" name="テキスト ボックス 141"/>
        <xdr:cNvSpPr txBox="1"/>
      </xdr:nvSpPr>
      <xdr:spPr>
        <a:xfrm>
          <a:off x="1752111" y="98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152698</xdr:rowOff>
    </xdr:from>
    <xdr:to>
      <xdr:col>1</xdr:col>
      <xdr:colOff>485775</xdr:colOff>
      <xdr:row>57</xdr:row>
      <xdr:rowOff>82848</xdr:rowOff>
    </xdr:to>
    <xdr:sp macro="" textlink="">
      <xdr:nvSpPr>
        <xdr:cNvPr id="143" name="円/楕円 142"/>
        <xdr:cNvSpPr/>
      </xdr:nvSpPr>
      <xdr:spPr>
        <a:xfrm>
          <a:off x="1079500" y="97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73975</xdr:rowOff>
    </xdr:from>
    <xdr:ext cx="534377" cy="259045"/>
    <xdr:sp macro="" textlink="">
      <xdr:nvSpPr>
        <xdr:cNvPr id="144" name="テキスト ボックス 143"/>
        <xdr:cNvSpPr txBox="1"/>
      </xdr:nvSpPr>
      <xdr:spPr>
        <a:xfrm>
          <a:off x="863111" y="98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106265</xdr:rowOff>
    </xdr:from>
    <xdr:to>
      <xdr:col>6</xdr:col>
      <xdr:colOff>511175</xdr:colOff>
      <xdr:row>76</xdr:row>
      <xdr:rowOff>131964</xdr:rowOff>
    </xdr:to>
    <xdr:cxnSp macro="">
      <xdr:nvCxnSpPr>
        <xdr:cNvPr id="172" name="直線コネクタ 171"/>
        <xdr:cNvCxnSpPr/>
      </xdr:nvCxnSpPr>
      <xdr:spPr>
        <a:xfrm flipV="1">
          <a:off x="3797300" y="13136465"/>
          <a:ext cx="8382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131964</xdr:rowOff>
    </xdr:from>
    <xdr:to>
      <xdr:col>5</xdr:col>
      <xdr:colOff>358775</xdr:colOff>
      <xdr:row>76</xdr:row>
      <xdr:rowOff>158618</xdr:rowOff>
    </xdr:to>
    <xdr:cxnSp macro="">
      <xdr:nvCxnSpPr>
        <xdr:cNvPr id="175" name="直線コネクタ 174"/>
        <xdr:cNvCxnSpPr/>
      </xdr:nvCxnSpPr>
      <xdr:spPr>
        <a:xfrm flipV="1">
          <a:off x="2908300" y="13162164"/>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158618</xdr:rowOff>
    </xdr:from>
    <xdr:to>
      <xdr:col>4</xdr:col>
      <xdr:colOff>155575</xdr:colOff>
      <xdr:row>77</xdr:row>
      <xdr:rowOff>39894</xdr:rowOff>
    </xdr:to>
    <xdr:cxnSp macro="">
      <xdr:nvCxnSpPr>
        <xdr:cNvPr id="178" name="直線コネクタ 177"/>
        <xdr:cNvCxnSpPr/>
      </xdr:nvCxnSpPr>
      <xdr:spPr>
        <a:xfrm flipV="1">
          <a:off x="2019300" y="13188818"/>
          <a:ext cx="889000" cy="5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39894</xdr:rowOff>
    </xdr:from>
    <xdr:to>
      <xdr:col>2</xdr:col>
      <xdr:colOff>638175</xdr:colOff>
      <xdr:row>77</xdr:row>
      <xdr:rowOff>87973</xdr:rowOff>
    </xdr:to>
    <xdr:cxnSp macro="">
      <xdr:nvCxnSpPr>
        <xdr:cNvPr id="181" name="直線コネクタ 180"/>
        <xdr:cNvCxnSpPr/>
      </xdr:nvCxnSpPr>
      <xdr:spPr>
        <a:xfrm flipV="1">
          <a:off x="1130300" y="13241544"/>
          <a:ext cx="88900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55465</xdr:rowOff>
    </xdr:from>
    <xdr:to>
      <xdr:col>6</xdr:col>
      <xdr:colOff>561975</xdr:colOff>
      <xdr:row>76</xdr:row>
      <xdr:rowOff>157065</xdr:rowOff>
    </xdr:to>
    <xdr:sp macro="" textlink="">
      <xdr:nvSpPr>
        <xdr:cNvPr id="191" name="円/楕円 190"/>
        <xdr:cNvSpPr/>
      </xdr:nvSpPr>
      <xdr:spPr>
        <a:xfrm>
          <a:off x="4584700" y="130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78342</xdr:rowOff>
    </xdr:from>
    <xdr:ext cx="599010" cy="259045"/>
    <xdr:sp macro="" textlink="">
      <xdr:nvSpPr>
        <xdr:cNvPr id="192" name="民生費該当値テキスト"/>
        <xdr:cNvSpPr txBox="1"/>
      </xdr:nvSpPr>
      <xdr:spPr>
        <a:xfrm>
          <a:off x="4686300" y="129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81164</xdr:rowOff>
    </xdr:from>
    <xdr:to>
      <xdr:col>5</xdr:col>
      <xdr:colOff>409575</xdr:colOff>
      <xdr:row>77</xdr:row>
      <xdr:rowOff>11314</xdr:rowOff>
    </xdr:to>
    <xdr:sp macro="" textlink="">
      <xdr:nvSpPr>
        <xdr:cNvPr id="193" name="円/楕円 192"/>
        <xdr:cNvSpPr/>
      </xdr:nvSpPr>
      <xdr:spPr>
        <a:xfrm>
          <a:off x="3746500" y="131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27841</xdr:rowOff>
    </xdr:from>
    <xdr:ext cx="599010" cy="259045"/>
    <xdr:sp macro="" textlink="">
      <xdr:nvSpPr>
        <xdr:cNvPr id="194" name="テキスト ボックス 193"/>
        <xdr:cNvSpPr txBox="1"/>
      </xdr:nvSpPr>
      <xdr:spPr>
        <a:xfrm>
          <a:off x="3497794" y="1288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107818</xdr:rowOff>
    </xdr:from>
    <xdr:to>
      <xdr:col>4</xdr:col>
      <xdr:colOff>206375</xdr:colOff>
      <xdr:row>77</xdr:row>
      <xdr:rowOff>37968</xdr:rowOff>
    </xdr:to>
    <xdr:sp macro="" textlink="">
      <xdr:nvSpPr>
        <xdr:cNvPr id="195" name="円/楕円 194"/>
        <xdr:cNvSpPr/>
      </xdr:nvSpPr>
      <xdr:spPr>
        <a:xfrm>
          <a:off x="2857500" y="131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54496</xdr:rowOff>
    </xdr:from>
    <xdr:ext cx="599010" cy="259045"/>
    <xdr:sp macro="" textlink="">
      <xdr:nvSpPr>
        <xdr:cNvPr id="196" name="テキスト ボックス 195"/>
        <xdr:cNvSpPr txBox="1"/>
      </xdr:nvSpPr>
      <xdr:spPr>
        <a:xfrm>
          <a:off x="2608794" y="1291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160544</xdr:rowOff>
    </xdr:from>
    <xdr:to>
      <xdr:col>3</xdr:col>
      <xdr:colOff>3175</xdr:colOff>
      <xdr:row>77</xdr:row>
      <xdr:rowOff>90694</xdr:rowOff>
    </xdr:to>
    <xdr:sp macro="" textlink="">
      <xdr:nvSpPr>
        <xdr:cNvPr id="197" name="円/楕円 196"/>
        <xdr:cNvSpPr/>
      </xdr:nvSpPr>
      <xdr:spPr>
        <a:xfrm>
          <a:off x="1968500" y="131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107220</xdr:rowOff>
    </xdr:from>
    <xdr:ext cx="599010" cy="259045"/>
    <xdr:sp macro="" textlink="">
      <xdr:nvSpPr>
        <xdr:cNvPr id="198" name="テキスト ボックス 197"/>
        <xdr:cNvSpPr txBox="1"/>
      </xdr:nvSpPr>
      <xdr:spPr>
        <a:xfrm>
          <a:off x="1719794" y="129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37173</xdr:rowOff>
    </xdr:from>
    <xdr:to>
      <xdr:col>1</xdr:col>
      <xdr:colOff>485775</xdr:colOff>
      <xdr:row>77</xdr:row>
      <xdr:rowOff>138773</xdr:rowOff>
    </xdr:to>
    <xdr:sp macro="" textlink="">
      <xdr:nvSpPr>
        <xdr:cNvPr id="199" name="円/楕円 198"/>
        <xdr:cNvSpPr/>
      </xdr:nvSpPr>
      <xdr:spPr>
        <a:xfrm>
          <a:off x="1079500" y="132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129900</xdr:rowOff>
    </xdr:from>
    <xdr:ext cx="599010" cy="259045"/>
    <xdr:sp macro="" textlink="">
      <xdr:nvSpPr>
        <xdr:cNvPr id="200" name="テキスト ボックス 199"/>
        <xdr:cNvSpPr txBox="1"/>
      </xdr:nvSpPr>
      <xdr:spPr>
        <a:xfrm>
          <a:off x="830794" y="1333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132345</xdr:rowOff>
    </xdr:from>
    <xdr:to>
      <xdr:col>6</xdr:col>
      <xdr:colOff>511175</xdr:colOff>
      <xdr:row>97</xdr:row>
      <xdr:rowOff>37847</xdr:rowOff>
    </xdr:to>
    <xdr:cxnSp macro="">
      <xdr:nvCxnSpPr>
        <xdr:cNvPr id="225" name="直線コネクタ 224"/>
        <xdr:cNvCxnSpPr/>
      </xdr:nvCxnSpPr>
      <xdr:spPr>
        <a:xfrm>
          <a:off x="3797300" y="16591545"/>
          <a:ext cx="838200" cy="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132345</xdr:rowOff>
    </xdr:from>
    <xdr:to>
      <xdr:col>5</xdr:col>
      <xdr:colOff>358775</xdr:colOff>
      <xdr:row>97</xdr:row>
      <xdr:rowOff>28897</xdr:rowOff>
    </xdr:to>
    <xdr:cxnSp macro="">
      <xdr:nvCxnSpPr>
        <xdr:cNvPr id="228" name="直線コネクタ 227"/>
        <xdr:cNvCxnSpPr/>
      </xdr:nvCxnSpPr>
      <xdr:spPr>
        <a:xfrm flipV="1">
          <a:off x="2908300" y="16591545"/>
          <a:ext cx="889000" cy="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28897</xdr:rowOff>
    </xdr:from>
    <xdr:to>
      <xdr:col>4</xdr:col>
      <xdr:colOff>155575</xdr:colOff>
      <xdr:row>97</xdr:row>
      <xdr:rowOff>40081</xdr:rowOff>
    </xdr:to>
    <xdr:cxnSp macro="">
      <xdr:nvCxnSpPr>
        <xdr:cNvPr id="231" name="直線コネクタ 230"/>
        <xdr:cNvCxnSpPr/>
      </xdr:nvCxnSpPr>
      <xdr:spPr>
        <a:xfrm flipV="1">
          <a:off x="2019300" y="16659547"/>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6734</xdr:rowOff>
    </xdr:from>
    <xdr:to>
      <xdr:col>2</xdr:col>
      <xdr:colOff>638175</xdr:colOff>
      <xdr:row>97</xdr:row>
      <xdr:rowOff>40081</xdr:rowOff>
    </xdr:to>
    <xdr:cxnSp macro="">
      <xdr:nvCxnSpPr>
        <xdr:cNvPr id="234" name="直線コネクタ 233"/>
        <xdr:cNvCxnSpPr/>
      </xdr:nvCxnSpPr>
      <xdr:spPr>
        <a:xfrm>
          <a:off x="1130300" y="16637384"/>
          <a:ext cx="8890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158497</xdr:rowOff>
    </xdr:from>
    <xdr:to>
      <xdr:col>6</xdr:col>
      <xdr:colOff>561975</xdr:colOff>
      <xdr:row>97</xdr:row>
      <xdr:rowOff>88647</xdr:rowOff>
    </xdr:to>
    <xdr:sp macro="" textlink="">
      <xdr:nvSpPr>
        <xdr:cNvPr id="244" name="円/楕円 243"/>
        <xdr:cNvSpPr/>
      </xdr:nvSpPr>
      <xdr:spPr>
        <a:xfrm>
          <a:off x="4584700" y="166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73424</xdr:rowOff>
    </xdr:from>
    <xdr:ext cx="534377" cy="259045"/>
    <xdr:sp macro="" textlink="">
      <xdr:nvSpPr>
        <xdr:cNvPr id="245" name="衛生費該当値テキスト"/>
        <xdr:cNvSpPr txBox="1"/>
      </xdr:nvSpPr>
      <xdr:spPr>
        <a:xfrm>
          <a:off x="4686300" y="165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81545</xdr:rowOff>
    </xdr:from>
    <xdr:to>
      <xdr:col>5</xdr:col>
      <xdr:colOff>409575</xdr:colOff>
      <xdr:row>97</xdr:row>
      <xdr:rowOff>11695</xdr:rowOff>
    </xdr:to>
    <xdr:sp macro="" textlink="">
      <xdr:nvSpPr>
        <xdr:cNvPr id="246" name="円/楕円 245"/>
        <xdr:cNvSpPr/>
      </xdr:nvSpPr>
      <xdr:spPr>
        <a:xfrm>
          <a:off x="3746500" y="165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2822</xdr:rowOff>
    </xdr:from>
    <xdr:ext cx="534377" cy="259045"/>
    <xdr:sp macro="" textlink="">
      <xdr:nvSpPr>
        <xdr:cNvPr id="247" name="テキスト ボックス 246"/>
        <xdr:cNvSpPr txBox="1"/>
      </xdr:nvSpPr>
      <xdr:spPr>
        <a:xfrm>
          <a:off x="3530111" y="16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149547</xdr:rowOff>
    </xdr:from>
    <xdr:to>
      <xdr:col>4</xdr:col>
      <xdr:colOff>206375</xdr:colOff>
      <xdr:row>97</xdr:row>
      <xdr:rowOff>79697</xdr:rowOff>
    </xdr:to>
    <xdr:sp macro="" textlink="">
      <xdr:nvSpPr>
        <xdr:cNvPr id="248" name="円/楕円 247"/>
        <xdr:cNvSpPr/>
      </xdr:nvSpPr>
      <xdr:spPr>
        <a:xfrm>
          <a:off x="2857500" y="166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70824</xdr:rowOff>
    </xdr:from>
    <xdr:ext cx="534377" cy="259045"/>
    <xdr:sp macro="" textlink="">
      <xdr:nvSpPr>
        <xdr:cNvPr id="249" name="テキスト ボックス 248"/>
        <xdr:cNvSpPr txBox="1"/>
      </xdr:nvSpPr>
      <xdr:spPr>
        <a:xfrm>
          <a:off x="2641111" y="167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160731</xdr:rowOff>
    </xdr:from>
    <xdr:to>
      <xdr:col>3</xdr:col>
      <xdr:colOff>3175</xdr:colOff>
      <xdr:row>97</xdr:row>
      <xdr:rowOff>90881</xdr:rowOff>
    </xdr:to>
    <xdr:sp macro="" textlink="">
      <xdr:nvSpPr>
        <xdr:cNvPr id="250" name="円/楕円 249"/>
        <xdr:cNvSpPr/>
      </xdr:nvSpPr>
      <xdr:spPr>
        <a:xfrm>
          <a:off x="1968500" y="166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82008</xdr:rowOff>
    </xdr:from>
    <xdr:ext cx="534377" cy="259045"/>
    <xdr:sp macro="" textlink="">
      <xdr:nvSpPr>
        <xdr:cNvPr id="251" name="テキスト ボックス 250"/>
        <xdr:cNvSpPr txBox="1"/>
      </xdr:nvSpPr>
      <xdr:spPr>
        <a:xfrm>
          <a:off x="1752111" y="167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127384</xdr:rowOff>
    </xdr:from>
    <xdr:to>
      <xdr:col>1</xdr:col>
      <xdr:colOff>485775</xdr:colOff>
      <xdr:row>97</xdr:row>
      <xdr:rowOff>57534</xdr:rowOff>
    </xdr:to>
    <xdr:sp macro="" textlink="">
      <xdr:nvSpPr>
        <xdr:cNvPr id="252" name="円/楕円 251"/>
        <xdr:cNvSpPr/>
      </xdr:nvSpPr>
      <xdr:spPr>
        <a:xfrm>
          <a:off x="1079500" y="165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48661</xdr:rowOff>
    </xdr:from>
    <xdr:ext cx="534377" cy="259045"/>
    <xdr:sp macro="" textlink="">
      <xdr:nvSpPr>
        <xdr:cNvPr id="253" name="テキスト ボックス 252"/>
        <xdr:cNvSpPr txBox="1"/>
      </xdr:nvSpPr>
      <xdr:spPr>
        <a:xfrm>
          <a:off x="863111" y="166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64915</xdr:rowOff>
    </xdr:from>
    <xdr:to>
      <xdr:col>15</xdr:col>
      <xdr:colOff>180975</xdr:colOff>
      <xdr:row>38</xdr:row>
      <xdr:rowOff>131209</xdr:rowOff>
    </xdr:to>
    <xdr:cxnSp macro="">
      <xdr:nvCxnSpPr>
        <xdr:cNvPr id="284" name="直線コネクタ 283"/>
        <xdr:cNvCxnSpPr/>
      </xdr:nvCxnSpPr>
      <xdr:spPr>
        <a:xfrm>
          <a:off x="9639300" y="6580015"/>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144599</xdr:rowOff>
    </xdr:from>
    <xdr:to>
      <xdr:col>14</xdr:col>
      <xdr:colOff>28575</xdr:colOff>
      <xdr:row>38</xdr:row>
      <xdr:rowOff>64915</xdr:rowOff>
    </xdr:to>
    <xdr:cxnSp macro="">
      <xdr:nvCxnSpPr>
        <xdr:cNvPr id="287" name="直線コネクタ 286"/>
        <xdr:cNvCxnSpPr/>
      </xdr:nvCxnSpPr>
      <xdr:spPr>
        <a:xfrm>
          <a:off x="8750300" y="6145349"/>
          <a:ext cx="889000" cy="4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144599</xdr:rowOff>
    </xdr:from>
    <xdr:to>
      <xdr:col>12</xdr:col>
      <xdr:colOff>511175</xdr:colOff>
      <xdr:row>36</xdr:row>
      <xdr:rowOff>136434</xdr:rowOff>
    </xdr:to>
    <xdr:cxnSp macro="">
      <xdr:nvCxnSpPr>
        <xdr:cNvPr id="290" name="直線コネクタ 289"/>
        <xdr:cNvCxnSpPr/>
      </xdr:nvCxnSpPr>
      <xdr:spPr>
        <a:xfrm flipV="1">
          <a:off x="7861300" y="61453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136434</xdr:rowOff>
    </xdr:from>
    <xdr:to>
      <xdr:col>11</xdr:col>
      <xdr:colOff>307975</xdr:colOff>
      <xdr:row>37</xdr:row>
      <xdr:rowOff>96593</xdr:rowOff>
    </xdr:to>
    <xdr:cxnSp macro="">
      <xdr:nvCxnSpPr>
        <xdr:cNvPr id="293" name="直線コネクタ 292"/>
        <xdr:cNvCxnSpPr/>
      </xdr:nvCxnSpPr>
      <xdr:spPr>
        <a:xfrm flipV="1">
          <a:off x="6972300" y="6308634"/>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80409</xdr:rowOff>
    </xdr:from>
    <xdr:to>
      <xdr:col>15</xdr:col>
      <xdr:colOff>231775</xdr:colOff>
      <xdr:row>39</xdr:row>
      <xdr:rowOff>10559</xdr:rowOff>
    </xdr:to>
    <xdr:sp macro="" textlink="">
      <xdr:nvSpPr>
        <xdr:cNvPr id="303" name="円/楕円 302"/>
        <xdr:cNvSpPr/>
      </xdr:nvSpPr>
      <xdr:spPr>
        <a:xfrm>
          <a:off x="104267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58836</xdr:rowOff>
    </xdr:from>
    <xdr:ext cx="378565" cy="259045"/>
    <xdr:sp macro="" textlink="">
      <xdr:nvSpPr>
        <xdr:cNvPr id="304" name="労働費該当値テキスト"/>
        <xdr:cNvSpPr txBox="1"/>
      </xdr:nvSpPr>
      <xdr:spPr>
        <a:xfrm>
          <a:off x="10528300" y="657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14115</xdr:rowOff>
    </xdr:from>
    <xdr:to>
      <xdr:col>14</xdr:col>
      <xdr:colOff>79375</xdr:colOff>
      <xdr:row>38</xdr:row>
      <xdr:rowOff>115715</xdr:rowOff>
    </xdr:to>
    <xdr:sp macro="" textlink="">
      <xdr:nvSpPr>
        <xdr:cNvPr id="305" name="円/楕円 304"/>
        <xdr:cNvSpPr/>
      </xdr:nvSpPr>
      <xdr:spPr>
        <a:xfrm>
          <a:off x="9588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106842</xdr:rowOff>
    </xdr:from>
    <xdr:ext cx="378565" cy="259045"/>
    <xdr:sp macro="" textlink="">
      <xdr:nvSpPr>
        <xdr:cNvPr id="306" name="テキスト ボックス 305"/>
        <xdr:cNvSpPr txBox="1"/>
      </xdr:nvSpPr>
      <xdr:spPr>
        <a:xfrm>
          <a:off x="9450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93799</xdr:rowOff>
    </xdr:from>
    <xdr:to>
      <xdr:col>12</xdr:col>
      <xdr:colOff>561975</xdr:colOff>
      <xdr:row>36</xdr:row>
      <xdr:rowOff>23949</xdr:rowOff>
    </xdr:to>
    <xdr:sp macro="" textlink="">
      <xdr:nvSpPr>
        <xdr:cNvPr id="307" name="円/楕円 306"/>
        <xdr:cNvSpPr/>
      </xdr:nvSpPr>
      <xdr:spPr>
        <a:xfrm>
          <a:off x="8699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40476</xdr:rowOff>
    </xdr:from>
    <xdr:ext cx="469744" cy="259045"/>
    <xdr:sp macro="" textlink="">
      <xdr:nvSpPr>
        <xdr:cNvPr id="308" name="テキスト ボックス 307"/>
        <xdr:cNvSpPr txBox="1"/>
      </xdr:nvSpPr>
      <xdr:spPr>
        <a:xfrm>
          <a:off x="8515427"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85634</xdr:rowOff>
    </xdr:from>
    <xdr:to>
      <xdr:col>11</xdr:col>
      <xdr:colOff>358775</xdr:colOff>
      <xdr:row>37</xdr:row>
      <xdr:rowOff>15784</xdr:rowOff>
    </xdr:to>
    <xdr:sp macro="" textlink="">
      <xdr:nvSpPr>
        <xdr:cNvPr id="309" name="円/楕円 308"/>
        <xdr:cNvSpPr/>
      </xdr:nvSpPr>
      <xdr:spPr>
        <a:xfrm>
          <a:off x="7810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6911</xdr:rowOff>
    </xdr:from>
    <xdr:ext cx="469744" cy="259045"/>
    <xdr:sp macro="" textlink="">
      <xdr:nvSpPr>
        <xdr:cNvPr id="310" name="テキスト ボックス 309"/>
        <xdr:cNvSpPr txBox="1"/>
      </xdr:nvSpPr>
      <xdr:spPr>
        <a:xfrm>
          <a:off x="7626427" y="635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45793</xdr:rowOff>
    </xdr:from>
    <xdr:to>
      <xdr:col>10</xdr:col>
      <xdr:colOff>155575</xdr:colOff>
      <xdr:row>37</xdr:row>
      <xdr:rowOff>147393</xdr:rowOff>
    </xdr:to>
    <xdr:sp macro="" textlink="">
      <xdr:nvSpPr>
        <xdr:cNvPr id="311" name="円/楕円 310"/>
        <xdr:cNvSpPr/>
      </xdr:nvSpPr>
      <xdr:spPr>
        <a:xfrm>
          <a:off x="69215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138520</xdr:rowOff>
    </xdr:from>
    <xdr:ext cx="469744" cy="259045"/>
    <xdr:sp macro="" textlink="">
      <xdr:nvSpPr>
        <xdr:cNvPr id="312" name="テキスト ボックス 311"/>
        <xdr:cNvSpPr txBox="1"/>
      </xdr:nvSpPr>
      <xdr:spPr>
        <a:xfrm>
          <a:off x="6737427"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154127</xdr:rowOff>
    </xdr:from>
    <xdr:to>
      <xdr:col>15</xdr:col>
      <xdr:colOff>180975</xdr:colOff>
      <xdr:row>57</xdr:row>
      <xdr:rowOff>55372</xdr:rowOff>
    </xdr:to>
    <xdr:cxnSp macro="">
      <xdr:nvCxnSpPr>
        <xdr:cNvPr id="341" name="直線コネクタ 340"/>
        <xdr:cNvCxnSpPr/>
      </xdr:nvCxnSpPr>
      <xdr:spPr>
        <a:xfrm>
          <a:off x="9639300" y="9755327"/>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154127</xdr:rowOff>
    </xdr:from>
    <xdr:to>
      <xdr:col>14</xdr:col>
      <xdr:colOff>28575</xdr:colOff>
      <xdr:row>57</xdr:row>
      <xdr:rowOff>113030</xdr:rowOff>
    </xdr:to>
    <xdr:cxnSp macro="">
      <xdr:nvCxnSpPr>
        <xdr:cNvPr id="344" name="直線コネクタ 343"/>
        <xdr:cNvCxnSpPr/>
      </xdr:nvCxnSpPr>
      <xdr:spPr>
        <a:xfrm flipV="1">
          <a:off x="8750300" y="9755327"/>
          <a:ext cx="889000" cy="1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113030</xdr:rowOff>
    </xdr:from>
    <xdr:to>
      <xdr:col>12</xdr:col>
      <xdr:colOff>511175</xdr:colOff>
      <xdr:row>57</xdr:row>
      <xdr:rowOff>118123</xdr:rowOff>
    </xdr:to>
    <xdr:cxnSp macro="">
      <xdr:nvCxnSpPr>
        <xdr:cNvPr id="347" name="直線コネクタ 346"/>
        <xdr:cNvCxnSpPr/>
      </xdr:nvCxnSpPr>
      <xdr:spPr>
        <a:xfrm flipV="1">
          <a:off x="7861300" y="988568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118123</xdr:rowOff>
    </xdr:from>
    <xdr:to>
      <xdr:col>11</xdr:col>
      <xdr:colOff>307975</xdr:colOff>
      <xdr:row>57</xdr:row>
      <xdr:rowOff>145504</xdr:rowOff>
    </xdr:to>
    <xdr:cxnSp macro="">
      <xdr:nvCxnSpPr>
        <xdr:cNvPr id="350" name="直線コネクタ 349"/>
        <xdr:cNvCxnSpPr/>
      </xdr:nvCxnSpPr>
      <xdr:spPr>
        <a:xfrm flipV="1">
          <a:off x="6972300" y="9890773"/>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4572</xdr:rowOff>
    </xdr:from>
    <xdr:to>
      <xdr:col>15</xdr:col>
      <xdr:colOff>231775</xdr:colOff>
      <xdr:row>57</xdr:row>
      <xdr:rowOff>106172</xdr:rowOff>
    </xdr:to>
    <xdr:sp macro="" textlink="">
      <xdr:nvSpPr>
        <xdr:cNvPr id="360" name="円/楕円 359"/>
        <xdr:cNvSpPr/>
      </xdr:nvSpPr>
      <xdr:spPr>
        <a:xfrm>
          <a:off x="10426700" y="9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154449</xdr:rowOff>
    </xdr:from>
    <xdr:ext cx="534377" cy="259045"/>
    <xdr:sp macro="" textlink="">
      <xdr:nvSpPr>
        <xdr:cNvPr id="361" name="農林水産業費該当値テキスト"/>
        <xdr:cNvSpPr txBox="1"/>
      </xdr:nvSpPr>
      <xdr:spPr>
        <a:xfrm>
          <a:off x="10528300" y="97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103327</xdr:rowOff>
    </xdr:from>
    <xdr:to>
      <xdr:col>14</xdr:col>
      <xdr:colOff>79375</xdr:colOff>
      <xdr:row>57</xdr:row>
      <xdr:rowOff>33477</xdr:rowOff>
    </xdr:to>
    <xdr:sp macro="" textlink="">
      <xdr:nvSpPr>
        <xdr:cNvPr id="362" name="円/楕円 361"/>
        <xdr:cNvSpPr/>
      </xdr:nvSpPr>
      <xdr:spPr>
        <a:xfrm>
          <a:off x="9588500" y="97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24604</xdr:rowOff>
    </xdr:from>
    <xdr:ext cx="534377" cy="259045"/>
    <xdr:sp macro="" textlink="">
      <xdr:nvSpPr>
        <xdr:cNvPr id="363" name="テキスト ボックス 362"/>
        <xdr:cNvSpPr txBox="1"/>
      </xdr:nvSpPr>
      <xdr:spPr>
        <a:xfrm>
          <a:off x="9372111" y="97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62230</xdr:rowOff>
    </xdr:from>
    <xdr:to>
      <xdr:col>12</xdr:col>
      <xdr:colOff>561975</xdr:colOff>
      <xdr:row>57</xdr:row>
      <xdr:rowOff>163830</xdr:rowOff>
    </xdr:to>
    <xdr:sp macro="" textlink="">
      <xdr:nvSpPr>
        <xdr:cNvPr id="364" name="円/楕円 363"/>
        <xdr:cNvSpPr/>
      </xdr:nvSpPr>
      <xdr:spPr>
        <a:xfrm>
          <a:off x="8699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154957</xdr:rowOff>
    </xdr:from>
    <xdr:ext cx="534377" cy="259045"/>
    <xdr:sp macro="" textlink="">
      <xdr:nvSpPr>
        <xdr:cNvPr id="365" name="テキスト ボックス 364"/>
        <xdr:cNvSpPr txBox="1"/>
      </xdr:nvSpPr>
      <xdr:spPr>
        <a:xfrm>
          <a:off x="8483111" y="99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67323</xdr:rowOff>
    </xdr:from>
    <xdr:to>
      <xdr:col>11</xdr:col>
      <xdr:colOff>358775</xdr:colOff>
      <xdr:row>57</xdr:row>
      <xdr:rowOff>168923</xdr:rowOff>
    </xdr:to>
    <xdr:sp macro="" textlink="">
      <xdr:nvSpPr>
        <xdr:cNvPr id="366" name="円/楕円 365"/>
        <xdr:cNvSpPr/>
      </xdr:nvSpPr>
      <xdr:spPr>
        <a:xfrm>
          <a:off x="7810500" y="98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160050</xdr:rowOff>
    </xdr:from>
    <xdr:ext cx="534377" cy="259045"/>
    <xdr:sp macro="" textlink="">
      <xdr:nvSpPr>
        <xdr:cNvPr id="367" name="テキスト ボックス 366"/>
        <xdr:cNvSpPr txBox="1"/>
      </xdr:nvSpPr>
      <xdr:spPr>
        <a:xfrm>
          <a:off x="7594111" y="99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94704</xdr:rowOff>
    </xdr:from>
    <xdr:to>
      <xdr:col>10</xdr:col>
      <xdr:colOff>155575</xdr:colOff>
      <xdr:row>58</xdr:row>
      <xdr:rowOff>24854</xdr:rowOff>
    </xdr:to>
    <xdr:sp macro="" textlink="">
      <xdr:nvSpPr>
        <xdr:cNvPr id="368" name="円/楕円 367"/>
        <xdr:cNvSpPr/>
      </xdr:nvSpPr>
      <xdr:spPr>
        <a:xfrm>
          <a:off x="6921500" y="98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15981</xdr:rowOff>
    </xdr:from>
    <xdr:ext cx="534377" cy="259045"/>
    <xdr:sp macro="" textlink="">
      <xdr:nvSpPr>
        <xdr:cNvPr id="369" name="テキスト ボックス 368"/>
        <xdr:cNvSpPr txBox="1"/>
      </xdr:nvSpPr>
      <xdr:spPr>
        <a:xfrm>
          <a:off x="6705111" y="9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94895</xdr:rowOff>
    </xdr:from>
    <xdr:to>
      <xdr:col>15</xdr:col>
      <xdr:colOff>180975</xdr:colOff>
      <xdr:row>78</xdr:row>
      <xdr:rowOff>111086</xdr:rowOff>
    </xdr:to>
    <xdr:cxnSp macro="">
      <xdr:nvCxnSpPr>
        <xdr:cNvPr id="398" name="直線コネクタ 397"/>
        <xdr:cNvCxnSpPr/>
      </xdr:nvCxnSpPr>
      <xdr:spPr>
        <a:xfrm>
          <a:off x="9639300" y="13467995"/>
          <a:ext cx="8382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94895</xdr:rowOff>
    </xdr:from>
    <xdr:to>
      <xdr:col>14</xdr:col>
      <xdr:colOff>28575</xdr:colOff>
      <xdr:row>78</xdr:row>
      <xdr:rowOff>140512</xdr:rowOff>
    </xdr:to>
    <xdr:cxnSp macro="">
      <xdr:nvCxnSpPr>
        <xdr:cNvPr id="401" name="直線コネクタ 400"/>
        <xdr:cNvCxnSpPr/>
      </xdr:nvCxnSpPr>
      <xdr:spPr>
        <a:xfrm flipV="1">
          <a:off x="8750300" y="13467995"/>
          <a:ext cx="889000" cy="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120014</xdr:rowOff>
    </xdr:from>
    <xdr:to>
      <xdr:col>12</xdr:col>
      <xdr:colOff>511175</xdr:colOff>
      <xdr:row>78</xdr:row>
      <xdr:rowOff>140512</xdr:rowOff>
    </xdr:to>
    <xdr:cxnSp macro="">
      <xdr:nvCxnSpPr>
        <xdr:cNvPr id="404" name="直線コネクタ 403"/>
        <xdr:cNvCxnSpPr/>
      </xdr:nvCxnSpPr>
      <xdr:spPr>
        <a:xfrm>
          <a:off x="7861300" y="13493114"/>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120014</xdr:rowOff>
    </xdr:from>
    <xdr:to>
      <xdr:col>11</xdr:col>
      <xdr:colOff>307975</xdr:colOff>
      <xdr:row>78</xdr:row>
      <xdr:rowOff>142112</xdr:rowOff>
    </xdr:to>
    <xdr:cxnSp macro="">
      <xdr:nvCxnSpPr>
        <xdr:cNvPr id="407" name="直線コネクタ 406"/>
        <xdr:cNvCxnSpPr/>
      </xdr:nvCxnSpPr>
      <xdr:spPr>
        <a:xfrm flipV="1">
          <a:off x="6972300" y="1349311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60286</xdr:rowOff>
    </xdr:from>
    <xdr:to>
      <xdr:col>15</xdr:col>
      <xdr:colOff>231775</xdr:colOff>
      <xdr:row>78</xdr:row>
      <xdr:rowOff>161886</xdr:rowOff>
    </xdr:to>
    <xdr:sp macro="" textlink="">
      <xdr:nvSpPr>
        <xdr:cNvPr id="417" name="円/楕円 416"/>
        <xdr:cNvSpPr/>
      </xdr:nvSpPr>
      <xdr:spPr>
        <a:xfrm>
          <a:off x="104267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146663</xdr:rowOff>
    </xdr:from>
    <xdr:ext cx="469744" cy="259045"/>
    <xdr:sp macro="" textlink="">
      <xdr:nvSpPr>
        <xdr:cNvPr id="418" name="商工費該当値テキスト"/>
        <xdr:cNvSpPr txBox="1"/>
      </xdr:nvSpPr>
      <xdr:spPr>
        <a:xfrm>
          <a:off x="10528300" y="1334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44095</xdr:rowOff>
    </xdr:from>
    <xdr:to>
      <xdr:col>14</xdr:col>
      <xdr:colOff>79375</xdr:colOff>
      <xdr:row>78</xdr:row>
      <xdr:rowOff>145695</xdr:rowOff>
    </xdr:to>
    <xdr:sp macro="" textlink="">
      <xdr:nvSpPr>
        <xdr:cNvPr id="419" name="円/楕円 418"/>
        <xdr:cNvSpPr/>
      </xdr:nvSpPr>
      <xdr:spPr>
        <a:xfrm>
          <a:off x="9588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136822</xdr:rowOff>
    </xdr:from>
    <xdr:ext cx="469744" cy="259045"/>
    <xdr:sp macro="" textlink="">
      <xdr:nvSpPr>
        <xdr:cNvPr id="420" name="テキスト ボックス 419"/>
        <xdr:cNvSpPr txBox="1"/>
      </xdr:nvSpPr>
      <xdr:spPr>
        <a:xfrm>
          <a:off x="9404427" y="135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89712</xdr:rowOff>
    </xdr:from>
    <xdr:to>
      <xdr:col>12</xdr:col>
      <xdr:colOff>561975</xdr:colOff>
      <xdr:row>79</xdr:row>
      <xdr:rowOff>19862</xdr:rowOff>
    </xdr:to>
    <xdr:sp macro="" textlink="">
      <xdr:nvSpPr>
        <xdr:cNvPr id="421" name="円/楕円 420"/>
        <xdr:cNvSpPr/>
      </xdr:nvSpPr>
      <xdr:spPr>
        <a:xfrm>
          <a:off x="8699500" y="134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10989</xdr:rowOff>
    </xdr:from>
    <xdr:ext cx="469744" cy="259045"/>
    <xdr:sp macro="" textlink="">
      <xdr:nvSpPr>
        <xdr:cNvPr id="422" name="テキスト ボックス 421"/>
        <xdr:cNvSpPr txBox="1"/>
      </xdr:nvSpPr>
      <xdr:spPr>
        <a:xfrm>
          <a:off x="8515427" y="1355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69214</xdr:rowOff>
    </xdr:from>
    <xdr:to>
      <xdr:col>11</xdr:col>
      <xdr:colOff>358775</xdr:colOff>
      <xdr:row>78</xdr:row>
      <xdr:rowOff>170814</xdr:rowOff>
    </xdr:to>
    <xdr:sp macro="" textlink="">
      <xdr:nvSpPr>
        <xdr:cNvPr id="423" name="円/楕円 422"/>
        <xdr:cNvSpPr/>
      </xdr:nvSpPr>
      <xdr:spPr>
        <a:xfrm>
          <a:off x="7810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161941</xdr:rowOff>
    </xdr:from>
    <xdr:ext cx="469744" cy="259045"/>
    <xdr:sp macro="" textlink="">
      <xdr:nvSpPr>
        <xdr:cNvPr id="424" name="テキスト ボックス 423"/>
        <xdr:cNvSpPr txBox="1"/>
      </xdr:nvSpPr>
      <xdr:spPr>
        <a:xfrm>
          <a:off x="7626427" y="1353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91312</xdr:rowOff>
    </xdr:from>
    <xdr:to>
      <xdr:col>10</xdr:col>
      <xdr:colOff>155575</xdr:colOff>
      <xdr:row>79</xdr:row>
      <xdr:rowOff>21462</xdr:rowOff>
    </xdr:to>
    <xdr:sp macro="" textlink="">
      <xdr:nvSpPr>
        <xdr:cNvPr id="425" name="円/楕円 424"/>
        <xdr:cNvSpPr/>
      </xdr:nvSpPr>
      <xdr:spPr>
        <a:xfrm>
          <a:off x="6921500" y="134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12589</xdr:rowOff>
    </xdr:from>
    <xdr:ext cx="469744" cy="259045"/>
    <xdr:sp macro="" textlink="">
      <xdr:nvSpPr>
        <xdr:cNvPr id="426" name="テキスト ボックス 425"/>
        <xdr:cNvSpPr txBox="1"/>
      </xdr:nvSpPr>
      <xdr:spPr>
        <a:xfrm>
          <a:off x="6737427" y="1355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34440</xdr:rowOff>
    </xdr:from>
    <xdr:to>
      <xdr:col>15</xdr:col>
      <xdr:colOff>180975</xdr:colOff>
      <xdr:row>97</xdr:row>
      <xdr:rowOff>126088</xdr:rowOff>
    </xdr:to>
    <xdr:cxnSp macro="">
      <xdr:nvCxnSpPr>
        <xdr:cNvPr id="459" name="直線コネクタ 458"/>
        <xdr:cNvCxnSpPr/>
      </xdr:nvCxnSpPr>
      <xdr:spPr>
        <a:xfrm flipV="1">
          <a:off x="9639300" y="16665090"/>
          <a:ext cx="838200" cy="9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126088</xdr:rowOff>
    </xdr:from>
    <xdr:to>
      <xdr:col>14</xdr:col>
      <xdr:colOff>28575</xdr:colOff>
      <xdr:row>98</xdr:row>
      <xdr:rowOff>6398</xdr:rowOff>
    </xdr:to>
    <xdr:cxnSp macro="">
      <xdr:nvCxnSpPr>
        <xdr:cNvPr id="462" name="直線コネクタ 461"/>
        <xdr:cNvCxnSpPr/>
      </xdr:nvCxnSpPr>
      <xdr:spPr>
        <a:xfrm flipV="1">
          <a:off x="8750300" y="16756738"/>
          <a:ext cx="8890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125488</xdr:rowOff>
    </xdr:from>
    <xdr:to>
      <xdr:col>12</xdr:col>
      <xdr:colOff>511175</xdr:colOff>
      <xdr:row>98</xdr:row>
      <xdr:rowOff>6398</xdr:rowOff>
    </xdr:to>
    <xdr:cxnSp macro="">
      <xdr:nvCxnSpPr>
        <xdr:cNvPr id="465" name="直線コネクタ 464"/>
        <xdr:cNvCxnSpPr/>
      </xdr:nvCxnSpPr>
      <xdr:spPr>
        <a:xfrm>
          <a:off x="7861300" y="16756138"/>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125488</xdr:rowOff>
    </xdr:from>
    <xdr:to>
      <xdr:col>11</xdr:col>
      <xdr:colOff>307975</xdr:colOff>
      <xdr:row>98</xdr:row>
      <xdr:rowOff>16971</xdr:rowOff>
    </xdr:to>
    <xdr:cxnSp macro="">
      <xdr:nvCxnSpPr>
        <xdr:cNvPr id="468" name="直線コネクタ 467"/>
        <xdr:cNvCxnSpPr/>
      </xdr:nvCxnSpPr>
      <xdr:spPr>
        <a:xfrm flipV="1">
          <a:off x="6972300" y="16756138"/>
          <a:ext cx="889000" cy="6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155090</xdr:rowOff>
    </xdr:from>
    <xdr:to>
      <xdr:col>15</xdr:col>
      <xdr:colOff>231775</xdr:colOff>
      <xdr:row>97</xdr:row>
      <xdr:rowOff>85240</xdr:rowOff>
    </xdr:to>
    <xdr:sp macro="" textlink="">
      <xdr:nvSpPr>
        <xdr:cNvPr id="478" name="円/楕円 477"/>
        <xdr:cNvSpPr/>
      </xdr:nvSpPr>
      <xdr:spPr>
        <a:xfrm>
          <a:off x="10426700" y="166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133517</xdr:rowOff>
    </xdr:from>
    <xdr:ext cx="534377" cy="259045"/>
    <xdr:sp macro="" textlink="">
      <xdr:nvSpPr>
        <xdr:cNvPr id="479" name="土木費該当値テキスト"/>
        <xdr:cNvSpPr txBox="1"/>
      </xdr:nvSpPr>
      <xdr:spPr>
        <a:xfrm>
          <a:off x="10528300" y="165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75288</xdr:rowOff>
    </xdr:from>
    <xdr:to>
      <xdr:col>14</xdr:col>
      <xdr:colOff>79375</xdr:colOff>
      <xdr:row>98</xdr:row>
      <xdr:rowOff>5438</xdr:rowOff>
    </xdr:to>
    <xdr:sp macro="" textlink="">
      <xdr:nvSpPr>
        <xdr:cNvPr id="480" name="円/楕円 479"/>
        <xdr:cNvSpPr/>
      </xdr:nvSpPr>
      <xdr:spPr>
        <a:xfrm>
          <a:off x="9588500" y="167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168015</xdr:rowOff>
    </xdr:from>
    <xdr:ext cx="534377" cy="259045"/>
    <xdr:sp macro="" textlink="">
      <xdr:nvSpPr>
        <xdr:cNvPr id="481" name="テキスト ボックス 480"/>
        <xdr:cNvSpPr txBox="1"/>
      </xdr:nvSpPr>
      <xdr:spPr>
        <a:xfrm>
          <a:off x="9372111" y="167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127048</xdr:rowOff>
    </xdr:from>
    <xdr:to>
      <xdr:col>12</xdr:col>
      <xdr:colOff>561975</xdr:colOff>
      <xdr:row>98</xdr:row>
      <xdr:rowOff>57198</xdr:rowOff>
    </xdr:to>
    <xdr:sp macro="" textlink="">
      <xdr:nvSpPr>
        <xdr:cNvPr id="482" name="円/楕円 481"/>
        <xdr:cNvSpPr/>
      </xdr:nvSpPr>
      <xdr:spPr>
        <a:xfrm>
          <a:off x="8699500" y="167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48325</xdr:rowOff>
    </xdr:from>
    <xdr:ext cx="534377" cy="259045"/>
    <xdr:sp macro="" textlink="">
      <xdr:nvSpPr>
        <xdr:cNvPr id="483" name="テキスト ボックス 482"/>
        <xdr:cNvSpPr txBox="1"/>
      </xdr:nvSpPr>
      <xdr:spPr>
        <a:xfrm>
          <a:off x="8483111" y="168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74688</xdr:rowOff>
    </xdr:from>
    <xdr:to>
      <xdr:col>11</xdr:col>
      <xdr:colOff>358775</xdr:colOff>
      <xdr:row>98</xdr:row>
      <xdr:rowOff>4838</xdr:rowOff>
    </xdr:to>
    <xdr:sp macro="" textlink="">
      <xdr:nvSpPr>
        <xdr:cNvPr id="484" name="円/楕円 483"/>
        <xdr:cNvSpPr/>
      </xdr:nvSpPr>
      <xdr:spPr>
        <a:xfrm>
          <a:off x="7810500" y="167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167415</xdr:rowOff>
    </xdr:from>
    <xdr:ext cx="534377" cy="259045"/>
    <xdr:sp macro="" textlink="">
      <xdr:nvSpPr>
        <xdr:cNvPr id="485" name="テキスト ボックス 484"/>
        <xdr:cNvSpPr txBox="1"/>
      </xdr:nvSpPr>
      <xdr:spPr>
        <a:xfrm>
          <a:off x="7594111" y="167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137621</xdr:rowOff>
    </xdr:from>
    <xdr:to>
      <xdr:col>10</xdr:col>
      <xdr:colOff>155575</xdr:colOff>
      <xdr:row>98</xdr:row>
      <xdr:rowOff>67771</xdr:rowOff>
    </xdr:to>
    <xdr:sp macro="" textlink="">
      <xdr:nvSpPr>
        <xdr:cNvPr id="486" name="円/楕円 485"/>
        <xdr:cNvSpPr/>
      </xdr:nvSpPr>
      <xdr:spPr>
        <a:xfrm>
          <a:off x="6921500" y="167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58898</xdr:rowOff>
    </xdr:from>
    <xdr:ext cx="534377" cy="259045"/>
    <xdr:sp macro="" textlink="">
      <xdr:nvSpPr>
        <xdr:cNvPr id="487" name="テキスト ボックス 486"/>
        <xdr:cNvSpPr txBox="1"/>
      </xdr:nvSpPr>
      <xdr:spPr>
        <a:xfrm>
          <a:off x="6705111" y="168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152802</xdr:rowOff>
    </xdr:from>
    <xdr:to>
      <xdr:col>23</xdr:col>
      <xdr:colOff>517525</xdr:colOff>
      <xdr:row>38</xdr:row>
      <xdr:rowOff>46831</xdr:rowOff>
    </xdr:to>
    <xdr:cxnSp macro="">
      <xdr:nvCxnSpPr>
        <xdr:cNvPr id="520" name="直線コネクタ 519"/>
        <xdr:cNvCxnSpPr/>
      </xdr:nvCxnSpPr>
      <xdr:spPr>
        <a:xfrm>
          <a:off x="15481300" y="6496452"/>
          <a:ext cx="838200" cy="6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119640</xdr:rowOff>
    </xdr:from>
    <xdr:to>
      <xdr:col>22</xdr:col>
      <xdr:colOff>365125</xdr:colOff>
      <xdr:row>37</xdr:row>
      <xdr:rowOff>152802</xdr:rowOff>
    </xdr:to>
    <xdr:cxnSp macro="">
      <xdr:nvCxnSpPr>
        <xdr:cNvPr id="523" name="直線コネクタ 522"/>
        <xdr:cNvCxnSpPr/>
      </xdr:nvCxnSpPr>
      <xdr:spPr>
        <a:xfrm>
          <a:off x="14592300" y="6463290"/>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119640</xdr:rowOff>
    </xdr:from>
    <xdr:to>
      <xdr:col>21</xdr:col>
      <xdr:colOff>161925</xdr:colOff>
      <xdr:row>38</xdr:row>
      <xdr:rowOff>35144</xdr:rowOff>
    </xdr:to>
    <xdr:cxnSp macro="">
      <xdr:nvCxnSpPr>
        <xdr:cNvPr id="526" name="直線コネクタ 525"/>
        <xdr:cNvCxnSpPr/>
      </xdr:nvCxnSpPr>
      <xdr:spPr>
        <a:xfrm flipV="1">
          <a:off x="13703300" y="6463290"/>
          <a:ext cx="8890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21042</xdr:rowOff>
    </xdr:from>
    <xdr:to>
      <xdr:col>19</xdr:col>
      <xdr:colOff>644525</xdr:colOff>
      <xdr:row>38</xdr:row>
      <xdr:rowOff>35144</xdr:rowOff>
    </xdr:to>
    <xdr:cxnSp macro="">
      <xdr:nvCxnSpPr>
        <xdr:cNvPr id="529" name="直線コネクタ 528"/>
        <xdr:cNvCxnSpPr/>
      </xdr:nvCxnSpPr>
      <xdr:spPr>
        <a:xfrm>
          <a:off x="12814300" y="6536142"/>
          <a:ext cx="8890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167481</xdr:rowOff>
    </xdr:from>
    <xdr:to>
      <xdr:col>23</xdr:col>
      <xdr:colOff>568325</xdr:colOff>
      <xdr:row>38</xdr:row>
      <xdr:rowOff>97631</xdr:rowOff>
    </xdr:to>
    <xdr:sp macro="" textlink="">
      <xdr:nvSpPr>
        <xdr:cNvPr id="539" name="円/楕円 538"/>
        <xdr:cNvSpPr/>
      </xdr:nvSpPr>
      <xdr:spPr>
        <a:xfrm>
          <a:off x="16268700" y="65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82408</xdr:rowOff>
    </xdr:from>
    <xdr:ext cx="534377" cy="259045"/>
    <xdr:sp macro="" textlink="">
      <xdr:nvSpPr>
        <xdr:cNvPr id="540" name="消防費該当値テキスト"/>
        <xdr:cNvSpPr txBox="1"/>
      </xdr:nvSpPr>
      <xdr:spPr>
        <a:xfrm>
          <a:off x="16370300" y="64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102002</xdr:rowOff>
    </xdr:from>
    <xdr:to>
      <xdr:col>22</xdr:col>
      <xdr:colOff>415925</xdr:colOff>
      <xdr:row>38</xdr:row>
      <xdr:rowOff>32152</xdr:rowOff>
    </xdr:to>
    <xdr:sp macro="" textlink="">
      <xdr:nvSpPr>
        <xdr:cNvPr id="541" name="円/楕円 540"/>
        <xdr:cNvSpPr/>
      </xdr:nvSpPr>
      <xdr:spPr>
        <a:xfrm>
          <a:off x="15430500" y="64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23279</xdr:rowOff>
    </xdr:from>
    <xdr:ext cx="534377" cy="259045"/>
    <xdr:sp macro="" textlink="">
      <xdr:nvSpPr>
        <xdr:cNvPr id="542" name="テキスト ボックス 541"/>
        <xdr:cNvSpPr txBox="1"/>
      </xdr:nvSpPr>
      <xdr:spPr>
        <a:xfrm>
          <a:off x="15214111" y="65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68840</xdr:rowOff>
    </xdr:from>
    <xdr:to>
      <xdr:col>21</xdr:col>
      <xdr:colOff>212725</xdr:colOff>
      <xdr:row>37</xdr:row>
      <xdr:rowOff>170441</xdr:rowOff>
    </xdr:to>
    <xdr:sp macro="" textlink="">
      <xdr:nvSpPr>
        <xdr:cNvPr id="543" name="円/楕円 542"/>
        <xdr:cNvSpPr/>
      </xdr:nvSpPr>
      <xdr:spPr>
        <a:xfrm>
          <a:off x="14541500" y="6412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15517</xdr:rowOff>
    </xdr:from>
    <xdr:ext cx="534377" cy="259045"/>
    <xdr:sp macro="" textlink="">
      <xdr:nvSpPr>
        <xdr:cNvPr id="544" name="テキスト ボックス 543"/>
        <xdr:cNvSpPr txBox="1"/>
      </xdr:nvSpPr>
      <xdr:spPr>
        <a:xfrm>
          <a:off x="14325111" y="61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155794</xdr:rowOff>
    </xdr:from>
    <xdr:to>
      <xdr:col>20</xdr:col>
      <xdr:colOff>9525</xdr:colOff>
      <xdr:row>38</xdr:row>
      <xdr:rowOff>85944</xdr:rowOff>
    </xdr:to>
    <xdr:sp macro="" textlink="">
      <xdr:nvSpPr>
        <xdr:cNvPr id="545" name="円/楕円 544"/>
        <xdr:cNvSpPr/>
      </xdr:nvSpPr>
      <xdr:spPr>
        <a:xfrm>
          <a:off x="13652500" y="64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77071</xdr:rowOff>
    </xdr:from>
    <xdr:ext cx="534377" cy="259045"/>
    <xdr:sp macro="" textlink="">
      <xdr:nvSpPr>
        <xdr:cNvPr id="546" name="テキスト ボックス 545"/>
        <xdr:cNvSpPr txBox="1"/>
      </xdr:nvSpPr>
      <xdr:spPr>
        <a:xfrm>
          <a:off x="13436111" y="65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141692</xdr:rowOff>
    </xdr:from>
    <xdr:to>
      <xdr:col>18</xdr:col>
      <xdr:colOff>492125</xdr:colOff>
      <xdr:row>38</xdr:row>
      <xdr:rowOff>71842</xdr:rowOff>
    </xdr:to>
    <xdr:sp macro="" textlink="">
      <xdr:nvSpPr>
        <xdr:cNvPr id="547" name="円/楕円 546"/>
        <xdr:cNvSpPr/>
      </xdr:nvSpPr>
      <xdr:spPr>
        <a:xfrm>
          <a:off x="12763500" y="64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62969</xdr:rowOff>
    </xdr:from>
    <xdr:ext cx="534377" cy="259045"/>
    <xdr:sp macro="" textlink="">
      <xdr:nvSpPr>
        <xdr:cNvPr id="548" name="テキスト ボックス 547"/>
        <xdr:cNvSpPr txBox="1"/>
      </xdr:nvSpPr>
      <xdr:spPr>
        <a:xfrm>
          <a:off x="12547111" y="65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81308</xdr:rowOff>
    </xdr:from>
    <xdr:to>
      <xdr:col>23</xdr:col>
      <xdr:colOff>517525</xdr:colOff>
      <xdr:row>57</xdr:row>
      <xdr:rowOff>138100</xdr:rowOff>
    </xdr:to>
    <xdr:cxnSp macro="">
      <xdr:nvCxnSpPr>
        <xdr:cNvPr id="577" name="直線コネクタ 576"/>
        <xdr:cNvCxnSpPr/>
      </xdr:nvCxnSpPr>
      <xdr:spPr>
        <a:xfrm>
          <a:off x="15481300" y="9853958"/>
          <a:ext cx="8382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81308</xdr:rowOff>
    </xdr:from>
    <xdr:to>
      <xdr:col>22</xdr:col>
      <xdr:colOff>365125</xdr:colOff>
      <xdr:row>57</xdr:row>
      <xdr:rowOff>129748</xdr:rowOff>
    </xdr:to>
    <xdr:cxnSp macro="">
      <xdr:nvCxnSpPr>
        <xdr:cNvPr id="580" name="直線コネクタ 579"/>
        <xdr:cNvCxnSpPr/>
      </xdr:nvCxnSpPr>
      <xdr:spPr>
        <a:xfrm flipV="1">
          <a:off x="14592300" y="9853958"/>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129748</xdr:rowOff>
    </xdr:from>
    <xdr:to>
      <xdr:col>21</xdr:col>
      <xdr:colOff>161925</xdr:colOff>
      <xdr:row>57</xdr:row>
      <xdr:rowOff>160358</xdr:rowOff>
    </xdr:to>
    <xdr:cxnSp macro="">
      <xdr:nvCxnSpPr>
        <xdr:cNvPr id="583" name="直線コネクタ 582"/>
        <xdr:cNvCxnSpPr/>
      </xdr:nvCxnSpPr>
      <xdr:spPr>
        <a:xfrm flipV="1">
          <a:off x="13703300" y="9902398"/>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138854</xdr:rowOff>
    </xdr:from>
    <xdr:to>
      <xdr:col>19</xdr:col>
      <xdr:colOff>644525</xdr:colOff>
      <xdr:row>57</xdr:row>
      <xdr:rowOff>160358</xdr:rowOff>
    </xdr:to>
    <xdr:cxnSp macro="">
      <xdr:nvCxnSpPr>
        <xdr:cNvPr id="586" name="直線コネクタ 585"/>
        <xdr:cNvCxnSpPr/>
      </xdr:nvCxnSpPr>
      <xdr:spPr>
        <a:xfrm>
          <a:off x="12814300" y="9911504"/>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87300</xdr:rowOff>
    </xdr:from>
    <xdr:to>
      <xdr:col>23</xdr:col>
      <xdr:colOff>568325</xdr:colOff>
      <xdr:row>58</xdr:row>
      <xdr:rowOff>17450</xdr:rowOff>
    </xdr:to>
    <xdr:sp macro="" textlink="">
      <xdr:nvSpPr>
        <xdr:cNvPr id="596" name="円/楕円 595"/>
        <xdr:cNvSpPr/>
      </xdr:nvSpPr>
      <xdr:spPr>
        <a:xfrm>
          <a:off x="162687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2227</xdr:rowOff>
    </xdr:from>
    <xdr:ext cx="534377" cy="259045"/>
    <xdr:sp macro="" textlink="">
      <xdr:nvSpPr>
        <xdr:cNvPr id="597" name="教育費該当値テキスト"/>
        <xdr:cNvSpPr txBox="1"/>
      </xdr:nvSpPr>
      <xdr:spPr>
        <a:xfrm>
          <a:off x="16370300" y="97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30508</xdr:rowOff>
    </xdr:from>
    <xdr:to>
      <xdr:col>22</xdr:col>
      <xdr:colOff>415925</xdr:colOff>
      <xdr:row>57</xdr:row>
      <xdr:rowOff>132108</xdr:rowOff>
    </xdr:to>
    <xdr:sp macro="" textlink="">
      <xdr:nvSpPr>
        <xdr:cNvPr id="598" name="円/楕円 597"/>
        <xdr:cNvSpPr/>
      </xdr:nvSpPr>
      <xdr:spPr>
        <a:xfrm>
          <a:off x="15430500" y="9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123235</xdr:rowOff>
    </xdr:from>
    <xdr:ext cx="534377" cy="259045"/>
    <xdr:sp macro="" textlink="">
      <xdr:nvSpPr>
        <xdr:cNvPr id="599" name="テキスト ボックス 598"/>
        <xdr:cNvSpPr txBox="1"/>
      </xdr:nvSpPr>
      <xdr:spPr>
        <a:xfrm>
          <a:off x="15214111" y="98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78948</xdr:rowOff>
    </xdr:from>
    <xdr:to>
      <xdr:col>21</xdr:col>
      <xdr:colOff>212725</xdr:colOff>
      <xdr:row>58</xdr:row>
      <xdr:rowOff>9098</xdr:rowOff>
    </xdr:to>
    <xdr:sp macro="" textlink="">
      <xdr:nvSpPr>
        <xdr:cNvPr id="600" name="円/楕円 599"/>
        <xdr:cNvSpPr/>
      </xdr:nvSpPr>
      <xdr:spPr>
        <a:xfrm>
          <a:off x="14541500" y="98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225</xdr:rowOff>
    </xdr:from>
    <xdr:ext cx="534377" cy="259045"/>
    <xdr:sp macro="" textlink="">
      <xdr:nvSpPr>
        <xdr:cNvPr id="601" name="テキスト ボックス 600"/>
        <xdr:cNvSpPr txBox="1"/>
      </xdr:nvSpPr>
      <xdr:spPr>
        <a:xfrm>
          <a:off x="14325111" y="99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109558</xdr:rowOff>
    </xdr:from>
    <xdr:to>
      <xdr:col>20</xdr:col>
      <xdr:colOff>9525</xdr:colOff>
      <xdr:row>58</xdr:row>
      <xdr:rowOff>39708</xdr:rowOff>
    </xdr:to>
    <xdr:sp macro="" textlink="">
      <xdr:nvSpPr>
        <xdr:cNvPr id="602" name="円/楕円 601"/>
        <xdr:cNvSpPr/>
      </xdr:nvSpPr>
      <xdr:spPr>
        <a:xfrm>
          <a:off x="13652500" y="9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30835</xdr:rowOff>
    </xdr:from>
    <xdr:ext cx="534377" cy="259045"/>
    <xdr:sp macro="" textlink="">
      <xdr:nvSpPr>
        <xdr:cNvPr id="603" name="テキスト ボックス 602"/>
        <xdr:cNvSpPr txBox="1"/>
      </xdr:nvSpPr>
      <xdr:spPr>
        <a:xfrm>
          <a:off x="13436111" y="99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88054</xdr:rowOff>
    </xdr:from>
    <xdr:to>
      <xdr:col>18</xdr:col>
      <xdr:colOff>492125</xdr:colOff>
      <xdr:row>58</xdr:row>
      <xdr:rowOff>18204</xdr:rowOff>
    </xdr:to>
    <xdr:sp macro="" textlink="">
      <xdr:nvSpPr>
        <xdr:cNvPr id="604" name="円/楕円 603"/>
        <xdr:cNvSpPr/>
      </xdr:nvSpPr>
      <xdr:spPr>
        <a:xfrm>
          <a:off x="12763500" y="98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9331</xdr:rowOff>
    </xdr:from>
    <xdr:ext cx="534377" cy="259045"/>
    <xdr:sp macro="" textlink="">
      <xdr:nvSpPr>
        <xdr:cNvPr id="605" name="テキスト ボックス 604"/>
        <xdr:cNvSpPr txBox="1"/>
      </xdr:nvSpPr>
      <xdr:spPr>
        <a:xfrm>
          <a:off x="12547111" y="99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70617</xdr:rowOff>
    </xdr:from>
    <xdr:to>
      <xdr:col>23</xdr:col>
      <xdr:colOff>517525</xdr:colOff>
      <xdr:row>78</xdr:row>
      <xdr:rowOff>89294</xdr:rowOff>
    </xdr:to>
    <xdr:cxnSp macro="">
      <xdr:nvCxnSpPr>
        <xdr:cNvPr id="632" name="直線コネクタ 631"/>
        <xdr:cNvCxnSpPr/>
      </xdr:nvCxnSpPr>
      <xdr:spPr>
        <a:xfrm flipV="1">
          <a:off x="15481300" y="13443717"/>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89294</xdr:rowOff>
    </xdr:from>
    <xdr:to>
      <xdr:col>22</xdr:col>
      <xdr:colOff>365125</xdr:colOff>
      <xdr:row>78</xdr:row>
      <xdr:rowOff>128408</xdr:rowOff>
    </xdr:to>
    <xdr:cxnSp macro="">
      <xdr:nvCxnSpPr>
        <xdr:cNvPr id="635" name="直線コネクタ 634"/>
        <xdr:cNvCxnSpPr/>
      </xdr:nvCxnSpPr>
      <xdr:spPr>
        <a:xfrm flipV="1">
          <a:off x="14592300" y="13462394"/>
          <a:ext cx="889000" cy="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128408</xdr:rowOff>
    </xdr:from>
    <xdr:to>
      <xdr:col>21</xdr:col>
      <xdr:colOff>161925</xdr:colOff>
      <xdr:row>78</xdr:row>
      <xdr:rowOff>139381</xdr:rowOff>
    </xdr:to>
    <xdr:cxnSp macro="">
      <xdr:nvCxnSpPr>
        <xdr:cNvPr id="638" name="直線コネクタ 637"/>
        <xdr:cNvCxnSpPr/>
      </xdr:nvCxnSpPr>
      <xdr:spPr>
        <a:xfrm flipV="1">
          <a:off x="13703300" y="1350150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114120</xdr:rowOff>
    </xdr:from>
    <xdr:to>
      <xdr:col>19</xdr:col>
      <xdr:colOff>644525</xdr:colOff>
      <xdr:row>78</xdr:row>
      <xdr:rowOff>139381</xdr:rowOff>
    </xdr:to>
    <xdr:cxnSp macro="">
      <xdr:nvCxnSpPr>
        <xdr:cNvPr id="641" name="直線コネクタ 640"/>
        <xdr:cNvCxnSpPr/>
      </xdr:nvCxnSpPr>
      <xdr:spPr>
        <a:xfrm>
          <a:off x="12814300" y="13487220"/>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19817</xdr:rowOff>
    </xdr:from>
    <xdr:to>
      <xdr:col>23</xdr:col>
      <xdr:colOff>568325</xdr:colOff>
      <xdr:row>78</xdr:row>
      <xdr:rowOff>121417</xdr:rowOff>
    </xdr:to>
    <xdr:sp macro="" textlink="">
      <xdr:nvSpPr>
        <xdr:cNvPr id="651" name="円/楕円 650"/>
        <xdr:cNvSpPr/>
      </xdr:nvSpPr>
      <xdr:spPr>
        <a:xfrm>
          <a:off x="16268700" y="133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38494</xdr:rowOff>
    </xdr:from>
    <xdr:to>
      <xdr:col>22</xdr:col>
      <xdr:colOff>415925</xdr:colOff>
      <xdr:row>78</xdr:row>
      <xdr:rowOff>140094</xdr:rowOff>
    </xdr:to>
    <xdr:sp macro="" textlink="">
      <xdr:nvSpPr>
        <xdr:cNvPr id="653" name="円/楕円 652"/>
        <xdr:cNvSpPr/>
      </xdr:nvSpPr>
      <xdr:spPr>
        <a:xfrm>
          <a:off x="15430500" y="13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131221</xdr:rowOff>
    </xdr:from>
    <xdr:ext cx="469744" cy="259045"/>
    <xdr:sp macro="" textlink="">
      <xdr:nvSpPr>
        <xdr:cNvPr id="654" name="テキスト ボックス 653"/>
        <xdr:cNvSpPr txBox="1"/>
      </xdr:nvSpPr>
      <xdr:spPr>
        <a:xfrm>
          <a:off x="15246427" y="135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77608</xdr:rowOff>
    </xdr:from>
    <xdr:to>
      <xdr:col>21</xdr:col>
      <xdr:colOff>212725</xdr:colOff>
      <xdr:row>79</xdr:row>
      <xdr:rowOff>7758</xdr:rowOff>
    </xdr:to>
    <xdr:sp macro="" textlink="">
      <xdr:nvSpPr>
        <xdr:cNvPr id="655" name="円/楕円 654"/>
        <xdr:cNvSpPr/>
      </xdr:nvSpPr>
      <xdr:spPr>
        <a:xfrm>
          <a:off x="14541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170335</xdr:rowOff>
    </xdr:from>
    <xdr:ext cx="378565" cy="259045"/>
    <xdr:sp macro="" textlink="">
      <xdr:nvSpPr>
        <xdr:cNvPr id="656" name="テキスト ボックス 655"/>
        <xdr:cNvSpPr txBox="1"/>
      </xdr:nvSpPr>
      <xdr:spPr>
        <a:xfrm>
          <a:off x="14403017" y="1354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88581</xdr:rowOff>
    </xdr:from>
    <xdr:to>
      <xdr:col>20</xdr:col>
      <xdr:colOff>9525</xdr:colOff>
      <xdr:row>79</xdr:row>
      <xdr:rowOff>18731</xdr:rowOff>
    </xdr:to>
    <xdr:sp macro="" textlink="">
      <xdr:nvSpPr>
        <xdr:cNvPr id="657" name="円/楕円 656"/>
        <xdr:cNvSpPr/>
      </xdr:nvSpPr>
      <xdr:spPr>
        <a:xfrm>
          <a:off x="13652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9858</xdr:rowOff>
    </xdr:from>
    <xdr:ext cx="313932" cy="259045"/>
    <xdr:sp macro="" textlink="">
      <xdr:nvSpPr>
        <xdr:cNvPr id="658" name="テキスト ボックス 657"/>
        <xdr:cNvSpPr txBox="1"/>
      </xdr:nvSpPr>
      <xdr:spPr>
        <a:xfrm>
          <a:off x="13546333" y="13554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63320</xdr:rowOff>
    </xdr:from>
    <xdr:to>
      <xdr:col>18</xdr:col>
      <xdr:colOff>492125</xdr:colOff>
      <xdr:row>78</xdr:row>
      <xdr:rowOff>164920</xdr:rowOff>
    </xdr:to>
    <xdr:sp macro="" textlink="">
      <xdr:nvSpPr>
        <xdr:cNvPr id="659" name="円/楕円 658"/>
        <xdr:cNvSpPr/>
      </xdr:nvSpPr>
      <xdr:spPr>
        <a:xfrm>
          <a:off x="12763500" y="134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156047</xdr:rowOff>
    </xdr:from>
    <xdr:ext cx="469744" cy="259045"/>
    <xdr:sp macro="" textlink="">
      <xdr:nvSpPr>
        <xdr:cNvPr id="660" name="テキスト ボックス 659"/>
        <xdr:cNvSpPr txBox="1"/>
      </xdr:nvSpPr>
      <xdr:spPr>
        <a:xfrm>
          <a:off x="12579427" y="135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160865</xdr:rowOff>
    </xdr:from>
    <xdr:to>
      <xdr:col>23</xdr:col>
      <xdr:colOff>517525</xdr:colOff>
      <xdr:row>97</xdr:row>
      <xdr:rowOff>163593</xdr:rowOff>
    </xdr:to>
    <xdr:cxnSp macro="">
      <xdr:nvCxnSpPr>
        <xdr:cNvPr id="689" name="直線コネクタ 688"/>
        <xdr:cNvCxnSpPr/>
      </xdr:nvCxnSpPr>
      <xdr:spPr>
        <a:xfrm>
          <a:off x="15481300" y="16791515"/>
          <a:ext cx="8382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146893</xdr:rowOff>
    </xdr:from>
    <xdr:to>
      <xdr:col>22</xdr:col>
      <xdr:colOff>365125</xdr:colOff>
      <xdr:row>97</xdr:row>
      <xdr:rowOff>160865</xdr:rowOff>
    </xdr:to>
    <xdr:cxnSp macro="">
      <xdr:nvCxnSpPr>
        <xdr:cNvPr id="692" name="直線コネクタ 691"/>
        <xdr:cNvCxnSpPr/>
      </xdr:nvCxnSpPr>
      <xdr:spPr>
        <a:xfrm>
          <a:off x="14592300" y="16777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143708</xdr:rowOff>
    </xdr:from>
    <xdr:to>
      <xdr:col>21</xdr:col>
      <xdr:colOff>161925</xdr:colOff>
      <xdr:row>97</xdr:row>
      <xdr:rowOff>146893</xdr:rowOff>
    </xdr:to>
    <xdr:cxnSp macro="">
      <xdr:nvCxnSpPr>
        <xdr:cNvPr id="695" name="直線コネクタ 694"/>
        <xdr:cNvCxnSpPr/>
      </xdr:nvCxnSpPr>
      <xdr:spPr>
        <a:xfrm>
          <a:off x="13703300" y="1677435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136198</xdr:rowOff>
    </xdr:from>
    <xdr:to>
      <xdr:col>19</xdr:col>
      <xdr:colOff>644525</xdr:colOff>
      <xdr:row>97</xdr:row>
      <xdr:rowOff>143708</xdr:rowOff>
    </xdr:to>
    <xdr:cxnSp macro="">
      <xdr:nvCxnSpPr>
        <xdr:cNvPr id="698" name="直線コネクタ 697"/>
        <xdr:cNvCxnSpPr/>
      </xdr:nvCxnSpPr>
      <xdr:spPr>
        <a:xfrm>
          <a:off x="12814300" y="16766848"/>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112793</xdr:rowOff>
    </xdr:from>
    <xdr:to>
      <xdr:col>23</xdr:col>
      <xdr:colOff>568325</xdr:colOff>
      <xdr:row>98</xdr:row>
      <xdr:rowOff>42943</xdr:rowOff>
    </xdr:to>
    <xdr:sp macro="" textlink="">
      <xdr:nvSpPr>
        <xdr:cNvPr id="708" name="円/楕円 707"/>
        <xdr:cNvSpPr/>
      </xdr:nvSpPr>
      <xdr:spPr>
        <a:xfrm>
          <a:off x="16268700" y="167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91220</xdr:rowOff>
    </xdr:from>
    <xdr:ext cx="534377" cy="259045"/>
    <xdr:sp macro="" textlink="">
      <xdr:nvSpPr>
        <xdr:cNvPr id="709" name="公債費該当値テキスト"/>
        <xdr:cNvSpPr txBox="1"/>
      </xdr:nvSpPr>
      <xdr:spPr>
        <a:xfrm>
          <a:off x="16370300" y="167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110065</xdr:rowOff>
    </xdr:from>
    <xdr:to>
      <xdr:col>22</xdr:col>
      <xdr:colOff>415925</xdr:colOff>
      <xdr:row>98</xdr:row>
      <xdr:rowOff>40215</xdr:rowOff>
    </xdr:to>
    <xdr:sp macro="" textlink="">
      <xdr:nvSpPr>
        <xdr:cNvPr id="710" name="円/楕円 709"/>
        <xdr:cNvSpPr/>
      </xdr:nvSpPr>
      <xdr:spPr>
        <a:xfrm>
          <a:off x="15430500" y="16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31342</xdr:rowOff>
    </xdr:from>
    <xdr:ext cx="534377" cy="259045"/>
    <xdr:sp macro="" textlink="">
      <xdr:nvSpPr>
        <xdr:cNvPr id="711" name="テキスト ボックス 710"/>
        <xdr:cNvSpPr txBox="1"/>
      </xdr:nvSpPr>
      <xdr:spPr>
        <a:xfrm>
          <a:off x="15214111" y="168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96093</xdr:rowOff>
    </xdr:from>
    <xdr:to>
      <xdr:col>21</xdr:col>
      <xdr:colOff>212725</xdr:colOff>
      <xdr:row>98</xdr:row>
      <xdr:rowOff>26243</xdr:rowOff>
    </xdr:to>
    <xdr:sp macro="" textlink="">
      <xdr:nvSpPr>
        <xdr:cNvPr id="712" name="円/楕円 711"/>
        <xdr:cNvSpPr/>
      </xdr:nvSpPr>
      <xdr:spPr>
        <a:xfrm>
          <a:off x="14541500" y="16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17370</xdr:rowOff>
    </xdr:from>
    <xdr:ext cx="534377" cy="259045"/>
    <xdr:sp macro="" textlink="">
      <xdr:nvSpPr>
        <xdr:cNvPr id="713" name="テキスト ボックス 712"/>
        <xdr:cNvSpPr txBox="1"/>
      </xdr:nvSpPr>
      <xdr:spPr>
        <a:xfrm>
          <a:off x="14325111" y="168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92908</xdr:rowOff>
    </xdr:from>
    <xdr:to>
      <xdr:col>20</xdr:col>
      <xdr:colOff>9525</xdr:colOff>
      <xdr:row>98</xdr:row>
      <xdr:rowOff>23058</xdr:rowOff>
    </xdr:to>
    <xdr:sp macro="" textlink="">
      <xdr:nvSpPr>
        <xdr:cNvPr id="714" name="円/楕円 713"/>
        <xdr:cNvSpPr/>
      </xdr:nvSpPr>
      <xdr:spPr>
        <a:xfrm>
          <a:off x="13652500" y="1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14185</xdr:rowOff>
    </xdr:from>
    <xdr:ext cx="534377" cy="259045"/>
    <xdr:sp macro="" textlink="">
      <xdr:nvSpPr>
        <xdr:cNvPr id="715" name="テキスト ボックス 714"/>
        <xdr:cNvSpPr txBox="1"/>
      </xdr:nvSpPr>
      <xdr:spPr>
        <a:xfrm>
          <a:off x="13436111" y="168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85398</xdr:rowOff>
    </xdr:from>
    <xdr:to>
      <xdr:col>18</xdr:col>
      <xdr:colOff>492125</xdr:colOff>
      <xdr:row>98</xdr:row>
      <xdr:rowOff>15548</xdr:rowOff>
    </xdr:to>
    <xdr:sp macro="" textlink="">
      <xdr:nvSpPr>
        <xdr:cNvPr id="716" name="円/楕円 715"/>
        <xdr:cNvSpPr/>
      </xdr:nvSpPr>
      <xdr:spPr>
        <a:xfrm>
          <a:off x="12763500" y="16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6675</xdr:rowOff>
    </xdr:from>
    <xdr:ext cx="534377" cy="259045"/>
    <xdr:sp macro="" textlink="">
      <xdr:nvSpPr>
        <xdr:cNvPr id="717" name="テキスト ボックス 716"/>
        <xdr:cNvSpPr txBox="1"/>
      </xdr:nvSpPr>
      <xdr:spPr>
        <a:xfrm>
          <a:off x="12547111" y="1680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66548</xdr:rowOff>
    </xdr:from>
    <xdr:to>
      <xdr:col>32</xdr:col>
      <xdr:colOff>187325</xdr:colOff>
      <xdr:row>37</xdr:row>
      <xdr:rowOff>61519</xdr:rowOff>
    </xdr:to>
    <xdr:cxnSp macro="">
      <xdr:nvCxnSpPr>
        <xdr:cNvPr id="744" name="直線コネクタ 743"/>
        <xdr:cNvCxnSpPr/>
      </xdr:nvCxnSpPr>
      <xdr:spPr>
        <a:xfrm flipV="1">
          <a:off x="21323300" y="5381498"/>
          <a:ext cx="838200" cy="10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5" name="諸支出金平均値テキスト"/>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1625</xdr:rowOff>
    </xdr:from>
    <xdr:to>
      <xdr:col>31</xdr:col>
      <xdr:colOff>34925</xdr:colOff>
      <xdr:row>37</xdr:row>
      <xdr:rowOff>61519</xdr:rowOff>
    </xdr:to>
    <xdr:cxnSp macro="">
      <xdr:nvCxnSpPr>
        <xdr:cNvPr id="747" name="直線コネクタ 746"/>
        <xdr:cNvCxnSpPr/>
      </xdr:nvCxnSpPr>
      <xdr:spPr>
        <a:xfrm>
          <a:off x="20434300" y="6345275"/>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149165</xdr:rowOff>
    </xdr:from>
    <xdr:ext cx="378565" cy="259045"/>
    <xdr:sp macro="" textlink="">
      <xdr:nvSpPr>
        <xdr:cNvPr id="749" name="テキスト ボックス 748"/>
        <xdr:cNvSpPr txBox="1"/>
      </xdr:nvSpPr>
      <xdr:spPr>
        <a:xfrm>
          <a:off x="21134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1625</xdr:rowOff>
    </xdr:from>
    <xdr:to>
      <xdr:col>29</xdr:col>
      <xdr:colOff>517525</xdr:colOff>
      <xdr:row>37</xdr:row>
      <xdr:rowOff>45517</xdr:rowOff>
    </xdr:to>
    <xdr:cxnSp macro="">
      <xdr:nvCxnSpPr>
        <xdr:cNvPr id="750" name="直線コネクタ 749"/>
        <xdr:cNvCxnSpPr/>
      </xdr:nvCxnSpPr>
      <xdr:spPr>
        <a:xfrm flipV="1">
          <a:off x="19545300" y="6345275"/>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126306</xdr:rowOff>
    </xdr:from>
    <xdr:ext cx="378565" cy="259045"/>
    <xdr:sp macro="" textlink="">
      <xdr:nvSpPr>
        <xdr:cNvPr id="752" name="テキスト ボックス 751"/>
        <xdr:cNvSpPr txBox="1"/>
      </xdr:nvSpPr>
      <xdr:spPr>
        <a:xfrm>
          <a:off x="20245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45517</xdr:rowOff>
    </xdr:from>
    <xdr:to>
      <xdr:col>28</xdr:col>
      <xdr:colOff>314325</xdr:colOff>
      <xdr:row>37</xdr:row>
      <xdr:rowOff>77521</xdr:rowOff>
    </xdr:to>
    <xdr:cxnSp macro="">
      <xdr:nvCxnSpPr>
        <xdr:cNvPr id="753" name="直線コネクタ 752"/>
        <xdr:cNvCxnSpPr/>
      </xdr:nvCxnSpPr>
      <xdr:spPr>
        <a:xfrm flipV="1">
          <a:off x="18656300" y="638916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32580</xdr:rowOff>
    </xdr:from>
    <xdr:ext cx="378565" cy="259045"/>
    <xdr:sp macro="" textlink="">
      <xdr:nvSpPr>
        <xdr:cNvPr id="755" name="テキスト ボックス 754"/>
        <xdr:cNvSpPr txBox="1"/>
      </xdr:nvSpPr>
      <xdr:spPr>
        <a:xfrm>
          <a:off x="19356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66641</xdr:rowOff>
    </xdr:from>
    <xdr:ext cx="378565" cy="259045"/>
    <xdr:sp macro="" textlink="">
      <xdr:nvSpPr>
        <xdr:cNvPr id="757" name="テキスト ボックス 756"/>
        <xdr:cNvSpPr txBox="1"/>
      </xdr:nvSpPr>
      <xdr:spPr>
        <a:xfrm>
          <a:off x="18467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15748</xdr:rowOff>
    </xdr:from>
    <xdr:to>
      <xdr:col>32</xdr:col>
      <xdr:colOff>238125</xdr:colOff>
      <xdr:row>31</xdr:row>
      <xdr:rowOff>117348</xdr:rowOff>
    </xdr:to>
    <xdr:sp macro="" textlink="">
      <xdr:nvSpPr>
        <xdr:cNvPr id="763" name="円/楕円 762"/>
        <xdr:cNvSpPr/>
      </xdr:nvSpPr>
      <xdr:spPr>
        <a:xfrm>
          <a:off x="22110700" y="5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140225</xdr:rowOff>
    </xdr:from>
    <xdr:ext cx="469744" cy="259045"/>
    <xdr:sp macro="" textlink="">
      <xdr:nvSpPr>
        <xdr:cNvPr id="764" name="諸支出金該当値テキスト"/>
        <xdr:cNvSpPr txBox="1"/>
      </xdr:nvSpPr>
      <xdr:spPr>
        <a:xfrm>
          <a:off x="22212300" y="528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10719</xdr:rowOff>
    </xdr:from>
    <xdr:to>
      <xdr:col>31</xdr:col>
      <xdr:colOff>85725</xdr:colOff>
      <xdr:row>37</xdr:row>
      <xdr:rowOff>112319</xdr:rowOff>
    </xdr:to>
    <xdr:sp macro="" textlink="">
      <xdr:nvSpPr>
        <xdr:cNvPr id="765" name="円/楕円 764"/>
        <xdr:cNvSpPr/>
      </xdr:nvSpPr>
      <xdr:spPr>
        <a:xfrm>
          <a:off x="21272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128846</xdr:rowOff>
    </xdr:from>
    <xdr:ext cx="469744" cy="259045"/>
    <xdr:sp macro="" textlink="">
      <xdr:nvSpPr>
        <xdr:cNvPr id="766" name="テキスト ボックス 765"/>
        <xdr:cNvSpPr txBox="1"/>
      </xdr:nvSpPr>
      <xdr:spPr>
        <a:xfrm>
          <a:off x="21088427"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122275</xdr:rowOff>
    </xdr:from>
    <xdr:to>
      <xdr:col>29</xdr:col>
      <xdr:colOff>568325</xdr:colOff>
      <xdr:row>37</xdr:row>
      <xdr:rowOff>52425</xdr:rowOff>
    </xdr:to>
    <xdr:sp macro="" textlink="">
      <xdr:nvSpPr>
        <xdr:cNvPr id="767" name="円/楕円 766"/>
        <xdr:cNvSpPr/>
      </xdr:nvSpPr>
      <xdr:spPr>
        <a:xfrm>
          <a:off x="20383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68952</xdr:rowOff>
    </xdr:from>
    <xdr:ext cx="469744" cy="259045"/>
    <xdr:sp macro="" textlink="">
      <xdr:nvSpPr>
        <xdr:cNvPr id="768" name="テキスト ボックス 767"/>
        <xdr:cNvSpPr txBox="1"/>
      </xdr:nvSpPr>
      <xdr:spPr>
        <a:xfrm>
          <a:off x="20199427" y="60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166167</xdr:rowOff>
    </xdr:from>
    <xdr:to>
      <xdr:col>28</xdr:col>
      <xdr:colOff>365125</xdr:colOff>
      <xdr:row>37</xdr:row>
      <xdr:rowOff>96317</xdr:rowOff>
    </xdr:to>
    <xdr:sp macro="" textlink="">
      <xdr:nvSpPr>
        <xdr:cNvPr id="769" name="円/楕円 768"/>
        <xdr:cNvSpPr/>
      </xdr:nvSpPr>
      <xdr:spPr>
        <a:xfrm>
          <a:off x="19494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112844</xdr:rowOff>
    </xdr:from>
    <xdr:ext cx="469744" cy="259045"/>
    <xdr:sp macro="" textlink="">
      <xdr:nvSpPr>
        <xdr:cNvPr id="770" name="テキスト ボックス 769"/>
        <xdr:cNvSpPr txBox="1"/>
      </xdr:nvSpPr>
      <xdr:spPr>
        <a:xfrm>
          <a:off x="19310427" y="61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26721</xdr:rowOff>
    </xdr:from>
    <xdr:to>
      <xdr:col>27</xdr:col>
      <xdr:colOff>161925</xdr:colOff>
      <xdr:row>37</xdr:row>
      <xdr:rowOff>128321</xdr:rowOff>
    </xdr:to>
    <xdr:sp macro="" textlink="">
      <xdr:nvSpPr>
        <xdr:cNvPr id="771" name="円/楕円 770"/>
        <xdr:cNvSpPr/>
      </xdr:nvSpPr>
      <xdr:spPr>
        <a:xfrm>
          <a:off x="18605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144848</xdr:rowOff>
    </xdr:from>
    <xdr:ext cx="469744" cy="259045"/>
    <xdr:sp macro="" textlink="">
      <xdr:nvSpPr>
        <xdr:cNvPr id="772" name="テキスト ボックス 771"/>
        <xdr:cNvSpPr txBox="1"/>
      </xdr:nvSpPr>
      <xdr:spPr>
        <a:xfrm>
          <a:off x="18421427"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庁舎耐震補強事業やふるさと応援基金積立金の増等により，前年度と比較して増加している。民生費については，繰出金が減となったものの，年金生活者等支援臨時福祉給付金の皆増等により増加している。土木費は公園施設長寿命化対策支援事業等の増により，前年度より増加した。諸支出金については，普通財産土地購入費用が増となったことから前年度に比較して大きく増加しており，類似団体の中でも最も高くなっている。災害復旧費は台風災害に伴う復旧事業費が増加したため，前年度より増加している。衛生費は汚泥再生処理施設整備事業に係る南薩地区衛生管理組合負担金の減等により，前年度に比較して大きく減少している。農林水産業費については，種子島周辺漁業対策事業の減等により，減少している。教育費は小中学校屋内運動場等非構造部材耐震化事業の皆減等により，前年度に比べて減少している。消防費は，消防無線デジタル化関係経費の減等により，前年度より減少している。</a:t>
          </a:r>
          <a:endParaRPr kumimoji="1" lang="en-US" altLang="ja-JP" sz="1300">
            <a:latin typeface="ＭＳ Ｐゴシック"/>
          </a:endParaRPr>
        </a:p>
        <a:p>
          <a:r>
            <a:rPr kumimoji="1" lang="ja-JP" altLang="en-US" sz="1300">
              <a:latin typeface="ＭＳ Ｐゴシック"/>
            </a:rPr>
            <a:t>　人口減少に伴い住民一人当たりのコストは増加傾向にある中で，公債費については投資的経費の適切な選択と重点化によって計画的に借入額の抑制を行うとともに，交付税措置率の高い財政運営上有利な地方債の活用に努めてきたため減少傾向にあるが，民生費については特別会計への繰出金の増加などにより，近年増加傾向にあることから，各特別会計においては，引き続き歳入の確保に努めるとともに事務事業の見直しを行い，また，一般会計においては，市の単独事業の費用対効果等を検証し見直しを行うなど，歳出の抑制に努め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財政調整基金の比率については，前年度に比べ</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ポイント減少した。実質単年度収支比率については，財政調整基金を，ふるさと納税返礼事業事務費や災害復旧事業のために取り崩したこと等から▲</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％となり，前年度に比べて</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持続可能な財政状況を維持していくため，財政調整基金及び減債基金の残高</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億円以上維持することを目標としている。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年度に赤字決算となって以後，６年連続で赤字決算となっていたが，平成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年度決算では黒字となった。しかしながら依然として低い水準であるため，国民健康保険財政健全化行動計画に基づき，引き続き財政健全化を図っていく。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及び企業会計についても黒字となっているが，下水道事業会計等の特別会計への繰出金が一般会計の財政状況に影響を与えていることから，引き続き歳入の確保に努めるとともに，事務事業の見直しを行って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11404282</v>
      </c>
      <c r="BO4" s="411"/>
      <c r="BP4" s="411"/>
      <c r="BQ4" s="411"/>
      <c r="BR4" s="411"/>
      <c r="BS4" s="411"/>
      <c r="BT4" s="411"/>
      <c r="BU4" s="412"/>
      <c r="BV4" s="410">
        <v>11585381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5.8</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11026618</v>
      </c>
      <c r="BO5" s="416"/>
      <c r="BP5" s="416"/>
      <c r="BQ5" s="416"/>
      <c r="BR5" s="416"/>
      <c r="BS5" s="416"/>
      <c r="BT5" s="416"/>
      <c r="BU5" s="417"/>
      <c r="BV5" s="415">
        <v>11194718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91.8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377664</v>
      </c>
      <c r="BO6" s="416"/>
      <c r="BP6" s="416"/>
      <c r="BQ6" s="416"/>
      <c r="BR6" s="416"/>
      <c r="BS6" s="416"/>
      <c r="BT6" s="416"/>
      <c r="BU6" s="417"/>
      <c r="BV6" s="415">
        <v>390663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98.3</v>
      </c>
      <c r="CU6" s="562"/>
      <c r="CV6" s="562"/>
      <c r="CW6" s="562"/>
      <c r="CX6" s="562"/>
      <c r="CY6" s="562"/>
      <c r="CZ6" s="562"/>
      <c r="DA6" s="563"/>
      <c r="DB6" s="561">
        <v>97.3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19622</v>
      </c>
      <c r="BO7" s="416"/>
      <c r="BP7" s="416"/>
      <c r="BQ7" s="416"/>
      <c r="BR7" s="416"/>
      <c r="BS7" s="416"/>
      <c r="BT7" s="416"/>
      <c r="BU7" s="417"/>
      <c r="BV7" s="415">
        <v>3950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6141887</v>
      </c>
      <c r="CU7" s="416"/>
      <c r="CV7" s="416"/>
      <c r="CW7" s="416"/>
      <c r="CX7" s="416"/>
      <c r="CY7" s="416"/>
      <c r="CZ7" s="416"/>
      <c r="DA7" s="417"/>
      <c r="DB7" s="415">
        <v>6329696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358042</v>
      </c>
      <c r="BO8" s="416"/>
      <c r="BP8" s="416"/>
      <c r="BQ8" s="416"/>
      <c r="BR8" s="416"/>
      <c r="BS8" s="416"/>
      <c r="BT8" s="416"/>
      <c r="BU8" s="417"/>
      <c r="BV8" s="415">
        <v>386713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22046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-28671</v>
      </c>
      <c r="BO9" s="416"/>
      <c r="BP9" s="416"/>
      <c r="BQ9" s="416"/>
      <c r="BR9" s="416"/>
      <c r="BS9" s="416"/>
      <c r="BT9" s="416"/>
      <c r="BU9" s="417"/>
      <c r="BV9" s="415">
        <v>15902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16.600000000000001</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23638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150800</v>
      </c>
      <c r="BO10" s="416"/>
      <c r="BP10" s="416"/>
      <c r="BQ10" s="416"/>
      <c r="BR10" s="416"/>
      <c r="BS10" s="416"/>
      <c r="BT10" s="416"/>
      <c r="BU10" s="417"/>
      <c r="BV10" s="415">
        <v>157650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49028</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22192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190000</v>
      </c>
      <c r="BO12" s="416"/>
      <c r="BP12" s="416"/>
      <c r="BQ12" s="416"/>
      <c r="BR12" s="416"/>
      <c r="BS12" s="416"/>
      <c r="BT12" s="416"/>
      <c r="BU12" s="417"/>
      <c r="BV12" s="415">
        <v>80000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21871</v>
      </c>
      <c r="S13" s="517"/>
      <c r="T13" s="517"/>
      <c r="U13" s="517"/>
      <c r="V13" s="518"/>
      <c r="W13" s="504" t="s">
        <v>123</v>
      </c>
      <c r="X13" s="428"/>
      <c r="Y13" s="428"/>
      <c r="Z13" s="428"/>
      <c r="AA13" s="428"/>
      <c r="AB13" s="429"/>
      <c r="AC13" s="391">
        <v>1258</v>
      </c>
      <c r="AD13" s="392"/>
      <c r="AE13" s="392"/>
      <c r="AF13" s="392"/>
      <c r="AG13" s="393"/>
      <c r="AH13" s="391">
        <v>1413</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-18843</v>
      </c>
      <c r="BO13" s="416"/>
      <c r="BP13" s="416"/>
      <c r="BQ13" s="416"/>
      <c r="BR13" s="416"/>
      <c r="BS13" s="416"/>
      <c r="BT13" s="416"/>
      <c r="BU13" s="417"/>
      <c r="BV13" s="415">
        <v>93552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11.3</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22620</v>
      </c>
      <c r="S14" s="517"/>
      <c r="T14" s="517"/>
      <c r="U14" s="517"/>
      <c r="V14" s="518"/>
      <c r="W14" s="519"/>
      <c r="X14" s="431"/>
      <c r="Y14" s="431"/>
      <c r="Z14" s="431"/>
      <c r="AA14" s="431"/>
      <c r="AB14" s="432"/>
      <c r="AC14" s="509">
        <v>12.3</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110.7</v>
      </c>
      <c r="CU14" s="488"/>
      <c r="CV14" s="488"/>
      <c r="CW14" s="488"/>
      <c r="CX14" s="488"/>
      <c r="CY14" s="488"/>
      <c r="CZ14" s="488"/>
      <c r="DA14" s="489"/>
      <c r="DB14" s="520">
        <v>119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22299</v>
      </c>
      <c r="S15" s="517"/>
      <c r="T15" s="517"/>
      <c r="U15" s="517"/>
      <c r="V15" s="518"/>
      <c r="W15" s="504" t="s">
        <v>129</v>
      </c>
      <c r="X15" s="428"/>
      <c r="Y15" s="428"/>
      <c r="Z15" s="428"/>
      <c r="AA15" s="428"/>
      <c r="AB15" s="429"/>
      <c r="AC15" s="391">
        <v>2454</v>
      </c>
      <c r="AD15" s="392"/>
      <c r="AE15" s="392"/>
      <c r="AF15" s="392"/>
      <c r="AG15" s="393"/>
      <c r="AH15" s="391">
        <v>2677</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2198222</v>
      </c>
      <c r="BO15" s="411"/>
      <c r="BP15" s="411"/>
      <c r="BQ15" s="411"/>
      <c r="BR15" s="411"/>
      <c r="BS15" s="411"/>
      <c r="BT15" s="411"/>
      <c r="BU15" s="412"/>
      <c r="BV15" s="410">
        <v>2152886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24</v>
      </c>
      <c r="AD16" s="510"/>
      <c r="AE16" s="510"/>
      <c r="AF16" s="510"/>
      <c r="AG16" s="511"/>
      <c r="AH16" s="509">
        <v>24.6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5285111</v>
      </c>
      <c r="BO16" s="416"/>
      <c r="BP16" s="416"/>
      <c r="BQ16" s="416"/>
      <c r="BR16" s="416"/>
      <c r="BS16" s="416"/>
      <c r="BT16" s="416"/>
      <c r="BU16" s="417"/>
      <c r="BV16" s="415">
        <v>5411822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6534</v>
      </c>
      <c r="AD17" s="392"/>
      <c r="AE17" s="392"/>
      <c r="AF17" s="392"/>
      <c r="AG17" s="393"/>
      <c r="AH17" s="391">
        <v>6799</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2772887</v>
      </c>
      <c r="BO17" s="416"/>
      <c r="BP17" s="416"/>
      <c r="BQ17" s="416"/>
      <c r="BR17" s="416"/>
      <c r="BS17" s="416"/>
      <c r="BT17" s="416"/>
      <c r="BU17" s="417"/>
      <c r="BV17" s="415">
        <v>2707715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74.78</v>
      </c>
      <c r="M18" s="480"/>
      <c r="N18" s="480"/>
      <c r="O18" s="480"/>
      <c r="P18" s="480"/>
      <c r="Q18" s="480"/>
      <c r="R18" s="481"/>
      <c r="S18" s="481"/>
      <c r="T18" s="481"/>
      <c r="U18" s="481"/>
      <c r="V18" s="482"/>
      <c r="W18" s="496"/>
      <c r="X18" s="497"/>
      <c r="Y18" s="497"/>
      <c r="Z18" s="497"/>
      <c r="AA18" s="497"/>
      <c r="AB18" s="505"/>
      <c r="AC18" s="379">
        <v>63.8</v>
      </c>
      <c r="AD18" s="380"/>
      <c r="AE18" s="380"/>
      <c r="AF18" s="380"/>
      <c r="AG18" s="483"/>
      <c r="AH18" s="379">
        <v>62.4</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5770494</v>
      </c>
      <c r="BO18" s="416"/>
      <c r="BP18" s="416"/>
      <c r="BQ18" s="416"/>
      <c r="BR18" s="416"/>
      <c r="BS18" s="416"/>
      <c r="BT18" s="416"/>
      <c r="BU18" s="417"/>
      <c r="BV18" s="415">
        <v>5901444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295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7472867</v>
      </c>
      <c r="BO19" s="416"/>
      <c r="BP19" s="416"/>
      <c r="BQ19" s="416"/>
      <c r="BR19" s="416"/>
      <c r="BS19" s="416"/>
      <c r="BT19" s="416"/>
      <c r="BU19" s="417"/>
      <c r="BV19" s="415">
        <v>7554038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10062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10668716</v>
      </c>
      <c r="BO23" s="416"/>
      <c r="BP23" s="416"/>
      <c r="BQ23" s="416"/>
      <c r="BR23" s="416"/>
      <c r="BS23" s="416"/>
      <c r="BT23" s="416"/>
      <c r="BU23" s="417"/>
      <c r="BV23" s="415">
        <v>10719406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7134</v>
      </c>
      <c r="R24" s="392"/>
      <c r="S24" s="392"/>
      <c r="T24" s="392"/>
      <c r="U24" s="392"/>
      <c r="V24" s="393"/>
      <c r="W24" s="457"/>
      <c r="X24" s="448"/>
      <c r="Y24" s="449"/>
      <c r="Z24" s="388" t="s">
        <v>152</v>
      </c>
      <c r="AA24" s="389"/>
      <c r="AB24" s="389"/>
      <c r="AC24" s="389"/>
      <c r="AD24" s="389"/>
      <c r="AE24" s="389"/>
      <c r="AF24" s="389"/>
      <c r="AG24" s="390"/>
      <c r="AH24" s="391">
        <v>239</v>
      </c>
      <c r="AI24" s="392"/>
      <c r="AJ24" s="392"/>
      <c r="AK24" s="392"/>
      <c r="AL24" s="393"/>
      <c r="AM24" s="391">
        <v>793241</v>
      </c>
      <c r="AN24" s="392"/>
      <c r="AO24" s="392"/>
      <c r="AP24" s="392"/>
      <c r="AQ24" s="392"/>
      <c r="AR24" s="393"/>
      <c r="AS24" s="391">
        <v>3319</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9453609</v>
      </c>
      <c r="BO24" s="416"/>
      <c r="BP24" s="416"/>
      <c r="BQ24" s="416"/>
      <c r="BR24" s="416"/>
      <c r="BS24" s="416"/>
      <c r="BT24" s="416"/>
      <c r="BU24" s="417"/>
      <c r="BV24" s="415">
        <v>9200752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5664</v>
      </c>
      <c r="R25" s="392"/>
      <c r="S25" s="392"/>
      <c r="T25" s="392"/>
      <c r="U25" s="392"/>
      <c r="V25" s="393"/>
      <c r="W25" s="457"/>
      <c r="X25" s="448"/>
      <c r="Y25" s="449"/>
      <c r="Z25" s="388" t="s">
        <v>155</v>
      </c>
      <c r="AA25" s="389"/>
      <c r="AB25" s="389"/>
      <c r="AC25" s="389"/>
      <c r="AD25" s="389"/>
      <c r="AE25" s="389"/>
      <c r="AF25" s="389"/>
      <c r="AG25" s="390"/>
      <c r="AH25" s="391">
        <v>42</v>
      </c>
      <c r="AI25" s="392"/>
      <c r="AJ25" s="392"/>
      <c r="AK25" s="392"/>
      <c r="AL25" s="393"/>
      <c r="AM25" s="391">
        <v>126210</v>
      </c>
      <c r="AN25" s="392"/>
      <c r="AO25" s="392"/>
      <c r="AP25" s="392"/>
      <c r="AQ25" s="392"/>
      <c r="AR25" s="393"/>
      <c r="AS25" s="391">
        <v>3005</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42367</v>
      </c>
      <c r="BO25" s="411"/>
      <c r="BP25" s="411"/>
      <c r="BQ25" s="411"/>
      <c r="BR25" s="411"/>
      <c r="BS25" s="411"/>
      <c r="BT25" s="411"/>
      <c r="BU25" s="412"/>
      <c r="BV25" s="410">
        <v>170579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5356</v>
      </c>
      <c r="R26" s="392"/>
      <c r="S26" s="392"/>
      <c r="T26" s="392"/>
      <c r="U26" s="392"/>
      <c r="V26" s="393"/>
      <c r="W26" s="457"/>
      <c r="X26" s="448"/>
      <c r="Y26" s="449"/>
      <c r="Z26" s="388" t="s">
        <v>158</v>
      </c>
      <c r="AA26" s="470"/>
      <c r="AB26" s="470"/>
      <c r="AC26" s="470"/>
      <c r="AD26" s="470"/>
      <c r="AE26" s="470"/>
      <c r="AF26" s="470"/>
      <c r="AG26" s="471"/>
      <c r="AH26" s="391">
        <v>2</v>
      </c>
      <c r="AI26" s="392"/>
      <c r="AJ26" s="392"/>
      <c r="AK26" s="392"/>
      <c r="AL26" s="393"/>
      <c r="AM26" s="391" t="s">
        <v>159</v>
      </c>
      <c r="AN26" s="392"/>
      <c r="AO26" s="392"/>
      <c r="AP26" s="392"/>
      <c r="AQ26" s="392"/>
      <c r="AR26" s="393"/>
      <c r="AS26" s="391" t="s">
        <v>159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3700</v>
      </c>
      <c r="R27" s="392"/>
      <c r="S27" s="392"/>
      <c r="T27" s="392"/>
      <c r="U27" s="392"/>
      <c r="V27" s="393"/>
      <c r="W27" s="457"/>
      <c r="X27" s="448"/>
      <c r="Y27" s="449"/>
      <c r="Z27" s="388" t="s">
        <v>162</v>
      </c>
      <c r="AA27" s="389"/>
      <c r="AB27" s="389"/>
      <c r="AC27" s="389"/>
      <c r="AD27" s="389"/>
      <c r="AE27" s="389"/>
      <c r="AF27" s="389"/>
      <c r="AG27" s="390"/>
      <c r="AH27" s="391">
        <v>5</v>
      </c>
      <c r="AI27" s="392"/>
      <c r="AJ27" s="392"/>
      <c r="AK27" s="392"/>
      <c r="AL27" s="393"/>
      <c r="AM27" s="391">
        <v>21070</v>
      </c>
      <c r="AN27" s="392"/>
      <c r="AO27" s="392"/>
      <c r="AP27" s="392"/>
      <c r="AQ27" s="392"/>
      <c r="AR27" s="393"/>
      <c r="AS27" s="391">
        <v>4214</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308750</v>
      </c>
      <c r="BO27" s="419"/>
      <c r="BP27" s="419"/>
      <c r="BQ27" s="419"/>
      <c r="BR27" s="419"/>
      <c r="BS27" s="419"/>
      <c r="BT27" s="419"/>
      <c r="BU27" s="420"/>
      <c r="BV27" s="418">
        <v>308500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2920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1072850</v>
      </c>
      <c r="BO28" s="411"/>
      <c r="BP28" s="411"/>
      <c r="BQ28" s="411"/>
      <c r="BR28" s="411"/>
      <c r="BS28" s="411"/>
      <c r="BT28" s="411"/>
      <c r="BU28" s="412"/>
      <c r="BV28" s="410">
        <v>1112050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2765</v>
      </c>
      <c r="R29" s="392"/>
      <c r="S29" s="392"/>
      <c r="T29" s="392"/>
      <c r="U29" s="392"/>
      <c r="V29" s="393"/>
      <c r="W29" s="458"/>
      <c r="X29" s="459"/>
      <c r="Y29" s="460"/>
      <c r="Z29" s="388" t="s">
        <v>169</v>
      </c>
      <c r="AA29" s="389"/>
      <c r="AB29" s="389"/>
      <c r="AC29" s="389"/>
      <c r="AD29" s="389"/>
      <c r="AE29" s="389"/>
      <c r="AF29" s="389"/>
      <c r="AG29" s="390"/>
      <c r="AH29" s="391">
        <v>244</v>
      </c>
      <c r="AI29" s="392"/>
      <c r="AJ29" s="392"/>
      <c r="AK29" s="392"/>
      <c r="AL29" s="393"/>
      <c r="AM29" s="391">
        <v>814311</v>
      </c>
      <c r="AN29" s="392"/>
      <c r="AO29" s="392"/>
      <c r="AP29" s="392"/>
      <c r="AQ29" s="392"/>
      <c r="AR29" s="393"/>
      <c r="AS29" s="391">
        <v>3337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284400</v>
      </c>
      <c r="BO29" s="416"/>
      <c r="BP29" s="416"/>
      <c r="BQ29" s="416"/>
      <c r="BR29" s="416"/>
      <c r="BS29" s="416"/>
      <c r="BT29" s="416"/>
      <c r="BU29" s="417"/>
      <c r="BV29" s="415">
        <v>230500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339864</v>
      </c>
      <c r="BO30" s="419"/>
      <c r="BP30" s="419"/>
      <c r="BQ30" s="419"/>
      <c r="BR30" s="419"/>
      <c r="BS30" s="419"/>
      <c r="BT30" s="419"/>
      <c r="BU30" s="420"/>
      <c r="BV30" s="418">
        <v>240920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枕崎市国民健康保険特別会計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枕崎市水道事業会計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枕崎市公共下水道事業特別会計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南薩地区衛生管理組合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枕崎市水産センター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枕崎市介護保険特別会計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枕崎市立病院事業会計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南薩介護保険事務組合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南薩エアポート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枕崎市後期高齢者医療特別会計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鹿児島県市町村総合事務組合</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枕崎お魚センター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鹿児島県後期高齢者医療広域連合</v>
      </c>
      <c r="BZ37" s="374"/>
      <c r="CA37" s="374"/>
      <c r="CB37" s="374"/>
      <c r="CC37" s="374"/>
      <c r="CD37" s="374"/>
      <c r="CE37" s="374"/>
      <c r="CF37" s="374"/>
      <c r="CG37" s="374"/>
      <c r="CH37" s="374"/>
      <c r="CI37" s="374"/>
      <c r="CJ37" s="374"/>
      <c r="CK37" s="374"/>
      <c r="CL37" s="374"/>
      <c r="CM37" s="374"/>
      <c r="CN37" s="167"/>
      <c r="CO37" s="375">
        <f t="shared" si="3"/>
        <v>16</v>
      </c>
      <c r="CP37" s="375"/>
      <c r="CQ37" s="374" t="str">
        <f>IF('各会計、関係団体の財政状況及び健全化判断比率'!BS10="","",'各会計、関係団体の財政状況及び健全化判断比率'!BS10)</f>
        <v>枕崎市かつお公社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鹿児島県後期高齢者医療広域連合</v>
      </c>
      <c r="BZ38" s="374"/>
      <c r="CA38" s="374"/>
      <c r="CB38" s="374"/>
      <c r="CC38" s="374"/>
      <c r="CD38" s="374"/>
      <c r="CE38" s="374"/>
      <c r="CF38" s="374"/>
      <c r="CG38" s="374"/>
      <c r="CH38" s="374"/>
      <c r="CI38" s="374"/>
      <c r="CJ38" s="374"/>
      <c r="CK38" s="374"/>
      <c r="CL38" s="374"/>
      <c r="CM38" s="374"/>
      <c r="CN38" s="167"/>
      <c r="CO38" s="375">
        <f t="shared" si="3"/>
        <v>17</v>
      </c>
      <c r="CP38" s="375"/>
      <c r="CQ38" s="374" t="str">
        <f>IF('各会計、関係団体の財政状況及び健全化判断比率'!BS11="","",'各会計、関係団体の財政状況及び健全化判断比率'!BS11)</f>
        <v>枕崎市土地開発公社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18</v>
      </c>
      <c r="CP39" s="375"/>
      <c r="CQ39" s="374" t="str">
        <f>IF('各会計、関係団体の財政状況及び健全化判断比率'!BS12="","",'各会計、関係団体の財政状況及び健全化判断比率'!BS12)</f>
        <v>南薩地域地場産業振興センター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11.34</v>
      </c>
      <c r="G34" s="33">
        <v>12.53</v>
      </c>
      <c r="H34" s="33">
        <v>13.59</v>
      </c>
      <c r="I34" s="33">
        <v>14.24</v>
      </c>
      <c r="J34" s="34">
        <v>11.39</v>
      </c>
      <c r="K34" s="22"/>
      <c r="L34" s="22"/>
      <c r="M34" s="22"/>
      <c r="N34" s="22"/>
      <c r="O34" s="22"/>
      <c r="P34" s="22"/>
    </row>
    <row r="35" spans="1:16" ht="39" customHeight="1">
      <c r="A35" s="22"/>
      <c r="B35" s="35"/>
      <c r="C35" s="1178" t="s">
        <v>523</v>
      </c>
      <c r="D35" s="1179"/>
      <c r="E35" s="1180"/>
      <c r="F35" s="36">
        <v>5.46</v>
      </c>
      <c r="G35" s="37">
        <v>5.6</v>
      </c>
      <c r="H35" s="37">
        <v>5.86</v>
      </c>
      <c r="I35" s="37">
        <v>6.48</v>
      </c>
      <c r="J35" s="38">
        <v>6.72</v>
      </c>
      <c r="K35" s="22"/>
      <c r="L35" s="22"/>
      <c r="M35" s="22"/>
      <c r="N35" s="22"/>
      <c r="O35" s="22"/>
      <c r="P35" s="22"/>
    </row>
    <row r="36" spans="1:16" ht="39" customHeight="1">
      <c r="A36" s="22"/>
      <c r="B36" s="35"/>
      <c r="C36" s="1178" t="s">
        <v>524</v>
      </c>
      <c r="D36" s="1179"/>
      <c r="E36" s="1180"/>
      <c r="F36" s="36">
        <v>4.25</v>
      </c>
      <c r="G36" s="37">
        <v>5.98</v>
      </c>
      <c r="H36" s="37">
        <v>5.89</v>
      </c>
      <c r="I36" s="37">
        <v>6.1</v>
      </c>
      <c r="J36" s="38">
        <v>5.82</v>
      </c>
      <c r="K36" s="22"/>
      <c r="L36" s="22"/>
      <c r="M36" s="22"/>
      <c r="N36" s="22"/>
      <c r="O36" s="22"/>
      <c r="P36" s="22"/>
    </row>
    <row r="37" spans="1:16" ht="39" customHeight="1">
      <c r="A37" s="22"/>
      <c r="B37" s="35"/>
      <c r="C37" s="1178" t="s">
        <v>525</v>
      </c>
      <c r="D37" s="1179"/>
      <c r="E37" s="1180"/>
      <c r="F37" s="36">
        <v>0.79</v>
      </c>
      <c r="G37" s="37">
        <v>1.7</v>
      </c>
      <c r="H37" s="37">
        <v>1.95</v>
      </c>
      <c r="I37" s="37">
        <v>1.79</v>
      </c>
      <c r="J37" s="38">
        <v>2.08</v>
      </c>
      <c r="K37" s="22"/>
      <c r="L37" s="22"/>
      <c r="M37" s="22"/>
      <c r="N37" s="22"/>
      <c r="O37" s="22"/>
      <c r="P37" s="22"/>
    </row>
    <row r="38" spans="1:16" ht="39" customHeight="1">
      <c r="A38" s="22"/>
      <c r="B38" s="35"/>
      <c r="C38" s="1178" t="s">
        <v>526</v>
      </c>
      <c r="D38" s="1179"/>
      <c r="E38" s="1180"/>
      <c r="F38" s="36">
        <v>0.24</v>
      </c>
      <c r="G38" s="37">
        <v>0.28999999999999998</v>
      </c>
      <c r="H38" s="37">
        <v>0.22</v>
      </c>
      <c r="I38" s="37">
        <v>0.41</v>
      </c>
      <c r="J38" s="38">
        <v>0.36</v>
      </c>
      <c r="K38" s="22"/>
      <c r="L38" s="22"/>
      <c r="M38" s="22"/>
      <c r="N38" s="22"/>
      <c r="O38" s="22"/>
      <c r="P38" s="22"/>
    </row>
    <row r="39" spans="1:16" ht="39" customHeight="1">
      <c r="A39" s="22"/>
      <c r="B39" s="35"/>
      <c r="C39" s="1178" t="s">
        <v>527</v>
      </c>
      <c r="D39" s="1179"/>
      <c r="E39" s="1180"/>
      <c r="F39" s="36" t="s">
        <v>528</v>
      </c>
      <c r="G39" s="37" t="s">
        <v>529</v>
      </c>
      <c r="H39" s="37" t="s">
        <v>530</v>
      </c>
      <c r="I39" s="37" t="s">
        <v>531</v>
      </c>
      <c r="J39" s="38">
        <v>0.06</v>
      </c>
      <c r="K39" s="22"/>
      <c r="L39" s="22"/>
      <c r="M39" s="22"/>
      <c r="N39" s="22"/>
      <c r="O39" s="22"/>
      <c r="P39" s="22"/>
    </row>
    <row r="40" spans="1:16" ht="39" customHeight="1">
      <c r="A40" s="22"/>
      <c r="B40" s="35"/>
      <c r="C40" s="1178" t="s">
        <v>532</v>
      </c>
      <c r="D40" s="1179"/>
      <c r="E40" s="1180"/>
      <c r="F40" s="36">
        <v>0.05</v>
      </c>
      <c r="G40" s="37">
        <v>0.03</v>
      </c>
      <c r="H40" s="37">
        <v>0.06</v>
      </c>
      <c r="I40" s="37">
        <v>0.03</v>
      </c>
      <c r="J40" s="38">
        <v>0.03</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534</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1549</v>
      </c>
      <c r="L45" s="60">
        <v>1494</v>
      </c>
      <c r="M45" s="60">
        <v>1452</v>
      </c>
      <c r="N45" s="60">
        <v>1344</v>
      </c>
      <c r="O45" s="61">
        <v>1254</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241</v>
      </c>
      <c r="L48" s="64">
        <v>245</v>
      </c>
      <c r="M48" s="64">
        <v>242</v>
      </c>
      <c r="N48" s="64">
        <v>249</v>
      </c>
      <c r="O48" s="65">
        <v>236</v>
      </c>
      <c r="P48" s="48"/>
      <c r="Q48" s="48"/>
      <c r="R48" s="48"/>
      <c r="S48" s="48"/>
      <c r="T48" s="48"/>
      <c r="U48" s="48"/>
    </row>
    <row r="49" spans="1:21" ht="30.75" customHeight="1">
      <c r="A49" s="48"/>
      <c r="B49" s="1196"/>
      <c r="C49" s="1197"/>
      <c r="D49" s="62"/>
      <c r="E49" s="1188" t="s">
        <v>16</v>
      </c>
      <c r="F49" s="1188"/>
      <c r="G49" s="1188"/>
      <c r="H49" s="1188"/>
      <c r="I49" s="1188"/>
      <c r="J49" s="1189"/>
      <c r="K49" s="63">
        <v>3</v>
      </c>
      <c r="L49" s="64" t="s">
        <v>476</v>
      </c>
      <c r="M49" s="64" t="s">
        <v>476</v>
      </c>
      <c r="N49" s="64" t="s">
        <v>476</v>
      </c>
      <c r="O49" s="65" t="s">
        <v>476</v>
      </c>
      <c r="P49" s="48"/>
      <c r="Q49" s="48"/>
      <c r="R49" s="48"/>
      <c r="S49" s="48"/>
      <c r="T49" s="48"/>
      <c r="U49" s="48"/>
    </row>
    <row r="50" spans="1:21" ht="30.75" customHeight="1">
      <c r="A50" s="48"/>
      <c r="B50" s="1196"/>
      <c r="C50" s="1197"/>
      <c r="D50" s="62"/>
      <c r="E50" s="1188" t="s">
        <v>17</v>
      </c>
      <c r="F50" s="1188"/>
      <c r="G50" s="1188"/>
      <c r="H50" s="1188"/>
      <c r="I50" s="1188"/>
      <c r="J50" s="1189"/>
      <c r="K50" s="63">
        <v>15</v>
      </c>
      <c r="L50" s="64">
        <v>12</v>
      </c>
      <c r="M50" s="64">
        <v>10</v>
      </c>
      <c r="N50" s="64">
        <v>5</v>
      </c>
      <c r="O50" s="65">
        <v>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1061</v>
      </c>
      <c r="L52" s="64">
        <v>1075</v>
      </c>
      <c r="M52" s="64">
        <v>1074</v>
      </c>
      <c r="N52" s="64">
        <v>990</v>
      </c>
      <c r="O52" s="65">
        <v>923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747</v>
      </c>
      <c r="L53" s="69">
        <v>676</v>
      </c>
      <c r="M53" s="69">
        <v>630</v>
      </c>
      <c r="N53" s="69">
        <v>608</v>
      </c>
      <c r="O53" s="70">
        <v>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10994</v>
      </c>
      <c r="J41" s="83">
        <v>10551</v>
      </c>
      <c r="K41" s="83">
        <v>10375</v>
      </c>
      <c r="L41" s="83">
        <v>10719</v>
      </c>
      <c r="M41" s="84">
        <v>10669</v>
      </c>
    </row>
    <row r="42" spans="2:13" ht="27.75" customHeight="1">
      <c r="B42" s="1204"/>
      <c r="C42" s="1205"/>
      <c r="D42" s="85"/>
      <c r="E42" s="1208" t="s">
        <v>26</v>
      </c>
      <c r="F42" s="1208"/>
      <c r="G42" s="1208"/>
      <c r="H42" s="1209"/>
      <c r="I42" s="86">
        <v>43</v>
      </c>
      <c r="J42" s="87">
        <v>31</v>
      </c>
      <c r="K42" s="87">
        <v>21</v>
      </c>
      <c r="L42" s="87">
        <v>16</v>
      </c>
      <c r="M42" s="88">
        <v>13</v>
      </c>
    </row>
    <row r="43" spans="2:13" ht="27.75" customHeight="1">
      <c r="B43" s="1204"/>
      <c r="C43" s="1205"/>
      <c r="D43" s="85"/>
      <c r="E43" s="1208" t="s">
        <v>27</v>
      </c>
      <c r="F43" s="1208"/>
      <c r="G43" s="1208"/>
      <c r="H43" s="1209"/>
      <c r="I43" s="86">
        <v>3875</v>
      </c>
      <c r="J43" s="87">
        <v>3592</v>
      </c>
      <c r="K43" s="87">
        <v>3551</v>
      </c>
      <c r="L43" s="87">
        <v>3439</v>
      </c>
      <c r="M43" s="88">
        <v>3293</v>
      </c>
    </row>
    <row r="44" spans="2:13" ht="27.75" customHeight="1">
      <c r="B44" s="1204"/>
      <c r="C44" s="1205"/>
      <c r="D44" s="85"/>
      <c r="E44" s="1208" t="s">
        <v>28</v>
      </c>
      <c r="F44" s="1208"/>
      <c r="G44" s="1208"/>
      <c r="H44" s="1209"/>
      <c r="I44" s="86" t="s">
        <v>476</v>
      </c>
      <c r="J44" s="87" t="s">
        <v>476</v>
      </c>
      <c r="K44" s="87" t="s">
        <v>476</v>
      </c>
      <c r="L44" s="87" t="s">
        <v>476</v>
      </c>
      <c r="M44" s="88" t="s">
        <v>476</v>
      </c>
    </row>
    <row r="45" spans="2:13" ht="27.75" customHeight="1">
      <c r="B45" s="1204"/>
      <c r="C45" s="1205"/>
      <c r="D45" s="85"/>
      <c r="E45" s="1208" t="s">
        <v>29</v>
      </c>
      <c r="F45" s="1208"/>
      <c r="G45" s="1208"/>
      <c r="H45" s="1209"/>
      <c r="I45" s="86">
        <v>3764</v>
      </c>
      <c r="J45" s="87">
        <v>3540</v>
      </c>
      <c r="K45" s="87">
        <v>3317</v>
      </c>
      <c r="L45" s="87">
        <v>3285</v>
      </c>
      <c r="M45" s="88">
        <v>3225</v>
      </c>
    </row>
    <row r="46" spans="2:13" ht="27.75" customHeight="1">
      <c r="B46" s="1204"/>
      <c r="C46" s="1205"/>
      <c r="D46" s="89"/>
      <c r="E46" s="1208" t="s">
        <v>30</v>
      </c>
      <c r="F46" s="1208"/>
      <c r="G46" s="1208"/>
      <c r="H46" s="1209"/>
      <c r="I46" s="86">
        <v>433</v>
      </c>
      <c r="J46" s="87">
        <v>390</v>
      </c>
      <c r="K46" s="87">
        <v>296</v>
      </c>
      <c r="L46" s="87">
        <v>239</v>
      </c>
      <c r="M46" s="88">
        <v>112</v>
      </c>
    </row>
    <row r="47" spans="2:13" ht="27.75" customHeight="1">
      <c r="B47" s="1204"/>
      <c r="C47" s="1205"/>
      <c r="D47" s="90"/>
      <c r="E47" s="1218" t="s">
        <v>31</v>
      </c>
      <c r="F47" s="1219"/>
      <c r="G47" s="1219"/>
      <c r="H47" s="1220"/>
      <c r="I47" s="86" t="s">
        <v>476</v>
      </c>
      <c r="J47" s="87" t="s">
        <v>476</v>
      </c>
      <c r="K47" s="87" t="s">
        <v>476</v>
      </c>
      <c r="L47" s="87" t="s">
        <v>476</v>
      </c>
      <c r="M47" s="88" t="s">
        <v>476</v>
      </c>
    </row>
    <row r="48" spans="2:13" ht="27.75" customHeight="1">
      <c r="B48" s="1204"/>
      <c r="C48" s="1205"/>
      <c r="D48" s="85"/>
      <c r="E48" s="1208" t="s">
        <v>32</v>
      </c>
      <c r="F48" s="1208"/>
      <c r="G48" s="1208"/>
      <c r="H48" s="1209"/>
      <c r="I48" s="86" t="s">
        <v>476</v>
      </c>
      <c r="J48" s="87" t="s">
        <v>476</v>
      </c>
      <c r="K48" s="87" t="s">
        <v>476</v>
      </c>
      <c r="L48" s="87" t="s">
        <v>476</v>
      </c>
      <c r="M48" s="88" t="s">
        <v>476</v>
      </c>
    </row>
    <row r="49" spans="2:13" ht="27.75" customHeight="1">
      <c r="B49" s="1206"/>
      <c r="C49" s="1207"/>
      <c r="D49" s="85"/>
      <c r="E49" s="1208" t="s">
        <v>33</v>
      </c>
      <c r="F49" s="1208"/>
      <c r="G49" s="1208"/>
      <c r="H49" s="1209"/>
      <c r="I49" s="86" t="s">
        <v>476</v>
      </c>
      <c r="J49" s="87" t="s">
        <v>476</v>
      </c>
      <c r="K49" s="87" t="s">
        <v>476</v>
      </c>
      <c r="L49" s="87" t="s">
        <v>476</v>
      </c>
      <c r="M49" s="88" t="s">
        <v>476</v>
      </c>
    </row>
    <row r="50" spans="2:13" ht="27.75" customHeight="1">
      <c r="B50" s="1202" t="s">
        <v>34</v>
      </c>
      <c r="C50" s="1203"/>
      <c r="D50" s="91"/>
      <c r="E50" s="1208" t="s">
        <v>35</v>
      </c>
      <c r="F50" s="1208"/>
      <c r="G50" s="1208"/>
      <c r="H50" s="1209"/>
      <c r="I50" s="86">
        <v>1338</v>
      </c>
      <c r="J50" s="87">
        <v>1434</v>
      </c>
      <c r="K50" s="87">
        <v>1559</v>
      </c>
      <c r="L50" s="87">
        <v>1790</v>
      </c>
      <c r="M50" s="88">
        <v>1930</v>
      </c>
    </row>
    <row r="51" spans="2:13" ht="27.75" customHeight="1">
      <c r="B51" s="1204"/>
      <c r="C51" s="1205"/>
      <c r="D51" s="85"/>
      <c r="E51" s="1208" t="s">
        <v>36</v>
      </c>
      <c r="F51" s="1208"/>
      <c r="G51" s="1208"/>
      <c r="H51" s="1209"/>
      <c r="I51" s="86">
        <v>568</v>
      </c>
      <c r="J51" s="87">
        <v>621</v>
      </c>
      <c r="K51" s="87">
        <v>601</v>
      </c>
      <c r="L51" s="87">
        <v>579</v>
      </c>
      <c r="M51" s="88">
        <v>610</v>
      </c>
    </row>
    <row r="52" spans="2:13" ht="27.75" customHeight="1">
      <c r="B52" s="1206"/>
      <c r="C52" s="1207"/>
      <c r="D52" s="85"/>
      <c r="E52" s="1208" t="s">
        <v>37</v>
      </c>
      <c r="F52" s="1208"/>
      <c r="G52" s="1208"/>
      <c r="H52" s="1209"/>
      <c r="I52" s="86">
        <v>8918</v>
      </c>
      <c r="J52" s="87">
        <v>8736</v>
      </c>
      <c r="K52" s="87">
        <v>8569</v>
      </c>
      <c r="L52" s="87">
        <v>8909</v>
      </c>
      <c r="M52" s="88">
        <v>8926</v>
      </c>
    </row>
    <row r="53" spans="2:13" ht="27.75" customHeight="1" thickBot="1">
      <c r="B53" s="1210" t="s">
        <v>21</v>
      </c>
      <c r="C53" s="1211"/>
      <c r="D53" s="92"/>
      <c r="E53" s="1212" t="s">
        <v>38</v>
      </c>
      <c r="F53" s="1212"/>
      <c r="G53" s="1212"/>
      <c r="H53" s="1213"/>
      <c r="I53" s="93">
        <v>8284</v>
      </c>
      <c r="J53" s="94">
        <v>7313</v>
      </c>
      <c r="K53" s="94">
        <v>6831</v>
      </c>
      <c r="L53" s="94">
        <v>6420</v>
      </c>
      <c r="M53" s="95">
        <v>5847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t="s">
        <v>567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560</v>
      </c>
      <c r="H51" s="1234"/>
      <c r="I51" s="1239" t="s">
        <v>561</v>
      </c>
      <c r="J51" s="1239"/>
      <c r="K51" s="1241"/>
      <c r="L51" s="1241"/>
      <c r="M51" s="1241"/>
      <c r="N51" s="1242">
        <v>119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568</v>
      </c>
      <c r="J53" s="1243"/>
      <c r="K53" s="1244"/>
      <c r="L53" s="1244"/>
      <c r="M53" s="1244"/>
      <c r="N53" s="1246">
        <v>60.7</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562</v>
      </c>
      <c r="H55" s="1248"/>
      <c r="I55" s="1243" t="s">
        <v>561</v>
      </c>
      <c r="J55" s="1243"/>
      <c r="K55" s="1241"/>
      <c r="L55" s="1241"/>
      <c r="M55" s="1241"/>
      <c r="N55" s="1242">
        <v>58.5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568</v>
      </c>
      <c r="J57" s="1253"/>
      <c r="K57" s="1244"/>
      <c r="L57" s="1244"/>
      <c r="M57" s="1244"/>
      <c r="N57" s="1246">
        <v>52.9</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54" t="s">
        <v>564</v>
      </c>
      <c r="H65" s="1255"/>
      <c r="I65" s="1255"/>
      <c r="J65" s="1255"/>
      <c r="K65" s="1255"/>
      <c r="L65" s="1255"/>
      <c r="M65" s="1255"/>
      <c r="N65" s="1255"/>
      <c r="O65" s="1256"/>
    </row>
    <row r="66" spans="2:30">
      <c r="B66" s="250"/>
      <c r="C66" s="246"/>
      <c r="D66" s="246"/>
      <c r="E66" s="246"/>
      <c r="F66" s="246"/>
      <c r="G66" s="1257"/>
      <c r="H66" s="1258"/>
      <c r="I66" s="1258"/>
      <c r="J66" s="1258"/>
      <c r="K66" s="1258"/>
      <c r="L66" s="1258"/>
      <c r="M66" s="1258"/>
      <c r="N66" s="1258"/>
      <c r="O66" s="1259"/>
    </row>
    <row r="67" spans="2:30">
      <c r="B67" s="250"/>
      <c r="C67" s="246"/>
      <c r="D67" s="246"/>
      <c r="E67" s="246"/>
      <c r="F67" s="246"/>
      <c r="G67" s="1257"/>
      <c r="H67" s="1258"/>
      <c r="I67" s="1258"/>
      <c r="J67" s="1258"/>
      <c r="K67" s="1258"/>
      <c r="L67" s="1258"/>
      <c r="M67" s="1258"/>
      <c r="N67" s="1258"/>
      <c r="O67" s="1259"/>
    </row>
    <row r="68" spans="2:30">
      <c r="B68" s="250"/>
      <c r="C68" s="246"/>
      <c r="D68" s="246"/>
      <c r="E68" s="246"/>
      <c r="F68" s="246"/>
      <c r="G68" s="1257"/>
      <c r="H68" s="1258"/>
      <c r="I68" s="1258"/>
      <c r="J68" s="1258"/>
      <c r="K68" s="1258"/>
      <c r="L68" s="1258"/>
      <c r="M68" s="1258"/>
      <c r="N68" s="1258"/>
      <c r="O68" s="1259"/>
    </row>
    <row r="69" spans="2:30">
      <c r="B69" s="250"/>
      <c r="C69" s="246"/>
      <c r="D69" s="246"/>
      <c r="E69" s="246"/>
      <c r="F69" s="246"/>
      <c r="G69" s="1260"/>
      <c r="H69" s="1261"/>
      <c r="I69" s="1261"/>
      <c r="J69" s="1261"/>
      <c r="K69" s="1261"/>
      <c r="L69" s="1261"/>
      <c r="M69" s="1261"/>
      <c r="N69" s="1261"/>
      <c r="O69" s="126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560</v>
      </c>
      <c r="H73" s="1234"/>
      <c r="I73" s="1239" t="s">
        <v>561</v>
      </c>
      <c r="J73" s="1239"/>
      <c r="K73" s="1263">
        <v>156</v>
      </c>
      <c r="L73" s="1263">
        <v>138.9</v>
      </c>
      <c r="M73" s="1242">
        <v>129.6</v>
      </c>
      <c r="N73" s="1242">
        <v>119</v>
      </c>
      <c r="O73" s="1242">
        <v>110.7</v>
      </c>
      <c r="S73" s="245">
        <v>9.9</v>
      </c>
    </row>
    <row r="74" spans="2:30">
      <c r="B74" s="250"/>
      <c r="C74" s="246"/>
      <c r="D74" s="246"/>
      <c r="E74" s="246"/>
      <c r="F74" s="246"/>
      <c r="G74" s="1235"/>
      <c r="H74" s="1236"/>
      <c r="I74" s="1240"/>
      <c r="J74" s="1240"/>
      <c r="K74" s="1263"/>
      <c r="L74" s="1263"/>
      <c r="M74" s="1242"/>
      <c r="N74" s="1242"/>
      <c r="O74" s="1242"/>
    </row>
    <row r="75" spans="2:30">
      <c r="B75" s="250"/>
      <c r="C75" s="246"/>
      <c r="D75" s="246"/>
      <c r="E75" s="246"/>
      <c r="F75" s="246"/>
      <c r="G75" s="1235"/>
      <c r="H75" s="1236"/>
      <c r="I75" s="1243" t="s">
        <v>566</v>
      </c>
      <c r="J75" s="1243"/>
      <c r="K75" s="1246">
        <v>15.7</v>
      </c>
      <c r="L75" s="1246">
        <v>14.4</v>
      </c>
      <c r="M75" s="1246">
        <v>12.9</v>
      </c>
      <c r="N75" s="1246">
        <v>12</v>
      </c>
      <c r="O75" s="1246">
        <v>11.3</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562</v>
      </c>
      <c r="H77" s="1248"/>
      <c r="I77" s="1243" t="s">
        <v>561</v>
      </c>
      <c r="J77" s="1243"/>
      <c r="K77" s="1263">
        <v>76.2</v>
      </c>
      <c r="L77" s="1263">
        <v>65.3</v>
      </c>
      <c r="M77" s="1242">
        <v>60.8</v>
      </c>
      <c r="N77" s="1242">
        <v>58.5</v>
      </c>
      <c r="O77" s="1242">
        <v>54.6</v>
      </c>
      <c r="R77" s="245">
        <v>12.3</v>
      </c>
      <c r="T77" s="245">
        <v>11.1</v>
      </c>
    </row>
    <row r="78" spans="2:30">
      <c r="B78" s="250"/>
      <c r="C78" s="246"/>
      <c r="D78" s="246"/>
      <c r="E78" s="246"/>
      <c r="F78" s="246"/>
      <c r="G78" s="1249"/>
      <c r="H78" s="1250"/>
      <c r="I78" s="1243"/>
      <c r="J78" s="1243"/>
      <c r="K78" s="1263"/>
      <c r="L78" s="1263"/>
      <c r="M78" s="1242"/>
      <c r="N78" s="1242"/>
      <c r="O78" s="1242"/>
    </row>
    <row r="79" spans="2:30">
      <c r="B79" s="250"/>
      <c r="C79" s="246"/>
      <c r="D79" s="246"/>
      <c r="E79" s="246"/>
      <c r="F79" s="246"/>
      <c r="G79" s="1249"/>
      <c r="H79" s="1250"/>
      <c r="I79" s="1264" t="s">
        <v>566</v>
      </c>
      <c r="J79" s="1253"/>
      <c r="K79" s="1265">
        <v>12.8</v>
      </c>
      <c r="L79" s="1265">
        <v>12</v>
      </c>
      <c r="M79" s="1265">
        <v>11.1</v>
      </c>
      <c r="N79" s="1265">
        <v>10.7</v>
      </c>
      <c r="O79" s="1265">
        <v>10</v>
      </c>
      <c r="V79" s="245">
        <v>53.5</v>
      </c>
      <c r="X79" s="245">
        <v>48.2</v>
      </c>
      <c r="Z79" s="245">
        <v>34.200000000000003</v>
      </c>
      <c r="AB79" s="245">
        <v>30.3</v>
      </c>
      <c r="AD79" s="245">
        <v>28.9</v>
      </c>
    </row>
    <row r="80" spans="2:30">
      <c r="B80" s="250"/>
      <c r="C80" s="246"/>
      <c r="D80" s="246"/>
      <c r="E80" s="246"/>
      <c r="F80" s="246"/>
      <c r="G80" s="1251"/>
      <c r="H80" s="1252"/>
      <c r="I80" s="1253"/>
      <c r="J80" s="1253"/>
      <c r="K80" s="1265"/>
      <c r="L80" s="1265"/>
      <c r="M80" s="1265"/>
      <c r="N80" s="1265"/>
      <c r="O80" s="126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25866</v>
      </c>
      <c r="E3" s="118"/>
      <c r="F3" s="119">
        <v>75709</v>
      </c>
      <c r="G3" s="120"/>
      <c r="H3" s="121"/>
    </row>
    <row r="4" spans="1:8">
      <c r="A4" s="122"/>
      <c r="B4" s="123"/>
      <c r="C4" s="124"/>
      <c r="D4" s="125">
        <v>17596</v>
      </c>
      <c r="E4" s="126"/>
      <c r="F4" s="127">
        <v>35212</v>
      </c>
      <c r="G4" s="128"/>
      <c r="H4" s="129"/>
    </row>
    <row r="5" spans="1:8">
      <c r="A5" s="110" t="s">
        <v>510</v>
      </c>
      <c r="B5" s="115"/>
      <c r="C5" s="116"/>
      <c r="D5" s="117">
        <v>49286</v>
      </c>
      <c r="E5" s="118"/>
      <c r="F5" s="119">
        <v>90961</v>
      </c>
      <c r="G5" s="120"/>
      <c r="H5" s="121"/>
    </row>
    <row r="6" spans="1:8">
      <c r="A6" s="122"/>
      <c r="B6" s="123"/>
      <c r="C6" s="124"/>
      <c r="D6" s="125">
        <v>23558</v>
      </c>
      <c r="E6" s="126"/>
      <c r="F6" s="127">
        <v>37720</v>
      </c>
      <c r="G6" s="128"/>
      <c r="H6" s="129"/>
    </row>
    <row r="7" spans="1:8">
      <c r="A7" s="110" t="s">
        <v>511</v>
      </c>
      <c r="B7" s="115"/>
      <c r="C7" s="116"/>
      <c r="D7" s="117">
        <v>44783</v>
      </c>
      <c r="E7" s="118"/>
      <c r="F7" s="119">
        <v>106614</v>
      </c>
      <c r="G7" s="120"/>
      <c r="H7" s="121"/>
    </row>
    <row r="8" spans="1:8">
      <c r="A8" s="122"/>
      <c r="B8" s="123"/>
      <c r="C8" s="124"/>
      <c r="D8" s="125">
        <v>26019</v>
      </c>
      <c r="E8" s="126"/>
      <c r="F8" s="127">
        <v>45545</v>
      </c>
      <c r="G8" s="128"/>
      <c r="H8" s="129"/>
    </row>
    <row r="9" spans="1:8">
      <c r="A9" s="110" t="s">
        <v>512</v>
      </c>
      <c r="B9" s="115"/>
      <c r="C9" s="116"/>
      <c r="D9" s="117">
        <v>59942</v>
      </c>
      <c r="E9" s="118"/>
      <c r="F9" s="119">
        <v>85459</v>
      </c>
      <c r="G9" s="120"/>
      <c r="H9" s="121"/>
    </row>
    <row r="10" spans="1:8">
      <c r="A10" s="122"/>
      <c r="B10" s="123"/>
      <c r="C10" s="124"/>
      <c r="D10" s="125">
        <v>34104</v>
      </c>
      <c r="E10" s="126"/>
      <c r="F10" s="127">
        <v>44378</v>
      </c>
      <c r="G10" s="128"/>
      <c r="H10" s="129"/>
    </row>
    <row r="11" spans="1:8">
      <c r="A11" s="110" t="s">
        <v>513</v>
      </c>
      <c r="B11" s="115"/>
      <c r="C11" s="116"/>
      <c r="D11" s="117">
        <v>66546</v>
      </c>
      <c r="E11" s="118"/>
      <c r="F11" s="119">
        <v>83280</v>
      </c>
      <c r="G11" s="120"/>
      <c r="H11" s="121"/>
    </row>
    <row r="12" spans="1:8">
      <c r="A12" s="122"/>
      <c r="B12" s="123"/>
      <c r="C12" s="130"/>
      <c r="D12" s="125">
        <v>44524</v>
      </c>
      <c r="E12" s="126"/>
      <c r="F12" s="127">
        <v>43123</v>
      </c>
      <c r="G12" s="128"/>
      <c r="H12" s="129"/>
    </row>
    <row r="13" spans="1:8">
      <c r="A13" s="110"/>
      <c r="B13" s="115"/>
      <c r="C13" s="131"/>
      <c r="D13" s="132">
        <v>49285</v>
      </c>
      <c r="E13" s="133"/>
      <c r="F13" s="134">
        <v>88405</v>
      </c>
      <c r="G13" s="135"/>
      <c r="H13" s="121"/>
    </row>
    <row r="14" spans="1:8">
      <c r="A14" s="122"/>
      <c r="B14" s="123"/>
      <c r="C14" s="124"/>
      <c r="D14" s="125">
        <v>29160</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4.26</v>
      </c>
      <c r="C19" s="136">
        <f>ROUND(VALUE(SUBSTITUTE(実質収支比率等に係る経年分析!G$48,"▲","-")),2)</f>
        <v>5.98</v>
      </c>
      <c r="D19" s="136">
        <f>ROUND(VALUE(SUBSTITUTE(実質収支比率等に係る経年分析!H$48,"▲","-")),2)</f>
        <v>5.89</v>
      </c>
      <c r="E19" s="136">
        <f>ROUND(VALUE(SUBSTITUTE(実質収支比率等に係る経年分析!I$48,"▲","-")),2)</f>
        <v>6.11</v>
      </c>
      <c r="F19" s="136">
        <f>ROUND(VALUE(SUBSTITUTE(実質収支比率等に係る経年分析!J$48,"▲","-")),2)</f>
        <v>5.83</v>
      </c>
    </row>
    <row r="20" spans="1:11">
      <c r="A20" s="136" t="s">
        <v>43</v>
      </c>
      <c r="B20" s="136">
        <f>ROUND(VALUE(SUBSTITUTE(実質収支比率等に係る経年分析!F$47,"▲","-")),2)</f>
        <v>14.53</v>
      </c>
      <c r="C20" s="136">
        <f>ROUND(VALUE(SUBSTITUTE(実質収支比率等に係る経年分析!G$47,"▲","-")),2)</f>
        <v>14.71</v>
      </c>
      <c r="D20" s="136">
        <f>ROUND(VALUE(SUBSTITUTE(実質収支比率等に係る経年分析!H$47,"▲","-")),2)</f>
        <v>16.440000000000001</v>
      </c>
      <c r="E20" s="136">
        <f>ROUND(VALUE(SUBSTITUTE(実質収支比率等に係る経年分析!I$47,"▲","-")),2)</f>
        <v>17.57</v>
      </c>
      <c r="F20" s="136">
        <f>ROUND(VALUE(SUBSTITUTE(実質収支比率等に係る経年分析!J$47,"▲","-")),2)</f>
        <v>17.47</v>
      </c>
    </row>
    <row r="21" spans="1:11">
      <c r="A21" s="136" t="s">
        <v>44</v>
      </c>
      <c r="B21" s="136">
        <f>IF(ISNUMBER(VALUE(SUBSTITUTE(実質収支比率等に係る経年分析!F$49,"▲","-"))),ROUND(VALUE(SUBSTITUTE(実質収支比率等に係る経年分析!F$49,"▲","-")),2),NA())</f>
        <v>0.31</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1.66</v>
      </c>
      <c r="E21" s="136">
        <f>IF(ISNUMBER(VALUE(SUBSTITUTE(実質収支比率等に係る経年分析!I$49,"▲","-"))),ROUND(VALUE(SUBSTITUTE(実質収支比率等に係る経年分析!I$49,"▲","-")),2),NA())</f>
        <v>1.48</v>
      </c>
      <c r="F21" s="136">
        <f>IF(ISNUMBER(VALUE(SUBSTITUTE(実質収支比率等に係る経年分析!J$49,"▲","-"))),ROUND(VALUE(SUBSTITUTE(実質収支比率等に係る経年分析!J$49,"▲","-")),2),NA())</f>
        <v>-0.31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枕崎市後期高齢者医療特別会計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枕崎市国民健康保険特別会計</v>
      </c>
      <c r="B31" s="137">
        <f>IF(ROUND(VALUE(SUBSTITUTE(連結実質赤字比率に係る赤字・黒字の構成分析!F$39,"▲", "-")), 2) &lt; 0, ABS(ROUND(VALUE(SUBSTITUTE(連結実質赤字比率に係る赤字・黒字の構成分析!F$39,"▲", "-")), 2)), NA())</f>
        <v>4.1900000000000004</v>
      </c>
      <c r="C31" s="137" t="e">
        <f>IF(ROUND(VALUE(SUBSTITUTE(連結実質赤字比率に係る赤字・黒字の構成分析!F$39,"▲", "-")), 2) &gt;= 0, ABS(ROUND(VALUE(SUBSTITUTE(連結実質赤字比率に係る赤字・黒字の構成分析!F$39,"▲", "-")), 2)), NA())</f>
        <v>#N/A</v>
      </c>
      <c r="D31" s="137">
        <f>IF(ROUND(VALUE(SUBSTITUTE(連結実質赤字比率に係る赤字・黒字の構成分析!G$39,"▲", "-")), 2) &lt; 0, ABS(ROUND(VALUE(SUBSTITUTE(連結実質赤字比率に係る赤字・黒字の構成分析!G$39,"▲", "-")), 2)), NA())</f>
        <v>4.21</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2.88</v>
      </c>
      <c r="G31" s="137" t="e">
        <f>IF(ROUND(VALUE(SUBSTITUTE(連結実質赤字比率に係る赤字・黒字の構成分析!H$39,"▲", "-")), 2) &gt;= 0, ABS(ROUND(VALUE(SUBSTITUTE(連結実質赤字比率に係る赤字・黒字の構成分析!H$39,"▲", "-")), 2)), NA())</f>
        <v>#N/A</v>
      </c>
      <c r="H31" s="137">
        <f>IF(ROUND(VALUE(SUBSTITUTE(連結実質赤字比率に係る赤字・黒字の構成分析!I$39,"▲", "-")), 2) &lt; 0, ABS(ROUND(VALUE(SUBSTITUTE(連結実質赤字比率に係る赤字・黒字の構成分析!I$39,"▲", "-")), 2)), NA())</f>
        <v>1.36</v>
      </c>
      <c r="I31" s="137" t="e">
        <f>IF(ROUND(VALUE(SUBSTITUTE(連結実質赤字比率に係る赤字・黒字の構成分析!I$39,"▲", "-")), 2) &gt;= 0, ABS(ROUND(VALUE(SUBSTITUTE(連結実質赤字比率に係る赤字・黒字の構成分析!I$39,"▲", "-")), 2)), NA())</f>
        <v>#N/A</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枕崎市公共下水道事業特別会計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枕崎市介護保険特別会計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5.82</v>
      </c>
    </row>
    <row r="35" spans="1:16">
      <c r="A35" s="137" t="str">
        <f>IF(連結実質赤字比率に係る赤字・黒字の構成分析!C$35="",NA(),連結実質赤字比率に係る赤字・黒字の構成分析!C$35)</f>
        <v>枕崎市立病院事業会計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6.72</v>
      </c>
    </row>
    <row r="36" spans="1:16">
      <c r="A36" s="137" t="str">
        <f>IF(連結実質赤字比率に係る赤字・黒字の構成分析!C$34="",NA(),連結実質赤字比率に係る赤字・黒字の構成分析!C$34)</f>
        <v>枕崎市水道事業会計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11.34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1061</v>
      </c>
      <c r="E42" s="138"/>
      <c r="F42" s="138"/>
      <c r="G42" s="138">
        <f>'実質公債費比率（分子）の構造'!L$52</f>
        <v>1075</v>
      </c>
      <c r="H42" s="138"/>
      <c r="I42" s="138"/>
      <c r="J42" s="138">
        <f>'実質公債費比率（分子）の構造'!M$52</f>
        <v>1074</v>
      </c>
      <c r="K42" s="138"/>
      <c r="L42" s="138"/>
      <c r="M42" s="138">
        <f>'実質公債費比率（分子）の構造'!N$52</f>
        <v>990</v>
      </c>
      <c r="N42" s="138"/>
      <c r="O42" s="138"/>
      <c r="P42" s="138">
        <f>'実質公債費比率（分子）の構造'!O$52</f>
        <v>923</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15</v>
      </c>
      <c r="C44" s="138"/>
      <c r="D44" s="138"/>
      <c r="E44" s="138">
        <f>'実質公債費比率（分子）の構造'!L$50</f>
        <v>12</v>
      </c>
      <c r="F44" s="138"/>
      <c r="G44" s="138"/>
      <c r="H44" s="138">
        <f>'実質公債費比率（分子）の構造'!M$50</f>
        <v>10</v>
      </c>
      <c r="I44" s="138"/>
      <c r="J44" s="138"/>
      <c r="K44" s="138">
        <f>'実質公債費比率（分子）の構造'!N$50</f>
        <v>5</v>
      </c>
      <c r="L44" s="138"/>
      <c r="M44" s="138"/>
      <c r="N44" s="138">
        <f>'実質公債費比率（分子）の構造'!O$50</f>
        <v>3</v>
      </c>
      <c r="O44" s="138"/>
      <c r="P44" s="138"/>
    </row>
    <row r="45" spans="1:16">
      <c r="A45" s="138" t="s">
        <v>54</v>
      </c>
      <c r="B45" s="138">
        <f>'実質公債費比率（分子）の構造'!K$49</f>
        <v>3</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241</v>
      </c>
      <c r="C46" s="138"/>
      <c r="D46" s="138"/>
      <c r="E46" s="138">
        <f>'実質公債費比率（分子）の構造'!L$48</f>
        <v>245</v>
      </c>
      <c r="F46" s="138"/>
      <c r="G46" s="138"/>
      <c r="H46" s="138">
        <f>'実質公債費比率（分子）の構造'!M$48</f>
        <v>242</v>
      </c>
      <c r="I46" s="138"/>
      <c r="J46" s="138"/>
      <c r="K46" s="138">
        <f>'実質公債費比率（分子）の構造'!N$48</f>
        <v>249</v>
      </c>
      <c r="L46" s="138"/>
      <c r="M46" s="138"/>
      <c r="N46" s="138">
        <f>'実質公債費比率（分子）の構造'!O$48</f>
        <v>236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1549</v>
      </c>
      <c r="C49" s="138"/>
      <c r="D49" s="138"/>
      <c r="E49" s="138">
        <f>'実質公債費比率（分子）の構造'!L$45</f>
        <v>1494</v>
      </c>
      <c r="F49" s="138"/>
      <c r="G49" s="138"/>
      <c r="H49" s="138">
        <f>'実質公債費比率（分子）の構造'!M$45</f>
        <v>1452</v>
      </c>
      <c r="I49" s="138"/>
      <c r="J49" s="138"/>
      <c r="K49" s="138">
        <f>'実質公債費比率（分子）の構造'!N$45</f>
        <v>1344</v>
      </c>
      <c r="L49" s="138"/>
      <c r="M49" s="138"/>
      <c r="N49" s="138">
        <f>'実質公債費比率（分子）の構造'!O$45</f>
        <v>1254</v>
      </c>
      <c r="O49" s="138"/>
      <c r="P49" s="138"/>
    </row>
    <row r="50" spans="1:16">
      <c r="A50" s="138" t="s">
        <v>59</v>
      </c>
      <c r="B50" s="138" t="e">
        <f>NA()</f>
        <v>#N/A</v>
      </c>
      <c r="C50" s="138">
        <f>IF(ISNUMBER('実質公債費比率（分子）の構造'!K$53),'実質公債費比率（分子）の構造'!K$53,NA())</f>
        <v>747</v>
      </c>
      <c r="D50" s="138" t="e">
        <f>NA()</f>
        <v>#N/A</v>
      </c>
      <c r="E50" s="138" t="e">
        <f>NA()</f>
        <v>#N/A</v>
      </c>
      <c r="F50" s="138">
        <f>IF(ISNUMBER('実質公債費比率（分子）の構造'!L$53),'実質公債費比率（分子）の構造'!L$53,NA())</f>
        <v>676</v>
      </c>
      <c r="G50" s="138" t="e">
        <f>NA()</f>
        <v>#N/A</v>
      </c>
      <c r="H50" s="138" t="e">
        <f>NA()</f>
        <v>#N/A</v>
      </c>
      <c r="I50" s="138">
        <f>IF(ISNUMBER('実質公債費比率（分子）の構造'!M$53),'実質公債費比率（分子）の構造'!M$53,NA())</f>
        <v>630</v>
      </c>
      <c r="J50" s="138" t="e">
        <f>NA()</f>
        <v>#N/A</v>
      </c>
      <c r="K50" s="138" t="e">
        <f>NA()</f>
        <v>#N/A</v>
      </c>
      <c r="L50" s="138">
        <f>IF(ISNUMBER('実質公債費比率（分子）の構造'!N$53),'実質公債費比率（分子）の構造'!N$53,NA())</f>
        <v>608</v>
      </c>
      <c r="M50" s="138" t="e">
        <f>NA()</f>
        <v>#N/A</v>
      </c>
      <c r="N50" s="138" t="e">
        <f>NA()</f>
        <v>#N/A</v>
      </c>
      <c r="O50" s="138">
        <f>IF(ISNUMBER('実質公債費比率（分子）の構造'!O$53),'実質公債費比率（分子）の構造'!O$53,NA())</f>
        <v>570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8918</v>
      </c>
      <c r="E56" s="137"/>
      <c r="F56" s="137"/>
      <c r="G56" s="137">
        <f>'将来負担比率（分子）の構造'!J$52</f>
        <v>8736</v>
      </c>
      <c r="H56" s="137"/>
      <c r="I56" s="137"/>
      <c r="J56" s="137">
        <f>'将来負担比率（分子）の構造'!K$52</f>
        <v>8569</v>
      </c>
      <c r="K56" s="137"/>
      <c r="L56" s="137"/>
      <c r="M56" s="137">
        <f>'将来負担比率（分子）の構造'!L$52</f>
        <v>8909</v>
      </c>
      <c r="N56" s="137"/>
      <c r="O56" s="137"/>
      <c r="P56" s="137">
        <f>'将来負担比率（分子）の構造'!M$52</f>
        <v>8926</v>
      </c>
    </row>
    <row r="57" spans="1:16">
      <c r="A57" s="137" t="s">
        <v>36</v>
      </c>
      <c r="B57" s="137"/>
      <c r="C57" s="137"/>
      <c r="D57" s="137">
        <f>'将来負担比率（分子）の構造'!I$51</f>
        <v>568</v>
      </c>
      <c r="E57" s="137"/>
      <c r="F57" s="137"/>
      <c r="G57" s="137">
        <f>'将来負担比率（分子）の構造'!J$51</f>
        <v>621</v>
      </c>
      <c r="H57" s="137"/>
      <c r="I57" s="137"/>
      <c r="J57" s="137">
        <f>'将来負担比率（分子）の構造'!K$51</f>
        <v>601</v>
      </c>
      <c r="K57" s="137"/>
      <c r="L57" s="137"/>
      <c r="M57" s="137">
        <f>'将来負担比率（分子）の構造'!L$51</f>
        <v>579</v>
      </c>
      <c r="N57" s="137"/>
      <c r="O57" s="137"/>
      <c r="P57" s="137">
        <f>'将来負担比率（分子）の構造'!M$51</f>
        <v>610</v>
      </c>
    </row>
    <row r="58" spans="1:16">
      <c r="A58" s="137" t="s">
        <v>35</v>
      </c>
      <c r="B58" s="137"/>
      <c r="C58" s="137"/>
      <c r="D58" s="137">
        <f>'将来負担比率（分子）の構造'!I$50</f>
        <v>1338</v>
      </c>
      <c r="E58" s="137"/>
      <c r="F58" s="137"/>
      <c r="G58" s="137">
        <f>'将来負担比率（分子）の構造'!J$50</f>
        <v>1434</v>
      </c>
      <c r="H58" s="137"/>
      <c r="I58" s="137"/>
      <c r="J58" s="137">
        <f>'将来負担比率（分子）の構造'!K$50</f>
        <v>1559</v>
      </c>
      <c r="K58" s="137"/>
      <c r="L58" s="137"/>
      <c r="M58" s="137">
        <f>'将来負担比率（分子）の構造'!L$50</f>
        <v>1790</v>
      </c>
      <c r="N58" s="137"/>
      <c r="O58" s="137"/>
      <c r="P58" s="137">
        <f>'将来負担比率（分子）の構造'!M$50</f>
        <v>1930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433</v>
      </c>
      <c r="C61" s="137"/>
      <c r="D61" s="137"/>
      <c r="E61" s="137">
        <f>'将来負担比率（分子）の構造'!J$46</f>
        <v>390</v>
      </c>
      <c r="F61" s="137"/>
      <c r="G61" s="137"/>
      <c r="H61" s="137">
        <f>'将来負担比率（分子）の構造'!K$46</f>
        <v>296</v>
      </c>
      <c r="I61" s="137"/>
      <c r="J61" s="137"/>
      <c r="K61" s="137">
        <f>'将来負担比率（分子）の構造'!L$46</f>
        <v>239</v>
      </c>
      <c r="L61" s="137"/>
      <c r="M61" s="137"/>
      <c r="N61" s="137">
        <f>'将来負担比率（分子）の構造'!M$46</f>
        <v>112</v>
      </c>
      <c r="O61" s="137"/>
      <c r="P61" s="137"/>
    </row>
    <row r="62" spans="1:16">
      <c r="A62" s="137" t="s">
        <v>29</v>
      </c>
      <c r="B62" s="137">
        <f>'将来負担比率（分子）の構造'!I$45</f>
        <v>3764</v>
      </c>
      <c r="C62" s="137"/>
      <c r="D62" s="137"/>
      <c r="E62" s="137">
        <f>'将来負担比率（分子）の構造'!J$45</f>
        <v>3540</v>
      </c>
      <c r="F62" s="137"/>
      <c r="G62" s="137"/>
      <c r="H62" s="137">
        <f>'将来負担比率（分子）の構造'!K$45</f>
        <v>3317</v>
      </c>
      <c r="I62" s="137"/>
      <c r="J62" s="137"/>
      <c r="K62" s="137">
        <f>'将来負担比率（分子）の構造'!L$45</f>
        <v>3285</v>
      </c>
      <c r="L62" s="137"/>
      <c r="M62" s="137"/>
      <c r="N62" s="137">
        <f>'将来負担比率（分子）の構造'!M$45</f>
        <v>3225</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3875</v>
      </c>
      <c r="C64" s="137"/>
      <c r="D64" s="137"/>
      <c r="E64" s="137">
        <f>'将来負担比率（分子）の構造'!J$43</f>
        <v>3592</v>
      </c>
      <c r="F64" s="137"/>
      <c r="G64" s="137"/>
      <c r="H64" s="137">
        <f>'将来負担比率（分子）の構造'!K$43</f>
        <v>3551</v>
      </c>
      <c r="I64" s="137"/>
      <c r="J64" s="137"/>
      <c r="K64" s="137">
        <f>'将来負担比率（分子）の構造'!L$43</f>
        <v>3439</v>
      </c>
      <c r="L64" s="137"/>
      <c r="M64" s="137"/>
      <c r="N64" s="137">
        <f>'将来負担比率（分子）の構造'!M$43</f>
        <v>3293</v>
      </c>
      <c r="O64" s="137"/>
      <c r="P64" s="137"/>
    </row>
    <row r="65" spans="1:16">
      <c r="A65" s="137" t="s">
        <v>26</v>
      </c>
      <c r="B65" s="137">
        <f>'将来負担比率（分子）の構造'!I$42</f>
        <v>43</v>
      </c>
      <c r="C65" s="137"/>
      <c r="D65" s="137"/>
      <c r="E65" s="137">
        <f>'将来負担比率（分子）の構造'!J$42</f>
        <v>31</v>
      </c>
      <c r="F65" s="137"/>
      <c r="G65" s="137"/>
      <c r="H65" s="137">
        <f>'将来負担比率（分子）の構造'!K$42</f>
        <v>21</v>
      </c>
      <c r="I65" s="137"/>
      <c r="J65" s="137"/>
      <c r="K65" s="137">
        <f>'将来負担比率（分子）の構造'!L$42</f>
        <v>16</v>
      </c>
      <c r="L65" s="137"/>
      <c r="M65" s="137"/>
      <c r="N65" s="137">
        <f>'将来負担比率（分子）の構造'!M$42</f>
        <v>13</v>
      </c>
      <c r="O65" s="137"/>
      <c r="P65" s="137"/>
    </row>
    <row r="66" spans="1:16">
      <c r="A66" s="137" t="s">
        <v>25</v>
      </c>
      <c r="B66" s="137">
        <f>'将来負担比率（分子）の構造'!I$41</f>
        <v>10994</v>
      </c>
      <c r="C66" s="137"/>
      <c r="D66" s="137"/>
      <c r="E66" s="137">
        <f>'将来負担比率（分子）の構造'!J$41</f>
        <v>10551</v>
      </c>
      <c r="F66" s="137"/>
      <c r="G66" s="137"/>
      <c r="H66" s="137">
        <f>'将来負担比率（分子）の構造'!K$41</f>
        <v>10375</v>
      </c>
      <c r="I66" s="137"/>
      <c r="J66" s="137"/>
      <c r="K66" s="137">
        <f>'将来負担比率（分子）の構造'!L$41</f>
        <v>10719</v>
      </c>
      <c r="L66" s="137"/>
      <c r="M66" s="137"/>
      <c r="N66" s="137">
        <f>'将来負担比率（分子）の構造'!M$41</f>
        <v>10669</v>
      </c>
      <c r="O66" s="137"/>
      <c r="P66" s="137"/>
    </row>
    <row r="67" spans="1:16">
      <c r="A67" s="137" t="s">
        <v>63</v>
      </c>
      <c r="B67" s="137" t="e">
        <f>NA()</f>
        <v>#N/A</v>
      </c>
      <c r="C67" s="137">
        <f>IF(ISNUMBER('将来負担比率（分子）の構造'!I$53), IF('将来負担比率（分子）の構造'!I$53 &lt; 0, 0, '将来負担比率（分子）の構造'!I$53), NA())</f>
        <v>8284</v>
      </c>
      <c r="D67" s="137" t="e">
        <f>NA()</f>
        <v>#N/A</v>
      </c>
      <c r="E67" s="137" t="e">
        <f>NA()</f>
        <v>#N/A</v>
      </c>
      <c r="F67" s="137">
        <f>IF(ISNUMBER('将来負担比率（分子）の構造'!J$53), IF('将来負担比率（分子）の構造'!J$53 &lt; 0, 0, '将来負担比率（分子）の構造'!J$53), NA())</f>
        <v>7313</v>
      </c>
      <c r="G67" s="137" t="e">
        <f>NA()</f>
        <v>#N/A</v>
      </c>
      <c r="H67" s="137" t="e">
        <f>NA()</f>
        <v>#N/A</v>
      </c>
      <c r="I67" s="137">
        <f>IF(ISNUMBER('将来負担比率（分子）の構造'!K$53), IF('将来負担比率（分子）の構造'!K$53 &lt; 0, 0, '将来負担比率（分子）の構造'!K$53), NA())</f>
        <v>6831</v>
      </c>
      <c r="J67" s="137" t="e">
        <f>NA()</f>
        <v>#N/A</v>
      </c>
      <c r="K67" s="137" t="e">
        <f>NA()</f>
        <v>#N/A</v>
      </c>
      <c r="L67" s="137">
        <f>IF(ISNUMBER('将来負担比率（分子）の構造'!L$53), IF('将来負担比率（分子）の構造'!L$53 &lt; 0, 0, '将来負担比率（分子）の構造'!L$53), NA())</f>
        <v>6420</v>
      </c>
      <c r="M67" s="137" t="e">
        <f>NA()</f>
        <v>#N/A</v>
      </c>
      <c r="N67" s="137" t="e">
        <f>NA()</f>
        <v>#N/A</v>
      </c>
      <c r="O67" s="137">
        <f>IF(ISNUMBER('将来負担比率（分子）の構造'!M$53), IF('将来負担比率（分子）の構造'!M$53 &lt; 0, 0, '将来負担比率（分子）の構造'!M$53), NA())</f>
        <v>5847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2213473</v>
      </c>
      <c r="S5" s="671"/>
      <c r="T5" s="671"/>
      <c r="U5" s="671"/>
      <c r="V5" s="671"/>
      <c r="W5" s="671"/>
      <c r="X5" s="671"/>
      <c r="Y5" s="718"/>
      <c r="Z5" s="731">
        <v>19.399999999999999</v>
      </c>
      <c r="AA5" s="731"/>
      <c r="AB5" s="731"/>
      <c r="AC5" s="731"/>
      <c r="AD5" s="732">
        <v>2213473</v>
      </c>
      <c r="AE5" s="732"/>
      <c r="AF5" s="732"/>
      <c r="AG5" s="732"/>
      <c r="AH5" s="732"/>
      <c r="AI5" s="732"/>
      <c r="AJ5" s="732"/>
      <c r="AK5" s="732"/>
      <c r="AL5" s="719">
        <v>37.700000000000003</v>
      </c>
      <c r="AM5" s="688"/>
      <c r="AN5" s="688"/>
      <c r="AO5" s="720"/>
      <c r="AP5" s="707" t="s">
        <v>208</v>
      </c>
      <c r="AQ5" s="708"/>
      <c r="AR5" s="708"/>
      <c r="AS5" s="708"/>
      <c r="AT5" s="708"/>
      <c r="AU5" s="708"/>
      <c r="AV5" s="708"/>
      <c r="AW5" s="708"/>
      <c r="AX5" s="708"/>
      <c r="AY5" s="708"/>
      <c r="AZ5" s="708"/>
      <c r="BA5" s="708"/>
      <c r="BB5" s="708"/>
      <c r="BC5" s="708"/>
      <c r="BD5" s="708"/>
      <c r="BE5" s="708"/>
      <c r="BF5" s="709"/>
      <c r="BG5" s="620">
        <v>2213473</v>
      </c>
      <c r="BH5" s="621"/>
      <c r="BI5" s="621"/>
      <c r="BJ5" s="621"/>
      <c r="BK5" s="621"/>
      <c r="BL5" s="621"/>
      <c r="BM5" s="621"/>
      <c r="BN5" s="622"/>
      <c r="BO5" s="673">
        <v>100</v>
      </c>
      <c r="BP5" s="673"/>
      <c r="BQ5" s="673"/>
      <c r="BR5" s="673"/>
      <c r="BS5" s="674">
        <v>19755</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126186</v>
      </c>
      <c r="S6" s="621"/>
      <c r="T6" s="621"/>
      <c r="U6" s="621"/>
      <c r="V6" s="621"/>
      <c r="W6" s="621"/>
      <c r="X6" s="621"/>
      <c r="Y6" s="622"/>
      <c r="Z6" s="673">
        <v>1.1000000000000001</v>
      </c>
      <c r="AA6" s="673"/>
      <c r="AB6" s="673"/>
      <c r="AC6" s="673"/>
      <c r="AD6" s="674">
        <v>126186</v>
      </c>
      <c r="AE6" s="674"/>
      <c r="AF6" s="674"/>
      <c r="AG6" s="674"/>
      <c r="AH6" s="674"/>
      <c r="AI6" s="674"/>
      <c r="AJ6" s="674"/>
      <c r="AK6" s="674"/>
      <c r="AL6" s="643">
        <v>2.1</v>
      </c>
      <c r="AM6" s="675"/>
      <c r="AN6" s="675"/>
      <c r="AO6" s="676"/>
      <c r="AP6" s="617" t="s">
        <v>213</v>
      </c>
      <c r="AQ6" s="618"/>
      <c r="AR6" s="618"/>
      <c r="AS6" s="618"/>
      <c r="AT6" s="618"/>
      <c r="AU6" s="618"/>
      <c r="AV6" s="618"/>
      <c r="AW6" s="618"/>
      <c r="AX6" s="618"/>
      <c r="AY6" s="618"/>
      <c r="AZ6" s="618"/>
      <c r="BA6" s="618"/>
      <c r="BB6" s="618"/>
      <c r="BC6" s="618"/>
      <c r="BD6" s="618"/>
      <c r="BE6" s="618"/>
      <c r="BF6" s="619"/>
      <c r="BG6" s="620">
        <v>2213473</v>
      </c>
      <c r="BH6" s="621"/>
      <c r="BI6" s="621"/>
      <c r="BJ6" s="621"/>
      <c r="BK6" s="621"/>
      <c r="BL6" s="621"/>
      <c r="BM6" s="621"/>
      <c r="BN6" s="622"/>
      <c r="BO6" s="673">
        <v>100</v>
      </c>
      <c r="BP6" s="673"/>
      <c r="BQ6" s="673"/>
      <c r="BR6" s="673"/>
      <c r="BS6" s="674">
        <v>19755</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125647</v>
      </c>
      <c r="CS6" s="621"/>
      <c r="CT6" s="621"/>
      <c r="CU6" s="621"/>
      <c r="CV6" s="621"/>
      <c r="CW6" s="621"/>
      <c r="CX6" s="621"/>
      <c r="CY6" s="622"/>
      <c r="CZ6" s="673">
        <v>1.1000000000000001</v>
      </c>
      <c r="DA6" s="673"/>
      <c r="DB6" s="673"/>
      <c r="DC6" s="673"/>
      <c r="DD6" s="626" t="s">
        <v>215</v>
      </c>
      <c r="DE6" s="621"/>
      <c r="DF6" s="621"/>
      <c r="DG6" s="621"/>
      <c r="DH6" s="621"/>
      <c r="DI6" s="621"/>
      <c r="DJ6" s="621"/>
      <c r="DK6" s="621"/>
      <c r="DL6" s="621"/>
      <c r="DM6" s="621"/>
      <c r="DN6" s="621"/>
      <c r="DO6" s="621"/>
      <c r="DP6" s="622"/>
      <c r="DQ6" s="626">
        <v>125646</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1487</v>
      </c>
      <c r="S7" s="621"/>
      <c r="T7" s="621"/>
      <c r="U7" s="621"/>
      <c r="V7" s="621"/>
      <c r="W7" s="621"/>
      <c r="X7" s="621"/>
      <c r="Y7" s="622"/>
      <c r="Z7" s="673">
        <v>0</v>
      </c>
      <c r="AA7" s="673"/>
      <c r="AB7" s="673"/>
      <c r="AC7" s="673"/>
      <c r="AD7" s="674">
        <v>1487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879600</v>
      </c>
      <c r="BH7" s="621"/>
      <c r="BI7" s="621"/>
      <c r="BJ7" s="621"/>
      <c r="BK7" s="621"/>
      <c r="BL7" s="621"/>
      <c r="BM7" s="621"/>
      <c r="BN7" s="622"/>
      <c r="BO7" s="673">
        <v>39.700000000000003</v>
      </c>
      <c r="BP7" s="673"/>
      <c r="BQ7" s="673"/>
      <c r="BR7" s="673"/>
      <c r="BS7" s="674">
        <v>19755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1790395</v>
      </c>
      <c r="CS7" s="621"/>
      <c r="CT7" s="621"/>
      <c r="CU7" s="621"/>
      <c r="CV7" s="621"/>
      <c r="CW7" s="621"/>
      <c r="CX7" s="621"/>
      <c r="CY7" s="622"/>
      <c r="CZ7" s="673">
        <v>16.2</v>
      </c>
      <c r="DA7" s="673"/>
      <c r="DB7" s="673"/>
      <c r="DC7" s="673"/>
      <c r="DD7" s="626">
        <v>247704</v>
      </c>
      <c r="DE7" s="621"/>
      <c r="DF7" s="621"/>
      <c r="DG7" s="621"/>
      <c r="DH7" s="621"/>
      <c r="DI7" s="621"/>
      <c r="DJ7" s="621"/>
      <c r="DK7" s="621"/>
      <c r="DL7" s="621"/>
      <c r="DM7" s="621"/>
      <c r="DN7" s="621"/>
      <c r="DO7" s="621"/>
      <c r="DP7" s="622"/>
      <c r="DQ7" s="626">
        <v>1286108</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3692</v>
      </c>
      <c r="S8" s="621"/>
      <c r="T8" s="621"/>
      <c r="U8" s="621"/>
      <c r="V8" s="621"/>
      <c r="W8" s="621"/>
      <c r="X8" s="621"/>
      <c r="Y8" s="622"/>
      <c r="Z8" s="673">
        <v>0</v>
      </c>
      <c r="AA8" s="673"/>
      <c r="AB8" s="673"/>
      <c r="AC8" s="673"/>
      <c r="AD8" s="674">
        <v>3692</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33597</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4045897</v>
      </c>
      <c r="CS8" s="621"/>
      <c r="CT8" s="621"/>
      <c r="CU8" s="621"/>
      <c r="CV8" s="621"/>
      <c r="CW8" s="621"/>
      <c r="CX8" s="621"/>
      <c r="CY8" s="622"/>
      <c r="CZ8" s="673">
        <v>36.700000000000003</v>
      </c>
      <c r="DA8" s="673"/>
      <c r="DB8" s="673"/>
      <c r="DC8" s="673"/>
      <c r="DD8" s="626">
        <v>2368</v>
      </c>
      <c r="DE8" s="621"/>
      <c r="DF8" s="621"/>
      <c r="DG8" s="621"/>
      <c r="DH8" s="621"/>
      <c r="DI8" s="621"/>
      <c r="DJ8" s="621"/>
      <c r="DK8" s="621"/>
      <c r="DL8" s="621"/>
      <c r="DM8" s="621"/>
      <c r="DN8" s="621"/>
      <c r="DO8" s="621"/>
      <c r="DP8" s="622"/>
      <c r="DQ8" s="626">
        <v>2041751</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2079</v>
      </c>
      <c r="S9" s="621"/>
      <c r="T9" s="621"/>
      <c r="U9" s="621"/>
      <c r="V9" s="621"/>
      <c r="W9" s="621"/>
      <c r="X9" s="621"/>
      <c r="Y9" s="622"/>
      <c r="Z9" s="673">
        <v>0</v>
      </c>
      <c r="AA9" s="673"/>
      <c r="AB9" s="673"/>
      <c r="AC9" s="673"/>
      <c r="AD9" s="674">
        <v>2079</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693508</v>
      </c>
      <c r="BH9" s="621"/>
      <c r="BI9" s="621"/>
      <c r="BJ9" s="621"/>
      <c r="BK9" s="621"/>
      <c r="BL9" s="621"/>
      <c r="BM9" s="621"/>
      <c r="BN9" s="622"/>
      <c r="BO9" s="673">
        <v>31.3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617418</v>
      </c>
      <c r="CS9" s="621"/>
      <c r="CT9" s="621"/>
      <c r="CU9" s="621"/>
      <c r="CV9" s="621"/>
      <c r="CW9" s="621"/>
      <c r="CX9" s="621"/>
      <c r="CY9" s="622"/>
      <c r="CZ9" s="673">
        <v>5.6</v>
      </c>
      <c r="DA9" s="673"/>
      <c r="DB9" s="673"/>
      <c r="DC9" s="673"/>
      <c r="DD9" s="626">
        <v>15885</v>
      </c>
      <c r="DE9" s="621"/>
      <c r="DF9" s="621"/>
      <c r="DG9" s="621"/>
      <c r="DH9" s="621"/>
      <c r="DI9" s="621"/>
      <c r="DJ9" s="621"/>
      <c r="DK9" s="621"/>
      <c r="DL9" s="621"/>
      <c r="DM9" s="621"/>
      <c r="DN9" s="621"/>
      <c r="DO9" s="621"/>
      <c r="DP9" s="622"/>
      <c r="DQ9" s="626">
        <v>505995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390168</v>
      </c>
      <c r="S10" s="621"/>
      <c r="T10" s="621"/>
      <c r="U10" s="621"/>
      <c r="V10" s="621"/>
      <c r="W10" s="621"/>
      <c r="X10" s="621"/>
      <c r="Y10" s="622"/>
      <c r="Z10" s="673">
        <v>3.4</v>
      </c>
      <c r="AA10" s="673"/>
      <c r="AB10" s="673"/>
      <c r="AC10" s="673"/>
      <c r="AD10" s="674">
        <v>390168</v>
      </c>
      <c r="AE10" s="674"/>
      <c r="AF10" s="674"/>
      <c r="AG10" s="674"/>
      <c r="AH10" s="674"/>
      <c r="AI10" s="674"/>
      <c r="AJ10" s="674"/>
      <c r="AK10" s="674"/>
      <c r="AL10" s="643">
        <v>6.6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49039</v>
      </c>
      <c r="BH10" s="621"/>
      <c r="BI10" s="621"/>
      <c r="BJ10" s="621"/>
      <c r="BK10" s="621"/>
      <c r="BL10" s="621"/>
      <c r="BM10" s="621"/>
      <c r="BN10" s="622"/>
      <c r="BO10" s="673">
        <v>2.2000000000000002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9447</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9447</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103456</v>
      </c>
      <c r="BH11" s="621"/>
      <c r="BI11" s="621"/>
      <c r="BJ11" s="621"/>
      <c r="BK11" s="621"/>
      <c r="BL11" s="621"/>
      <c r="BM11" s="621"/>
      <c r="BN11" s="622"/>
      <c r="BO11" s="673">
        <v>4.7</v>
      </c>
      <c r="BP11" s="673"/>
      <c r="BQ11" s="673"/>
      <c r="BR11" s="673"/>
      <c r="BS11" s="626">
        <v>19755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580092</v>
      </c>
      <c r="CS11" s="621"/>
      <c r="CT11" s="621"/>
      <c r="CU11" s="621"/>
      <c r="CV11" s="621"/>
      <c r="CW11" s="621"/>
      <c r="CX11" s="621"/>
      <c r="CY11" s="622"/>
      <c r="CZ11" s="673">
        <v>5.3</v>
      </c>
      <c r="DA11" s="673"/>
      <c r="DB11" s="673"/>
      <c r="DC11" s="673"/>
      <c r="DD11" s="626">
        <v>259349</v>
      </c>
      <c r="DE11" s="621"/>
      <c r="DF11" s="621"/>
      <c r="DG11" s="621"/>
      <c r="DH11" s="621"/>
      <c r="DI11" s="621"/>
      <c r="DJ11" s="621"/>
      <c r="DK11" s="621"/>
      <c r="DL11" s="621"/>
      <c r="DM11" s="621"/>
      <c r="DN11" s="621"/>
      <c r="DO11" s="621"/>
      <c r="DP11" s="622"/>
      <c r="DQ11" s="626">
        <v>235007</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1090126</v>
      </c>
      <c r="BH12" s="621"/>
      <c r="BI12" s="621"/>
      <c r="BJ12" s="621"/>
      <c r="BK12" s="621"/>
      <c r="BL12" s="621"/>
      <c r="BM12" s="621"/>
      <c r="BN12" s="622"/>
      <c r="BO12" s="673">
        <v>49.2</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183140</v>
      </c>
      <c r="CS12" s="621"/>
      <c r="CT12" s="621"/>
      <c r="CU12" s="621"/>
      <c r="CV12" s="621"/>
      <c r="CW12" s="621"/>
      <c r="CX12" s="621"/>
      <c r="CY12" s="622"/>
      <c r="CZ12" s="673">
        <v>1.7</v>
      </c>
      <c r="DA12" s="673"/>
      <c r="DB12" s="673"/>
      <c r="DC12" s="673"/>
      <c r="DD12" s="626">
        <v>15918</v>
      </c>
      <c r="DE12" s="621"/>
      <c r="DF12" s="621"/>
      <c r="DG12" s="621"/>
      <c r="DH12" s="621"/>
      <c r="DI12" s="621"/>
      <c r="DJ12" s="621"/>
      <c r="DK12" s="621"/>
      <c r="DL12" s="621"/>
      <c r="DM12" s="621"/>
      <c r="DN12" s="621"/>
      <c r="DO12" s="621"/>
      <c r="DP12" s="622"/>
      <c r="DQ12" s="626">
        <v>112055</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15448</v>
      </c>
      <c r="S13" s="621"/>
      <c r="T13" s="621"/>
      <c r="U13" s="621"/>
      <c r="V13" s="621"/>
      <c r="W13" s="621"/>
      <c r="X13" s="621"/>
      <c r="Y13" s="622"/>
      <c r="Z13" s="673">
        <v>0.1</v>
      </c>
      <c r="AA13" s="673"/>
      <c r="AB13" s="673"/>
      <c r="AC13" s="673"/>
      <c r="AD13" s="674">
        <v>15448</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1080644</v>
      </c>
      <c r="BH13" s="621"/>
      <c r="BI13" s="621"/>
      <c r="BJ13" s="621"/>
      <c r="BK13" s="621"/>
      <c r="BL13" s="621"/>
      <c r="BM13" s="621"/>
      <c r="BN13" s="622"/>
      <c r="BO13" s="673">
        <v>48.8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1044146</v>
      </c>
      <c r="CS13" s="621"/>
      <c r="CT13" s="621"/>
      <c r="CU13" s="621"/>
      <c r="CV13" s="621"/>
      <c r="CW13" s="621"/>
      <c r="CX13" s="621"/>
      <c r="CY13" s="622"/>
      <c r="CZ13" s="673">
        <v>9.5</v>
      </c>
      <c r="DA13" s="673"/>
      <c r="DB13" s="673"/>
      <c r="DC13" s="673"/>
      <c r="DD13" s="626">
        <v>717162</v>
      </c>
      <c r="DE13" s="621"/>
      <c r="DF13" s="621"/>
      <c r="DG13" s="621"/>
      <c r="DH13" s="621"/>
      <c r="DI13" s="621"/>
      <c r="DJ13" s="621"/>
      <c r="DK13" s="621"/>
      <c r="DL13" s="621"/>
      <c r="DM13" s="621"/>
      <c r="DN13" s="621"/>
      <c r="DO13" s="621"/>
      <c r="DP13" s="622"/>
      <c r="DQ13" s="626">
        <v>403974</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81000</v>
      </c>
      <c r="BH14" s="621"/>
      <c r="BI14" s="621"/>
      <c r="BJ14" s="621"/>
      <c r="BK14" s="621"/>
      <c r="BL14" s="621"/>
      <c r="BM14" s="621"/>
      <c r="BN14" s="622"/>
      <c r="BO14" s="673">
        <v>3.7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410547</v>
      </c>
      <c r="CS14" s="621"/>
      <c r="CT14" s="621"/>
      <c r="CU14" s="621"/>
      <c r="CV14" s="621"/>
      <c r="CW14" s="621"/>
      <c r="CX14" s="621"/>
      <c r="CY14" s="622"/>
      <c r="CZ14" s="673">
        <v>3.7</v>
      </c>
      <c r="DA14" s="673"/>
      <c r="DB14" s="673"/>
      <c r="DC14" s="673"/>
      <c r="DD14" s="626">
        <v>37476</v>
      </c>
      <c r="DE14" s="621"/>
      <c r="DF14" s="621"/>
      <c r="DG14" s="621"/>
      <c r="DH14" s="621"/>
      <c r="DI14" s="621"/>
      <c r="DJ14" s="621"/>
      <c r="DK14" s="621"/>
      <c r="DL14" s="621"/>
      <c r="DM14" s="621"/>
      <c r="DN14" s="621"/>
      <c r="DO14" s="621"/>
      <c r="DP14" s="622"/>
      <c r="DQ14" s="626">
        <v>347231</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7865</v>
      </c>
      <c r="S15" s="621"/>
      <c r="T15" s="621"/>
      <c r="U15" s="621"/>
      <c r="V15" s="621"/>
      <c r="W15" s="621"/>
      <c r="X15" s="621"/>
      <c r="Y15" s="622"/>
      <c r="Z15" s="673">
        <v>0.1</v>
      </c>
      <c r="AA15" s="673"/>
      <c r="AB15" s="673"/>
      <c r="AC15" s="673"/>
      <c r="AD15" s="674">
        <v>7865</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157437</v>
      </c>
      <c r="BH15" s="621"/>
      <c r="BI15" s="621"/>
      <c r="BJ15" s="621"/>
      <c r="BK15" s="621"/>
      <c r="BL15" s="621"/>
      <c r="BM15" s="621"/>
      <c r="BN15" s="622"/>
      <c r="BO15" s="673">
        <v>7.1</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725892</v>
      </c>
      <c r="CS15" s="621"/>
      <c r="CT15" s="621"/>
      <c r="CU15" s="621"/>
      <c r="CV15" s="621"/>
      <c r="CW15" s="621"/>
      <c r="CX15" s="621"/>
      <c r="CY15" s="622"/>
      <c r="CZ15" s="673">
        <v>6.6</v>
      </c>
      <c r="DA15" s="673"/>
      <c r="DB15" s="673"/>
      <c r="DC15" s="673"/>
      <c r="DD15" s="626">
        <v>57311</v>
      </c>
      <c r="DE15" s="621"/>
      <c r="DF15" s="621"/>
      <c r="DG15" s="621"/>
      <c r="DH15" s="621"/>
      <c r="DI15" s="621"/>
      <c r="DJ15" s="621"/>
      <c r="DK15" s="621"/>
      <c r="DL15" s="621"/>
      <c r="DM15" s="621"/>
      <c r="DN15" s="621"/>
      <c r="DO15" s="621"/>
      <c r="DP15" s="622"/>
      <c r="DQ15" s="626">
        <v>621539</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3578636</v>
      </c>
      <c r="S16" s="621"/>
      <c r="T16" s="621"/>
      <c r="U16" s="621"/>
      <c r="V16" s="621"/>
      <c r="W16" s="621"/>
      <c r="X16" s="621"/>
      <c r="Y16" s="622"/>
      <c r="Z16" s="673">
        <v>31.4</v>
      </c>
      <c r="AA16" s="673"/>
      <c r="AB16" s="673"/>
      <c r="AC16" s="673"/>
      <c r="AD16" s="674">
        <v>3082541</v>
      </c>
      <c r="AE16" s="674"/>
      <c r="AF16" s="674"/>
      <c r="AG16" s="674"/>
      <c r="AH16" s="674"/>
      <c r="AI16" s="674"/>
      <c r="AJ16" s="674"/>
      <c r="AK16" s="674"/>
      <c r="AL16" s="643">
        <v>52.5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5310</v>
      </c>
      <c r="BH16" s="621"/>
      <c r="BI16" s="621"/>
      <c r="BJ16" s="621"/>
      <c r="BK16" s="621"/>
      <c r="BL16" s="621"/>
      <c r="BM16" s="621"/>
      <c r="BN16" s="622"/>
      <c r="BO16" s="673">
        <v>0.2</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67063</v>
      </c>
      <c r="CS16" s="621"/>
      <c r="CT16" s="621"/>
      <c r="CU16" s="621"/>
      <c r="CV16" s="621"/>
      <c r="CW16" s="621"/>
      <c r="CX16" s="621"/>
      <c r="CY16" s="622"/>
      <c r="CZ16" s="673">
        <v>0.6</v>
      </c>
      <c r="DA16" s="673"/>
      <c r="DB16" s="673"/>
      <c r="DC16" s="673"/>
      <c r="DD16" s="626" t="s">
        <v>111</v>
      </c>
      <c r="DE16" s="621"/>
      <c r="DF16" s="621"/>
      <c r="DG16" s="621"/>
      <c r="DH16" s="621"/>
      <c r="DI16" s="621"/>
      <c r="DJ16" s="621"/>
      <c r="DK16" s="621"/>
      <c r="DL16" s="621"/>
      <c r="DM16" s="621"/>
      <c r="DN16" s="621"/>
      <c r="DO16" s="621"/>
      <c r="DP16" s="622"/>
      <c r="DQ16" s="626">
        <v>42008</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3082541</v>
      </c>
      <c r="S17" s="621"/>
      <c r="T17" s="621"/>
      <c r="U17" s="621"/>
      <c r="V17" s="621"/>
      <c r="W17" s="621"/>
      <c r="X17" s="621"/>
      <c r="Y17" s="622"/>
      <c r="Z17" s="673">
        <v>27</v>
      </c>
      <c r="AA17" s="673"/>
      <c r="AB17" s="673"/>
      <c r="AC17" s="673"/>
      <c r="AD17" s="674">
        <v>3082541</v>
      </c>
      <c r="AE17" s="674"/>
      <c r="AF17" s="674"/>
      <c r="AG17" s="674"/>
      <c r="AH17" s="674"/>
      <c r="AI17" s="674"/>
      <c r="AJ17" s="674"/>
      <c r="AK17" s="674"/>
      <c r="AL17" s="643">
        <v>52.5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1303318</v>
      </c>
      <c r="CS17" s="621"/>
      <c r="CT17" s="621"/>
      <c r="CU17" s="621"/>
      <c r="CV17" s="621"/>
      <c r="CW17" s="621"/>
      <c r="CX17" s="621"/>
      <c r="CY17" s="622"/>
      <c r="CZ17" s="673">
        <v>11.8</v>
      </c>
      <c r="DA17" s="673"/>
      <c r="DB17" s="673"/>
      <c r="DC17" s="673"/>
      <c r="DD17" s="626" t="s">
        <v>111</v>
      </c>
      <c r="DE17" s="621"/>
      <c r="DF17" s="621"/>
      <c r="DG17" s="621"/>
      <c r="DH17" s="621"/>
      <c r="DI17" s="621"/>
      <c r="DJ17" s="621"/>
      <c r="DK17" s="621"/>
      <c r="DL17" s="621"/>
      <c r="DM17" s="621"/>
      <c r="DN17" s="621"/>
      <c r="DO17" s="621"/>
      <c r="DP17" s="622"/>
      <c r="DQ17" s="626">
        <v>1240826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496095</v>
      </c>
      <c r="S18" s="621"/>
      <c r="T18" s="621"/>
      <c r="U18" s="621"/>
      <c r="V18" s="621"/>
      <c r="W18" s="621"/>
      <c r="X18" s="621"/>
      <c r="Y18" s="622"/>
      <c r="Z18" s="673">
        <v>4.4000000000000004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123616</v>
      </c>
      <c r="CS18" s="621"/>
      <c r="CT18" s="621"/>
      <c r="CU18" s="621"/>
      <c r="CV18" s="621"/>
      <c r="CW18" s="621"/>
      <c r="CX18" s="621"/>
      <c r="CY18" s="622"/>
      <c r="CZ18" s="673">
        <v>1.1000000000000001</v>
      </c>
      <c r="DA18" s="673"/>
      <c r="DB18" s="673"/>
      <c r="DC18" s="673"/>
      <c r="DD18" s="626">
        <v>123616</v>
      </c>
      <c r="DE18" s="621"/>
      <c r="DF18" s="621"/>
      <c r="DG18" s="621"/>
      <c r="DH18" s="621"/>
      <c r="DI18" s="621"/>
      <c r="DJ18" s="621"/>
      <c r="DK18" s="621"/>
      <c r="DL18" s="621"/>
      <c r="DM18" s="621"/>
      <c r="DN18" s="621"/>
      <c r="DO18" s="621"/>
      <c r="DP18" s="622"/>
      <c r="DQ18" s="626">
        <v>123616</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6339034</v>
      </c>
      <c r="S20" s="621"/>
      <c r="T20" s="621"/>
      <c r="U20" s="621"/>
      <c r="V20" s="621"/>
      <c r="W20" s="621"/>
      <c r="X20" s="621"/>
      <c r="Y20" s="622"/>
      <c r="Z20" s="673">
        <v>55.6</v>
      </c>
      <c r="AA20" s="673"/>
      <c r="AB20" s="673"/>
      <c r="AC20" s="673"/>
      <c r="AD20" s="674">
        <v>5842939</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11026618</v>
      </c>
      <c r="CS20" s="621"/>
      <c r="CT20" s="621"/>
      <c r="CU20" s="621"/>
      <c r="CV20" s="621"/>
      <c r="CW20" s="621"/>
      <c r="CX20" s="621"/>
      <c r="CY20" s="622"/>
      <c r="CZ20" s="673">
        <v>100</v>
      </c>
      <c r="DA20" s="673"/>
      <c r="DB20" s="673"/>
      <c r="DC20" s="673"/>
      <c r="DD20" s="626">
        <v>1476789</v>
      </c>
      <c r="DE20" s="621"/>
      <c r="DF20" s="621"/>
      <c r="DG20" s="621"/>
      <c r="DH20" s="621"/>
      <c r="DI20" s="621"/>
      <c r="DJ20" s="621"/>
      <c r="DK20" s="621"/>
      <c r="DL20" s="621"/>
      <c r="DM20" s="621"/>
      <c r="DN20" s="621"/>
      <c r="DO20" s="621"/>
      <c r="DP20" s="622"/>
      <c r="DQ20" s="626">
        <v>7095203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3833</v>
      </c>
      <c r="S21" s="621"/>
      <c r="T21" s="621"/>
      <c r="U21" s="621"/>
      <c r="V21" s="621"/>
      <c r="W21" s="621"/>
      <c r="X21" s="621"/>
      <c r="Y21" s="622"/>
      <c r="Z21" s="673">
        <v>0</v>
      </c>
      <c r="AA21" s="673"/>
      <c r="AB21" s="673"/>
      <c r="AC21" s="673"/>
      <c r="AD21" s="674">
        <v>3833</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127308</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81732</v>
      </c>
      <c r="S23" s="621"/>
      <c r="T23" s="621"/>
      <c r="U23" s="621"/>
      <c r="V23" s="621"/>
      <c r="W23" s="621"/>
      <c r="X23" s="621"/>
      <c r="Y23" s="622"/>
      <c r="Z23" s="673">
        <v>0.7</v>
      </c>
      <c r="AA23" s="673"/>
      <c r="AB23" s="673"/>
      <c r="AC23" s="673"/>
      <c r="AD23" s="674">
        <v>6585</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16061</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5984900</v>
      </c>
      <c r="CS24" s="671"/>
      <c r="CT24" s="671"/>
      <c r="CU24" s="671"/>
      <c r="CV24" s="671"/>
      <c r="CW24" s="671"/>
      <c r="CX24" s="671"/>
      <c r="CY24" s="718"/>
      <c r="CZ24" s="722">
        <v>54.3</v>
      </c>
      <c r="DA24" s="723"/>
      <c r="DB24" s="723"/>
      <c r="DC24" s="724"/>
      <c r="DD24" s="717">
        <v>4041002</v>
      </c>
      <c r="DE24" s="671"/>
      <c r="DF24" s="671"/>
      <c r="DG24" s="671"/>
      <c r="DH24" s="671"/>
      <c r="DI24" s="671"/>
      <c r="DJ24" s="671"/>
      <c r="DK24" s="718"/>
      <c r="DL24" s="717">
        <v>3888791</v>
      </c>
      <c r="DM24" s="671"/>
      <c r="DN24" s="671"/>
      <c r="DO24" s="671"/>
      <c r="DP24" s="671"/>
      <c r="DQ24" s="671"/>
      <c r="DR24" s="671"/>
      <c r="DS24" s="671"/>
      <c r="DT24" s="671"/>
      <c r="DU24" s="671"/>
      <c r="DV24" s="718"/>
      <c r="DW24" s="719">
        <v>63.1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1597990</v>
      </c>
      <c r="S25" s="621"/>
      <c r="T25" s="621"/>
      <c r="U25" s="621"/>
      <c r="V25" s="621"/>
      <c r="W25" s="621"/>
      <c r="X25" s="621"/>
      <c r="Y25" s="622"/>
      <c r="Z25" s="673">
        <v>14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2231698</v>
      </c>
      <c r="CS25" s="639"/>
      <c r="CT25" s="639"/>
      <c r="CU25" s="639"/>
      <c r="CV25" s="639"/>
      <c r="CW25" s="639"/>
      <c r="CX25" s="639"/>
      <c r="CY25" s="640"/>
      <c r="CZ25" s="623">
        <v>20.2</v>
      </c>
      <c r="DA25" s="641"/>
      <c r="DB25" s="641"/>
      <c r="DC25" s="642"/>
      <c r="DD25" s="626">
        <v>2111158</v>
      </c>
      <c r="DE25" s="639"/>
      <c r="DF25" s="639"/>
      <c r="DG25" s="639"/>
      <c r="DH25" s="639"/>
      <c r="DI25" s="639"/>
      <c r="DJ25" s="639"/>
      <c r="DK25" s="640"/>
      <c r="DL25" s="626">
        <v>2027409</v>
      </c>
      <c r="DM25" s="639"/>
      <c r="DN25" s="639"/>
      <c r="DO25" s="639"/>
      <c r="DP25" s="639"/>
      <c r="DQ25" s="639"/>
      <c r="DR25" s="639"/>
      <c r="DS25" s="639"/>
      <c r="DT25" s="639"/>
      <c r="DU25" s="639"/>
      <c r="DV25" s="640"/>
      <c r="DW25" s="643">
        <v>32.9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1434385</v>
      </c>
      <c r="CS26" s="621"/>
      <c r="CT26" s="621"/>
      <c r="CU26" s="621"/>
      <c r="CV26" s="621"/>
      <c r="CW26" s="621"/>
      <c r="CX26" s="621"/>
      <c r="CY26" s="622"/>
      <c r="CZ26" s="623">
        <v>13</v>
      </c>
      <c r="DA26" s="641"/>
      <c r="DB26" s="641"/>
      <c r="DC26" s="642"/>
      <c r="DD26" s="626">
        <v>1354669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790333</v>
      </c>
      <c r="S27" s="621"/>
      <c r="T27" s="621"/>
      <c r="U27" s="621"/>
      <c r="V27" s="621"/>
      <c r="W27" s="621"/>
      <c r="X27" s="621"/>
      <c r="Y27" s="622"/>
      <c r="Z27" s="673">
        <v>6.9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2213473</v>
      </c>
      <c r="BH27" s="621"/>
      <c r="BI27" s="621"/>
      <c r="BJ27" s="621"/>
      <c r="BK27" s="621"/>
      <c r="BL27" s="621"/>
      <c r="BM27" s="621"/>
      <c r="BN27" s="622"/>
      <c r="BO27" s="673">
        <v>100</v>
      </c>
      <c r="BP27" s="673"/>
      <c r="BQ27" s="673"/>
      <c r="BR27" s="673"/>
      <c r="BS27" s="626">
        <v>19755</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2449884</v>
      </c>
      <c r="CS27" s="639"/>
      <c r="CT27" s="639"/>
      <c r="CU27" s="639"/>
      <c r="CV27" s="639"/>
      <c r="CW27" s="639"/>
      <c r="CX27" s="639"/>
      <c r="CY27" s="640"/>
      <c r="CZ27" s="623">
        <v>22.2</v>
      </c>
      <c r="DA27" s="641"/>
      <c r="DB27" s="641"/>
      <c r="DC27" s="642"/>
      <c r="DD27" s="626">
        <v>689018</v>
      </c>
      <c r="DE27" s="639"/>
      <c r="DF27" s="639"/>
      <c r="DG27" s="639"/>
      <c r="DH27" s="639"/>
      <c r="DI27" s="639"/>
      <c r="DJ27" s="639"/>
      <c r="DK27" s="640"/>
      <c r="DL27" s="626">
        <v>669584</v>
      </c>
      <c r="DM27" s="639"/>
      <c r="DN27" s="639"/>
      <c r="DO27" s="639"/>
      <c r="DP27" s="639"/>
      <c r="DQ27" s="639"/>
      <c r="DR27" s="639"/>
      <c r="DS27" s="639"/>
      <c r="DT27" s="639"/>
      <c r="DU27" s="639"/>
      <c r="DV27" s="640"/>
      <c r="DW27" s="643">
        <v>10.9</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141282</v>
      </c>
      <c r="S28" s="621"/>
      <c r="T28" s="621"/>
      <c r="U28" s="621"/>
      <c r="V28" s="621"/>
      <c r="W28" s="621"/>
      <c r="X28" s="621"/>
      <c r="Y28" s="622"/>
      <c r="Z28" s="673">
        <v>1.2</v>
      </c>
      <c r="AA28" s="673"/>
      <c r="AB28" s="673"/>
      <c r="AC28" s="673"/>
      <c r="AD28" s="674">
        <v>19033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1303318</v>
      </c>
      <c r="CS28" s="621"/>
      <c r="CT28" s="621"/>
      <c r="CU28" s="621"/>
      <c r="CV28" s="621"/>
      <c r="CW28" s="621"/>
      <c r="CX28" s="621"/>
      <c r="CY28" s="622"/>
      <c r="CZ28" s="623">
        <v>11.8</v>
      </c>
      <c r="DA28" s="641"/>
      <c r="DB28" s="641"/>
      <c r="DC28" s="642"/>
      <c r="DD28" s="626">
        <v>1240826</v>
      </c>
      <c r="DE28" s="621"/>
      <c r="DF28" s="621"/>
      <c r="DG28" s="621"/>
      <c r="DH28" s="621"/>
      <c r="DI28" s="621"/>
      <c r="DJ28" s="621"/>
      <c r="DK28" s="622"/>
      <c r="DL28" s="626">
        <v>1191798</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167921</v>
      </c>
      <c r="S29" s="621"/>
      <c r="T29" s="621"/>
      <c r="U29" s="621"/>
      <c r="V29" s="621"/>
      <c r="W29" s="621"/>
      <c r="X29" s="621"/>
      <c r="Y29" s="622"/>
      <c r="Z29" s="673">
        <v>1.5</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1303028</v>
      </c>
      <c r="CS29" s="639"/>
      <c r="CT29" s="639"/>
      <c r="CU29" s="639"/>
      <c r="CV29" s="639"/>
      <c r="CW29" s="639"/>
      <c r="CX29" s="639"/>
      <c r="CY29" s="640"/>
      <c r="CZ29" s="623">
        <v>11.8</v>
      </c>
      <c r="DA29" s="641"/>
      <c r="DB29" s="641"/>
      <c r="DC29" s="642"/>
      <c r="DD29" s="626">
        <v>1240536</v>
      </c>
      <c r="DE29" s="639"/>
      <c r="DF29" s="639"/>
      <c r="DG29" s="639"/>
      <c r="DH29" s="639"/>
      <c r="DI29" s="639"/>
      <c r="DJ29" s="639"/>
      <c r="DK29" s="640"/>
      <c r="DL29" s="626">
        <v>1191508</v>
      </c>
      <c r="DM29" s="639"/>
      <c r="DN29" s="639"/>
      <c r="DO29" s="639"/>
      <c r="DP29" s="639"/>
      <c r="DQ29" s="639"/>
      <c r="DR29" s="639"/>
      <c r="DS29" s="639"/>
      <c r="DT29" s="639"/>
      <c r="DU29" s="639"/>
      <c r="DV29" s="640"/>
      <c r="DW29" s="643">
        <v>19.3</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285473</v>
      </c>
      <c r="S30" s="621"/>
      <c r="T30" s="621"/>
      <c r="U30" s="621"/>
      <c r="V30" s="621"/>
      <c r="W30" s="621"/>
      <c r="X30" s="621"/>
      <c r="Y30" s="622"/>
      <c r="Z30" s="673">
        <v>2.5</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98.8</v>
      </c>
      <c r="BH30" s="687"/>
      <c r="BI30" s="687"/>
      <c r="BJ30" s="687"/>
      <c r="BK30" s="687"/>
      <c r="BL30" s="687"/>
      <c r="BM30" s="688">
        <v>94.6</v>
      </c>
      <c r="BN30" s="687"/>
      <c r="BO30" s="687"/>
      <c r="BP30" s="687"/>
      <c r="BQ30" s="689"/>
      <c r="BR30" s="686">
        <v>98.7</v>
      </c>
      <c r="BS30" s="687"/>
      <c r="BT30" s="687"/>
      <c r="BU30" s="687"/>
      <c r="BV30" s="687"/>
      <c r="BW30" s="687"/>
      <c r="BX30" s="688">
        <v>93.9</v>
      </c>
      <c r="BY30" s="687"/>
      <c r="BZ30" s="687"/>
      <c r="CA30" s="687"/>
      <c r="CB30" s="689"/>
      <c r="CD30" s="692"/>
      <c r="CE30" s="693"/>
      <c r="CF30" s="657" t="s">
        <v>291</v>
      </c>
      <c r="CG30" s="654"/>
      <c r="CH30" s="654"/>
      <c r="CI30" s="654"/>
      <c r="CJ30" s="654"/>
      <c r="CK30" s="654"/>
      <c r="CL30" s="654"/>
      <c r="CM30" s="654"/>
      <c r="CN30" s="654"/>
      <c r="CO30" s="654"/>
      <c r="CP30" s="654"/>
      <c r="CQ30" s="655"/>
      <c r="CR30" s="620">
        <v>1207949</v>
      </c>
      <c r="CS30" s="621"/>
      <c r="CT30" s="621"/>
      <c r="CU30" s="621"/>
      <c r="CV30" s="621"/>
      <c r="CW30" s="621"/>
      <c r="CX30" s="621"/>
      <c r="CY30" s="622"/>
      <c r="CZ30" s="623">
        <v>11</v>
      </c>
      <c r="DA30" s="641"/>
      <c r="DB30" s="641"/>
      <c r="DC30" s="642"/>
      <c r="DD30" s="626">
        <v>1148581</v>
      </c>
      <c r="DE30" s="621"/>
      <c r="DF30" s="621"/>
      <c r="DG30" s="621"/>
      <c r="DH30" s="621"/>
      <c r="DI30" s="621"/>
      <c r="DJ30" s="621"/>
      <c r="DK30" s="622"/>
      <c r="DL30" s="626">
        <v>1099553</v>
      </c>
      <c r="DM30" s="621"/>
      <c r="DN30" s="621"/>
      <c r="DO30" s="621"/>
      <c r="DP30" s="621"/>
      <c r="DQ30" s="621"/>
      <c r="DR30" s="621"/>
      <c r="DS30" s="621"/>
      <c r="DT30" s="621"/>
      <c r="DU30" s="621"/>
      <c r="DV30" s="622"/>
      <c r="DW30" s="643">
        <v>17.899999999999999</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390663</v>
      </c>
      <c r="S31" s="621"/>
      <c r="T31" s="621"/>
      <c r="U31" s="621"/>
      <c r="V31" s="621"/>
      <c r="W31" s="621"/>
      <c r="X31" s="621"/>
      <c r="Y31" s="622"/>
      <c r="Z31" s="673">
        <v>3.4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96.4</v>
      </c>
      <c r="BN31" s="685"/>
      <c r="BO31" s="685"/>
      <c r="BP31" s="685"/>
      <c r="BQ31" s="649"/>
      <c r="BR31" s="684">
        <v>99.1</v>
      </c>
      <c r="BS31" s="639"/>
      <c r="BT31" s="639"/>
      <c r="BU31" s="639"/>
      <c r="BV31" s="639"/>
      <c r="BW31" s="639"/>
      <c r="BX31" s="675">
        <v>95.7</v>
      </c>
      <c r="BY31" s="685"/>
      <c r="BZ31" s="685"/>
      <c r="CA31" s="685"/>
      <c r="CB31" s="649"/>
      <c r="CD31" s="692"/>
      <c r="CE31" s="693"/>
      <c r="CF31" s="657" t="s">
        <v>295</v>
      </c>
      <c r="CG31" s="654"/>
      <c r="CH31" s="654"/>
      <c r="CI31" s="654"/>
      <c r="CJ31" s="654"/>
      <c r="CK31" s="654"/>
      <c r="CL31" s="654"/>
      <c r="CM31" s="654"/>
      <c r="CN31" s="654"/>
      <c r="CO31" s="654"/>
      <c r="CP31" s="654"/>
      <c r="CQ31" s="655"/>
      <c r="CR31" s="620">
        <v>95079</v>
      </c>
      <c r="CS31" s="639"/>
      <c r="CT31" s="639"/>
      <c r="CU31" s="639"/>
      <c r="CV31" s="639"/>
      <c r="CW31" s="639"/>
      <c r="CX31" s="639"/>
      <c r="CY31" s="640"/>
      <c r="CZ31" s="623">
        <v>0.9</v>
      </c>
      <c r="DA31" s="641"/>
      <c r="DB31" s="641"/>
      <c r="DC31" s="642"/>
      <c r="DD31" s="626">
        <v>91955</v>
      </c>
      <c r="DE31" s="639"/>
      <c r="DF31" s="639"/>
      <c r="DG31" s="639"/>
      <c r="DH31" s="639"/>
      <c r="DI31" s="639"/>
      <c r="DJ31" s="639"/>
      <c r="DK31" s="640"/>
      <c r="DL31" s="626">
        <v>91955</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305393</v>
      </c>
      <c r="S32" s="621"/>
      <c r="T32" s="621"/>
      <c r="U32" s="621"/>
      <c r="V32" s="621"/>
      <c r="W32" s="621"/>
      <c r="X32" s="621"/>
      <c r="Y32" s="622"/>
      <c r="Z32" s="673">
        <v>2.7</v>
      </c>
      <c r="AA32" s="673"/>
      <c r="AB32" s="673"/>
      <c r="AC32" s="673"/>
      <c r="AD32" s="674">
        <v>172</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98.3</v>
      </c>
      <c r="BH32" s="605"/>
      <c r="BI32" s="605"/>
      <c r="BJ32" s="605"/>
      <c r="BK32" s="605"/>
      <c r="BL32" s="605"/>
      <c r="BM32" s="668">
        <v>92.3</v>
      </c>
      <c r="BN32" s="605"/>
      <c r="BO32" s="605"/>
      <c r="BP32" s="605"/>
      <c r="BQ32" s="662"/>
      <c r="BR32" s="683">
        <v>98.1</v>
      </c>
      <c r="BS32" s="605"/>
      <c r="BT32" s="605"/>
      <c r="BU32" s="605"/>
      <c r="BV32" s="605"/>
      <c r="BW32" s="605"/>
      <c r="BX32" s="668">
        <v>91.3</v>
      </c>
      <c r="BY32" s="605"/>
      <c r="BZ32" s="605"/>
      <c r="CA32" s="605"/>
      <c r="CB32" s="662"/>
      <c r="CD32" s="694"/>
      <c r="CE32" s="695"/>
      <c r="CF32" s="657" t="s">
        <v>298</v>
      </c>
      <c r="CG32" s="654"/>
      <c r="CH32" s="654"/>
      <c r="CI32" s="654"/>
      <c r="CJ32" s="654"/>
      <c r="CK32" s="654"/>
      <c r="CL32" s="654"/>
      <c r="CM32" s="654"/>
      <c r="CN32" s="654"/>
      <c r="CO32" s="654"/>
      <c r="CP32" s="654"/>
      <c r="CQ32" s="655"/>
      <c r="CR32" s="620">
        <v>290</v>
      </c>
      <c r="CS32" s="621"/>
      <c r="CT32" s="621"/>
      <c r="CU32" s="621"/>
      <c r="CV32" s="621"/>
      <c r="CW32" s="621"/>
      <c r="CX32" s="621"/>
      <c r="CY32" s="622"/>
      <c r="CZ32" s="623">
        <v>0</v>
      </c>
      <c r="DA32" s="641"/>
      <c r="DB32" s="641"/>
      <c r="DC32" s="642"/>
      <c r="DD32" s="626">
        <v>290</v>
      </c>
      <c r="DE32" s="621"/>
      <c r="DF32" s="621"/>
      <c r="DG32" s="621"/>
      <c r="DH32" s="621"/>
      <c r="DI32" s="621"/>
      <c r="DJ32" s="621"/>
      <c r="DK32" s="622"/>
      <c r="DL32" s="626">
        <v>290</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1157259</v>
      </c>
      <c r="S33" s="621"/>
      <c r="T33" s="621"/>
      <c r="U33" s="621"/>
      <c r="V33" s="621"/>
      <c r="W33" s="621"/>
      <c r="X33" s="621"/>
      <c r="Y33" s="622"/>
      <c r="Z33" s="673">
        <v>10.1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3497866</v>
      </c>
      <c r="CS33" s="639"/>
      <c r="CT33" s="639"/>
      <c r="CU33" s="639"/>
      <c r="CV33" s="639"/>
      <c r="CW33" s="639"/>
      <c r="CX33" s="639"/>
      <c r="CY33" s="640"/>
      <c r="CZ33" s="623">
        <v>31.7</v>
      </c>
      <c r="DA33" s="641"/>
      <c r="DB33" s="641"/>
      <c r="DC33" s="642"/>
      <c r="DD33" s="626">
        <v>2677973</v>
      </c>
      <c r="DE33" s="639"/>
      <c r="DF33" s="639"/>
      <c r="DG33" s="639"/>
      <c r="DH33" s="639"/>
      <c r="DI33" s="639"/>
      <c r="DJ33" s="639"/>
      <c r="DK33" s="640"/>
      <c r="DL33" s="626">
        <v>1881703</v>
      </c>
      <c r="DM33" s="639"/>
      <c r="DN33" s="639"/>
      <c r="DO33" s="639"/>
      <c r="DP33" s="639"/>
      <c r="DQ33" s="639"/>
      <c r="DR33" s="639"/>
      <c r="DS33" s="639"/>
      <c r="DT33" s="639"/>
      <c r="DU33" s="639"/>
      <c r="DV33" s="640"/>
      <c r="DW33" s="643">
        <v>30.6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793506</v>
      </c>
      <c r="CS34" s="621"/>
      <c r="CT34" s="621"/>
      <c r="CU34" s="621"/>
      <c r="CV34" s="621"/>
      <c r="CW34" s="621"/>
      <c r="CX34" s="621"/>
      <c r="CY34" s="622"/>
      <c r="CZ34" s="623">
        <v>7.2</v>
      </c>
      <c r="DA34" s="641"/>
      <c r="DB34" s="641"/>
      <c r="DC34" s="642"/>
      <c r="DD34" s="626">
        <v>618669</v>
      </c>
      <c r="DE34" s="621"/>
      <c r="DF34" s="621"/>
      <c r="DG34" s="621"/>
      <c r="DH34" s="621"/>
      <c r="DI34" s="621"/>
      <c r="DJ34" s="621"/>
      <c r="DK34" s="622"/>
      <c r="DL34" s="626">
        <v>490656</v>
      </c>
      <c r="DM34" s="621"/>
      <c r="DN34" s="621"/>
      <c r="DO34" s="621"/>
      <c r="DP34" s="621"/>
      <c r="DQ34" s="621"/>
      <c r="DR34" s="621"/>
      <c r="DS34" s="621"/>
      <c r="DT34" s="621"/>
      <c r="DU34" s="621"/>
      <c r="DV34" s="622"/>
      <c r="DW34" s="643">
        <v>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286459</v>
      </c>
      <c r="S35" s="621"/>
      <c r="T35" s="621"/>
      <c r="U35" s="621"/>
      <c r="V35" s="621"/>
      <c r="W35" s="621"/>
      <c r="X35" s="621"/>
      <c r="Y35" s="622"/>
      <c r="Z35" s="673">
        <v>2.5</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1652912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3988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58746</v>
      </c>
      <c r="CS35" s="639"/>
      <c r="CT35" s="639"/>
      <c r="CU35" s="639"/>
      <c r="CV35" s="639"/>
      <c r="CW35" s="639"/>
      <c r="CX35" s="639"/>
      <c r="CY35" s="640"/>
      <c r="CZ35" s="623">
        <v>0.5</v>
      </c>
      <c r="DA35" s="641"/>
      <c r="DB35" s="641"/>
      <c r="DC35" s="642"/>
      <c r="DD35" s="626">
        <v>52350</v>
      </c>
      <c r="DE35" s="639"/>
      <c r="DF35" s="639"/>
      <c r="DG35" s="639"/>
      <c r="DH35" s="639"/>
      <c r="DI35" s="639"/>
      <c r="DJ35" s="639"/>
      <c r="DK35" s="640"/>
      <c r="DL35" s="626">
        <v>52350</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11404282</v>
      </c>
      <c r="S36" s="661"/>
      <c r="T36" s="661"/>
      <c r="U36" s="661"/>
      <c r="V36" s="661"/>
      <c r="W36" s="661"/>
      <c r="X36" s="661"/>
      <c r="Y36" s="664"/>
      <c r="Z36" s="665">
        <v>100</v>
      </c>
      <c r="AA36" s="665"/>
      <c r="AB36" s="665"/>
      <c r="AC36" s="665"/>
      <c r="AD36" s="666">
        <v>5872562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240494</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-261686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607304</v>
      </c>
      <c r="CS36" s="621"/>
      <c r="CT36" s="621"/>
      <c r="CU36" s="621"/>
      <c r="CV36" s="621"/>
      <c r="CW36" s="621"/>
      <c r="CX36" s="621"/>
      <c r="CY36" s="622"/>
      <c r="CZ36" s="623">
        <v>5.5</v>
      </c>
      <c r="DA36" s="641"/>
      <c r="DB36" s="641"/>
      <c r="DC36" s="642"/>
      <c r="DD36" s="626">
        <v>464045</v>
      </c>
      <c r="DE36" s="621"/>
      <c r="DF36" s="621"/>
      <c r="DG36" s="621"/>
      <c r="DH36" s="621"/>
      <c r="DI36" s="621"/>
      <c r="DJ36" s="621"/>
      <c r="DK36" s="622"/>
      <c r="DL36" s="626">
        <v>236876</v>
      </c>
      <c r="DM36" s="621"/>
      <c r="DN36" s="621"/>
      <c r="DO36" s="621"/>
      <c r="DP36" s="621"/>
      <c r="DQ36" s="621"/>
      <c r="DR36" s="621"/>
      <c r="DS36" s="621"/>
      <c r="DT36" s="621"/>
      <c r="DU36" s="621"/>
      <c r="DV36" s="622"/>
      <c r="DW36" s="643">
        <v>3.8</v>
      </c>
      <c r="DX36" s="644"/>
      <c r="DY36" s="644"/>
      <c r="DZ36" s="644"/>
      <c r="EA36" s="644"/>
      <c r="EB36" s="644"/>
      <c r="EC36" s="645"/>
    </row>
    <row r="37" spans="2:133" ht="11.25" customHeight="1">
      <c r="AQ37" s="646" t="s">
        <v>313</v>
      </c>
      <c r="AR37" s="647"/>
      <c r="AS37" s="647"/>
      <c r="AT37" s="647"/>
      <c r="AU37" s="647"/>
      <c r="AV37" s="647"/>
      <c r="AW37" s="647"/>
      <c r="AX37" s="647"/>
      <c r="AY37" s="648"/>
      <c r="AZ37" s="620">
        <v>99465</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3939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156763</v>
      </c>
      <c r="CS37" s="639"/>
      <c r="CT37" s="639"/>
      <c r="CU37" s="639"/>
      <c r="CV37" s="639"/>
      <c r="CW37" s="639"/>
      <c r="CX37" s="639"/>
      <c r="CY37" s="640"/>
      <c r="CZ37" s="623">
        <v>1.4</v>
      </c>
      <c r="DA37" s="641"/>
      <c r="DB37" s="641"/>
      <c r="DC37" s="642"/>
      <c r="DD37" s="626">
        <v>156763</v>
      </c>
      <c r="DE37" s="639"/>
      <c r="DF37" s="639"/>
      <c r="DG37" s="639"/>
      <c r="DH37" s="639"/>
      <c r="DI37" s="639"/>
      <c r="DJ37" s="639"/>
      <c r="DK37" s="640"/>
      <c r="DL37" s="626">
        <v>115189</v>
      </c>
      <c r="DM37" s="639"/>
      <c r="DN37" s="639"/>
      <c r="DO37" s="639"/>
      <c r="DP37" s="639"/>
      <c r="DQ37" s="639"/>
      <c r="DR37" s="639"/>
      <c r="DS37" s="639"/>
      <c r="DT37" s="639"/>
      <c r="DU37" s="639"/>
      <c r="DV37" s="640"/>
      <c r="DW37" s="643">
        <v>1.9</v>
      </c>
      <c r="DX37" s="644"/>
      <c r="DY37" s="644"/>
      <c r="DZ37" s="644"/>
      <c r="EA37" s="644"/>
      <c r="EB37" s="644"/>
      <c r="EC37" s="645"/>
    </row>
    <row r="38" spans="2:133" ht="11.25" customHeight="1">
      <c r="AQ38" s="646" t="s">
        <v>316</v>
      </c>
      <c r="AR38" s="647"/>
      <c r="AS38" s="647"/>
      <c r="AT38" s="647"/>
      <c r="AU38" s="647"/>
      <c r="AV38" s="647"/>
      <c r="AW38" s="647"/>
      <c r="AX38" s="647"/>
      <c r="AY38" s="648"/>
      <c r="AZ38" s="620">
        <v>1317</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6329</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1552130</v>
      </c>
      <c r="CS38" s="621"/>
      <c r="CT38" s="621"/>
      <c r="CU38" s="621"/>
      <c r="CV38" s="621"/>
      <c r="CW38" s="621"/>
      <c r="CX38" s="621"/>
      <c r="CY38" s="622"/>
      <c r="CZ38" s="623">
        <v>14.1</v>
      </c>
      <c r="DA38" s="641"/>
      <c r="DB38" s="641"/>
      <c r="DC38" s="642"/>
      <c r="DD38" s="626">
        <v>1343818</v>
      </c>
      <c r="DE38" s="621"/>
      <c r="DF38" s="621"/>
      <c r="DG38" s="621"/>
      <c r="DH38" s="621"/>
      <c r="DI38" s="621"/>
      <c r="DJ38" s="621"/>
      <c r="DK38" s="622"/>
      <c r="DL38" s="626">
        <v>1101821</v>
      </c>
      <c r="DM38" s="621"/>
      <c r="DN38" s="621"/>
      <c r="DO38" s="621"/>
      <c r="DP38" s="621"/>
      <c r="DQ38" s="621"/>
      <c r="DR38" s="621"/>
      <c r="DS38" s="621"/>
      <c r="DT38" s="621"/>
      <c r="DU38" s="621"/>
      <c r="DV38" s="622"/>
      <c r="DW38" s="643">
        <v>17.899999999999999</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368530</v>
      </c>
      <c r="CS39" s="639"/>
      <c r="CT39" s="639"/>
      <c r="CU39" s="639"/>
      <c r="CV39" s="639"/>
      <c r="CW39" s="639"/>
      <c r="CX39" s="639"/>
      <c r="CY39" s="640"/>
      <c r="CZ39" s="623">
        <v>3.3</v>
      </c>
      <c r="DA39" s="641"/>
      <c r="DB39" s="641"/>
      <c r="DC39" s="642"/>
      <c r="DD39" s="626">
        <v>198141</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424731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170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117650</v>
      </c>
      <c r="CS40" s="621"/>
      <c r="CT40" s="621"/>
      <c r="CU40" s="621"/>
      <c r="CV40" s="621"/>
      <c r="CW40" s="621"/>
      <c r="CX40" s="621"/>
      <c r="CY40" s="622"/>
      <c r="CZ40" s="623">
        <v>1.1000000000000001</v>
      </c>
      <c r="DA40" s="641"/>
      <c r="DB40" s="641"/>
      <c r="DC40" s="642"/>
      <c r="DD40" s="626">
        <v>950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886905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424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1543852</v>
      </c>
      <c r="CS42" s="621"/>
      <c r="CT42" s="621"/>
      <c r="CU42" s="621"/>
      <c r="CV42" s="621"/>
      <c r="CW42" s="621"/>
      <c r="CX42" s="621"/>
      <c r="CY42" s="622"/>
      <c r="CZ42" s="623">
        <v>14</v>
      </c>
      <c r="DA42" s="624"/>
      <c r="DB42" s="624"/>
      <c r="DC42" s="625"/>
      <c r="DD42" s="626">
        <v>376228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134314</v>
      </c>
      <c r="CS43" s="639"/>
      <c r="CT43" s="639"/>
      <c r="CU43" s="639"/>
      <c r="CV43" s="639"/>
      <c r="CW43" s="639"/>
      <c r="CX43" s="639"/>
      <c r="CY43" s="640"/>
      <c r="CZ43" s="623">
        <v>1.2</v>
      </c>
      <c r="DA43" s="641"/>
      <c r="DB43" s="641"/>
      <c r="DC43" s="642"/>
      <c r="DD43" s="626">
        <v>125331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1476789</v>
      </c>
      <c r="CS44" s="621"/>
      <c r="CT44" s="621"/>
      <c r="CU44" s="621"/>
      <c r="CV44" s="621"/>
      <c r="CW44" s="621"/>
      <c r="CX44" s="621"/>
      <c r="CY44" s="622"/>
      <c r="CZ44" s="623">
        <v>13.4</v>
      </c>
      <c r="DA44" s="624"/>
      <c r="DB44" s="624"/>
      <c r="DC44" s="625"/>
      <c r="DD44" s="626">
        <v>334220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389196</v>
      </c>
      <c r="CS45" s="639"/>
      <c r="CT45" s="639"/>
      <c r="CU45" s="639"/>
      <c r="CV45" s="639"/>
      <c r="CW45" s="639"/>
      <c r="CX45" s="639"/>
      <c r="CY45" s="640"/>
      <c r="CZ45" s="623">
        <v>3.5</v>
      </c>
      <c r="DA45" s="641"/>
      <c r="DB45" s="641"/>
      <c r="DC45" s="642"/>
      <c r="DD45" s="626">
        <v>12489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988069</v>
      </c>
      <c r="CS46" s="621"/>
      <c r="CT46" s="621"/>
      <c r="CU46" s="621"/>
      <c r="CV46" s="621"/>
      <c r="CW46" s="621"/>
      <c r="CX46" s="621"/>
      <c r="CY46" s="622"/>
      <c r="CZ46" s="623">
        <v>9</v>
      </c>
      <c r="DA46" s="624"/>
      <c r="DB46" s="624"/>
      <c r="DC46" s="625"/>
      <c r="DD46" s="626">
        <v>320237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67063</v>
      </c>
      <c r="CS47" s="639"/>
      <c r="CT47" s="639"/>
      <c r="CU47" s="639"/>
      <c r="CV47" s="639"/>
      <c r="CW47" s="639"/>
      <c r="CX47" s="639"/>
      <c r="CY47" s="640"/>
      <c r="CZ47" s="623">
        <v>0.6</v>
      </c>
      <c r="DA47" s="641"/>
      <c r="DB47" s="641"/>
      <c r="DC47" s="642"/>
      <c r="DD47" s="626">
        <v>42008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11026618</v>
      </c>
      <c r="CS49" s="605"/>
      <c r="CT49" s="605"/>
      <c r="CU49" s="605"/>
      <c r="CV49" s="605"/>
      <c r="CW49" s="605"/>
      <c r="CX49" s="605"/>
      <c r="CY49" s="606"/>
      <c r="CZ49" s="607">
        <v>100</v>
      </c>
      <c r="DA49" s="608"/>
      <c r="DB49" s="608"/>
      <c r="DC49" s="609"/>
      <c r="DD49" s="610">
        <v>7095203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11428</v>
      </c>
      <c r="R7" s="1134"/>
      <c r="S7" s="1134"/>
      <c r="T7" s="1134"/>
      <c r="U7" s="1134"/>
      <c r="V7" s="1134">
        <v>11050</v>
      </c>
      <c r="W7" s="1134"/>
      <c r="X7" s="1134"/>
      <c r="Y7" s="1134"/>
      <c r="Z7" s="1134"/>
      <c r="AA7" s="1134">
        <v>378</v>
      </c>
      <c r="AB7" s="1134"/>
      <c r="AC7" s="1134"/>
      <c r="AD7" s="1134"/>
      <c r="AE7" s="1135"/>
      <c r="AF7" s="1136">
        <v>358</v>
      </c>
      <c r="AG7" s="1137"/>
      <c r="AH7" s="1137"/>
      <c r="AI7" s="1137"/>
      <c r="AJ7" s="1138"/>
      <c r="AK7" s="1120">
        <v>285</v>
      </c>
      <c r="AL7" s="1121"/>
      <c r="AM7" s="1121"/>
      <c r="AN7" s="1121"/>
      <c r="AO7" s="1121"/>
      <c r="AP7" s="1121">
        <v>10669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-5</v>
      </c>
      <c r="CI7" s="1118"/>
      <c r="CJ7" s="1118"/>
      <c r="CK7" s="1118"/>
      <c r="CL7" s="1119"/>
      <c r="CM7" s="1117">
        <v>246</v>
      </c>
      <c r="CN7" s="1118"/>
      <c r="CO7" s="1118"/>
      <c r="CP7" s="1118"/>
      <c r="CQ7" s="1119"/>
      <c r="CR7" s="1117">
        <v>15</v>
      </c>
      <c r="CS7" s="1118"/>
      <c r="CT7" s="1118"/>
      <c r="CU7" s="1118"/>
      <c r="CV7" s="1119"/>
      <c r="CW7" s="1117" t="s">
        <v>548</v>
      </c>
      <c r="CX7" s="1118"/>
      <c r="CY7" s="1118"/>
      <c r="CZ7" s="1118"/>
      <c r="DA7" s="1119"/>
      <c r="DB7" s="1117" t="s">
        <v>549</v>
      </c>
      <c r="DC7" s="1118"/>
      <c r="DD7" s="1118"/>
      <c r="DE7" s="1118"/>
      <c r="DF7" s="1119"/>
      <c r="DG7" s="1117" t="s">
        <v>551</v>
      </c>
      <c r="DH7" s="1118"/>
      <c r="DI7" s="1118"/>
      <c r="DJ7" s="1118"/>
      <c r="DK7" s="1119"/>
      <c r="DL7" s="1117" t="s">
        <v>549</v>
      </c>
      <c r="DM7" s="1118"/>
      <c r="DN7" s="1118"/>
      <c r="DO7" s="1118"/>
      <c r="DP7" s="1119"/>
      <c r="DQ7" s="1117" t="s">
        <v>548</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4</v>
      </c>
      <c r="CI8" s="1019"/>
      <c r="CJ8" s="1019"/>
      <c r="CK8" s="1019"/>
      <c r="CL8" s="1020"/>
      <c r="CM8" s="1018">
        <v>21</v>
      </c>
      <c r="CN8" s="1019"/>
      <c r="CO8" s="1019"/>
      <c r="CP8" s="1019"/>
      <c r="CQ8" s="1020"/>
      <c r="CR8" s="1018">
        <v>80</v>
      </c>
      <c r="CS8" s="1019"/>
      <c r="CT8" s="1019"/>
      <c r="CU8" s="1019"/>
      <c r="CV8" s="1020"/>
      <c r="CW8" s="1018" t="s">
        <v>549</v>
      </c>
      <c r="CX8" s="1019"/>
      <c r="CY8" s="1019"/>
      <c r="CZ8" s="1019"/>
      <c r="DA8" s="1020"/>
      <c r="DB8" s="1018" t="s">
        <v>549</v>
      </c>
      <c r="DC8" s="1019"/>
      <c r="DD8" s="1019"/>
      <c r="DE8" s="1019"/>
      <c r="DF8" s="1020"/>
      <c r="DG8" s="1018" t="s">
        <v>550</v>
      </c>
      <c r="DH8" s="1019"/>
      <c r="DI8" s="1019"/>
      <c r="DJ8" s="1019"/>
      <c r="DK8" s="1020"/>
      <c r="DL8" s="1018" t="s">
        <v>550</v>
      </c>
      <c r="DM8" s="1019"/>
      <c r="DN8" s="1019"/>
      <c r="DO8" s="1019"/>
      <c r="DP8" s="1020"/>
      <c r="DQ8" s="1018" t="s">
        <v>549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547</v>
      </c>
      <c r="BS9" s="1043" t="s">
        <v>543</v>
      </c>
      <c r="BT9" s="1044"/>
      <c r="BU9" s="1044"/>
      <c r="BV9" s="1044"/>
      <c r="BW9" s="1044"/>
      <c r="BX9" s="1044"/>
      <c r="BY9" s="1044"/>
      <c r="BZ9" s="1044"/>
      <c r="CA9" s="1044"/>
      <c r="CB9" s="1044"/>
      <c r="CC9" s="1044"/>
      <c r="CD9" s="1044"/>
      <c r="CE9" s="1044"/>
      <c r="CF9" s="1044"/>
      <c r="CG9" s="1045"/>
      <c r="CH9" s="1018">
        <v>5</v>
      </c>
      <c r="CI9" s="1019"/>
      <c r="CJ9" s="1019"/>
      <c r="CK9" s="1019"/>
      <c r="CL9" s="1020"/>
      <c r="CM9" s="1018">
        <v>-6</v>
      </c>
      <c r="CN9" s="1019"/>
      <c r="CO9" s="1019"/>
      <c r="CP9" s="1019"/>
      <c r="CQ9" s="1020"/>
      <c r="CR9" s="1018">
        <v>26</v>
      </c>
      <c r="CS9" s="1019"/>
      <c r="CT9" s="1019"/>
      <c r="CU9" s="1019"/>
      <c r="CV9" s="1020"/>
      <c r="CW9" s="1018" t="s">
        <v>549</v>
      </c>
      <c r="CX9" s="1019"/>
      <c r="CY9" s="1019"/>
      <c r="CZ9" s="1019"/>
      <c r="DA9" s="1020"/>
      <c r="DB9" s="1018" t="s">
        <v>550</v>
      </c>
      <c r="DC9" s="1019"/>
      <c r="DD9" s="1019"/>
      <c r="DE9" s="1019"/>
      <c r="DF9" s="1020"/>
      <c r="DG9" s="1018" t="s">
        <v>549</v>
      </c>
      <c r="DH9" s="1019"/>
      <c r="DI9" s="1019"/>
      <c r="DJ9" s="1019"/>
      <c r="DK9" s="1020"/>
      <c r="DL9" s="1018">
        <v>149</v>
      </c>
      <c r="DM9" s="1019"/>
      <c r="DN9" s="1019"/>
      <c r="DO9" s="1019"/>
      <c r="DP9" s="1020"/>
      <c r="DQ9" s="1018">
        <v>45</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544</v>
      </c>
      <c r="BT10" s="1044"/>
      <c r="BU10" s="1044"/>
      <c r="BV10" s="1044"/>
      <c r="BW10" s="1044"/>
      <c r="BX10" s="1044"/>
      <c r="BY10" s="1044"/>
      <c r="BZ10" s="1044"/>
      <c r="CA10" s="1044"/>
      <c r="CB10" s="1044"/>
      <c r="CC10" s="1044"/>
      <c r="CD10" s="1044"/>
      <c r="CE10" s="1044"/>
      <c r="CF10" s="1044"/>
      <c r="CG10" s="1045"/>
      <c r="CH10" s="1018">
        <v>11</v>
      </c>
      <c r="CI10" s="1019"/>
      <c r="CJ10" s="1019"/>
      <c r="CK10" s="1019"/>
      <c r="CL10" s="1020"/>
      <c r="CM10" s="1018">
        <v>322</v>
      </c>
      <c r="CN10" s="1019"/>
      <c r="CO10" s="1019"/>
      <c r="CP10" s="1019"/>
      <c r="CQ10" s="1020"/>
      <c r="CR10" s="1018">
        <v>15</v>
      </c>
      <c r="CS10" s="1019"/>
      <c r="CT10" s="1019"/>
      <c r="CU10" s="1019"/>
      <c r="CV10" s="1020"/>
      <c r="CW10" s="1018" t="s">
        <v>549</v>
      </c>
      <c r="CX10" s="1019"/>
      <c r="CY10" s="1019"/>
      <c r="CZ10" s="1019"/>
      <c r="DA10" s="1020"/>
      <c r="DB10" s="1018" t="s">
        <v>549</v>
      </c>
      <c r="DC10" s="1019"/>
      <c r="DD10" s="1019"/>
      <c r="DE10" s="1019"/>
      <c r="DF10" s="1020"/>
      <c r="DG10" s="1018" t="s">
        <v>549</v>
      </c>
      <c r="DH10" s="1019"/>
      <c r="DI10" s="1019"/>
      <c r="DJ10" s="1019"/>
      <c r="DK10" s="1020"/>
      <c r="DL10" s="1018" t="s">
        <v>550</v>
      </c>
      <c r="DM10" s="1019"/>
      <c r="DN10" s="1019"/>
      <c r="DO10" s="1019"/>
      <c r="DP10" s="1020"/>
      <c r="DQ10" s="1018" t="s">
        <v>549</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t="s">
        <v>547</v>
      </c>
      <c r="BS11" s="1043" t="s">
        <v>545</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9</v>
      </c>
      <c r="CN11" s="1019"/>
      <c r="CO11" s="1019"/>
      <c r="CP11" s="1019"/>
      <c r="CQ11" s="1020"/>
      <c r="CR11" s="1018">
        <v>2</v>
      </c>
      <c r="CS11" s="1019"/>
      <c r="CT11" s="1019"/>
      <c r="CU11" s="1019"/>
      <c r="CV11" s="1020"/>
      <c r="CW11" s="1018" t="s">
        <v>550</v>
      </c>
      <c r="CX11" s="1019"/>
      <c r="CY11" s="1019"/>
      <c r="CZ11" s="1019"/>
      <c r="DA11" s="1020"/>
      <c r="DB11" s="1018" t="s">
        <v>549</v>
      </c>
      <c r="DC11" s="1019"/>
      <c r="DD11" s="1019"/>
      <c r="DE11" s="1019"/>
      <c r="DF11" s="1020"/>
      <c r="DG11" s="1018">
        <v>68</v>
      </c>
      <c r="DH11" s="1019"/>
      <c r="DI11" s="1019"/>
      <c r="DJ11" s="1019"/>
      <c r="DK11" s="1020"/>
      <c r="DL11" s="1018" t="s">
        <v>549</v>
      </c>
      <c r="DM11" s="1019"/>
      <c r="DN11" s="1019"/>
      <c r="DO11" s="1019"/>
      <c r="DP11" s="1020"/>
      <c r="DQ11" s="1018">
        <v>65</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546</v>
      </c>
      <c r="BT12" s="1044"/>
      <c r="BU12" s="1044"/>
      <c r="BV12" s="1044"/>
      <c r="BW12" s="1044"/>
      <c r="BX12" s="1044"/>
      <c r="BY12" s="1044"/>
      <c r="BZ12" s="1044"/>
      <c r="CA12" s="1044"/>
      <c r="CB12" s="1044"/>
      <c r="CC12" s="1044"/>
      <c r="CD12" s="1044"/>
      <c r="CE12" s="1044"/>
      <c r="CF12" s="1044"/>
      <c r="CG12" s="1045"/>
      <c r="CH12" s="1018">
        <v>-10</v>
      </c>
      <c r="CI12" s="1019"/>
      <c r="CJ12" s="1019"/>
      <c r="CK12" s="1019"/>
      <c r="CL12" s="1020"/>
      <c r="CM12" s="1018">
        <v>275</v>
      </c>
      <c r="CN12" s="1019"/>
      <c r="CO12" s="1019"/>
      <c r="CP12" s="1019"/>
      <c r="CQ12" s="1020"/>
      <c r="CR12" s="1018">
        <v>13</v>
      </c>
      <c r="CS12" s="1019"/>
      <c r="CT12" s="1019"/>
      <c r="CU12" s="1019"/>
      <c r="CV12" s="1020"/>
      <c r="CW12" s="1018" t="s">
        <v>551</v>
      </c>
      <c r="CX12" s="1019"/>
      <c r="CY12" s="1019"/>
      <c r="CZ12" s="1019"/>
      <c r="DA12" s="1020"/>
      <c r="DB12" s="1018" t="s">
        <v>549</v>
      </c>
      <c r="DC12" s="1019"/>
      <c r="DD12" s="1019"/>
      <c r="DE12" s="1019"/>
      <c r="DF12" s="1020"/>
      <c r="DG12" s="1018" t="s">
        <v>548</v>
      </c>
      <c r="DH12" s="1019"/>
      <c r="DI12" s="1019"/>
      <c r="DJ12" s="1019"/>
      <c r="DK12" s="1020"/>
      <c r="DL12" s="1018" t="s">
        <v>550</v>
      </c>
      <c r="DM12" s="1019"/>
      <c r="DN12" s="1019"/>
      <c r="DO12" s="1019"/>
      <c r="DP12" s="1020"/>
      <c r="DQ12" s="1018" t="s">
        <v>552</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v>11428</v>
      </c>
      <c r="R23" s="1098"/>
      <c r="S23" s="1098"/>
      <c r="T23" s="1098"/>
      <c r="U23" s="1098"/>
      <c r="V23" s="1098">
        <v>11050</v>
      </c>
      <c r="W23" s="1098"/>
      <c r="X23" s="1098"/>
      <c r="Y23" s="1098"/>
      <c r="Z23" s="1098"/>
      <c r="AA23" s="1098">
        <v>378</v>
      </c>
      <c r="AB23" s="1098"/>
      <c r="AC23" s="1098"/>
      <c r="AD23" s="1098"/>
      <c r="AE23" s="1099"/>
      <c r="AF23" s="1100">
        <v>358</v>
      </c>
      <c r="AG23" s="1098"/>
      <c r="AH23" s="1098"/>
      <c r="AI23" s="1098"/>
      <c r="AJ23" s="1101"/>
      <c r="AK23" s="1102"/>
      <c r="AL23" s="1103"/>
      <c r="AM23" s="1103"/>
      <c r="AN23" s="1103"/>
      <c r="AO23" s="1103"/>
      <c r="AP23" s="1098">
        <v>10669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4418</v>
      </c>
      <c r="R28" s="1083"/>
      <c r="S28" s="1083"/>
      <c r="T28" s="1083"/>
      <c r="U28" s="1083"/>
      <c r="V28" s="1083">
        <v>4414</v>
      </c>
      <c r="W28" s="1083"/>
      <c r="X28" s="1083"/>
      <c r="Y28" s="1083"/>
      <c r="Z28" s="1083"/>
      <c r="AA28" s="1083">
        <v>4</v>
      </c>
      <c r="AB28" s="1083"/>
      <c r="AC28" s="1083"/>
      <c r="AD28" s="1083"/>
      <c r="AE28" s="1084"/>
      <c r="AF28" s="1085">
        <v>4</v>
      </c>
      <c r="AG28" s="1083"/>
      <c r="AH28" s="1083"/>
      <c r="AI28" s="1083"/>
      <c r="AJ28" s="1086"/>
      <c r="AK28" s="1087">
        <v>368</v>
      </c>
      <c r="AL28" s="1075"/>
      <c r="AM28" s="1075"/>
      <c r="AN28" s="1075"/>
      <c r="AO28" s="1075"/>
      <c r="AP28" s="1075" t="s">
        <v>548</v>
      </c>
      <c r="AQ28" s="1075"/>
      <c r="AR28" s="1075"/>
      <c r="AS28" s="1075"/>
      <c r="AT28" s="1075"/>
      <c r="AU28" s="1075" t="s">
        <v>549</v>
      </c>
      <c r="AV28" s="1075"/>
      <c r="AW28" s="1075"/>
      <c r="AX28" s="1075"/>
      <c r="AY28" s="1075"/>
      <c r="AZ28" s="1076" t="s">
        <v>549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2400</v>
      </c>
      <c r="R29" s="1073"/>
      <c r="S29" s="1073"/>
      <c r="T29" s="1073"/>
      <c r="U29" s="1073"/>
      <c r="V29" s="1073">
        <v>2272</v>
      </c>
      <c r="W29" s="1073"/>
      <c r="X29" s="1073"/>
      <c r="Y29" s="1073"/>
      <c r="Z29" s="1073"/>
      <c r="AA29" s="1073">
        <v>128</v>
      </c>
      <c r="AB29" s="1073"/>
      <c r="AC29" s="1073"/>
      <c r="AD29" s="1073"/>
      <c r="AE29" s="1074"/>
      <c r="AF29" s="1048">
        <v>128</v>
      </c>
      <c r="AG29" s="1049"/>
      <c r="AH29" s="1049"/>
      <c r="AI29" s="1049"/>
      <c r="AJ29" s="1050"/>
      <c r="AK29" s="1009">
        <v>357</v>
      </c>
      <c r="AL29" s="1000"/>
      <c r="AM29" s="1000"/>
      <c r="AN29" s="1000"/>
      <c r="AO29" s="1000"/>
      <c r="AP29" s="1000" t="s">
        <v>549</v>
      </c>
      <c r="AQ29" s="1000"/>
      <c r="AR29" s="1000"/>
      <c r="AS29" s="1000"/>
      <c r="AT29" s="1000"/>
      <c r="AU29" s="1000" t="s">
        <v>549</v>
      </c>
      <c r="AV29" s="1000"/>
      <c r="AW29" s="1000"/>
      <c r="AX29" s="1000"/>
      <c r="AY29" s="1000"/>
      <c r="AZ29" s="1071" t="s">
        <v>549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322</v>
      </c>
      <c r="R30" s="1073"/>
      <c r="S30" s="1073"/>
      <c r="T30" s="1073"/>
      <c r="U30" s="1073"/>
      <c r="V30" s="1073">
        <v>320</v>
      </c>
      <c r="W30" s="1073"/>
      <c r="X30" s="1073"/>
      <c r="Y30" s="1073"/>
      <c r="Z30" s="1073"/>
      <c r="AA30" s="1073">
        <v>2</v>
      </c>
      <c r="AB30" s="1073"/>
      <c r="AC30" s="1073"/>
      <c r="AD30" s="1073"/>
      <c r="AE30" s="1074"/>
      <c r="AF30" s="1048">
        <v>2</v>
      </c>
      <c r="AG30" s="1049"/>
      <c r="AH30" s="1049"/>
      <c r="AI30" s="1049"/>
      <c r="AJ30" s="1050"/>
      <c r="AK30" s="1009">
        <v>112</v>
      </c>
      <c r="AL30" s="1000"/>
      <c r="AM30" s="1000"/>
      <c r="AN30" s="1000"/>
      <c r="AO30" s="1000"/>
      <c r="AP30" s="1000" t="s">
        <v>551</v>
      </c>
      <c r="AQ30" s="1000"/>
      <c r="AR30" s="1000"/>
      <c r="AS30" s="1000"/>
      <c r="AT30" s="1000"/>
      <c r="AU30" s="1000" t="s">
        <v>549</v>
      </c>
      <c r="AV30" s="1000"/>
      <c r="AW30" s="1000"/>
      <c r="AX30" s="1000"/>
      <c r="AY30" s="1000"/>
      <c r="AZ30" s="1071" t="s">
        <v>549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446</v>
      </c>
      <c r="R31" s="1073"/>
      <c r="S31" s="1073"/>
      <c r="T31" s="1073"/>
      <c r="U31" s="1073"/>
      <c r="V31" s="1073">
        <v>387</v>
      </c>
      <c r="W31" s="1073"/>
      <c r="X31" s="1073"/>
      <c r="Y31" s="1073"/>
      <c r="Z31" s="1073"/>
      <c r="AA31" s="1073">
        <v>60</v>
      </c>
      <c r="AB31" s="1073"/>
      <c r="AC31" s="1073"/>
      <c r="AD31" s="1073"/>
      <c r="AE31" s="1074"/>
      <c r="AF31" s="1048">
        <v>700</v>
      </c>
      <c r="AG31" s="1049"/>
      <c r="AH31" s="1049"/>
      <c r="AI31" s="1049"/>
      <c r="AJ31" s="1050"/>
      <c r="AK31" s="1009">
        <v>0</v>
      </c>
      <c r="AL31" s="1000"/>
      <c r="AM31" s="1000"/>
      <c r="AN31" s="1000"/>
      <c r="AO31" s="1000"/>
      <c r="AP31" s="1000">
        <v>2152</v>
      </c>
      <c r="AQ31" s="1000"/>
      <c r="AR31" s="1000"/>
      <c r="AS31" s="1000"/>
      <c r="AT31" s="1000"/>
      <c r="AU31" s="1000">
        <v>2</v>
      </c>
      <c r="AV31" s="1000"/>
      <c r="AW31" s="1000"/>
      <c r="AX31" s="1000"/>
      <c r="AY31" s="1000"/>
      <c r="AZ31" s="1071" t="s">
        <v>550</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655</v>
      </c>
      <c r="R32" s="1073"/>
      <c r="S32" s="1073"/>
      <c r="T32" s="1073"/>
      <c r="U32" s="1073"/>
      <c r="V32" s="1073">
        <v>659</v>
      </c>
      <c r="W32" s="1073"/>
      <c r="X32" s="1073"/>
      <c r="Y32" s="1073"/>
      <c r="Z32" s="1073"/>
      <c r="AA32" s="1073">
        <v>-4</v>
      </c>
      <c r="AB32" s="1073"/>
      <c r="AC32" s="1073"/>
      <c r="AD32" s="1073"/>
      <c r="AE32" s="1074"/>
      <c r="AF32" s="1048">
        <v>413</v>
      </c>
      <c r="AG32" s="1049"/>
      <c r="AH32" s="1049"/>
      <c r="AI32" s="1049"/>
      <c r="AJ32" s="1050"/>
      <c r="AK32" s="1009">
        <v>95</v>
      </c>
      <c r="AL32" s="1000"/>
      <c r="AM32" s="1000"/>
      <c r="AN32" s="1000"/>
      <c r="AO32" s="1000"/>
      <c r="AP32" s="1000">
        <v>546</v>
      </c>
      <c r="AQ32" s="1000"/>
      <c r="AR32" s="1000"/>
      <c r="AS32" s="1000"/>
      <c r="AT32" s="1000"/>
      <c r="AU32" s="1000">
        <v>299</v>
      </c>
      <c r="AV32" s="1000"/>
      <c r="AW32" s="1000"/>
      <c r="AX32" s="1000"/>
      <c r="AY32" s="1000"/>
      <c r="AZ32" s="1071" t="s">
        <v>548</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384</v>
      </c>
      <c r="C33" s="1067"/>
      <c r="D33" s="1067"/>
      <c r="E33" s="1067"/>
      <c r="F33" s="1067"/>
      <c r="G33" s="1067"/>
      <c r="H33" s="1067"/>
      <c r="I33" s="1067"/>
      <c r="J33" s="1067"/>
      <c r="K33" s="1067"/>
      <c r="L33" s="1067"/>
      <c r="M33" s="1067"/>
      <c r="N33" s="1067"/>
      <c r="O33" s="1067"/>
      <c r="P33" s="1068"/>
      <c r="Q33" s="1072">
        <v>749</v>
      </c>
      <c r="R33" s="1073"/>
      <c r="S33" s="1073"/>
      <c r="T33" s="1073"/>
      <c r="U33" s="1073"/>
      <c r="V33" s="1073">
        <v>727</v>
      </c>
      <c r="W33" s="1073"/>
      <c r="X33" s="1073"/>
      <c r="Y33" s="1073"/>
      <c r="Z33" s="1073"/>
      <c r="AA33" s="1073">
        <v>22</v>
      </c>
      <c r="AB33" s="1073"/>
      <c r="AC33" s="1073"/>
      <c r="AD33" s="1073"/>
      <c r="AE33" s="1074"/>
      <c r="AF33" s="1048">
        <v>22</v>
      </c>
      <c r="AG33" s="1049"/>
      <c r="AH33" s="1049"/>
      <c r="AI33" s="1049"/>
      <c r="AJ33" s="1050"/>
      <c r="AK33" s="1009">
        <v>240</v>
      </c>
      <c r="AL33" s="1000"/>
      <c r="AM33" s="1000"/>
      <c r="AN33" s="1000"/>
      <c r="AO33" s="1000"/>
      <c r="AP33" s="1000">
        <v>3431</v>
      </c>
      <c r="AQ33" s="1000"/>
      <c r="AR33" s="1000"/>
      <c r="AS33" s="1000"/>
      <c r="AT33" s="1000"/>
      <c r="AU33" s="1000">
        <v>2992</v>
      </c>
      <c r="AV33" s="1000"/>
      <c r="AW33" s="1000"/>
      <c r="AX33" s="1000"/>
      <c r="AY33" s="1000"/>
      <c r="AZ33" s="1071" t="s">
        <v>549</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1269</v>
      </c>
      <c r="AG63" s="988"/>
      <c r="AH63" s="988"/>
      <c r="AI63" s="988"/>
      <c r="AJ63" s="1059"/>
      <c r="AK63" s="1060"/>
      <c r="AL63" s="992"/>
      <c r="AM63" s="992"/>
      <c r="AN63" s="992"/>
      <c r="AO63" s="992"/>
      <c r="AP63" s="988">
        <v>6129</v>
      </c>
      <c r="AQ63" s="988"/>
      <c r="AR63" s="988"/>
      <c r="AS63" s="988"/>
      <c r="AT63" s="988"/>
      <c r="AU63" s="988">
        <v>3293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884</v>
      </c>
      <c r="R68" s="1011"/>
      <c r="S68" s="1011"/>
      <c r="T68" s="1011"/>
      <c r="U68" s="1011"/>
      <c r="V68" s="1011">
        <v>822</v>
      </c>
      <c r="W68" s="1011"/>
      <c r="X68" s="1011"/>
      <c r="Y68" s="1011"/>
      <c r="Z68" s="1011"/>
      <c r="AA68" s="1011">
        <v>62</v>
      </c>
      <c r="AB68" s="1011"/>
      <c r="AC68" s="1011"/>
      <c r="AD68" s="1011"/>
      <c r="AE68" s="1011"/>
      <c r="AF68" s="1011">
        <v>62</v>
      </c>
      <c r="AG68" s="1011"/>
      <c r="AH68" s="1011"/>
      <c r="AI68" s="1011"/>
      <c r="AJ68" s="1011"/>
      <c r="AK68" s="1011" t="s">
        <v>554</v>
      </c>
      <c r="AL68" s="1011"/>
      <c r="AM68" s="1011"/>
      <c r="AN68" s="1011"/>
      <c r="AO68" s="1011"/>
      <c r="AP68" s="1011">
        <v>18</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235</v>
      </c>
      <c r="R69" s="1000"/>
      <c r="S69" s="1000"/>
      <c r="T69" s="1000"/>
      <c r="U69" s="1000"/>
      <c r="V69" s="1000">
        <v>221</v>
      </c>
      <c r="W69" s="1000"/>
      <c r="X69" s="1000"/>
      <c r="Y69" s="1000"/>
      <c r="Z69" s="1000"/>
      <c r="AA69" s="1000">
        <v>14</v>
      </c>
      <c r="AB69" s="1000"/>
      <c r="AC69" s="1000"/>
      <c r="AD69" s="1000"/>
      <c r="AE69" s="1000"/>
      <c r="AF69" s="1000">
        <v>14</v>
      </c>
      <c r="AG69" s="1000"/>
      <c r="AH69" s="1000"/>
      <c r="AI69" s="1000"/>
      <c r="AJ69" s="1000"/>
      <c r="AK69" s="1000" t="s">
        <v>548</v>
      </c>
      <c r="AL69" s="1000"/>
      <c r="AM69" s="1000"/>
      <c r="AN69" s="1000"/>
      <c r="AO69" s="1000"/>
      <c r="AP69" s="1000" t="s">
        <v>549</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14254</v>
      </c>
      <c r="R70" s="1000"/>
      <c r="S70" s="1000"/>
      <c r="T70" s="1000"/>
      <c r="U70" s="1000"/>
      <c r="V70" s="1000">
        <v>12809</v>
      </c>
      <c r="W70" s="1000"/>
      <c r="X70" s="1000"/>
      <c r="Y70" s="1000"/>
      <c r="Z70" s="1000"/>
      <c r="AA70" s="1000">
        <v>1445</v>
      </c>
      <c r="AB70" s="1000"/>
      <c r="AC70" s="1000"/>
      <c r="AD70" s="1000"/>
      <c r="AE70" s="1000"/>
      <c r="AF70" s="1000">
        <v>1445</v>
      </c>
      <c r="AG70" s="1000"/>
      <c r="AH70" s="1000"/>
      <c r="AI70" s="1000"/>
      <c r="AJ70" s="1000"/>
      <c r="AK70" s="1000">
        <v>310</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1973</v>
      </c>
      <c r="R71" s="1000"/>
      <c r="S71" s="1000"/>
      <c r="T71" s="1000"/>
      <c r="U71" s="1000"/>
      <c r="V71" s="1000">
        <v>1969</v>
      </c>
      <c r="W71" s="1000"/>
      <c r="X71" s="1000"/>
      <c r="Y71" s="1000"/>
      <c r="Z71" s="1000"/>
      <c r="AA71" s="1000">
        <v>4</v>
      </c>
      <c r="AB71" s="1000"/>
      <c r="AC71" s="1000"/>
      <c r="AD71" s="1000"/>
      <c r="AE71" s="1000"/>
      <c r="AF71" s="1000">
        <v>4</v>
      </c>
      <c r="AG71" s="1000"/>
      <c r="AH71" s="1000"/>
      <c r="AI71" s="1000"/>
      <c r="AJ71" s="1000"/>
      <c r="AK71" s="1000">
        <v>0</v>
      </c>
      <c r="AL71" s="1000"/>
      <c r="AM71" s="1000"/>
      <c r="AN71" s="1000"/>
      <c r="AO71" s="1000"/>
      <c r="AP71" s="1000" t="s">
        <v>549</v>
      </c>
      <c r="AQ71" s="1000"/>
      <c r="AR71" s="1000"/>
      <c r="AS71" s="1000"/>
      <c r="AT71" s="1000"/>
      <c r="AU71" s="1000" t="s">
        <v>549</v>
      </c>
      <c r="AV71" s="1000"/>
      <c r="AW71" s="1000"/>
      <c r="AX71" s="1000"/>
      <c r="AY71" s="1000"/>
      <c r="AZ71" s="1001" t="s">
        <v>539</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277097</v>
      </c>
      <c r="R72" s="1000"/>
      <c r="S72" s="1000"/>
      <c r="T72" s="1000"/>
      <c r="U72" s="1000"/>
      <c r="V72" s="1000">
        <v>265172</v>
      </c>
      <c r="W72" s="1000"/>
      <c r="X72" s="1000"/>
      <c r="Y72" s="1000"/>
      <c r="Z72" s="1000"/>
      <c r="AA72" s="1000">
        <v>11924</v>
      </c>
      <c r="AB72" s="1000"/>
      <c r="AC72" s="1000"/>
      <c r="AD72" s="1000"/>
      <c r="AE72" s="1000"/>
      <c r="AF72" s="1000">
        <v>11924</v>
      </c>
      <c r="AG72" s="1000"/>
      <c r="AH72" s="1000"/>
      <c r="AI72" s="1000"/>
      <c r="AJ72" s="1000"/>
      <c r="AK72" s="1000">
        <v>1891</v>
      </c>
      <c r="AL72" s="1000"/>
      <c r="AM72" s="1000"/>
      <c r="AN72" s="1000"/>
      <c r="AO72" s="1000"/>
      <c r="AP72" s="1000" t="s">
        <v>555</v>
      </c>
      <c r="AQ72" s="1000"/>
      <c r="AR72" s="1000"/>
      <c r="AS72" s="1000"/>
      <c r="AT72" s="1000"/>
      <c r="AU72" s="1000" t="s">
        <v>549</v>
      </c>
      <c r="AV72" s="1000"/>
      <c r="AW72" s="1000"/>
      <c r="AX72" s="1000"/>
      <c r="AY72" s="1000"/>
      <c r="AZ72" s="1001" t="s">
        <v>540</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13449</v>
      </c>
      <c r="AG88" s="988"/>
      <c r="AH88" s="988"/>
      <c r="AI88" s="988"/>
      <c r="AJ88" s="988"/>
      <c r="AK88" s="992"/>
      <c r="AL88" s="992"/>
      <c r="AM88" s="992"/>
      <c r="AN88" s="992"/>
      <c r="AO88" s="992"/>
      <c r="AP88" s="988">
        <v>18</v>
      </c>
      <c r="AQ88" s="988"/>
      <c r="AR88" s="988"/>
      <c r="AS88" s="988"/>
      <c r="AT88" s="988"/>
      <c r="AU88" s="988" t="s">
        <v>549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151</v>
      </c>
      <c r="CS102" s="980"/>
      <c r="CT102" s="980"/>
      <c r="CU102" s="980"/>
      <c r="CV102" s="981"/>
      <c r="CW102" s="979" t="s">
        <v>551</v>
      </c>
      <c r="CX102" s="980"/>
      <c r="CY102" s="980"/>
      <c r="CZ102" s="980"/>
      <c r="DA102" s="981"/>
      <c r="DB102" s="979" t="s">
        <v>553</v>
      </c>
      <c r="DC102" s="980"/>
      <c r="DD102" s="980"/>
      <c r="DE102" s="980"/>
      <c r="DF102" s="981"/>
      <c r="DG102" s="979">
        <v>68</v>
      </c>
      <c r="DH102" s="980"/>
      <c r="DI102" s="980"/>
      <c r="DJ102" s="980"/>
      <c r="DK102" s="981"/>
      <c r="DL102" s="979">
        <v>149</v>
      </c>
      <c r="DM102" s="980"/>
      <c r="DN102" s="980"/>
      <c r="DO102" s="980"/>
      <c r="DP102" s="981"/>
      <c r="DQ102" s="979">
        <v>110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1451794</v>
      </c>
      <c r="AB110" s="916"/>
      <c r="AC110" s="916"/>
      <c r="AD110" s="916"/>
      <c r="AE110" s="917"/>
      <c r="AF110" s="918">
        <v>1344339</v>
      </c>
      <c r="AG110" s="916"/>
      <c r="AH110" s="916"/>
      <c r="AI110" s="916"/>
      <c r="AJ110" s="917"/>
      <c r="AK110" s="918">
        <v>1254000</v>
      </c>
      <c r="AL110" s="916"/>
      <c r="AM110" s="916"/>
      <c r="AN110" s="916"/>
      <c r="AO110" s="917"/>
      <c r="AP110" s="919">
        <v>23.7</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10375484</v>
      </c>
      <c r="BR110" s="863"/>
      <c r="BS110" s="863"/>
      <c r="BT110" s="863"/>
      <c r="BU110" s="863"/>
      <c r="BV110" s="863">
        <v>10719406</v>
      </c>
      <c r="BW110" s="863"/>
      <c r="BX110" s="863"/>
      <c r="BY110" s="863"/>
      <c r="BZ110" s="863"/>
      <c r="CA110" s="863">
        <v>10668716</v>
      </c>
      <c r="CB110" s="863"/>
      <c r="CC110" s="863"/>
      <c r="CD110" s="863"/>
      <c r="CE110" s="863"/>
      <c r="CF110" s="887">
        <v>202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21338</v>
      </c>
      <c r="BR111" s="835"/>
      <c r="BS111" s="835"/>
      <c r="BT111" s="835"/>
      <c r="BU111" s="835"/>
      <c r="BV111" s="835">
        <v>16194</v>
      </c>
      <c r="BW111" s="835"/>
      <c r="BX111" s="835"/>
      <c r="BY111" s="835"/>
      <c r="BZ111" s="835"/>
      <c r="CA111" s="835">
        <v>13066</v>
      </c>
      <c r="CB111" s="835"/>
      <c r="CC111" s="835"/>
      <c r="CD111" s="835"/>
      <c r="CE111" s="835"/>
      <c r="CF111" s="896">
        <v>0.2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3550823</v>
      </c>
      <c r="BR112" s="835"/>
      <c r="BS112" s="835"/>
      <c r="BT112" s="835"/>
      <c r="BU112" s="835"/>
      <c r="BV112" s="835">
        <v>3439073</v>
      </c>
      <c r="BW112" s="835"/>
      <c r="BX112" s="835"/>
      <c r="BY112" s="835"/>
      <c r="BZ112" s="835"/>
      <c r="CA112" s="835">
        <v>3293048</v>
      </c>
      <c r="CB112" s="835"/>
      <c r="CC112" s="835"/>
      <c r="CD112" s="835"/>
      <c r="CE112" s="835"/>
      <c r="CF112" s="896">
        <v>62.4</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241501</v>
      </c>
      <c r="AB113" s="944"/>
      <c r="AC113" s="944"/>
      <c r="AD113" s="944"/>
      <c r="AE113" s="945"/>
      <c r="AF113" s="946">
        <v>249298</v>
      </c>
      <c r="AG113" s="944"/>
      <c r="AH113" s="944"/>
      <c r="AI113" s="944"/>
      <c r="AJ113" s="945"/>
      <c r="AK113" s="946">
        <v>236140</v>
      </c>
      <c r="AL113" s="944"/>
      <c r="AM113" s="944"/>
      <c r="AN113" s="944"/>
      <c r="AO113" s="945"/>
      <c r="AP113" s="947">
        <v>4.5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3316988</v>
      </c>
      <c r="BR114" s="835"/>
      <c r="BS114" s="835"/>
      <c r="BT114" s="835"/>
      <c r="BU114" s="835"/>
      <c r="BV114" s="835">
        <v>3284999</v>
      </c>
      <c r="BW114" s="835"/>
      <c r="BX114" s="835"/>
      <c r="BY114" s="835"/>
      <c r="BZ114" s="835"/>
      <c r="CA114" s="835">
        <v>3225497</v>
      </c>
      <c r="CB114" s="835"/>
      <c r="CC114" s="835"/>
      <c r="CD114" s="835"/>
      <c r="CE114" s="835"/>
      <c r="CF114" s="896">
        <v>61.1</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21230</v>
      </c>
      <c r="DH114" s="798"/>
      <c r="DI114" s="798"/>
      <c r="DJ114" s="798"/>
      <c r="DK114" s="799"/>
      <c r="DL114" s="800">
        <v>16194</v>
      </c>
      <c r="DM114" s="798"/>
      <c r="DN114" s="798"/>
      <c r="DO114" s="798"/>
      <c r="DP114" s="799"/>
      <c r="DQ114" s="800">
        <v>13066</v>
      </c>
      <c r="DR114" s="798"/>
      <c r="DS114" s="798"/>
      <c r="DT114" s="798"/>
      <c r="DU114" s="799"/>
      <c r="DV114" s="845">
        <v>0.2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9718</v>
      </c>
      <c r="AB115" s="944"/>
      <c r="AC115" s="944"/>
      <c r="AD115" s="944"/>
      <c r="AE115" s="945"/>
      <c r="AF115" s="946">
        <v>5143</v>
      </c>
      <c r="AG115" s="944"/>
      <c r="AH115" s="944"/>
      <c r="AI115" s="944"/>
      <c r="AJ115" s="945"/>
      <c r="AK115" s="946">
        <v>3128</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295970</v>
      </c>
      <c r="BR115" s="835"/>
      <c r="BS115" s="835"/>
      <c r="BT115" s="835"/>
      <c r="BU115" s="835"/>
      <c r="BV115" s="835">
        <v>238686</v>
      </c>
      <c r="BW115" s="835"/>
      <c r="BX115" s="835"/>
      <c r="BY115" s="835"/>
      <c r="BZ115" s="835"/>
      <c r="CA115" s="835">
        <v>112050</v>
      </c>
      <c r="CB115" s="835"/>
      <c r="CC115" s="835"/>
      <c r="CD115" s="835"/>
      <c r="CE115" s="835"/>
      <c r="CF115" s="896">
        <v>2.1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152</v>
      </c>
      <c r="AB116" s="798"/>
      <c r="AC116" s="798"/>
      <c r="AD116" s="798"/>
      <c r="AE116" s="799"/>
      <c r="AF116" s="800">
        <v>316</v>
      </c>
      <c r="AG116" s="798"/>
      <c r="AH116" s="798"/>
      <c r="AI116" s="798"/>
      <c r="AJ116" s="799"/>
      <c r="AK116" s="800">
        <v>290</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1703165</v>
      </c>
      <c r="AB117" s="930"/>
      <c r="AC117" s="930"/>
      <c r="AD117" s="930"/>
      <c r="AE117" s="931"/>
      <c r="AF117" s="932">
        <v>1599096</v>
      </c>
      <c r="AG117" s="930"/>
      <c r="AH117" s="930"/>
      <c r="AI117" s="930"/>
      <c r="AJ117" s="931"/>
      <c r="AK117" s="932">
        <v>1493558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17560603</v>
      </c>
      <c r="BR119" s="866"/>
      <c r="BS119" s="866"/>
      <c r="BT119" s="866"/>
      <c r="BU119" s="866"/>
      <c r="BV119" s="866">
        <v>17698358</v>
      </c>
      <c r="BW119" s="866"/>
      <c r="BX119" s="866"/>
      <c r="BY119" s="866"/>
      <c r="BZ119" s="866"/>
      <c r="CA119" s="866">
        <v>17312377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108</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1559364</v>
      </c>
      <c r="BR120" s="863"/>
      <c r="BS120" s="863"/>
      <c r="BT120" s="863"/>
      <c r="BU120" s="863"/>
      <c r="BV120" s="863">
        <v>1790243</v>
      </c>
      <c r="BW120" s="863"/>
      <c r="BX120" s="863"/>
      <c r="BY120" s="863"/>
      <c r="BZ120" s="863"/>
      <c r="CA120" s="863">
        <v>1930430</v>
      </c>
      <c r="CB120" s="863"/>
      <c r="CC120" s="863"/>
      <c r="CD120" s="863"/>
      <c r="CE120" s="863"/>
      <c r="CF120" s="887">
        <v>36.6</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3179191</v>
      </c>
      <c r="DH120" s="863"/>
      <c r="DI120" s="863"/>
      <c r="DJ120" s="863"/>
      <c r="DK120" s="863"/>
      <c r="DL120" s="863">
        <v>3110438</v>
      </c>
      <c r="DM120" s="863"/>
      <c r="DN120" s="863"/>
      <c r="DO120" s="863"/>
      <c r="DP120" s="863"/>
      <c r="DQ120" s="863">
        <v>2991519</v>
      </c>
      <c r="DR120" s="863"/>
      <c r="DS120" s="863"/>
      <c r="DT120" s="863"/>
      <c r="DU120" s="863"/>
      <c r="DV120" s="864">
        <v>56.6</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601161</v>
      </c>
      <c r="BR121" s="835"/>
      <c r="BS121" s="835"/>
      <c r="BT121" s="835"/>
      <c r="BU121" s="835"/>
      <c r="BV121" s="835">
        <v>578930</v>
      </c>
      <c r="BW121" s="835"/>
      <c r="BX121" s="835"/>
      <c r="BY121" s="835"/>
      <c r="BZ121" s="835"/>
      <c r="CA121" s="835">
        <v>609774</v>
      </c>
      <c r="CB121" s="835"/>
      <c r="CC121" s="835"/>
      <c r="CD121" s="835"/>
      <c r="CE121" s="835"/>
      <c r="CF121" s="896">
        <v>11.5</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369648</v>
      </c>
      <c r="DH121" s="835"/>
      <c r="DI121" s="835"/>
      <c r="DJ121" s="835"/>
      <c r="DK121" s="835"/>
      <c r="DL121" s="835">
        <v>328635</v>
      </c>
      <c r="DM121" s="835"/>
      <c r="DN121" s="835"/>
      <c r="DO121" s="835"/>
      <c r="DP121" s="835"/>
      <c r="DQ121" s="835">
        <v>299377</v>
      </c>
      <c r="DR121" s="835"/>
      <c r="DS121" s="835"/>
      <c r="DT121" s="835"/>
      <c r="DU121" s="835"/>
      <c r="DV121" s="812">
        <v>5.7</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8853</v>
      </c>
      <c r="AB122" s="798"/>
      <c r="AC122" s="798"/>
      <c r="AD122" s="798"/>
      <c r="AE122" s="799"/>
      <c r="AF122" s="800">
        <v>5035</v>
      </c>
      <c r="AG122" s="798"/>
      <c r="AH122" s="798"/>
      <c r="AI122" s="798"/>
      <c r="AJ122" s="799"/>
      <c r="AK122" s="800">
        <v>3128</v>
      </c>
      <c r="AL122" s="798"/>
      <c r="AM122" s="798"/>
      <c r="AN122" s="798"/>
      <c r="AO122" s="799"/>
      <c r="AP122" s="845">
        <v>0.1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8568668</v>
      </c>
      <c r="BR122" s="866"/>
      <c r="BS122" s="866"/>
      <c r="BT122" s="866"/>
      <c r="BU122" s="866"/>
      <c r="BV122" s="866">
        <v>8908951</v>
      </c>
      <c r="BW122" s="866"/>
      <c r="BX122" s="866"/>
      <c r="BY122" s="866"/>
      <c r="BZ122" s="866"/>
      <c r="CA122" s="866">
        <v>8925639</v>
      </c>
      <c r="CB122" s="866"/>
      <c r="CC122" s="866"/>
      <c r="CD122" s="866"/>
      <c r="CE122" s="866"/>
      <c r="CF122" s="867">
        <v>169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1984</v>
      </c>
      <c r="DH122" s="835"/>
      <c r="DI122" s="835"/>
      <c r="DJ122" s="835"/>
      <c r="DK122" s="835"/>
      <c r="DL122" s="835" t="s">
        <v>111</v>
      </c>
      <c r="DM122" s="835"/>
      <c r="DN122" s="835"/>
      <c r="DO122" s="835"/>
      <c r="DP122" s="835"/>
      <c r="DQ122" s="835">
        <v>2152</v>
      </c>
      <c r="DR122" s="835"/>
      <c r="DS122" s="835"/>
      <c r="DT122" s="835"/>
      <c r="DU122" s="835"/>
      <c r="DV122" s="812">
        <v>0</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10729193</v>
      </c>
      <c r="BR123" s="854"/>
      <c r="BS123" s="854"/>
      <c r="BT123" s="854"/>
      <c r="BU123" s="854"/>
      <c r="BV123" s="854">
        <v>11278124</v>
      </c>
      <c r="BW123" s="854"/>
      <c r="BX123" s="854"/>
      <c r="BY123" s="854"/>
      <c r="BZ123" s="854"/>
      <c r="CA123" s="854">
        <v>11465843</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129.6</v>
      </c>
      <c r="BR124" s="852"/>
      <c r="BS124" s="852"/>
      <c r="BT124" s="852"/>
      <c r="BU124" s="852"/>
      <c r="BV124" s="852">
        <v>119</v>
      </c>
      <c r="BW124" s="852"/>
      <c r="BX124" s="852"/>
      <c r="BY124" s="852"/>
      <c r="BZ124" s="852"/>
      <c r="CA124" s="852">
        <v>110.7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865</v>
      </c>
      <c r="AB126" s="798"/>
      <c r="AC126" s="798"/>
      <c r="AD126" s="798"/>
      <c r="AE126" s="799"/>
      <c r="AF126" s="800">
        <v>108</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v>212276</v>
      </c>
      <c r="DH126" s="835"/>
      <c r="DI126" s="835"/>
      <c r="DJ126" s="835"/>
      <c r="DK126" s="835"/>
      <c r="DL126" s="835">
        <v>188189</v>
      </c>
      <c r="DM126" s="835"/>
      <c r="DN126" s="835"/>
      <c r="DO126" s="835"/>
      <c r="DP126" s="835"/>
      <c r="DQ126" s="835">
        <v>64701</v>
      </c>
      <c r="DR126" s="835"/>
      <c r="DS126" s="835"/>
      <c r="DT126" s="835"/>
      <c r="DU126" s="835"/>
      <c r="DV126" s="812">
        <v>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49484</v>
      </c>
      <c r="AB128" s="819"/>
      <c r="AC128" s="819"/>
      <c r="AD128" s="819"/>
      <c r="AE128" s="820"/>
      <c r="AF128" s="821">
        <v>54339</v>
      </c>
      <c r="AG128" s="819"/>
      <c r="AH128" s="819"/>
      <c r="AI128" s="819"/>
      <c r="AJ128" s="820"/>
      <c r="AK128" s="821">
        <v>63080</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14.38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83694</v>
      </c>
      <c r="DH128" s="809"/>
      <c r="DI128" s="809"/>
      <c r="DJ128" s="809"/>
      <c r="DK128" s="809"/>
      <c r="DL128" s="809">
        <v>50497</v>
      </c>
      <c r="DM128" s="809"/>
      <c r="DN128" s="809"/>
      <c r="DO128" s="809"/>
      <c r="DP128" s="809"/>
      <c r="DQ128" s="809">
        <v>47349</v>
      </c>
      <c r="DR128" s="809"/>
      <c r="DS128" s="809"/>
      <c r="DT128" s="809"/>
      <c r="DU128" s="809"/>
      <c r="DV128" s="810">
        <v>0.9</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6293246</v>
      </c>
      <c r="AB129" s="798"/>
      <c r="AC129" s="798"/>
      <c r="AD129" s="798"/>
      <c r="AE129" s="799"/>
      <c r="AF129" s="800">
        <v>6329696</v>
      </c>
      <c r="AG129" s="798"/>
      <c r="AH129" s="798"/>
      <c r="AI129" s="798"/>
      <c r="AJ129" s="799"/>
      <c r="AK129" s="800">
        <v>6141887</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19.38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1024139</v>
      </c>
      <c r="AB130" s="798"/>
      <c r="AC130" s="798"/>
      <c r="AD130" s="798"/>
      <c r="AE130" s="799"/>
      <c r="AF130" s="800">
        <v>935687</v>
      </c>
      <c r="AG130" s="798"/>
      <c r="AH130" s="798"/>
      <c r="AI130" s="798"/>
      <c r="AJ130" s="799"/>
      <c r="AK130" s="800">
        <v>860520</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5269107</v>
      </c>
      <c r="AB131" s="781"/>
      <c r="AC131" s="781"/>
      <c r="AD131" s="781"/>
      <c r="AE131" s="782"/>
      <c r="AF131" s="783">
        <v>5394009</v>
      </c>
      <c r="AG131" s="781"/>
      <c r="AH131" s="781"/>
      <c r="AI131" s="781"/>
      <c r="AJ131" s="782"/>
      <c r="AK131" s="783">
        <v>5281367</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110.7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11.94779305</v>
      </c>
      <c r="AB132" s="761"/>
      <c r="AC132" s="761"/>
      <c r="AD132" s="761"/>
      <c r="AE132" s="762"/>
      <c r="AF132" s="763">
        <v>11.291601480000001</v>
      </c>
      <c r="AG132" s="761"/>
      <c r="AH132" s="761"/>
      <c r="AI132" s="761"/>
      <c r="AJ132" s="762"/>
      <c r="AK132" s="763">
        <v>10.791865059999999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12.9</v>
      </c>
      <c r="AB133" s="740"/>
      <c r="AC133" s="740"/>
      <c r="AD133" s="740"/>
      <c r="AE133" s="741"/>
      <c r="AF133" s="739">
        <v>12</v>
      </c>
      <c r="AG133" s="740"/>
      <c r="AH133" s="740"/>
      <c r="AI133" s="740"/>
      <c r="AJ133" s="741"/>
      <c r="AK133" s="739">
        <v>11.3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2231698</v>
      </c>
      <c r="L9" s="266">
        <v>100563</v>
      </c>
      <c r="M9" s="267">
        <v>88814</v>
      </c>
      <c r="N9" s="268">
        <v>13.2</v>
      </c>
    </row>
    <row r="10" spans="1:16">
      <c r="A10" s="250"/>
      <c r="B10" s="246"/>
      <c r="C10" s="246"/>
      <c r="D10" s="246"/>
      <c r="E10" s="246"/>
      <c r="F10" s="246"/>
      <c r="G10" s="1166" t="s">
        <v>473</v>
      </c>
      <c r="H10" s="1167"/>
      <c r="I10" s="1167"/>
      <c r="J10" s="1168"/>
      <c r="K10" s="269">
        <v>20673</v>
      </c>
      <c r="L10" s="270">
        <v>932</v>
      </c>
      <c r="M10" s="271">
        <v>7348</v>
      </c>
      <c r="N10" s="272">
        <v>-87.3</v>
      </c>
    </row>
    <row r="11" spans="1:16" ht="13.5" customHeight="1">
      <c r="A11" s="250"/>
      <c r="B11" s="246"/>
      <c r="C11" s="246"/>
      <c r="D11" s="246"/>
      <c r="E11" s="246"/>
      <c r="F11" s="246"/>
      <c r="G11" s="1166" t="s">
        <v>474</v>
      </c>
      <c r="H11" s="1167"/>
      <c r="I11" s="1167"/>
      <c r="J11" s="1168"/>
      <c r="K11" s="269">
        <v>12866</v>
      </c>
      <c r="L11" s="270">
        <v>580</v>
      </c>
      <c r="M11" s="271">
        <v>9064</v>
      </c>
      <c r="N11" s="272">
        <v>-93.6</v>
      </c>
    </row>
    <row r="12" spans="1:16" ht="13.5" customHeight="1">
      <c r="A12" s="250"/>
      <c r="B12" s="246"/>
      <c r="C12" s="246"/>
      <c r="D12" s="246"/>
      <c r="E12" s="246"/>
      <c r="F12" s="246"/>
      <c r="G12" s="1166" t="s">
        <v>475</v>
      </c>
      <c r="H12" s="1167"/>
      <c r="I12" s="1167"/>
      <c r="J12" s="1168"/>
      <c r="K12" s="269" t="s">
        <v>476</v>
      </c>
      <c r="L12" s="270" t="s">
        <v>476</v>
      </c>
      <c r="M12" s="271">
        <v>917</v>
      </c>
      <c r="N12" s="272" t="s">
        <v>476</v>
      </c>
    </row>
    <row r="13" spans="1:16" ht="13.5" customHeight="1">
      <c r="A13" s="250"/>
      <c r="B13" s="246"/>
      <c r="C13" s="246"/>
      <c r="D13" s="246"/>
      <c r="E13" s="246"/>
      <c r="F13" s="246"/>
      <c r="G13" s="1166" t="s">
        <v>477</v>
      </c>
      <c r="H13" s="1167"/>
      <c r="I13" s="1167"/>
      <c r="J13" s="1168"/>
      <c r="K13" s="269" t="s">
        <v>476</v>
      </c>
      <c r="L13" s="270" t="s">
        <v>476</v>
      </c>
      <c r="M13" s="271">
        <v>11</v>
      </c>
      <c r="N13" s="272" t="s">
        <v>476</v>
      </c>
    </row>
    <row r="14" spans="1:16" ht="13.5" customHeight="1">
      <c r="A14" s="250"/>
      <c r="B14" s="246"/>
      <c r="C14" s="246"/>
      <c r="D14" s="246"/>
      <c r="E14" s="246"/>
      <c r="F14" s="246"/>
      <c r="G14" s="1166" t="s">
        <v>478</v>
      </c>
      <c r="H14" s="1167"/>
      <c r="I14" s="1167"/>
      <c r="J14" s="1168"/>
      <c r="K14" s="269">
        <v>104777</v>
      </c>
      <c r="L14" s="270">
        <v>4721</v>
      </c>
      <c r="M14" s="271">
        <v>3976</v>
      </c>
      <c r="N14" s="272">
        <v>18.7</v>
      </c>
    </row>
    <row r="15" spans="1:16" ht="13.5" customHeight="1">
      <c r="A15" s="250"/>
      <c r="B15" s="246"/>
      <c r="C15" s="246"/>
      <c r="D15" s="246"/>
      <c r="E15" s="246"/>
      <c r="F15" s="246"/>
      <c r="G15" s="1166" t="s">
        <v>479</v>
      </c>
      <c r="H15" s="1167"/>
      <c r="I15" s="1167"/>
      <c r="J15" s="1168"/>
      <c r="K15" s="269">
        <v>134314</v>
      </c>
      <c r="L15" s="270">
        <v>6052</v>
      </c>
      <c r="M15" s="271">
        <v>2094</v>
      </c>
      <c r="N15" s="272">
        <v>189</v>
      </c>
    </row>
    <row r="16" spans="1:16">
      <c r="A16" s="250"/>
      <c r="B16" s="246"/>
      <c r="C16" s="246"/>
      <c r="D16" s="246"/>
      <c r="E16" s="246"/>
      <c r="F16" s="246"/>
      <c r="G16" s="1169" t="s">
        <v>480</v>
      </c>
      <c r="H16" s="1170"/>
      <c r="I16" s="1170"/>
      <c r="J16" s="1171"/>
      <c r="K16" s="270">
        <v>-278000</v>
      </c>
      <c r="L16" s="270">
        <v>-12527</v>
      </c>
      <c r="M16" s="271">
        <v>-9674</v>
      </c>
      <c r="N16" s="272">
        <v>29.5</v>
      </c>
    </row>
    <row r="17" spans="1:16">
      <c r="A17" s="250"/>
      <c r="B17" s="246"/>
      <c r="C17" s="246"/>
      <c r="D17" s="246"/>
      <c r="E17" s="246"/>
      <c r="F17" s="246"/>
      <c r="G17" s="1169" t="s">
        <v>169</v>
      </c>
      <c r="H17" s="1170"/>
      <c r="I17" s="1170"/>
      <c r="J17" s="1171"/>
      <c r="K17" s="270">
        <v>2226328</v>
      </c>
      <c r="L17" s="270">
        <v>100321</v>
      </c>
      <c r="M17" s="271">
        <v>102550</v>
      </c>
      <c r="N17" s="272">
        <v>-2.2000000000000002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10.99</v>
      </c>
      <c r="L21" s="283">
        <v>9.9600000000000009</v>
      </c>
      <c r="M21" s="284">
        <v>1.03</v>
      </c>
      <c r="N21" s="251"/>
      <c r="O21" s="285"/>
      <c r="P21" s="281"/>
    </row>
    <row r="22" spans="1:16" s="286" customFormat="1">
      <c r="A22" s="281"/>
      <c r="B22" s="251"/>
      <c r="C22" s="251"/>
      <c r="D22" s="251"/>
      <c r="E22" s="251"/>
      <c r="F22" s="251"/>
      <c r="G22" s="1163" t="s">
        <v>486</v>
      </c>
      <c r="H22" s="1164"/>
      <c r="I22" s="1164"/>
      <c r="J22" s="1165"/>
      <c r="K22" s="287">
        <v>98</v>
      </c>
      <c r="L22" s="288">
        <v>97.8</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1254000</v>
      </c>
      <c r="L32" s="296">
        <v>56507</v>
      </c>
      <c r="M32" s="297">
        <v>68120</v>
      </c>
      <c r="N32" s="298">
        <v>-17</v>
      </c>
    </row>
    <row r="33" spans="1:16" ht="13.5" customHeight="1">
      <c r="A33" s="250"/>
      <c r="B33" s="246"/>
      <c r="C33" s="246"/>
      <c r="D33" s="246"/>
      <c r="E33" s="246"/>
      <c r="F33" s="246"/>
      <c r="G33" s="1154" t="s">
        <v>491</v>
      </c>
      <c r="H33" s="1155"/>
      <c r="I33" s="1155"/>
      <c r="J33" s="1156"/>
      <c r="K33" s="296" t="s">
        <v>476</v>
      </c>
      <c r="L33" s="296" t="s">
        <v>476</v>
      </c>
      <c r="M33" s="297" t="s">
        <v>476</v>
      </c>
      <c r="N33" s="298" t="s">
        <v>476</v>
      </c>
    </row>
    <row r="34" spans="1:16" ht="27" customHeight="1">
      <c r="A34" s="250"/>
      <c r="B34" s="246"/>
      <c r="C34" s="246"/>
      <c r="D34" s="246"/>
      <c r="E34" s="246"/>
      <c r="F34" s="246"/>
      <c r="G34" s="1154" t="s">
        <v>492</v>
      </c>
      <c r="H34" s="1155"/>
      <c r="I34" s="1155"/>
      <c r="J34" s="1156"/>
      <c r="K34" s="296" t="s">
        <v>476</v>
      </c>
      <c r="L34" s="296" t="s">
        <v>476</v>
      </c>
      <c r="M34" s="297">
        <v>13</v>
      </c>
      <c r="N34" s="298" t="s">
        <v>476</v>
      </c>
    </row>
    <row r="35" spans="1:16" ht="27" customHeight="1">
      <c r="A35" s="250"/>
      <c r="B35" s="246"/>
      <c r="C35" s="246"/>
      <c r="D35" s="246"/>
      <c r="E35" s="246"/>
      <c r="F35" s="246"/>
      <c r="G35" s="1154" t="s">
        <v>493</v>
      </c>
      <c r="H35" s="1155"/>
      <c r="I35" s="1155"/>
      <c r="J35" s="1156"/>
      <c r="K35" s="296">
        <v>236140</v>
      </c>
      <c r="L35" s="296">
        <v>10641</v>
      </c>
      <c r="M35" s="297">
        <v>17609</v>
      </c>
      <c r="N35" s="298">
        <v>-39.6</v>
      </c>
    </row>
    <row r="36" spans="1:16" ht="27" customHeight="1">
      <c r="A36" s="250"/>
      <c r="B36" s="246"/>
      <c r="C36" s="246"/>
      <c r="D36" s="246"/>
      <c r="E36" s="246"/>
      <c r="F36" s="246"/>
      <c r="G36" s="1154" t="s">
        <v>494</v>
      </c>
      <c r="H36" s="1155"/>
      <c r="I36" s="1155"/>
      <c r="J36" s="1156"/>
      <c r="K36" s="296" t="s">
        <v>476</v>
      </c>
      <c r="L36" s="296" t="s">
        <v>476</v>
      </c>
      <c r="M36" s="297">
        <v>2944</v>
      </c>
      <c r="N36" s="298" t="s">
        <v>476</v>
      </c>
    </row>
    <row r="37" spans="1:16" ht="13.5" customHeight="1">
      <c r="A37" s="250"/>
      <c r="B37" s="246"/>
      <c r="C37" s="246"/>
      <c r="D37" s="246"/>
      <c r="E37" s="246"/>
      <c r="F37" s="246"/>
      <c r="G37" s="1154" t="s">
        <v>495</v>
      </c>
      <c r="H37" s="1155"/>
      <c r="I37" s="1155"/>
      <c r="J37" s="1156"/>
      <c r="K37" s="296">
        <v>3128</v>
      </c>
      <c r="L37" s="296">
        <v>141</v>
      </c>
      <c r="M37" s="297">
        <v>1200</v>
      </c>
      <c r="N37" s="298">
        <v>-88.3</v>
      </c>
    </row>
    <row r="38" spans="1:16" ht="27" customHeight="1">
      <c r="A38" s="250"/>
      <c r="B38" s="246"/>
      <c r="C38" s="246"/>
      <c r="D38" s="246"/>
      <c r="E38" s="246"/>
      <c r="F38" s="246"/>
      <c r="G38" s="1157" t="s">
        <v>496</v>
      </c>
      <c r="H38" s="1158"/>
      <c r="I38" s="1158"/>
      <c r="J38" s="1159"/>
      <c r="K38" s="299">
        <v>290</v>
      </c>
      <c r="L38" s="299">
        <v>13</v>
      </c>
      <c r="M38" s="300">
        <v>5</v>
      </c>
      <c r="N38" s="301">
        <v>160</v>
      </c>
      <c r="O38" s="295"/>
    </row>
    <row r="39" spans="1:16">
      <c r="A39" s="250"/>
      <c r="B39" s="246"/>
      <c r="C39" s="246"/>
      <c r="D39" s="246"/>
      <c r="E39" s="246"/>
      <c r="F39" s="246"/>
      <c r="G39" s="1157" t="s">
        <v>497</v>
      </c>
      <c r="H39" s="1158"/>
      <c r="I39" s="1158"/>
      <c r="J39" s="1159"/>
      <c r="K39" s="302">
        <v>-63080</v>
      </c>
      <c r="L39" s="302">
        <v>-2842</v>
      </c>
      <c r="M39" s="303">
        <v>-3946</v>
      </c>
      <c r="N39" s="304">
        <v>-28</v>
      </c>
      <c r="O39" s="295"/>
    </row>
    <row r="40" spans="1:16" ht="27" customHeight="1">
      <c r="A40" s="250"/>
      <c r="B40" s="246"/>
      <c r="C40" s="246"/>
      <c r="D40" s="246"/>
      <c r="E40" s="246"/>
      <c r="F40" s="246"/>
      <c r="G40" s="1154" t="s">
        <v>498</v>
      </c>
      <c r="H40" s="1155"/>
      <c r="I40" s="1155"/>
      <c r="J40" s="1156"/>
      <c r="K40" s="302">
        <v>-860520</v>
      </c>
      <c r="L40" s="302">
        <v>-38776</v>
      </c>
      <c r="M40" s="303">
        <v>-59158</v>
      </c>
      <c r="N40" s="304">
        <v>-34.5</v>
      </c>
      <c r="O40" s="295"/>
    </row>
    <row r="41" spans="1:16">
      <c r="A41" s="250"/>
      <c r="B41" s="246"/>
      <c r="C41" s="246"/>
      <c r="D41" s="246"/>
      <c r="E41" s="246"/>
      <c r="F41" s="246"/>
      <c r="G41" s="1160" t="s">
        <v>280</v>
      </c>
      <c r="H41" s="1161"/>
      <c r="I41" s="1161"/>
      <c r="J41" s="1162"/>
      <c r="K41" s="296">
        <v>569958</v>
      </c>
      <c r="L41" s="302">
        <v>25683</v>
      </c>
      <c r="M41" s="303">
        <v>26787</v>
      </c>
      <c r="N41" s="304">
        <v>-4.0999999999999996</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607724</v>
      </c>
      <c r="J51" s="322">
        <v>25866</v>
      </c>
      <c r="K51" s="323">
        <v>-40</v>
      </c>
      <c r="L51" s="324">
        <v>75709</v>
      </c>
      <c r="M51" s="325">
        <v>12.7</v>
      </c>
      <c r="N51" s="326">
        <v>-52.7</v>
      </c>
    </row>
    <row r="52" spans="1:14">
      <c r="A52" s="250"/>
      <c r="B52" s="246"/>
      <c r="C52" s="246"/>
      <c r="D52" s="246"/>
      <c r="E52" s="246"/>
      <c r="F52" s="246"/>
      <c r="G52" s="327"/>
      <c r="H52" s="328" t="s">
        <v>509</v>
      </c>
      <c r="I52" s="329">
        <v>413423</v>
      </c>
      <c r="J52" s="330">
        <v>17596</v>
      </c>
      <c r="K52" s="331">
        <v>-49.2</v>
      </c>
      <c r="L52" s="332">
        <v>35212</v>
      </c>
      <c r="M52" s="333">
        <v>0</v>
      </c>
      <c r="N52" s="334">
        <v>-49.2</v>
      </c>
    </row>
    <row r="53" spans="1:14">
      <c r="A53" s="250"/>
      <c r="B53" s="246"/>
      <c r="C53" s="246"/>
      <c r="D53" s="246"/>
      <c r="E53" s="246"/>
      <c r="F53" s="246"/>
      <c r="G53" s="312" t="s">
        <v>510</v>
      </c>
      <c r="H53" s="313"/>
      <c r="I53" s="321">
        <v>1151273</v>
      </c>
      <c r="J53" s="322">
        <v>49286</v>
      </c>
      <c r="K53" s="323">
        <v>90.5</v>
      </c>
      <c r="L53" s="324">
        <v>90961</v>
      </c>
      <c r="M53" s="325">
        <v>20.100000000000001</v>
      </c>
      <c r="N53" s="326">
        <v>70.400000000000006</v>
      </c>
    </row>
    <row r="54" spans="1:14">
      <c r="A54" s="250"/>
      <c r="B54" s="246"/>
      <c r="C54" s="246"/>
      <c r="D54" s="246"/>
      <c r="E54" s="246"/>
      <c r="F54" s="246"/>
      <c r="G54" s="327"/>
      <c r="H54" s="328" t="s">
        <v>509</v>
      </c>
      <c r="I54" s="329">
        <v>550298</v>
      </c>
      <c r="J54" s="330">
        <v>23558</v>
      </c>
      <c r="K54" s="331">
        <v>33.9</v>
      </c>
      <c r="L54" s="332">
        <v>37720</v>
      </c>
      <c r="M54" s="333">
        <v>7.1</v>
      </c>
      <c r="N54" s="334">
        <v>26.8</v>
      </c>
    </row>
    <row r="55" spans="1:14">
      <c r="A55" s="250"/>
      <c r="B55" s="246"/>
      <c r="C55" s="246"/>
      <c r="D55" s="246"/>
      <c r="E55" s="246"/>
      <c r="F55" s="246"/>
      <c r="G55" s="312" t="s">
        <v>511</v>
      </c>
      <c r="H55" s="313"/>
      <c r="I55" s="321">
        <v>1030282</v>
      </c>
      <c r="J55" s="322">
        <v>44783</v>
      </c>
      <c r="K55" s="323">
        <v>-9.1</v>
      </c>
      <c r="L55" s="324">
        <v>106614</v>
      </c>
      <c r="M55" s="325">
        <v>17.2</v>
      </c>
      <c r="N55" s="326">
        <v>-26.3</v>
      </c>
    </row>
    <row r="56" spans="1:14">
      <c r="A56" s="250"/>
      <c r="B56" s="246"/>
      <c r="C56" s="246"/>
      <c r="D56" s="246"/>
      <c r="E56" s="246"/>
      <c r="F56" s="246"/>
      <c r="G56" s="327"/>
      <c r="H56" s="328" t="s">
        <v>509</v>
      </c>
      <c r="I56" s="329">
        <v>598599</v>
      </c>
      <c r="J56" s="330">
        <v>26019</v>
      </c>
      <c r="K56" s="331">
        <v>10.4</v>
      </c>
      <c r="L56" s="332">
        <v>45545</v>
      </c>
      <c r="M56" s="333">
        <v>20.7</v>
      </c>
      <c r="N56" s="334">
        <v>-10.3</v>
      </c>
    </row>
    <row r="57" spans="1:14">
      <c r="A57" s="250"/>
      <c r="B57" s="246"/>
      <c r="C57" s="246"/>
      <c r="D57" s="246"/>
      <c r="E57" s="246"/>
      <c r="F57" s="246"/>
      <c r="G57" s="312" t="s">
        <v>512</v>
      </c>
      <c r="H57" s="313"/>
      <c r="I57" s="321">
        <v>1355891</v>
      </c>
      <c r="J57" s="322">
        <v>59942</v>
      </c>
      <c r="K57" s="323">
        <v>33.799999999999997</v>
      </c>
      <c r="L57" s="324">
        <v>85459</v>
      </c>
      <c r="M57" s="325">
        <v>-19.8</v>
      </c>
      <c r="N57" s="326">
        <v>53.6</v>
      </c>
    </row>
    <row r="58" spans="1:14">
      <c r="A58" s="250"/>
      <c r="B58" s="246"/>
      <c r="C58" s="246"/>
      <c r="D58" s="246"/>
      <c r="E58" s="246"/>
      <c r="F58" s="246"/>
      <c r="G58" s="327"/>
      <c r="H58" s="328" t="s">
        <v>509</v>
      </c>
      <c r="I58" s="329">
        <v>771428</v>
      </c>
      <c r="J58" s="330">
        <v>34104</v>
      </c>
      <c r="K58" s="331">
        <v>31.1</v>
      </c>
      <c r="L58" s="332">
        <v>44378</v>
      </c>
      <c r="M58" s="333">
        <v>-2.6</v>
      </c>
      <c r="N58" s="334">
        <v>33.700000000000003</v>
      </c>
    </row>
    <row r="59" spans="1:14">
      <c r="A59" s="250"/>
      <c r="B59" s="246"/>
      <c r="C59" s="246"/>
      <c r="D59" s="246"/>
      <c r="E59" s="246"/>
      <c r="F59" s="246"/>
      <c r="G59" s="312" t="s">
        <v>513</v>
      </c>
      <c r="H59" s="313"/>
      <c r="I59" s="321">
        <v>1476789</v>
      </c>
      <c r="J59" s="322">
        <v>66546</v>
      </c>
      <c r="K59" s="323">
        <v>11</v>
      </c>
      <c r="L59" s="324">
        <v>83280</v>
      </c>
      <c r="M59" s="325">
        <v>-2.5</v>
      </c>
      <c r="N59" s="326">
        <v>13.5</v>
      </c>
    </row>
    <row r="60" spans="1:14">
      <c r="A60" s="250"/>
      <c r="B60" s="246"/>
      <c r="C60" s="246"/>
      <c r="D60" s="246"/>
      <c r="E60" s="246"/>
      <c r="F60" s="246"/>
      <c r="G60" s="327"/>
      <c r="H60" s="328" t="s">
        <v>509</v>
      </c>
      <c r="I60" s="335">
        <v>988069</v>
      </c>
      <c r="J60" s="330">
        <v>44524</v>
      </c>
      <c r="K60" s="331">
        <v>30.6</v>
      </c>
      <c r="L60" s="332">
        <v>43123</v>
      </c>
      <c r="M60" s="333">
        <v>-2.8</v>
      </c>
      <c r="N60" s="334">
        <v>33.4</v>
      </c>
    </row>
    <row r="61" spans="1:14">
      <c r="A61" s="250"/>
      <c r="B61" s="246"/>
      <c r="C61" s="246"/>
      <c r="D61" s="246"/>
      <c r="E61" s="246"/>
      <c r="F61" s="246"/>
      <c r="G61" s="312" t="s">
        <v>514</v>
      </c>
      <c r="H61" s="336"/>
      <c r="I61" s="337">
        <v>1124392</v>
      </c>
      <c r="J61" s="338">
        <v>49285</v>
      </c>
      <c r="K61" s="339">
        <v>17.2</v>
      </c>
      <c r="L61" s="340">
        <v>88405</v>
      </c>
      <c r="M61" s="341">
        <v>5.5</v>
      </c>
      <c r="N61" s="326">
        <v>11.7</v>
      </c>
    </row>
    <row r="62" spans="1:14">
      <c r="A62" s="250"/>
      <c r="B62" s="246"/>
      <c r="C62" s="246"/>
      <c r="D62" s="246"/>
      <c r="E62" s="246"/>
      <c r="F62" s="246"/>
      <c r="G62" s="327"/>
      <c r="H62" s="328" t="s">
        <v>509</v>
      </c>
      <c r="I62" s="329">
        <v>664363</v>
      </c>
      <c r="J62" s="330">
        <v>29160</v>
      </c>
      <c r="K62" s="331">
        <v>11.4</v>
      </c>
      <c r="L62" s="332">
        <v>41196</v>
      </c>
      <c r="M62" s="333">
        <v>4.5</v>
      </c>
      <c r="N62" s="334">
        <v>6.9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14.53</v>
      </c>
      <c r="G47" s="12">
        <v>14.71</v>
      </c>
      <c r="H47" s="12">
        <v>16.440000000000001</v>
      </c>
      <c r="I47" s="12">
        <v>17.57</v>
      </c>
      <c r="J47" s="13">
        <v>17.47</v>
      </c>
    </row>
    <row r="48" spans="2:10" ht="57.75" customHeight="1">
      <c r="B48" s="14"/>
      <c r="C48" s="1174" t="s">
        <v>4</v>
      </c>
      <c r="D48" s="1174"/>
      <c r="E48" s="1175"/>
      <c r="F48" s="15">
        <v>4.26</v>
      </c>
      <c r="G48" s="16">
        <v>5.98</v>
      </c>
      <c r="H48" s="16">
        <v>5.89</v>
      </c>
      <c r="I48" s="16">
        <v>6.11</v>
      </c>
      <c r="J48" s="17">
        <v>5.83</v>
      </c>
    </row>
    <row r="49" spans="2:10" ht="57.75" customHeight="1" thickBot="1">
      <c r="B49" s="18"/>
      <c r="C49" s="1176" t="s">
        <v>5</v>
      </c>
      <c r="D49" s="1176"/>
      <c r="E49" s="1177"/>
      <c r="F49" s="19">
        <v>0.31</v>
      </c>
      <c r="G49" s="20">
        <v>1.81</v>
      </c>
      <c r="H49" s="20">
        <v>1.66</v>
      </c>
      <c r="I49" s="20">
        <v>1.48</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2018-11-26T04:46:33Z</cp:lastPrinted>
  <dcterms:created xsi:type="dcterms:W3CDTF">2018-01-24T06:39:43Z</dcterms:created>
  <dcterms:modified xsi:type="dcterms:W3CDTF">2018-11-29T00:04:24Z</dcterms:modified>
</cp:coreProperties>
</file>