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11115" windowHeight="7560" tabRatio="8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17" calcMode="manual"/>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s="1"/>
  <c r="BE36" i="9" s="1"/>
  <c r="BW34" i="9" l="1"/>
  <c r="BW35" i="9" s="1"/>
  <c r="BW36" i="9" s="1"/>
  <c r="BW37" i="9" s="1"/>
  <c r="BW38" i="9" s="1"/>
  <c r="CO34" i="9" s="1"/>
  <c r="CO35" i="9" s="1"/>
</calcChain>
</file>

<file path=xl/sharedStrings.xml><?xml version="1.0" encoding="utf-8"?>
<sst xmlns="http://schemas.openxmlformats.org/spreadsheetml/2006/main" count="1036" uniqueCount="570">
  <si>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</si>
  <si>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</si>
  <si>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</si>
  <si>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</si>
  <si>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</si>
  <si>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</si>
  <si>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</si>
  <si>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</si>
  <si>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</si>
  <si>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</si>
  <si>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</si>
  <si>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</si>
  <si>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</si>
  <si>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</si>
  <si>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</si>
  <si>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</si>
  <si>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</si>
  <si>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</si>
  <si>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</si>
  <si>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</si>
  <si>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</si>
  <si>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</si>
  <si>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</si>
  <si>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</si>
  <si>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</si>
  <si>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</si>
  <si>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</si>
  <si>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</si>
  <si>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</si>
  <si>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</si>
  <si>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</si>
  <si>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</si>
  <si>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</si>
  <si>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</si>
  <si>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</si>
  <si>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</si>
  <si>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</si>
  <si>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</si>
  <si>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</si>
  <si>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</si>
  <si>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</si>
  <si>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</si>
  <si>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</si>
  <si>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</si>
  <si>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</si>
  <si>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</si>
  <si>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</si>
  <si>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</si>
  <si>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</si>
  <si>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</si>
  <si>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</si>
  <si>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</si>
  <si>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</si>
  <si>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</si>
  <si>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</si>
  <si>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</si>
  <si>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</si>
  <si>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</si>
  <si>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</si>
  <si>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</si>
  <si>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</si>
  <si>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</si>
  <si>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</si>
  <si>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</si>
  <si>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</si>
  <si>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</si>
  <si>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</si>
  <si>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</si>
  <si>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</si>
  <si>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</si>
  <si>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</si>
  <si>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</si>
  <si>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</si>
  <si>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</si>
  <si>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</si>
  <si>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</si>
  <si>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</si>
  <si>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</si>
  <si>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</si>
  <si>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</si>
  <si>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</si>
  <si>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指宿市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</si>
  <si>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</si>
  <si>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</si>
  <si>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</si>
  <si>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</si>
  <si>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</si>
  <si>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</si>
  <si>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</si>
  <si>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</si>
  <si>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</si>
  <si>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</si>
  <si>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</si>
  <si>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</si>
  <si>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</si>
  <si>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</si>
  <si>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</si>
  <si>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</si>
  <si>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</si>
  <si>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</si>
  <si>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</si>
  <si>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</si>
  <si>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</si>
  <si>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</si>
  <si>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</si>
  <si>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</si>
  <si>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</si>
  <si>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</si>
  <si>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</si>
  <si>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</si>
  <si>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</si>
  <si>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</si>
  <si>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</si>
  <si>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</si>
  <si>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</si>
  <si>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</si>
  <si>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</si>
  <si>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</si>
  <si>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</si>
  <si>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</si>
  <si>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</si>
  <si>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</si>
  <si>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</si>
  <si>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</si>
  <si>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</si>
  <si>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</si>
  <si>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</si>
  <si>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</si>
  <si>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</si>
  <si>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</si>
  <si>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</si>
  <si>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</si>
  <si>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</si>
  <si>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</si>
  <si>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</si>
  <si>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</si>
  <si>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</si>
  <si>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</si>
  <si>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</si>
  <si>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</si>
  <si>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</si>
  <si>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</si>
  <si>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</si>
  <si>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</si>
  <si>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</si>
  <si>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</si>
  <si>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</si>
  <si>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</si>
  <si>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</si>
  <si>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</si>
  <si>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</si>
  <si>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</si>
  <si>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</si>
  <si>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</si>
  <si>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</si>
  <si>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</si>
  <si>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</si>
  <si>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</si>
  <si>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</si>
  <si>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</si>
  <si>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</si>
  <si>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</si>
  <si>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</si>
  <si>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</si>
  <si>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</si>
  <si>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</si>
  <si>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</si>
  <si>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</si>
  <si>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</si>
  <si>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</si>
  <si>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</si>
  <si>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</si>
  <si>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</si>
  <si>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</si>
  <si>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</si>
  <si>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</si>
  <si>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</si>
  <si>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</si>
  <si>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</si>
  <si>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</si>
  <si>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</si>
  <si>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</si>
  <si>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</si>
  <si>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</si>
  <si>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</si>
  <si>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</si>
  <si>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</si>
  <si>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</si>
  <si>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</si>
  <si>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</si>
  <si>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</si>
  <si>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</si>
  <si>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</si>
  <si>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</si>
  <si>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</si>
  <si>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</si>
  <si>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鹿児島県指宿市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</si>
  <si>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</si>
  <si>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</si>
  <si>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</si>
  <si>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</si>
  <si>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</si>
  <si>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</si>
  <si>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</si>
  <si>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</si>
  <si>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</si>
  <si>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</si>
  <si>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</si>
  <si>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</si>
  <si>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</si>
  <si>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</si>
  <si>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</si>
  <si>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</si>
  <si>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</si>
  <si>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</si>
  <si>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</si>
  <si>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</si>
  <si>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</si>
  <si>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</si>
  <si>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</si>
  <si>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</si>
  <si>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</si>
  <si>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</si>
  <si>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</si>
  <si>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</si>
  <si>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</si>
  <si>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</si>
  <si>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</si>
  <si>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</si>
  <si>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</si>
  <si>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</si>
  <si>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</si>
  <si>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</si>
  <si>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</si>
  <si>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</si>
  <si>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</si>
  <si>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</si>
  <si>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</si>
  <si>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</si>
  <si>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</si>
  <si>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</si>
  <si>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</si>
  <si>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</si>
  <si>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</si>
  <si>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</si>
  <si>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</si>
  <si>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</si>
  <si>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</si>
  <si>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</si>
  <si>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</si>
  <si>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</si>
  <si>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</si>
  <si>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</si>
  <si>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</si>
  <si>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</si>
  <si>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</si>
  <si>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</si>
  <si>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</si>
  <si>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</si>
  <si>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</si>
  <si>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</si>
  <si>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</si>
  <si>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</si>
  <si>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</si>
  <si>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</si>
  <si>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</si>
  <si>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</si>
  <si>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</si>
  <si>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</si>
  <si>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</si>
  <si>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</si>
  <si>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</si>
  <si>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</si>
  <si>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</si>
  <si>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</si>
  <si>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</si>
  <si>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</si>
  <si>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</si>
  <si>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</si>
  <si>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</si>
  <si>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</si>
  <si>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</si>
  <si>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</si>
  <si>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</si>
  <si>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</si>
  <si>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</si>
  <si>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</si>
  <si>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</si>
  <si>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</si>
  <si>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</si>
  <si>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</si>
  <si>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</si>
  <si>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</si>
  <si>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</si>
  <si>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</si>
  <si>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</si>
  <si>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</si>
  <si>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</si>
  <si>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</si>
  <si>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</si>
  <si>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</si>
  <si>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</si>
  <si>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</si>
  <si>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</si>
  <si>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</si>
  <si>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</si>
  <si>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</si>
  <si>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</si>
  <si>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</si>
  <si>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</si>
  <si>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</si>
  <si>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</si>
  <si>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</si>
  <si>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</si>
  <si>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</si>
  <si>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</si>
  <si>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</si>
  <si>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</si>
  <si>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</si>
  <si>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</si>
  <si>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</si>
  <si>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</si>
  <si>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</si>
  <si>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</si>
  <si>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</si>
  <si>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</si>
  <si>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</si>
  <si>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</si>
  <si>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</si>
  <si>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</si>
  <si>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</si>
  <si>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</si>
  <si>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</si>
  <si>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</si>
  <si>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</si>
  <si>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</si>
  <si>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</si>
  <si>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</si>
  <si>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</si>
  <si>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</si>
  <si>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</si>
  <si>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</si>
  <si>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</si>
  <si>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</si>
  <si>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</si>
  <si>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鹿児島県指宿市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</si>
  <si>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</si>
  <si>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</si>
  <si>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</si>
  <si>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</si>
  <si>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</si>
  <si>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</si>
  <si>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</si>
  <si>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</si>
  <si>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</si>
  <si>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</si>
  <si>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</si>
  <si>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</si>
  <si>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</si>
  <si>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</si>
  <si>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</si>
  <si>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</si>
  <si>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</si>
  <si>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</si>
  <si>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</si>
  <si>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</si>
  <si>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</si>
  <si>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</si>
  <si>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</si>
  <si>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</si>
  <si>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</si>
  <si>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</si>
  <si>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</si>
  <si>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</si>
  <si>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</si>
  <si>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</si>
  <si>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</si>
  <si>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</si>
  <si>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</si>
  <si>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</si>
  <si>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指宿市国民健康保険特別会計</t>
    <phoneticPr fontId="5"/>
  </si>
  <si>
    <t>指宿市介護保険特別会計</t>
    <phoneticPr fontId="5"/>
  </si>
  <si>
    <t>指宿市後期高齢者医療特別会計</t>
    <phoneticPr fontId="5"/>
  </si>
  <si>
    <t>指宿市水道事業</t>
    <phoneticPr fontId="5"/>
  </si>
  <si>
    <t>法適用企業</t>
    <phoneticPr fontId="5"/>
  </si>
  <si>
    <t>指宿市温泉配給事業特別会計</t>
    <phoneticPr fontId="5"/>
  </si>
  <si>
    <t>法非適用企業</t>
    <phoneticPr fontId="5"/>
  </si>
  <si>
    <t>指宿市唐船峡そうめん流し事業特別会計</t>
    <phoneticPr fontId="5"/>
  </si>
  <si>
    <t>指宿市公共下水道事業特別会計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</si>
  <si>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</si>
  <si>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</si>
  <si>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</si>
  <si>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</si>
  <si>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</si>
  <si>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</si>
  <si>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</si>
  <si>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</si>
  <si>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</si>
  <si>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</si>
  <si>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</si>
  <si>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</si>
  <si>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</si>
  <si>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</si>
  <si>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</si>
  <si>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</si>
  <si>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</si>
  <si>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</si>
  <si>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</si>
  <si>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</si>
  <si>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</si>
  <si>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</si>
  <si>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</si>
  <si>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</si>
  <si>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</si>
  <si>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</si>
  <si>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</si>
  <si>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</si>
  <si>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</si>
  <si>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</si>
  <si>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</si>
  <si>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</si>
  <si>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</si>
  <si>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</si>
  <si>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</si>
  <si>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</si>
  <si>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</si>
  <si>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</si>
  <si>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</si>
  <si>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</si>
  <si>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</si>
  <si>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</si>
  <si>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</si>
  <si>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</si>
  <si>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</si>
  <si>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</si>
  <si>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</si>
  <si>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</si>
  <si>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</si>
  <si>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</si>
  <si>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</si>
  <si>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</si>
  <si>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</si>
  <si>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</si>
  <si>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</si>
  <si>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</si>
  <si>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</si>
  <si>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</si>
  <si>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</si>
  <si>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</si>
  <si>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</si>
  <si>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</si>
  <si>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</si>
  <si>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</si>
  <si>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</si>
  <si>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</si>
  <si>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</si>
  <si>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</si>
  <si>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</si>
  <si>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</si>
  <si>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</si>
  <si>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</si>
  <si>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</si>
  <si>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</si>
  <si>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</si>
  <si>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</si>
  <si>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</si>
  <si>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</si>
  <si>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</si>
  <si>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</si>
  <si>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</si>
  <si>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</si>
  <si>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</si>
  <si>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</si>
  <si>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</si>
  <si>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</si>
  <si>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</si>
  <si>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</si>
  <si>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</si>
  <si>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</si>
  <si>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</si>
  <si>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</si>
  <si>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</si>
  <si>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</si>
  <si>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</si>
  <si>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</si>
  <si>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</si>
  <si>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</si>
  <si>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</si>
  <si>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</si>
  <si>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</si>
  <si>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</si>
  <si>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</si>
  <si>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</si>
  <si>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</si>
  <si>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</si>
  <si>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</si>
  <si>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</si>
  <si>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</si>
  <si>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</si>
  <si>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</si>
  <si>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</si>
  <si>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</si>
  <si>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</si>
  <si>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</si>
  <si>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</si>
  <si>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</si>
  <si>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</si>
  <si>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</si>
  <si>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</si>
  <si>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</si>
  <si>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</si>
  <si>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</si>
  <si>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</si>
  <si>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</si>
  <si>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</si>
  <si>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</si>
  <si>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</si>
  <si>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</si>
  <si>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</si>
  <si>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</si>
  <si>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</si>
  <si>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</si>
  <si>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</si>
  <si>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</si>
  <si>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</si>
  <si>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</si>
  <si>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</si>
  <si>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</si>
  <si>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</si>
  <si>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</si>
  <si>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0.52</t>
  </si>
  <si>
    <t>▲ 0.35</t>
  </si>
  <si>
    <t>▲ 1.20</t>
  </si>
  <si>
    <t>▲ 9.38</t>
  </si>
  <si>
    <t>一般会計</t>
  </si>
  <si>
    <t>指宿市水道事業</t>
  </si>
  <si>
    <t>指宿市介護保険特別会計</t>
  </si>
  <si>
    <t>指宿市国民健康保険特別会計</t>
  </si>
  <si>
    <t>▲ 0.39</t>
  </si>
  <si>
    <t>▲ 1.12</t>
  </si>
  <si>
    <t>▲ 1.86</t>
  </si>
  <si>
    <t>指宿市唐船峡そうめん流し事業特別会計</t>
  </si>
  <si>
    <t>指宿市公共下水道事業特別会計</t>
  </si>
  <si>
    <t>指宿市後期高齢者医療特別会計</t>
  </si>
  <si>
    <t>指宿市温泉配給事業特別会計</t>
  </si>
  <si>
    <t>その他会計（赤字）</t>
  </si>
  <si>
    <t>その他会計（黒字）</t>
  </si>
  <si>
    <t>-</t>
    <phoneticPr fontId="2"/>
  </si>
  <si>
    <t>-</t>
    <phoneticPr fontId="2"/>
  </si>
  <si>
    <t>-</t>
    <phoneticPr fontId="2"/>
  </si>
  <si>
    <t>指宿南九州消防組合</t>
    <rPh sb="0" eb="2">
      <t>イブスキ</t>
    </rPh>
    <rPh sb="2" eb="3">
      <t>ミナミ</t>
    </rPh>
    <rPh sb="3" eb="5">
      <t>キュウシュウ</t>
    </rPh>
    <rPh sb="5" eb="7">
      <t>ショウボウ</t>
    </rPh>
    <rPh sb="7" eb="9">
      <t>クミアイ</t>
    </rPh>
    <phoneticPr fontId="2"/>
  </si>
  <si>
    <t>指宿広域市町村圏組合</t>
    <rPh sb="0" eb="2">
      <t>イブスキ</t>
    </rPh>
    <rPh sb="2" eb="4">
      <t>コウイキ</t>
    </rPh>
    <rPh sb="4" eb="7">
      <t>シチョウソン</t>
    </rPh>
    <rPh sb="7" eb="8">
      <t>ケン</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</si>
  <si>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</si>
  <si>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　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</si>
  <si>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指宿土地開発公社</t>
    <rPh sb="0" eb="2">
      <t>イブスキ</t>
    </rPh>
    <rPh sb="2" eb="4">
      <t>トチ</t>
    </rPh>
    <rPh sb="4" eb="6">
      <t>カイハツ</t>
    </rPh>
    <rPh sb="6" eb="8">
      <t>コウシャ</t>
    </rPh>
    <phoneticPr fontId="2"/>
  </si>
  <si>
    <t>指宿温泉まちづくり公社</t>
    <rPh sb="0" eb="2">
      <t>イブスキ</t>
    </rPh>
    <rPh sb="2" eb="4">
      <t>オンセン</t>
    </rPh>
    <rPh sb="9" eb="11">
      <t>コウシャ</t>
    </rPh>
    <phoneticPr fontId="2"/>
  </si>
  <si>
    <t>○</t>
    <phoneticPr fontId="2"/>
  </si>
  <si>
    <t>　　　　〃　　　後期高齢者医療特別会計</t>
    <rPh sb="8" eb="10">
      <t>コウキ</t>
    </rPh>
    <rPh sb="10" eb="13">
      <t>コウレイシャ</t>
    </rPh>
    <rPh sb="13" eb="15">
      <t>イリョウ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</si>
  <si>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</si>
  <si>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</si>
  <si>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</si>
  <si>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</si>
  <si>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</si>
  <si>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</si>
  <si>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</si>
  <si>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</si>
  <si>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</si>
  <si>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将来負担比率及び実質公債費率は類似団体と比較して低い水準にある。
将来負担比率については，定年退職者の増に伴う職員数の減により退職手当負担見込額が減少してきたことや，充当可能財源等の充当可能基金が増加していることで将来負担比率の分子が減少してきたことが要因となっている。
実質公債費比率については，公債費抑制のため，平成26年度まで地方債発行額を償還元金の範囲内に抑制してきたことや，交付税措置率の高い財政上有利な地方債を活用していることから，実質公債費比率の分子は微増となり，実質公債費比率は8.3％で推移し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</si>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</sst>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4D87-43C0-8A56-36F33C4061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64053</c:v>
                </c:pt>
                <c:pt idx="1">
                  <c:v>65052</c:v>
                </c:pt>
                <c:pt idx="2">
                  <c:v>65147</c:v>
                </c:pt>
                <c:pt idx="3">
                  <c:v>81825</c:v>
                </c:pt>
                <c:pt idx="4">
                  <c:v>95368</c:v>
                </c:pt>
              </c:numCache>
            </c:numRef>
          </c:val>
          <c:smooth val="0"/>
          <c:extLst>
            <c:ext xmlns:c16="http://schemas.microsoft.com/office/drawing/2014/chart" uri="{C3380CC4-5D6E-409C-BE32-E72D297353CC}">
              <c16:uniqueId val="{00000001-4D87-43C0-8A56-36F33C406100}"/>
            </c:ext>
          </c:extLst>
        </c:ser>
        <c:dLbls>
          <c:showLegendKey val="0"/>
          <c:showVal val="0"/>
          <c:showCatName val="0"/>
          <c:showSerName val="0"/>
          <c:showPercent val="0"/>
          <c:showBubbleSize val="0"/>
        </c:dLbls>
        <c:marker val="1"/>
        <c:smooth val="0"/>
        <c:axId val="407470176"/>
        <c:axId val="407470560"/>
      </c:lineChart>
      <c:catAx>
        <c:axId val="40747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70560"/>
        <c:crosses val="autoZero"/>
        <c:auto val="1"/>
        <c:lblAlgn val="ctr"/>
        <c:lblOffset val="100"/>
        <c:tickLblSkip val="1"/>
        <c:tickMarkSkip val="1"/>
        <c:noMultiLvlLbl val="0"/>
      </c:catAx>
      <c:valAx>
        <c:axId val="4074705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47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6.65</c:v>
                </c:pt>
                <c:pt idx="1">
                  <c:v>7.08</c:v>
                </c:pt>
                <c:pt idx="2">
                  <c:v>6.64</c:v>
                </c:pt>
                <c:pt idx="3">
                  <c:v>9.36</c:v>
                </c:pt>
                <c:pt idx="4">
                  <c:v>8.1300000000000008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17.14</c:v>
                </c:pt>
                <c:pt idx="1">
                  <c:v>21.04</c:v>
                </c:pt>
                <c:pt idx="2">
                  <c:v>24.54</c:v>
                </c:pt>
                <c:pt idx="3">
                  <c:v>23.66</c:v>
                </c:pt>
                <c:pt idx="4">
                  <c:v>20.61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19208176"/>
        <c:axId val="41067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-0.52</c:v>
                </c:pt>
                <c:pt idx="1">
                  <c:v>0.47</c:v>
                </c:pt>
                <c:pt idx="2">
                  <c:v>-0.35</c:v>
                </c:pt>
                <c:pt idx="3">
                  <c:v>-1.2</c:v>
                </c:pt>
                <c:pt idx="4">
                  <c:v>-9.3800000000000008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19208176"/>
        <c:axId val="410676136"/>
      </c:lineChart>
      <c:catAx>
        <c:axId val="41920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676136"/>
        <c:crosses val="autoZero"/>
        <c:auto val="1"/>
        <c:lblAlgn val="ctr"/>
        <c:lblOffset val="100"/>
        <c:tickLblSkip val="1"/>
        <c:tickMarkSkip val="1"/>
        <c:noMultiLvlLbl val="0"/>
      </c:catAx>
      <c:valAx>
        <c:axId val="41067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20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指宿市温泉配給事業特別会計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指宿市後期高齢者医療特別会計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c:v>
                </c:pt>
                <c:pt idx="4">
                  <c:v>#N/A</c:v>
                </c:pt>
                <c:pt idx="5">
                  <c:v>0.02</c:v>
                </c:pt>
                <c:pt idx="6">
                  <c:v>#N/A</c:v>
                </c:pt>
                <c:pt idx="7">
                  <c:v>0.04</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指宿市公共下水道事業特別会計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0.09</c:v>
                </c:pt>
                <c:pt idx="4">
                  <c:v>#N/A</c:v>
                </c:pt>
                <c:pt idx="5">
                  <c:v>0.11</c:v>
                </c:pt>
                <c:pt idx="6">
                  <c:v>#N/A</c:v>
                </c:pt>
                <c:pt idx="7">
                  <c:v>0.03</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指宿市唐船峡そうめん流し事業特別会計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0.11</c:v>
                </c:pt>
                <c:pt idx="4">
                  <c:v>#N/A</c:v>
                </c:pt>
                <c:pt idx="5">
                  <c:v>0</c:v>
                </c:pt>
                <c:pt idx="6">
                  <c:v>#N/A</c:v>
                </c:pt>
                <c:pt idx="7">
                  <c:v>0.1</c:v>
                </c:pt>
                <c:pt idx="8">
                  <c:v>#N/A</c:v>
                </c:pt>
                <c:pt idx="9">
                  <c:v>0.15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指宿市国民健康保険特別会計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0.39</c:v>
                </c:pt>
                <c:pt idx="1">
                  <c:v>#N/A</c:v>
                </c:pt>
                <c:pt idx="2">
                  <c:v>#N/A</c:v>
                </c:pt>
                <c:pt idx="3">
                  <c:v>0.06</c:v>
                </c:pt>
                <c:pt idx="4">
                  <c:v>1.1200000000000001</c:v>
                </c:pt>
                <c:pt idx="5">
                  <c:v>#N/A</c:v>
                </c:pt>
                <c:pt idx="6">
                  <c:v>1.86</c:v>
                </c:pt>
                <c:pt idx="7">
                  <c:v>#N/A</c:v>
                </c:pt>
                <c:pt idx="8">
                  <c:v>#N/A</c:v>
                </c:pt>
                <c:pt idx="9">
                  <c:v>0.93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指宿市介護保険特別会計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0.95</c:v>
                </c:pt>
                <c:pt idx="2">
                  <c:v>#N/A</c:v>
                </c:pt>
                <c:pt idx="3">
                  <c:v>1.0900000000000001</c:v>
                </c:pt>
                <c:pt idx="4">
                  <c:v>#N/A</c:v>
                </c:pt>
                <c:pt idx="5">
                  <c:v>0.98</c:v>
                </c:pt>
                <c:pt idx="6">
                  <c:v>#N/A</c:v>
                </c:pt>
                <c:pt idx="7">
                  <c:v>1.08</c:v>
                </c:pt>
                <c:pt idx="8">
                  <c:v>#N/A</c:v>
                </c:pt>
                <c:pt idx="9">
                  <c:v>1.84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指宿市水道事業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3.39</c:v>
                </c:pt>
                <c:pt idx="2">
                  <c:v>#N/A</c:v>
                </c:pt>
                <c:pt idx="3">
                  <c:v>2.25</c:v>
                </c:pt>
                <c:pt idx="4">
                  <c:v>#N/A</c:v>
                </c:pt>
                <c:pt idx="5">
                  <c:v>0.93</c:v>
                </c:pt>
                <c:pt idx="6">
                  <c:v>#N/A</c:v>
                </c:pt>
                <c:pt idx="7">
                  <c:v>2.39</c:v>
                </c:pt>
                <c:pt idx="8">
                  <c:v>#N/A</c:v>
                </c:pt>
                <c:pt idx="9">
                  <c:v>3.64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6.64</c:v>
                </c:pt>
                <c:pt idx="2">
                  <c:v>#N/A</c:v>
                </c:pt>
                <c:pt idx="3">
                  <c:v>7.07</c:v>
                </c:pt>
                <c:pt idx="4">
                  <c:v>#N/A</c:v>
                </c:pt>
                <c:pt idx="5">
                  <c:v>6.64</c:v>
                </c:pt>
                <c:pt idx="6">
                  <c:v>#N/A</c:v>
                </c:pt>
                <c:pt idx="7">
                  <c:v>9.35</c:v>
                </c:pt>
                <c:pt idx="8">
                  <c:v>#N/A</c:v>
                </c:pt>
                <c:pt idx="9">
                  <c:v>8.1199999999999992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4120312"/>
        <c:axId val="412114368"/>
      </c:barChart>
      <c:catAx>
        <c:axId val="41412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114368"/>
        <c:crosses val="autoZero"/>
        <c:auto val="1"/>
        <c:lblAlgn val="ctr"/>
        <c:lblOffset val="100"/>
        <c:tickLblSkip val="1"/>
        <c:tickMarkSkip val="1"/>
        <c:noMultiLvlLbl val="0"/>
      </c:catAx>
      <c:valAx>
        <c:axId val="41211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120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1973</c:v>
                </c:pt>
                <c:pt idx="5">
                  <c:v>2015</c:v>
                </c:pt>
                <c:pt idx="8">
                  <c:v>2143</c:v>
                </c:pt>
                <c:pt idx="11">
                  <c:v>2225</c:v>
                </c:pt>
                <c:pt idx="14">
                  <c:v>2324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29</c:v>
                </c:pt>
                <c:pt idx="6">
                  <c:v>24</c:v>
                </c:pt>
                <c:pt idx="9">
                  <c:v>20</c:v>
                </c:pt>
                <c:pt idx="12">
                  <c:v>15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c:v>
                </c:pt>
                <c:pt idx="3">
                  <c:v>12</c:v>
                </c:pt>
                <c:pt idx="6">
                  <c:v>46</c:v>
                </c:pt>
                <c:pt idx="9">
                  <c:v>140</c:v>
                </c:pt>
                <c:pt idx="12">
                  <c:v>229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267</c:v>
                </c:pt>
                <c:pt idx="3">
                  <c:v>206</c:v>
                </c:pt>
                <c:pt idx="6">
                  <c:v>215</c:v>
                </c:pt>
                <c:pt idx="9">
                  <c:v>219</c:v>
                </c:pt>
                <c:pt idx="12">
                  <c:v>220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2854</c:v>
                </c:pt>
                <c:pt idx="3">
                  <c:v>2723</c:v>
                </c:pt>
                <c:pt idx="6">
                  <c:v>2725</c:v>
                </c:pt>
                <c:pt idx="9">
                  <c:v>2714</c:v>
                </c:pt>
                <c:pt idx="12">
                  <c:v>2803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0131424"/>
        <c:axId val="411102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1214</c:v>
                </c:pt>
                <c:pt idx="2">
                  <c:v>#N/A</c:v>
                </c:pt>
                <c:pt idx="3">
                  <c:v>#N/A</c:v>
                </c:pt>
                <c:pt idx="4">
                  <c:v>955</c:v>
                </c:pt>
                <c:pt idx="5">
                  <c:v>#N/A</c:v>
                </c:pt>
                <c:pt idx="6">
                  <c:v>#N/A</c:v>
                </c:pt>
                <c:pt idx="7">
                  <c:v>867</c:v>
                </c:pt>
                <c:pt idx="8">
                  <c:v>#N/A</c:v>
                </c:pt>
                <c:pt idx="9">
                  <c:v>#N/A</c:v>
                </c:pt>
                <c:pt idx="10">
                  <c:v>868</c:v>
                </c:pt>
                <c:pt idx="11">
                  <c:v>#N/A</c:v>
                </c:pt>
                <c:pt idx="12">
                  <c:v>#N/A</c:v>
                </c:pt>
                <c:pt idx="13">
                  <c:v>943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0131424"/>
        <c:axId val="411102328"/>
      </c:lineChart>
      <c:catAx>
        <c:axId val="4101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102328"/>
        <c:crosses val="autoZero"/>
        <c:auto val="1"/>
        <c:lblAlgn val="ctr"/>
        <c:lblOffset val="100"/>
        <c:tickLblSkip val="1"/>
        <c:tickMarkSkip val="1"/>
        <c:noMultiLvlLbl val="0"/>
      </c:catAx>
      <c:valAx>
        <c:axId val="41110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3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20804</c:v>
                </c:pt>
                <c:pt idx="5">
                  <c:v>21630</c:v>
                </c:pt>
                <c:pt idx="8">
                  <c:v>22507</c:v>
                </c:pt>
                <c:pt idx="11">
                  <c:v>23541</c:v>
                </c:pt>
                <c:pt idx="14">
                  <c:v>24797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1524</c:v>
                </c:pt>
                <c:pt idx="5">
                  <c:v>1334</c:v>
                </c:pt>
                <c:pt idx="8">
                  <c:v>1193</c:v>
                </c:pt>
                <c:pt idx="11">
                  <c:v>1189</c:v>
                </c:pt>
                <c:pt idx="14">
                  <c:v>1143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4584</c:v>
                </c:pt>
                <c:pt idx="5">
                  <c:v>5433</c:v>
                </c:pt>
                <c:pt idx="8">
                  <c:v>6173</c:v>
                </c:pt>
                <c:pt idx="11">
                  <c:v>6564</c:v>
                </c:pt>
                <c:pt idx="14">
                  <c:v>6644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539</c:v>
                </c:pt>
                <c:pt idx="3">
                  <c:v>543</c:v>
                </c:pt>
                <c:pt idx="6">
                  <c:v>559</c:v>
                </c:pt>
                <c:pt idx="9">
                  <c:v>732</c:v>
                </c:pt>
                <c:pt idx="12">
                  <c:v>619</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4415</c:v>
                </c:pt>
                <c:pt idx="3">
                  <c:v>4069</c:v>
                </c:pt>
                <c:pt idx="6">
                  <c:v>3611</c:v>
                </c:pt>
                <c:pt idx="9">
                  <c:v>3473</c:v>
                </c:pt>
                <c:pt idx="12">
                  <c:v>3393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1769</c:v>
                </c:pt>
                <c:pt idx="3">
                  <c:v>2454</c:v>
                </c:pt>
                <c:pt idx="6">
                  <c:v>3901</c:v>
                </c:pt>
                <c:pt idx="9">
                  <c:v>4651</c:v>
                </c:pt>
                <c:pt idx="12">
                  <c:v>5035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2128</c:v>
                </c:pt>
                <c:pt idx="3">
                  <c:v>1995</c:v>
                </c:pt>
                <c:pt idx="6">
                  <c:v>2055</c:v>
                </c:pt>
                <c:pt idx="9">
                  <c:v>2200</c:v>
                </c:pt>
                <c:pt idx="12">
                  <c:v>2405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100</c:v>
                </c:pt>
                <c:pt idx="3">
                  <c:v>85</c:v>
                </c:pt>
                <c:pt idx="6">
                  <c:v>69</c:v>
                </c:pt>
                <c:pt idx="9">
                  <c:v>54</c:v>
                </c:pt>
                <c:pt idx="12">
                  <c:v>134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24299</c:v>
                </c:pt>
                <c:pt idx="3">
                  <c:v>24079</c:v>
                </c:pt>
                <c:pt idx="6">
                  <c:v>23786</c:v>
                </c:pt>
                <c:pt idx="9">
                  <c:v>24179</c:v>
                </c:pt>
                <c:pt idx="12">
                  <c:v>24798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0130184"/>
        <c:axId val="22930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6338</c:v>
                </c:pt>
                <c:pt idx="2">
                  <c:v>#N/A</c:v>
                </c:pt>
                <c:pt idx="3">
                  <c:v>#N/A</c:v>
                </c:pt>
                <c:pt idx="4">
                  <c:v>4828</c:v>
                </c:pt>
                <c:pt idx="5">
                  <c:v>#N/A</c:v>
                </c:pt>
                <c:pt idx="6">
                  <c:v>#N/A</c:v>
                </c:pt>
                <c:pt idx="7">
                  <c:v>4108</c:v>
                </c:pt>
                <c:pt idx="8">
                  <c:v>#N/A</c:v>
                </c:pt>
                <c:pt idx="9">
                  <c:v>#N/A</c:v>
                </c:pt>
                <c:pt idx="10">
                  <c:v>3995</c:v>
                </c:pt>
                <c:pt idx="11">
                  <c:v>#N/A</c:v>
                </c:pt>
                <c:pt idx="12">
                  <c:v>#N/A</c:v>
                </c:pt>
                <c:pt idx="13">
                  <c:v>3801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0130184"/>
        <c:axId val="229308336"/>
      </c:lineChart>
      <c:catAx>
        <c:axId val="41013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9308336"/>
        <c:crosses val="autoZero"/>
        <c:auto val="1"/>
        <c:lblAlgn val="ctr"/>
        <c:lblOffset val="100"/>
        <c:tickLblSkip val="1"/>
        <c:tickMarkSkip val="1"/>
        <c:noMultiLvlLbl val="0"/>
      </c:catAx>
      <c:valAx>
        <c:axId val="22930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3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{ED629FAA-79A8-4A21-B1B1-4D30AF3B3854}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FB7-4924-B2B1-2444DE99FD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{D27FB91C-35FF-4AB4-AB08-788ED2C28213}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FB7-4924-B2B1-2444DE99FD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{E275E3D4-7BFF-419A-A0EE-4599A7FBD369}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FB7-4924-B2B1-2444DE99FD1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{6643593E-27AA-4A98-9939-16C276F4438F}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FB7-4924-B2B1-2444DE99FD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{41095761-CBA4-4410-AE6D-7E206EBF2CC3}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FB7-4924-B2B1-2444DE99FD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FB7-4924-B2B1-2444DE99FD1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{87013377-F79F-48AE-B1EE-ADCB0AE2409F}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FB7-4924-B2B1-2444DE99FD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{64A12C52-FC79-413D-BDC4-99262665D896}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FB7-4924-B2B1-2444DE99FD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{DC504D94-78E5-4593-9672-9DC8206A9B76}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FB7-4924-B2B1-2444DE99FD1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{4A022B40-0A8C-44D7-8995-D25A3E7DD1B7}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FB7-4924-B2B1-2444DE99FD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{C98DB7EA-B710-477A-9D99-C7E5EDE52C46}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FB7-4924-B2B1-2444DE99FD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FB7-4924-B2B1-2444DE99FD12}"/>
            </c:ext>
          </c:extLst>
        </c:ser>
        <c:dLbls>
          <c:showLegendKey val="0"/>
          <c:showVal val="0"/>
          <c:showCatName val="0"/>
          <c:showSerName val="0"/>
          <c:showPercent val="0"/>
          <c:showBubbleSize val="0"/>
        </c:dLbls>
        <c:axId val="72426624"/>
        <c:axId val="72428544"/>
      </c:scatterChart>
      <c:valAx>
        <c:axId val="72426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28544"/>
        <c:crosses val="autoZero"/>
        <c:crossBetween val="midCat"/>
      </c:valAx>
      <c:valAx>
        <c:axId val="72428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26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026401111625688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{67291035-120C-4A2C-BFA2-2BA3095865BE}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197-4613-B3A5-17301194383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{62BD639E-0814-4456-9434-EEFA76047A10}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197-4613-B3A5-17301194383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{A484CB98-5171-4D23-AA3E-595E52CB8515}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197-4613-B3A5-173011943830}"/>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{D9F3A35C-719C-4A78-B6F7-B4F40C2051A4}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197-4613-B3A5-173011943830}"/>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{1226D88A-F285-4C37-A8B8-5D893E383A01}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197-4613-B3A5-1730119438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10.3</c:v>
                </c:pt>
                <c:pt idx="2">
                  <c:v>9.4</c:v>
                </c:pt>
                <c:pt idx="3">
                  <c:v>8.3000000000000007</c:v>
                </c:pt>
                <c:pt idx="4">
                  <c:v>8.3000000000000007</c:v>
                </c:pt>
              </c:numCache>
            </c:numRef>
          </c:xVal>
          <c:yVal>
            <c:numRef>
              <c:f>公会計指標分析・財政指標組合せ分析表!$K$73:$O$73</c:f>
              <c:numCache>
                <c:formatCode>#,##0.0;"▲ "#,##0.0</c:formatCode>
                <c:ptCount val="5"/>
                <c:pt idx="0">
                  <c:v>59</c:v>
                </c:pt>
                <c:pt idx="1">
                  <c:v>44.9</c:v>
                </c:pt>
                <c:pt idx="2">
                  <c:v>38.4</c:v>
                </c:pt>
                <c:pt idx="3">
                  <c:v>37.1</c:v>
                </c:pt>
                <c:pt idx="4">
                  <c:v>36.1</c:v>
                </c:pt>
              </c:numCache>
            </c:numRef>
          </c:yVal>
          <c:smooth val="0"/>
          <c:extLst>
            <c:ext xmlns:c16="http://schemas.microsoft.com/office/drawing/2014/chart" uri="{C3380CC4-5D6E-409C-BE32-E72D297353CC}">
              <c16:uniqueId val="{00000005-2197-4613-B3A5-17301194383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{987FA0E7-3D45-4ABB-83B6-A86E77B8EADE}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197-4613-B3A5-17301194383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{5C4881D4-C275-480D-8101-0F5E79120ADC}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197-4613-B3A5-173011943830}"/>
                </c:ext>
              </c:extLst>
            </c:dLbl>
            <c:dLbl>
              <c:idx val="2"/>
              <c:layout>
                <c:manualLayout>
                  <c:x val="-2.638452341200154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{09811BCC-5A09-4E95-A2B4-FBB66D30D1C0}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197-4613-B3A5-17301194383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{79607C93-E2F3-441E-AD7B-785054286439}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197-4613-B3A5-17301194383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{32F78E64-4E2F-4466-A328-9ADB2FAA5C33}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197-4613-B3A5-1730119438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2197-4613-B3A5-173011943830}"/>
            </c:ext>
          </c:extLst>
        </c:ser>
        <c:dLbls>
          <c:showLegendKey val="0"/>
          <c:showVal val="0"/>
          <c:showCatName val="0"/>
          <c:showSerName val="0"/>
          <c:showPercent val="0"/>
          <c:showBubbleSize val="0"/>
        </c:dLbls>
        <c:axId val="72483584"/>
        <c:axId val="72485504"/>
      </c:scatterChart>
      <c:valAx>
        <c:axId val="72483584"/>
        <c:scaling>
          <c:orientation val="minMax"/>
          <c:max val="13.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85504"/>
        <c:crosses val="autoZero"/>
        <c:crossBetween val="midCat"/>
      </c:valAx>
      <c:valAx>
        <c:axId val="72485504"/>
        <c:scaling>
          <c:orientation val="minMax"/>
          <c:max val="83"/>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83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ea"/>
              <a:ea typeface="+mn-ea"/>
              <a:cs typeface="+mn-cs"/>
            </a:rPr>
            <a:t>公債費抑制のため，平成</a:t>
          </a:r>
          <a:r>
            <a:rPr kumimoji="1" lang="en-US" altLang="ja-JP" sz="1200">
              <a:solidFill>
                <a:schemeClr val="tx1"/>
              </a:solidFill>
              <a:effectLst/>
              <a:latin typeface="+mn-ea"/>
              <a:ea typeface="+mn-ea"/>
              <a:cs typeface="+mn-cs"/>
            </a:rPr>
            <a:t>26</a:t>
          </a:r>
          <a:r>
            <a:rPr kumimoji="1" lang="ja-JP" altLang="ja-JP" sz="1200">
              <a:solidFill>
                <a:schemeClr val="tx1"/>
              </a:solidFill>
              <a:effectLst/>
              <a:latin typeface="+mn-ea"/>
              <a:ea typeface="+mn-ea"/>
              <a:cs typeface="+mn-cs"/>
            </a:rPr>
            <a:t>年度まで地方債発行額を償還元金の範囲内に抑制し</a:t>
          </a:r>
          <a:r>
            <a:rPr kumimoji="1" lang="ja-JP" altLang="en-US" sz="1200">
              <a:solidFill>
                <a:schemeClr val="tx1"/>
              </a:solidFill>
              <a:effectLst/>
              <a:latin typeface="+mn-ea"/>
              <a:ea typeface="+mn-ea"/>
              <a:cs typeface="+mn-cs"/>
            </a:rPr>
            <a:t>てきたが</a:t>
          </a:r>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27</a:t>
          </a:r>
          <a:r>
            <a:rPr kumimoji="1" lang="ja-JP" altLang="en-US" sz="1200">
              <a:solidFill>
                <a:schemeClr val="tx1"/>
              </a:solidFill>
              <a:effectLst/>
              <a:latin typeface="+mn-ea"/>
              <a:ea typeface="+mn-ea"/>
              <a:cs typeface="+mn-cs"/>
            </a:rPr>
            <a:t>・</a:t>
          </a:r>
          <a:r>
            <a:rPr kumimoji="1" lang="en-US" altLang="ja-JP" sz="1200">
              <a:solidFill>
                <a:schemeClr val="tx1"/>
              </a:solidFill>
              <a:effectLst/>
              <a:latin typeface="+mn-ea"/>
              <a:ea typeface="+mn-ea"/>
              <a:cs typeface="+mn-cs"/>
            </a:rPr>
            <a:t>28</a:t>
          </a:r>
          <a:r>
            <a:rPr kumimoji="1" lang="ja-JP" altLang="ja-JP" sz="1200">
              <a:solidFill>
                <a:schemeClr val="tx1"/>
              </a:solidFill>
              <a:effectLst/>
              <a:latin typeface="+mn-ea"/>
              <a:ea typeface="+mn-ea"/>
              <a:cs typeface="+mn-cs"/>
            </a:rPr>
            <a:t>年度では，償還元金を超える地方債発行額となった</a:t>
          </a:r>
          <a:r>
            <a:rPr kumimoji="1" lang="ja-JP" altLang="en-US" sz="1200">
              <a:solidFill>
                <a:schemeClr val="tx1"/>
              </a:solidFill>
              <a:effectLst/>
              <a:latin typeface="+mn-ea"/>
              <a:ea typeface="+mn-ea"/>
              <a:cs typeface="+mn-cs"/>
            </a:rPr>
            <a:t>ことから</a:t>
          </a:r>
          <a:r>
            <a:rPr kumimoji="1" lang="ja-JP" altLang="ja-JP" sz="1200">
              <a:solidFill>
                <a:schemeClr val="tx1"/>
              </a:solidFill>
              <a:effectLst/>
              <a:latin typeface="+mn-ea"/>
              <a:ea typeface="+mn-ea"/>
              <a:cs typeface="+mn-cs"/>
            </a:rPr>
            <a:t>，元利償還金は</a:t>
          </a:r>
          <a:r>
            <a:rPr kumimoji="1" lang="ja-JP" altLang="en-US" sz="1200">
              <a:solidFill>
                <a:schemeClr val="tx1"/>
              </a:solidFill>
              <a:effectLst/>
              <a:latin typeface="+mn-ea"/>
              <a:ea typeface="+mn-ea"/>
              <a:cs typeface="+mn-cs"/>
            </a:rPr>
            <a:t>増加した</a:t>
          </a:r>
          <a:r>
            <a:rPr kumimoji="1" lang="ja-JP" altLang="ja-JP" sz="1200">
              <a:solidFill>
                <a:schemeClr val="tx1"/>
              </a:solidFill>
              <a:effectLst/>
              <a:latin typeface="+mn-ea"/>
              <a:ea typeface="+mn-ea"/>
              <a:cs typeface="+mn-cs"/>
            </a:rPr>
            <a:t>。</a:t>
          </a:r>
          <a:endParaRPr kumimoji="1" lang="en-US" altLang="ja-JP" sz="1200">
            <a:solidFill>
              <a:schemeClr val="tx1"/>
            </a:solidFill>
            <a:effectLst/>
            <a:latin typeface="+mn-ea"/>
            <a:ea typeface="+mn-ea"/>
            <a:cs typeface="+mn-cs"/>
          </a:endParaRPr>
        </a:p>
        <a:p>
          <a:r>
            <a:rPr kumimoji="1" lang="ja-JP" altLang="en-US" sz="1200">
              <a:solidFill>
                <a:schemeClr val="tx1"/>
              </a:solidFill>
              <a:effectLst/>
              <a:latin typeface="+mn-ea"/>
              <a:ea typeface="+mn-ea"/>
              <a:cs typeface="+mn-cs"/>
            </a:rPr>
            <a:t>公</a:t>
          </a:r>
          <a:r>
            <a:rPr kumimoji="1" lang="ja-JP" altLang="ja-JP" sz="1200">
              <a:solidFill>
                <a:schemeClr val="tx1"/>
              </a:solidFill>
              <a:effectLst/>
              <a:latin typeface="+mn-ea"/>
              <a:ea typeface="+mn-ea"/>
              <a:cs typeface="+mn-cs"/>
            </a:rPr>
            <a:t>債費は、類似団体と比較して低い水準にあ</a:t>
          </a:r>
          <a:r>
            <a:rPr kumimoji="1" lang="ja-JP" altLang="en-US" sz="1200">
              <a:solidFill>
                <a:schemeClr val="tx1"/>
              </a:solidFill>
              <a:effectLst/>
              <a:latin typeface="+mn-ea"/>
              <a:ea typeface="+mn-ea"/>
              <a:cs typeface="+mn-cs"/>
            </a:rPr>
            <a:t>り，</a:t>
          </a:r>
          <a:r>
            <a:rPr kumimoji="1" lang="ja-JP" altLang="ja-JP" sz="1200">
              <a:solidFill>
                <a:schemeClr val="tx1"/>
              </a:solidFill>
              <a:effectLst/>
              <a:latin typeface="+mn-ea"/>
              <a:ea typeface="+mn-ea"/>
              <a:cs typeface="+mn-cs"/>
            </a:rPr>
            <a:t>算入公債費等は，交付税措置率の高い財政上有利な地方債を活用していることから，実質公債費比率の分子</a:t>
          </a:r>
          <a:r>
            <a:rPr kumimoji="1" lang="ja-JP" altLang="en-US" sz="1200">
              <a:solidFill>
                <a:schemeClr val="tx1"/>
              </a:solidFill>
              <a:effectLst/>
              <a:latin typeface="+mn-ea"/>
              <a:ea typeface="+mn-ea"/>
              <a:cs typeface="+mn-cs"/>
            </a:rPr>
            <a:t>は微増となり</a:t>
          </a:r>
          <a:r>
            <a:rPr kumimoji="1" lang="ja-JP" altLang="ja-JP" sz="1200">
              <a:solidFill>
                <a:schemeClr val="tx1"/>
              </a:solidFill>
              <a:effectLst/>
              <a:latin typeface="+mn-ea"/>
              <a:ea typeface="+mn-ea"/>
              <a:cs typeface="+mn-cs"/>
            </a:rPr>
            <a:t>，実質公債費比率</a:t>
          </a:r>
          <a:r>
            <a:rPr kumimoji="1" lang="ja-JP" altLang="en-US" sz="1200">
              <a:solidFill>
                <a:schemeClr val="tx1"/>
              </a:solidFill>
              <a:effectLst/>
              <a:latin typeface="+mn-ea"/>
              <a:ea typeface="+mn-ea"/>
              <a:cs typeface="+mn-cs"/>
            </a:rPr>
            <a:t>は</a:t>
          </a:r>
          <a:r>
            <a:rPr kumimoji="1" lang="en-US" altLang="ja-JP" sz="1200">
              <a:solidFill>
                <a:schemeClr val="tx1"/>
              </a:solidFill>
              <a:effectLst/>
              <a:latin typeface="+mn-ea"/>
              <a:ea typeface="+mn-ea"/>
              <a:cs typeface="+mn-cs"/>
            </a:rPr>
            <a:t>8.3</a:t>
          </a:r>
          <a:r>
            <a:rPr kumimoji="1" lang="ja-JP" altLang="en-US" sz="1200">
              <a:solidFill>
                <a:schemeClr val="tx1"/>
              </a:solidFill>
              <a:effectLst/>
              <a:latin typeface="+mn-ea"/>
              <a:ea typeface="+mn-ea"/>
              <a:cs typeface="+mn-cs"/>
            </a:rPr>
            <a:t>％で推移している</a:t>
          </a:r>
          <a:r>
            <a:rPr kumimoji="1" lang="ja-JP" altLang="ja-JP" sz="1200">
              <a:solidFill>
                <a:schemeClr val="tx1"/>
              </a:solidFill>
              <a:effectLst/>
              <a:latin typeface="+mn-ea"/>
              <a:ea typeface="+mn-ea"/>
              <a:cs typeface="+mn-cs"/>
            </a:rPr>
            <a:t>。</a:t>
          </a:r>
          <a:endParaRPr kumimoji="1" lang="en-US" altLang="ja-JP" sz="1200">
            <a:solidFill>
              <a:schemeClr val="tx1"/>
            </a:solidFill>
            <a:effectLst/>
            <a:latin typeface="+mn-ea"/>
            <a:ea typeface="+mn-ea"/>
            <a:cs typeface="+mn-cs"/>
          </a:endParaRPr>
        </a:p>
        <a:p>
          <a:r>
            <a:rPr kumimoji="1" lang="ja-JP" altLang="ja-JP" sz="1200">
              <a:solidFill>
                <a:schemeClr val="tx1"/>
              </a:solidFill>
              <a:effectLst/>
              <a:latin typeface="+mn-ea"/>
              <a:ea typeface="+mn-ea"/>
              <a:cs typeface="+mn-cs"/>
            </a:rPr>
            <a:t>今後は公共施設等の耐震化や老朽化対策事業が予定されることから，公債費のピークが平成</a:t>
          </a:r>
          <a:r>
            <a:rPr kumimoji="1" lang="en-US" altLang="ja-JP" sz="1200">
              <a:solidFill>
                <a:schemeClr val="tx1"/>
              </a:solidFill>
              <a:effectLst/>
              <a:latin typeface="+mn-ea"/>
              <a:ea typeface="+mn-ea"/>
              <a:cs typeface="+mn-cs"/>
            </a:rPr>
            <a:t>32</a:t>
          </a:r>
          <a:r>
            <a:rPr kumimoji="1" lang="ja-JP" altLang="ja-JP" sz="1200">
              <a:solidFill>
                <a:schemeClr val="tx1"/>
              </a:solidFill>
              <a:effectLst/>
              <a:latin typeface="+mn-ea"/>
              <a:ea typeface="+mn-ea"/>
              <a:cs typeface="+mn-cs"/>
            </a:rPr>
            <a:t>年～</a:t>
          </a:r>
          <a:r>
            <a:rPr kumimoji="1" lang="en-US" altLang="ja-JP" sz="1200">
              <a:solidFill>
                <a:schemeClr val="tx1"/>
              </a:solidFill>
              <a:effectLst/>
              <a:latin typeface="+mn-ea"/>
              <a:ea typeface="+mn-ea"/>
              <a:cs typeface="+mn-cs"/>
            </a:rPr>
            <a:t>33</a:t>
          </a:r>
          <a:r>
            <a:rPr kumimoji="1" lang="ja-JP" altLang="ja-JP" sz="1200">
              <a:solidFill>
                <a:schemeClr val="tx1"/>
              </a:solidFill>
              <a:effectLst/>
              <a:latin typeface="+mn-ea"/>
              <a:ea typeface="+mn-ea"/>
              <a:cs typeface="+mn-cs"/>
            </a:rPr>
            <a:t>年度と見込まれるため，地方債発行を伴う普通建設事業の計画的な実施により抑制に努める。</a:t>
          </a:r>
          <a:endParaRPr lang="ja-JP" altLang="ja-JP" sz="1600">
            <a:solidFill>
              <a:schemeClr val="tx1"/>
            </a:solidFill>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ea"/>
              <a:ea typeface="+mn-ea"/>
              <a:cs typeface="+mn-cs"/>
            </a:rPr>
            <a:t>将来負担額として，地方債残高や一部事務組合負担等見込額が増加しているが，充当可能財源等の充当可能基金が増加していることで将来負担比率の分子は</a:t>
          </a:r>
          <a:r>
            <a:rPr kumimoji="1" lang="ja-JP" altLang="en-US" sz="1200">
              <a:solidFill>
                <a:schemeClr val="tx1"/>
              </a:solidFill>
              <a:effectLst/>
              <a:latin typeface="+mn-ea"/>
              <a:ea typeface="+mn-ea"/>
              <a:cs typeface="+mn-cs"/>
            </a:rPr>
            <a:t>減少傾向にある</a:t>
          </a:r>
          <a:r>
            <a:rPr kumimoji="1" lang="ja-JP" altLang="ja-JP" sz="1200">
              <a:solidFill>
                <a:schemeClr val="tx1"/>
              </a:solidFill>
              <a:effectLst/>
              <a:latin typeface="+mn-ea"/>
              <a:ea typeface="+mn-ea"/>
              <a:cs typeface="+mn-cs"/>
            </a:rPr>
            <a:t>。組合負担等見込額は，広域事務組合の</a:t>
          </a:r>
          <a:r>
            <a:rPr kumimoji="1" lang="ja-JP" altLang="en-US" sz="1200">
              <a:solidFill>
                <a:schemeClr val="tx1"/>
              </a:solidFill>
              <a:effectLst/>
              <a:latin typeface="+mn-ea"/>
              <a:ea typeface="+mn-ea"/>
              <a:cs typeface="+mn-cs"/>
            </a:rPr>
            <a:t>新ごみ処理施設整備事業，旧</a:t>
          </a:r>
          <a:r>
            <a:rPr kumimoji="1" lang="ja-JP" altLang="ja-JP" sz="1200">
              <a:solidFill>
                <a:schemeClr val="tx1"/>
              </a:solidFill>
              <a:effectLst/>
              <a:latin typeface="+mn-ea"/>
              <a:ea typeface="+mn-ea"/>
              <a:cs typeface="+mn-cs"/>
            </a:rPr>
            <a:t>ごみ処理施設</a:t>
          </a:r>
          <a:r>
            <a:rPr kumimoji="1" lang="ja-JP" altLang="en-US" sz="1200">
              <a:solidFill>
                <a:schemeClr val="tx1"/>
              </a:solidFill>
              <a:effectLst/>
              <a:latin typeface="+mn-ea"/>
              <a:ea typeface="+mn-ea"/>
              <a:cs typeface="+mn-cs"/>
            </a:rPr>
            <a:t>除去</a:t>
          </a:r>
          <a:r>
            <a:rPr kumimoji="1" lang="ja-JP" altLang="ja-JP" sz="1200">
              <a:solidFill>
                <a:schemeClr val="tx1"/>
              </a:solidFill>
              <a:effectLst/>
              <a:latin typeface="+mn-ea"/>
              <a:ea typeface="+mn-ea"/>
              <a:cs typeface="+mn-cs"/>
            </a:rPr>
            <a:t>事業に伴う地方債の借入により，今後も負担等の見込額が増加する予定であることから，将来負担比率を増加させないために，充当可能基金の増額確保に努める。</a:t>
          </a:r>
          <a:endParaRPr lang="ja-JP" altLang="ja-JP" sz="1600">
            <a:solidFill>
              <a:schemeClr val="tx1"/>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62B51596-542B-43DB-ACEA-522EE656A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1C755AD-A05B-4370-8A2A-D95CC6277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7D4550C-935C-4070-85DC-A766C342BE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ED1C1C1D-DDB8-463A-AE1F-554642AD4F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58A36509-E4D8-44E8-8A1E-DD7F059D663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D35DB1A5-6673-4C95-88FE-AD71A45FEEF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95ECDB86-5E55-4A31-A74D-9CE0F4A2E4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CD56153D-7569-4E3C-B44B-C19C6E97879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8189CD68-ED94-4D95-BF4C-740BE17B934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2B9DD121-AA26-4EE6-8AC5-5D0A985F906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39297F82-05A2-4843-A59D-8C0D8D8DAD9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EEACC07A-30C7-488E-92C4-007B839C4CA3}"/>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42,238
41,980
148.84
25,273,895
24,025,525
1,029,702
12,672,965
24,797,596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202B542F-2759-4B07-A498-C8932C21998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4512C4E7-6033-4C2C-96D3-4460C4F98CF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6FB22D28-097A-49E6-82DC-3053104247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3560CFA4-C70E-47F5-B5FC-AF88ADACA8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FA08AEB9-C0A7-4472-BC8F-6FB45E01A1C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1C4EED84-380B-48C9-81B1-99B22EB318A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31FB1CE9-4BDD-4039-A1EB-4A3A208C7E5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AD44BEC4-0339-461C-9E0A-C792053B91B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D35B3F39-0C93-47C2-9339-AA6F27021E8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C5267C3E-CB11-4C04-A682-A93352B31F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60C8E614-E237-430F-BD05-F47EDC7A990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DEB1B6C2-F013-4810-BC43-4C128DEF4CE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29AF3D4-EB2C-4751-A048-7B3B09E11597}"/>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FCEC1C6B-3EE6-48C6-A02D-F92A518D53A4}"/>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6A93E7AB-81A6-4CFD-8BFF-9A61C86F4DB6}"/>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E06BE8E1-4BC8-4641-98EA-BA37ACF2A7BC}"/>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5606BEE8-65AD-4402-A6BE-FBB04B28EFA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2B734A33-A33A-4E0A-927C-B3E1ECE328E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8A9C02CD-FDAA-40DB-B51C-0E2D602DECB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EEB5A99C-D7E6-4D86-82B8-88EF464300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C9C48E4D-26C4-4B42-977F-A9F2D066A78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BE07FCBD-DEC5-4963-AE18-F96BBF7EE2B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508DDFC3-3787-4EBF-B031-85A41C1B4C5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A66B62EE-922D-4D74-98CC-77F6577561A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ABCC2ECE-AE3A-49BB-9546-E2E27192A64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F77DF00E-77F5-433D-A6F6-143805867F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7115EC0-51DB-444B-8B5C-F59DE09019C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EA142905-3F87-41D4-ADB2-EDF5B381BC6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69313D33-F1E3-4ECA-A3FE-5FA23AE064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E6079A37-ED72-47A4-87CD-6A8A0F6C2BC4}"/>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2C1940AB-D95F-4202-BBE7-4741A5FA7C8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5E3131DA-58A2-438E-BE19-AB9E7D44F15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201E87DF-7C37-48E8-85E1-38ACD3B039EF}"/>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F8BB4EFE-FE73-4DE6-991B-B4CF0353A2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8D568B2F-0EAE-457B-A028-269BE24C71C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A9D66D10-4338-405F-B244-87DE3E5D996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6D74D47F-91B2-4FF0-BEEA-9D85F7642A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483386A5-8F71-4EE8-A780-F46D4F8F5EC5}"/>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BC769D9D-AB4C-4218-9260-F1F92A53D70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1BE5335B-C5A6-4EAA-BF7E-8A11AE71F31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7798613A-E5A9-4887-BE4A-ECCE7BF4CE32}"/>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7467733D-7F91-4D0A-B0AF-991E198A0F1D}"/>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27788BDA-38AB-4067-92A5-3012269D12E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7FAEEC0B-020F-4BF7-90F6-06C422F1C4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F3004E8-98C4-45AC-B2BB-EBC5181A54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5744156A-E5D7-47D8-ADFD-0A052B25F6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44B27EF5-02C9-4586-864A-09F81E7060E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9359061-4D42-4EB5-AEEA-1F491DA59A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34F6BB8-A58E-4A36-8D88-3666791CA8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E7586CC-C0A2-4537-9188-A37076F7B63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F4C0BDC-F7D4-4254-BA48-9CB6BC26DE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4FF39C2-BCC2-430F-A368-562303DE9F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6001DBAF-2535-4B9E-BBA6-35C56B137C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14D5C074-A936-4452-BBBB-6575A271D04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42,238
41,980
148.84
25,273,895
24,025,525
1,029,702
12,672,965
24,797,596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3F4045D-81A3-491B-B1A9-F000A204F5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EE2906D-B163-40AE-B4E0-CD8D17BC41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E1058D4-22DE-42B7-B80C-39E2A5FEA7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A0C20B04-94C4-48A9-8F51-3EF5131248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7CC6757C-CE69-4530-96D7-798D388A57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91398C6-4AAA-44FB-B643-8C3E90A4D2D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691C7BCF-E87C-47CF-A480-27DB759381A1}"/>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65C5E2CB-E7A1-4EE8-8557-36A7D9E2AA87}"/>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A676269-C599-4E31-90EC-9EBDBD4912B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92EDEEE1-9E85-4003-B0A8-A47C8E7BED5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C78522F5-33AB-4131-80E6-96C4F406714B}"/>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4AC7C4B4-BA10-4E23-8BCD-5BA59F02BC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F144F1C-7F57-4D59-8051-560C929B72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CC4D996A-3FE9-4696-99A6-660EEFFE9B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DF8A810-809C-4972-B2C7-E73C1CF1BD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48B93A02-3EA6-40DA-BF80-8EECD0F57B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CB824C57-D185-4B2C-955E-2D360FBF396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92AD575A-BA64-4CC8-A7CE-CB84A5CFFD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CDC7D4D9-D2F1-4A19-A346-0A63F726CE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EC6EEA2A-54EC-458D-AC83-C01CE83D68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A02B365-F49F-4088-98EE-2B9168CAB2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82D397F4-4E51-4E1B-A76F-A1832B61EC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B2B5C87-1381-4DB9-AC27-AFE79AAF8A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82BD71D6-DBE1-48B1-A41B-6E0A6CC81B4D}"/>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42,238
41,980
148.84
25,273,895
24,025,525
1,029,702
12,672,965
24,797,596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28AF66DC-D1C4-4BE5-A217-829507E6E2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A3F533D-030B-4DC0-AAE2-C0B485C96D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E325AFE-660D-437A-8258-C30BE46665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69A0756A-1984-4379-9AAA-50B523612B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662AC9D-E506-4B6C-B8B0-41E3B3B9D1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F0C1DA8-B4A4-4FA0-A9DE-595980A586B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106B89B7-A0D9-4FBA-827F-C102A447435F}"/>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4873DD0-2567-4DEB-A954-70FB1A3A8405}"/>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F56B90D9-903E-449D-9526-B4779576DDF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18E0CBB7-57B4-4E2F-B302-BE9BB53C44E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D234CAF5-96AA-4627-9B9A-ED2FD7E51CA1}"/>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ED03C4CF-C7F9-468C-89EE-2A09EB5C4A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AD871065-0F0F-4FC4-A115-F1F43BFB44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8D0F0742-4F12-4ACC-87D6-69591C9DDA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42,238
41,980
148.84
25,273,895
24,025,525
1,029,702
12,672,965
24,797,596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u="none">
              <a:solidFill>
                <a:sysClr val="windowText" lastClr="000000"/>
              </a:solidFill>
              <a:effectLst/>
              <a:latin typeface="+mn-lt"/>
              <a:ea typeface="+mn-ea"/>
              <a:cs typeface="+mn-cs"/>
            </a:rPr>
            <a:t>長引く景気低迷によ</a:t>
          </a:r>
          <a:r>
            <a:rPr kumimoji="1" lang="ja-JP" altLang="en-US" sz="1200" b="0" u="none">
              <a:solidFill>
                <a:sysClr val="windowText" lastClr="000000"/>
              </a:solidFill>
              <a:effectLst/>
              <a:latin typeface="+mn-lt"/>
              <a:ea typeface="+mn-ea"/>
              <a:cs typeface="+mn-cs"/>
            </a:rPr>
            <a:t>り</a:t>
          </a:r>
          <a:r>
            <a:rPr kumimoji="1" lang="ja-JP" altLang="ja-JP" sz="1200" b="0" u="none">
              <a:solidFill>
                <a:sysClr val="windowText" lastClr="000000"/>
              </a:solidFill>
              <a:effectLst/>
              <a:latin typeface="+mn-lt"/>
              <a:ea typeface="+mn-ea"/>
              <a:cs typeface="+mn-cs"/>
            </a:rPr>
            <a:t>個人・法人税</a:t>
          </a:r>
          <a:r>
            <a:rPr kumimoji="1" lang="ja-JP" altLang="en-US" sz="1200" b="0" u="none">
              <a:solidFill>
                <a:sysClr val="windowText" lastClr="000000"/>
              </a:solidFill>
              <a:effectLst/>
              <a:latin typeface="+mn-lt"/>
              <a:ea typeface="+mn-ea"/>
              <a:cs typeface="+mn-cs"/>
            </a:rPr>
            <a:t>の大幅な増収は見込めない中，税収が対前年度</a:t>
          </a:r>
          <a:r>
            <a:rPr kumimoji="1" lang="en-US" altLang="ja-JP" sz="1200" b="0" u="none">
              <a:solidFill>
                <a:sysClr val="windowText" lastClr="000000"/>
              </a:solidFill>
              <a:effectLst/>
              <a:latin typeface="+mn-lt"/>
              <a:ea typeface="+mn-ea"/>
              <a:cs typeface="+mn-cs"/>
            </a:rPr>
            <a:t>3%</a:t>
          </a:r>
          <a:r>
            <a:rPr kumimoji="1" lang="ja-JP" altLang="en-US" sz="1200" b="0" u="none">
              <a:solidFill>
                <a:sysClr val="windowText" lastClr="000000"/>
              </a:solidFill>
              <a:effectLst/>
              <a:latin typeface="+mn-lt"/>
              <a:ea typeface="+mn-ea"/>
              <a:cs typeface="+mn-cs"/>
            </a:rPr>
            <a:t>増となった。扶助費等の義務的経費は年々増加しているが，財政力指数は</a:t>
          </a:r>
          <a:r>
            <a:rPr kumimoji="1" lang="en-US" altLang="ja-JP" sz="1200" b="0" u="none">
              <a:solidFill>
                <a:sysClr val="windowText" lastClr="000000"/>
              </a:solidFill>
              <a:effectLst/>
              <a:latin typeface="+mn-lt"/>
              <a:ea typeface="+mn-ea"/>
              <a:cs typeface="+mn-cs"/>
            </a:rPr>
            <a:t>0.38</a:t>
          </a:r>
          <a:r>
            <a:rPr kumimoji="1" lang="ja-JP" altLang="en-US" sz="1200" b="0" u="none">
              <a:solidFill>
                <a:sysClr val="windowText" lastClr="000000"/>
              </a:solidFill>
              <a:effectLst/>
              <a:latin typeface="+mn-lt"/>
              <a:ea typeface="+mn-ea"/>
              <a:cs typeface="+mn-cs"/>
            </a:rPr>
            <a:t>を推移し</a:t>
          </a:r>
          <a:r>
            <a:rPr kumimoji="1" lang="ja-JP" altLang="ja-JP" sz="1200" b="0" u="none">
              <a:solidFill>
                <a:sysClr val="windowText" lastClr="000000"/>
              </a:solidFill>
              <a:effectLst/>
              <a:latin typeface="+mn-lt"/>
              <a:ea typeface="+mn-ea"/>
              <a:cs typeface="+mn-cs"/>
            </a:rPr>
            <a:t>類似団体を下回っている</a:t>
          </a:r>
          <a:r>
            <a:rPr kumimoji="1" lang="ja-JP" altLang="en-US" sz="1200" b="0" u="none">
              <a:solidFill>
                <a:sysClr val="windowText" lastClr="000000"/>
              </a:solidFill>
              <a:effectLst/>
              <a:latin typeface="+mn-lt"/>
              <a:ea typeface="+mn-ea"/>
              <a:cs typeface="+mn-cs"/>
            </a:rPr>
            <a:t>。今</a:t>
          </a:r>
          <a:r>
            <a:rPr kumimoji="1" lang="ja-JP" altLang="ja-JP" sz="1200" b="0" u="none">
              <a:solidFill>
                <a:sysClr val="windowText" lastClr="000000"/>
              </a:solidFill>
              <a:effectLst/>
              <a:latin typeface="+mn-lt"/>
              <a:ea typeface="+mn-ea"/>
              <a:cs typeface="+mn-cs"/>
            </a:rPr>
            <a:t>後も，退職者の補充抑制等による職員数の削減や標準報酬制移行に伴う共済費の減，歳入確保策</a:t>
          </a:r>
          <a:r>
            <a:rPr kumimoji="1" lang="ja-JP" altLang="en-US" sz="1200" b="0" u="none">
              <a:solidFill>
                <a:sysClr val="windowText" lastClr="000000"/>
              </a:solidFill>
              <a:effectLst/>
              <a:latin typeface="+mn-lt"/>
              <a:ea typeface="+mn-ea"/>
              <a:cs typeface="+mn-cs"/>
            </a:rPr>
            <a:t>として</a:t>
          </a:r>
          <a:r>
            <a:rPr kumimoji="1" lang="ja-JP" altLang="ja-JP" sz="1200" b="0" u="none">
              <a:solidFill>
                <a:sysClr val="windowText" lastClr="000000"/>
              </a:solidFill>
              <a:effectLst/>
              <a:latin typeface="+mn-lt"/>
              <a:ea typeface="+mn-ea"/>
              <a:cs typeface="+mn-cs"/>
            </a:rPr>
            <a:t>市税等の前年度を上回る収納率（平成</a:t>
          </a:r>
          <a:r>
            <a:rPr kumimoji="1" lang="en-US" altLang="ja-JP" sz="1200" b="0" u="none">
              <a:solidFill>
                <a:sysClr val="windowText" lastClr="000000"/>
              </a:solidFill>
              <a:effectLst/>
              <a:latin typeface="+mn-lt"/>
              <a:ea typeface="+mn-ea"/>
              <a:cs typeface="+mn-cs"/>
            </a:rPr>
            <a:t>28</a:t>
          </a:r>
          <a:r>
            <a:rPr kumimoji="1" lang="ja-JP" altLang="ja-JP" sz="1200" b="0" u="none">
              <a:solidFill>
                <a:sysClr val="windowText" lastClr="000000"/>
              </a:solidFill>
              <a:effectLst/>
              <a:latin typeface="+mn-lt"/>
              <a:ea typeface="+mn-ea"/>
              <a:cs typeface="+mn-cs"/>
            </a:rPr>
            <a:t>年度：</a:t>
          </a:r>
          <a:r>
            <a:rPr kumimoji="1" lang="en-US" altLang="ja-JP" sz="1200" b="0" u="none">
              <a:solidFill>
                <a:sysClr val="windowText" lastClr="000000"/>
              </a:solidFill>
              <a:effectLst/>
              <a:latin typeface="+mn-lt"/>
              <a:ea typeface="+mn-ea"/>
              <a:cs typeface="+mn-cs"/>
            </a:rPr>
            <a:t>92.9</a:t>
          </a:r>
          <a:r>
            <a:rPr kumimoji="1" lang="ja-JP" altLang="ja-JP" sz="1200" b="0" u="none">
              <a:solidFill>
                <a:sysClr val="windowText" lastClr="000000"/>
              </a:solidFill>
              <a:effectLst/>
              <a:latin typeface="+mn-lt"/>
              <a:ea typeface="+mn-ea"/>
              <a:cs typeface="+mn-cs"/>
            </a:rPr>
            <a:t>％）向上への取り組み，未利用財産の売却，歳出の抑制として掲げた外部委託等の推進等により，持続可能な財政構造の構築に努める。</a:t>
          </a:r>
          <a:endParaRPr lang="ja-JP" altLang="ja-JP" sz="1200" b="0" u="none">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u="none">
              <a:solidFill>
                <a:sysClr val="windowText" lastClr="000000"/>
              </a:solidFill>
              <a:effectLst/>
              <a:latin typeface="+mn-lt"/>
              <a:ea typeface="+mn-ea"/>
              <a:cs typeface="+mn-cs"/>
            </a:rPr>
            <a:t>社会保障の充実に伴う扶助費や公共施設の改修に伴</a:t>
          </a:r>
          <a:r>
            <a:rPr kumimoji="1" lang="ja-JP" altLang="en-US" sz="1200" b="0" u="none">
              <a:solidFill>
                <a:sysClr val="windowText" lastClr="000000"/>
              </a:solidFill>
              <a:effectLst/>
              <a:latin typeface="+mn-lt"/>
              <a:ea typeface="+mn-ea"/>
              <a:cs typeface="+mn-cs"/>
            </a:rPr>
            <a:t>う</a:t>
          </a:r>
          <a:r>
            <a:rPr kumimoji="1" lang="ja-JP" altLang="ja-JP" sz="1200" b="0" u="none">
              <a:solidFill>
                <a:sysClr val="windowText" lastClr="000000"/>
              </a:solidFill>
              <a:effectLst/>
              <a:latin typeface="+mn-lt"/>
              <a:ea typeface="+mn-ea"/>
              <a:cs typeface="+mn-cs"/>
            </a:rPr>
            <a:t>公債費</a:t>
          </a:r>
          <a:r>
            <a:rPr kumimoji="1" lang="ja-JP" altLang="en-US" sz="1200" b="0" u="none">
              <a:solidFill>
                <a:sysClr val="windowText" lastClr="000000"/>
              </a:solidFill>
              <a:effectLst/>
              <a:latin typeface="+mn-lt"/>
              <a:ea typeface="+mn-ea"/>
              <a:cs typeface="+mn-cs"/>
            </a:rPr>
            <a:t>が</a:t>
          </a:r>
          <a:r>
            <a:rPr kumimoji="1" lang="ja-JP" altLang="ja-JP" sz="1200" b="0" u="none">
              <a:solidFill>
                <a:sysClr val="windowText" lastClr="000000"/>
              </a:solidFill>
              <a:effectLst/>
              <a:latin typeface="+mn-lt"/>
              <a:ea typeface="+mn-ea"/>
              <a:cs typeface="+mn-cs"/>
            </a:rPr>
            <a:t>増加</a:t>
          </a:r>
          <a:r>
            <a:rPr kumimoji="1" lang="ja-JP" altLang="en-US" sz="1200" b="0" u="none">
              <a:solidFill>
                <a:sysClr val="windowText" lastClr="000000"/>
              </a:solidFill>
              <a:effectLst/>
              <a:latin typeface="+mn-lt"/>
              <a:ea typeface="+mn-ea"/>
              <a:cs typeface="+mn-cs"/>
            </a:rPr>
            <a:t>したため，経常収支比率が対前年度比</a:t>
          </a:r>
          <a:r>
            <a:rPr kumimoji="1" lang="en-US" altLang="ja-JP" sz="1200" b="0" u="none">
              <a:solidFill>
                <a:sysClr val="windowText" lastClr="000000"/>
              </a:solidFill>
              <a:effectLst/>
              <a:latin typeface="+mn-lt"/>
              <a:ea typeface="+mn-ea"/>
              <a:cs typeface="+mn-cs"/>
            </a:rPr>
            <a:t>3.5</a:t>
          </a:r>
          <a:r>
            <a:rPr kumimoji="1" lang="ja-JP" altLang="en-US" sz="1200" b="0" u="none">
              <a:solidFill>
                <a:sysClr val="windowText" lastClr="000000"/>
              </a:solidFill>
              <a:effectLst/>
              <a:latin typeface="+mn-lt"/>
              <a:ea typeface="+mn-ea"/>
              <a:cs typeface="+mn-cs"/>
            </a:rPr>
            <a:t>％増となった</a:t>
          </a:r>
          <a:r>
            <a:rPr kumimoji="1" lang="ja-JP" altLang="ja-JP" sz="1200" b="0" u="none">
              <a:solidFill>
                <a:sysClr val="windowText" lastClr="000000"/>
              </a:solidFill>
              <a:effectLst/>
              <a:latin typeface="+mn-lt"/>
              <a:ea typeface="+mn-ea"/>
              <a:cs typeface="+mn-cs"/>
            </a:rPr>
            <a:t>が，退職者の補充抑制等による職員数の削減や，地方債発行額を抑制してき</a:t>
          </a:r>
          <a:r>
            <a:rPr kumimoji="1" lang="ja-JP" altLang="en-US" sz="1200" b="0" u="none">
              <a:solidFill>
                <a:sysClr val="windowText" lastClr="000000"/>
              </a:solidFill>
              <a:effectLst/>
              <a:latin typeface="+mn-lt"/>
              <a:ea typeface="+mn-ea"/>
              <a:cs typeface="+mn-cs"/>
            </a:rPr>
            <a:t>たため，</a:t>
          </a:r>
          <a:r>
            <a:rPr kumimoji="1" lang="ja-JP" altLang="ja-JP" sz="1200" b="0" u="none">
              <a:solidFill>
                <a:sysClr val="windowText" lastClr="000000"/>
              </a:solidFill>
              <a:effectLst/>
              <a:latin typeface="+mn-lt"/>
              <a:ea typeface="+mn-ea"/>
              <a:cs typeface="+mn-cs"/>
            </a:rPr>
            <a:t>経常収支比率は</a:t>
          </a:r>
          <a:r>
            <a:rPr kumimoji="1" lang="en-US" altLang="ja-JP" sz="1200" b="0" u="none">
              <a:solidFill>
                <a:sysClr val="windowText" lastClr="000000"/>
              </a:solidFill>
              <a:effectLst/>
              <a:latin typeface="+mn-lt"/>
              <a:ea typeface="+mn-ea"/>
              <a:cs typeface="+mn-cs"/>
            </a:rPr>
            <a:t>89.7</a:t>
          </a:r>
          <a:r>
            <a:rPr kumimoji="1" lang="ja-JP" altLang="ja-JP" sz="1200" b="0" u="none">
              <a:solidFill>
                <a:sysClr val="windowText" lastClr="000000"/>
              </a:solidFill>
              <a:effectLst/>
              <a:latin typeface="+mn-lt"/>
              <a:ea typeface="+mn-ea"/>
              <a:cs typeface="+mn-cs"/>
            </a:rPr>
            <a:t>％と類似団体平均水準より低い</a:t>
          </a:r>
          <a:r>
            <a:rPr kumimoji="1" lang="ja-JP" altLang="en-US" sz="1200" b="0" u="none">
              <a:solidFill>
                <a:sysClr val="windowText" lastClr="000000"/>
              </a:solidFill>
              <a:effectLst/>
              <a:latin typeface="+mn-lt"/>
              <a:ea typeface="+mn-ea"/>
              <a:cs typeface="+mn-cs"/>
            </a:rPr>
            <a:t>。</a:t>
          </a:r>
          <a:r>
            <a:rPr kumimoji="1" lang="ja-JP" altLang="ja-JP" sz="1200" b="0" u="none">
              <a:solidFill>
                <a:sysClr val="windowText" lastClr="000000"/>
              </a:solidFill>
              <a:effectLst/>
              <a:latin typeface="+mn-lt"/>
              <a:ea typeface="+mn-ea"/>
              <a:cs typeface="+mn-cs"/>
            </a:rPr>
            <a:t>今後も</a:t>
          </a:r>
          <a:r>
            <a:rPr kumimoji="1" lang="ja-JP" altLang="en-US" sz="1200" b="0" u="none">
              <a:solidFill>
                <a:sysClr val="windowText" lastClr="000000"/>
              </a:solidFill>
              <a:effectLst/>
              <a:latin typeface="+mn-lt"/>
              <a:ea typeface="+mn-ea"/>
              <a:cs typeface="+mn-cs"/>
            </a:rPr>
            <a:t>，事務事業の見直しを更に進めるとともに，優先度の低い事業について計画的に廃止・縮小を進め，</a:t>
          </a:r>
          <a:r>
            <a:rPr kumimoji="1" lang="ja-JP" altLang="ja-JP" sz="1200" b="0" u="none">
              <a:solidFill>
                <a:sysClr val="windowText" lastClr="000000"/>
              </a:solidFill>
              <a:effectLst/>
              <a:latin typeface="+mn-lt"/>
              <a:ea typeface="+mn-ea"/>
              <a:cs typeface="+mn-cs"/>
            </a:rPr>
            <a:t>経常経費の削減に努める。</a:t>
          </a:r>
          <a:endParaRPr lang="ja-JP" altLang="ja-JP" sz="1600" b="0" u="none">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31387</xdr:rowOff>
    </xdr:from>
    <xdr:to>
      <xdr:col>7</xdr:col>
      <xdr:colOff>152400</xdr:colOff>
      <xdr:row>59</xdr:row>
      <xdr:rowOff>152037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14693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31387</xdr:rowOff>
    </xdr:from>
    <xdr:to>
      <xdr:col>6</xdr:col>
      <xdr:colOff>0</xdr:colOff>
      <xdr:row>59</xdr:row>
      <xdr:rowOff>148590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14693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59</xdr:row>
      <xdr:rowOff>148590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1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59</xdr:row>
      <xdr:rowOff>145143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21588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101237</xdr:rowOff>
    </xdr:from>
    <xdr:to>
      <xdr:col>7</xdr:col>
      <xdr:colOff>203200</xdr:colOff>
      <xdr:row>60</xdr:row>
      <xdr:rowOff>31387</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117764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152037</xdr:rowOff>
    </xdr:from>
    <xdr:to>
      <xdr:col>6</xdr:col>
      <xdr:colOff>50800</xdr:colOff>
      <xdr:row>59</xdr:row>
      <xdr:rowOff>82187</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92364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97790</xdr:rowOff>
    </xdr:from>
    <xdr:to>
      <xdr:col>4</xdr:col>
      <xdr:colOff>533400</xdr:colOff>
      <xdr:row>60</xdr:row>
      <xdr:rowOff>27940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94343</xdr:rowOff>
    </xdr:from>
    <xdr:to>
      <xdr:col>2</xdr:col>
      <xdr:colOff>127000</xdr:colOff>
      <xdr:row>60</xdr:row>
      <xdr:rowOff>24493</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34670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人件費，物件費及び維持補修費の合計額の人口１人当たりの金額が類似団体平均水準より低い要因として，ごみ処理業務や消防業務を一部事務組合で行っていることが挙げられる。一部事務組合の人件費・物件費等に充てる負担金を合計した場合，人口１人当たりの金額は増加することになる。今後はこれらも含めた経費の抑制に努める。</a:t>
          </a:r>
          <a:endParaRPr lang="ja-JP" altLang="ja-JP" sz="16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77045</xdr:rowOff>
    </xdr:from>
    <xdr:to>
      <xdr:col>7</xdr:col>
      <xdr:colOff>152400</xdr:colOff>
      <xdr:row>82</xdr:row>
      <xdr:rowOff>86142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35945"/>
          <a:ext cx="8382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18473</xdr:rowOff>
    </xdr:from>
    <xdr:to>
      <xdr:col>6</xdr:col>
      <xdr:colOff>0</xdr:colOff>
      <xdr:row>82</xdr:row>
      <xdr:rowOff>86142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77373"/>
          <a:ext cx="889000" cy="6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113423</xdr:rowOff>
    </xdr:from>
    <xdr:to>
      <xdr:col>4</xdr:col>
      <xdr:colOff>482600</xdr:colOff>
      <xdr:row>82</xdr:row>
      <xdr:rowOff>18473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00873"/>
          <a:ext cx="889000" cy="7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113423</xdr:rowOff>
    </xdr:from>
    <xdr:to>
      <xdr:col>3</xdr:col>
      <xdr:colOff>279400</xdr:colOff>
      <xdr:row>81</xdr:row>
      <xdr:rowOff>114429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0087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26245</xdr:rowOff>
    </xdr:from>
    <xdr:to>
      <xdr:col>7</xdr:col>
      <xdr:colOff>203200</xdr:colOff>
      <xdr:row>82</xdr:row>
      <xdr:rowOff>127845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0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42772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3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35342</xdr:rowOff>
    </xdr:from>
    <xdr:to>
      <xdr:col>6</xdr:col>
      <xdr:colOff>50800</xdr:colOff>
      <xdr:row>82</xdr:row>
      <xdr:rowOff>136942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09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147119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63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139123</xdr:rowOff>
    </xdr:from>
    <xdr:to>
      <xdr:col>4</xdr:col>
      <xdr:colOff>533400</xdr:colOff>
      <xdr:row>82</xdr:row>
      <xdr:rowOff>69273</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79450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9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62623</xdr:rowOff>
    </xdr:from>
    <xdr:to>
      <xdr:col>3</xdr:col>
      <xdr:colOff>330200</xdr:colOff>
      <xdr:row>81</xdr:row>
      <xdr:rowOff>164223</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3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1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63629</xdr:rowOff>
    </xdr:from>
    <xdr:to>
      <xdr:col>2</xdr:col>
      <xdr:colOff>127000</xdr:colOff>
      <xdr:row>81</xdr:row>
      <xdr:rowOff>165229</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3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1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　職員の給与については，前年度より</a:t>
          </a:r>
          <a:r>
            <a:rPr lang="en-US" altLang="ja-JP" sz="1200">
              <a:solidFill>
                <a:sysClr val="windowText" lastClr="000000"/>
              </a:solidFill>
              <a:effectLst/>
              <a:latin typeface="+mn-lt"/>
              <a:ea typeface="+mn-ea"/>
              <a:cs typeface="+mn-cs"/>
            </a:rPr>
            <a:t>0.3</a:t>
          </a:r>
          <a:r>
            <a:rPr lang="ja-JP" altLang="ja-JP" sz="1200">
              <a:solidFill>
                <a:sysClr val="windowText" lastClr="000000"/>
              </a:solidFill>
              <a:effectLst/>
              <a:latin typeface="+mn-lt"/>
              <a:ea typeface="+mn-ea"/>
              <a:cs typeface="+mn-cs"/>
            </a:rPr>
            <a:t>ポイント上昇しているが，これは，人事異動による階級変動で人件費の下がり幅が国水準より少なかったことが要因となっている。また，類似団体平均を上回っていることから，今後も職員数削減及び各種手当の見直しや，平成</a:t>
          </a:r>
          <a:r>
            <a:rPr lang="en-US" altLang="ja-JP" sz="1200">
              <a:solidFill>
                <a:sysClr val="windowText" lastClr="000000"/>
              </a:solidFill>
              <a:effectLst/>
              <a:latin typeface="+mn-lt"/>
              <a:ea typeface="+mn-ea"/>
              <a:cs typeface="+mn-cs"/>
            </a:rPr>
            <a:t>28</a:t>
          </a:r>
          <a:r>
            <a:rPr lang="ja-JP" altLang="ja-JP" sz="1200">
              <a:solidFill>
                <a:sysClr val="windowText" lastClr="000000"/>
              </a:solidFill>
              <a:effectLst/>
              <a:latin typeface="+mn-lt"/>
              <a:ea typeface="+mn-ea"/>
              <a:cs typeface="+mn-cs"/>
            </a:rPr>
            <a:t>年４月に導入となった人事評価制度の適切な運用により，更なる給与体系の適正化に努める。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93799</xdr:rowOff>
    </xdr:from>
    <xdr:to>
      <xdr:col>24</xdr:col>
      <xdr:colOff>558800</xdr:colOff>
      <xdr:row>85</xdr:row>
      <xdr:rowOff>114481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670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86905</xdr:rowOff>
    </xdr:from>
    <xdr:to>
      <xdr:col>23</xdr:col>
      <xdr:colOff>406400</xdr:colOff>
      <xdr:row>85</xdr:row>
      <xdr:rowOff>93799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6015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85</xdr:row>
      <xdr:rowOff>100693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6015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58256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88</xdr:row>
      <xdr:rowOff>124098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73943"/>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3462000" y="1504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67871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42999</xdr:rowOff>
    </xdr:from>
    <xdr:to>
      <xdr:col>23</xdr:col>
      <xdr:colOff>457200</xdr:colOff>
      <xdr:row>85</xdr:row>
      <xdr:rowOff>144599</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129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129376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0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36105</xdr:rowOff>
    </xdr:from>
    <xdr:to>
      <xdr:col>22</xdr:col>
      <xdr:colOff>254000</xdr:colOff>
      <xdr:row>85</xdr:row>
      <xdr:rowOff>137705</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5240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122482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73298</xdr:rowOff>
    </xdr:from>
    <xdr:to>
      <xdr:col>19</xdr:col>
      <xdr:colOff>533400</xdr:colOff>
      <xdr:row>89</xdr:row>
      <xdr:rowOff>3448</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3462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159675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tx1"/>
              </a:solidFill>
              <a:effectLst/>
              <a:latin typeface="+mn-lt"/>
              <a:ea typeface="+mn-ea"/>
              <a:cs typeface="+mn-cs"/>
            </a:rPr>
            <a:t>定員適正化計画</a:t>
          </a:r>
          <a:r>
            <a:rPr lang="ja-JP" altLang="en-US" sz="1200">
              <a:solidFill>
                <a:schemeClr val="tx1"/>
              </a:solidFill>
              <a:effectLst/>
              <a:latin typeface="+mn-lt"/>
              <a:ea typeface="+mn-ea"/>
              <a:cs typeface="+mn-cs"/>
            </a:rPr>
            <a:t>等により，人口千人当たりの数値は，</a:t>
          </a:r>
          <a:r>
            <a:rPr lang="ja-JP" altLang="ja-JP" sz="1200">
              <a:solidFill>
                <a:schemeClr val="tx1"/>
              </a:solidFill>
              <a:effectLst/>
              <a:latin typeface="+mn-lt"/>
              <a:ea typeface="+mn-ea"/>
              <a:cs typeface="+mn-cs"/>
            </a:rPr>
            <a:t>類似団体平均水準より低い。今後も，事務事業や組織機構の見直しを進めながら，より適切な定員管理に努める。</a:t>
          </a:r>
          <a:endParaRPr lang="en-US" altLang="ja-JP" sz="1200">
            <a:solidFill>
              <a:schemeClr val="tx1"/>
            </a:solidFill>
            <a:effectLst/>
            <a:latin typeface="+mn-lt"/>
            <a:ea typeface="+mn-ea"/>
            <a:cs typeface="+mn-cs"/>
          </a:endParaRPr>
        </a:p>
        <a:p>
          <a:endParaRPr lang="en-US" altLang="ja-JP" sz="1200">
            <a:solidFill>
              <a:schemeClr val="tx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9978</xdr:rowOff>
    </xdr:from>
    <xdr:to>
      <xdr:col>24</xdr:col>
      <xdr:colOff>558800</xdr:colOff>
      <xdr:row>62</xdr:row>
      <xdr:rowOff>16873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63987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9978</xdr:rowOff>
    </xdr:from>
    <xdr:to>
      <xdr:col>23</xdr:col>
      <xdr:colOff>406400</xdr:colOff>
      <xdr:row>62</xdr:row>
      <xdr:rowOff>20320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6398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20320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65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20320</xdr:rowOff>
    </xdr:from>
    <xdr:to>
      <xdr:col>21</xdr:col>
      <xdr:colOff>0</xdr:colOff>
      <xdr:row>62</xdr:row>
      <xdr:rowOff>27215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6502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7" name="フローチャート : 判断 336">
          <a:extLst>
            <a:ext uri="{FF2B5EF4-FFF2-40B4-BE49-F238E27FC236}">
              <a16:creationId xmlns:a16="http://schemas.microsoft.com/office/drawing/2014/main" id="{00000000-0008-0000-0300-000051010000}"/>
            </a:ext>
          </a:extLst>
        </xdr:cNvPr>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967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154050</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130628</xdr:rowOff>
    </xdr:from>
    <xdr:to>
      <xdr:col>23</xdr:col>
      <xdr:colOff>457200</xdr:colOff>
      <xdr:row>62</xdr:row>
      <xdr:rowOff>60778</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70955</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147865</xdr:rowOff>
    </xdr:from>
    <xdr:to>
      <xdr:col>19</xdr:col>
      <xdr:colOff>533400</xdr:colOff>
      <xdr:row>62</xdr:row>
      <xdr:rowOff>78015</xdr:rowOff>
    </xdr:to>
    <xdr:sp macro="" textlink="">
      <xdr:nvSpPr>
        <xdr:cNvPr id="352" name="円/楕円 351">
          <a:extLst>
            <a:ext uri="{FF2B5EF4-FFF2-40B4-BE49-F238E27FC236}">
              <a16:creationId xmlns:a16="http://schemas.microsoft.com/office/drawing/2014/main" id="{00000000-0008-0000-0300-000060010000}"/>
            </a:ext>
          </a:extLst>
        </xdr:cNvPr>
        <xdr:cNvSpPr/>
      </xdr:nvSpPr>
      <xdr:spPr>
        <a:xfrm>
          <a:off x="13462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88192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tx1"/>
              </a:solidFill>
              <a:effectLst/>
              <a:latin typeface="+mn-lt"/>
              <a:ea typeface="+mn-ea"/>
              <a:cs typeface="+mn-cs"/>
            </a:rPr>
            <a:t>歳出の抑制策とした公債費の縮減のため</a:t>
          </a:r>
          <a:r>
            <a:rPr kumimoji="1" lang="ja-JP" altLang="ja-JP" sz="1200" b="0" i="0" baseline="0">
              <a:solidFill>
                <a:schemeClr val="tx1"/>
              </a:solidFill>
              <a:effectLst/>
              <a:latin typeface="+mn-lt"/>
              <a:ea typeface="+mn-ea"/>
              <a:cs typeface="+mn-cs"/>
            </a:rPr>
            <a:t>，</a:t>
          </a:r>
          <a:r>
            <a:rPr kumimoji="1" lang="ja-JP" altLang="en-US" sz="1200" b="0" i="0" baseline="0">
              <a:solidFill>
                <a:schemeClr val="tx1"/>
              </a:solidFill>
              <a:effectLst/>
              <a:latin typeface="+mn-lt"/>
              <a:ea typeface="+mn-ea"/>
              <a:cs typeface="+mn-cs"/>
            </a:rPr>
            <a:t>平成</a:t>
          </a:r>
          <a:r>
            <a:rPr kumimoji="1" lang="en-US" altLang="ja-JP" sz="1200" b="0" i="0" baseline="0">
              <a:solidFill>
                <a:schemeClr val="tx1"/>
              </a:solidFill>
              <a:effectLst/>
              <a:latin typeface="+mn-lt"/>
              <a:ea typeface="+mn-ea"/>
              <a:cs typeface="+mn-cs"/>
            </a:rPr>
            <a:t>26</a:t>
          </a:r>
          <a:r>
            <a:rPr kumimoji="1" lang="ja-JP" altLang="en-US" sz="1200" b="0" i="0" baseline="0">
              <a:solidFill>
                <a:schemeClr val="tx1"/>
              </a:solidFill>
              <a:effectLst/>
              <a:latin typeface="+mn-lt"/>
              <a:ea typeface="+mn-ea"/>
              <a:cs typeface="+mn-cs"/>
            </a:rPr>
            <a:t>年度</a:t>
          </a:r>
          <a:r>
            <a:rPr kumimoji="1" lang="ja-JP" altLang="ja-JP" sz="1200" b="0" i="0" baseline="0">
              <a:solidFill>
                <a:schemeClr val="tx1"/>
              </a:solidFill>
              <a:effectLst/>
              <a:latin typeface="+mn-lt"/>
              <a:ea typeface="+mn-ea"/>
              <a:cs typeface="+mn-cs"/>
            </a:rPr>
            <a:t>まで地方債発行額を償還元金の範囲内に抑制してきたこと</a:t>
          </a:r>
          <a:r>
            <a:rPr kumimoji="1" lang="ja-JP" altLang="en-US" sz="1200" b="0" i="0" baseline="0">
              <a:solidFill>
                <a:schemeClr val="tx1"/>
              </a:solidFill>
              <a:effectLst/>
              <a:latin typeface="+mn-lt"/>
              <a:ea typeface="+mn-ea"/>
              <a:cs typeface="+mn-cs"/>
            </a:rPr>
            <a:t>もあり</a:t>
          </a:r>
          <a:r>
            <a:rPr kumimoji="1" lang="ja-JP" altLang="ja-JP" sz="1200" b="0" i="0" baseline="0">
              <a:solidFill>
                <a:schemeClr val="tx1"/>
              </a:solidFill>
              <a:effectLst/>
              <a:latin typeface="+mn-lt"/>
              <a:ea typeface="+mn-ea"/>
              <a:cs typeface="+mn-cs"/>
            </a:rPr>
            <a:t>，類似団体平均水準</a:t>
          </a:r>
          <a:r>
            <a:rPr kumimoji="1" lang="ja-JP" altLang="en-US" sz="1200" b="0" i="0" baseline="0">
              <a:solidFill>
                <a:schemeClr val="tx1"/>
              </a:solidFill>
              <a:effectLst/>
              <a:latin typeface="+mn-lt"/>
              <a:ea typeface="+mn-ea"/>
              <a:cs typeface="+mn-cs"/>
            </a:rPr>
            <a:t>を</a:t>
          </a:r>
          <a:r>
            <a:rPr kumimoji="1" lang="ja-JP" altLang="ja-JP" sz="1200" b="0" i="0" baseline="0">
              <a:solidFill>
                <a:schemeClr val="tx1"/>
              </a:solidFill>
              <a:effectLst/>
              <a:latin typeface="+mn-lt"/>
              <a:ea typeface="+mn-ea"/>
              <a:cs typeface="+mn-cs"/>
            </a:rPr>
            <a:t>下回っている。しかし，今後は，一部事務組合の償還元金に充てるための負担金等や，公共施設の</a:t>
          </a:r>
          <a:r>
            <a:rPr lang="ja-JP" altLang="ja-JP" sz="1200">
              <a:solidFill>
                <a:schemeClr val="tx1"/>
              </a:solidFill>
              <a:effectLst/>
              <a:latin typeface="+mn-lt"/>
              <a:ea typeface="+mn-ea"/>
              <a:cs typeface="+mn-cs"/>
            </a:rPr>
            <a:t>耐震化・老朽化対策等</a:t>
          </a:r>
          <a:r>
            <a:rPr kumimoji="1" lang="ja-JP" altLang="ja-JP" sz="1200" b="0" i="0" baseline="0">
              <a:solidFill>
                <a:schemeClr val="tx1"/>
              </a:solidFill>
              <a:effectLst/>
              <a:latin typeface="+mn-lt"/>
              <a:ea typeface="+mn-ea"/>
              <a:cs typeface="+mn-cs"/>
            </a:rPr>
            <a:t>に係る費用の増加が予定されているため，地方債発行の抑制策を継続して取り組み，</a:t>
          </a:r>
          <a:r>
            <a:rPr kumimoji="1" lang="ja-JP" altLang="en-US" sz="1200" b="0" i="0" baseline="0">
              <a:solidFill>
                <a:schemeClr val="tx1"/>
              </a:solidFill>
              <a:effectLst/>
              <a:latin typeface="+mn-lt"/>
              <a:ea typeface="+mn-ea"/>
              <a:cs typeface="+mn-cs"/>
            </a:rPr>
            <a:t>引き続き</a:t>
          </a:r>
          <a:r>
            <a:rPr kumimoji="1" lang="ja-JP" altLang="ja-JP" sz="1200" b="0" i="0" baseline="0">
              <a:solidFill>
                <a:schemeClr val="tx1"/>
              </a:solidFill>
              <a:effectLst/>
              <a:latin typeface="+mn-lt"/>
              <a:ea typeface="+mn-ea"/>
              <a:cs typeface="+mn-cs"/>
            </a:rPr>
            <a:t>水準の抑制に努める。</a:t>
          </a:r>
          <a:endParaRPr lang="ja-JP" altLang="ja-JP" sz="16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3916</xdr:rowOff>
    </xdr:from>
    <xdr:to>
      <xdr:col>24</xdr:col>
      <xdr:colOff>558800</xdr:colOff>
      <xdr:row>37</xdr:row>
      <xdr:rowOff>3916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347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160143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3916</xdr:rowOff>
    </xdr:from>
    <xdr:to>
      <xdr:col>23</xdr:col>
      <xdr:colOff>406400</xdr:colOff>
      <xdr:row>37</xdr:row>
      <xdr:rowOff>26035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34756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26035</xdr:rowOff>
    </xdr:from>
    <xdr:to>
      <xdr:col>22</xdr:col>
      <xdr:colOff>203200</xdr:colOff>
      <xdr:row>37</xdr:row>
      <xdr:rowOff>44133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36968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44133</xdr:rowOff>
    </xdr:from>
    <xdr:to>
      <xdr:col>21</xdr:col>
      <xdr:colOff>0</xdr:colOff>
      <xdr:row>37</xdr:row>
      <xdr:rowOff>58208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38778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9" name="フローチャート : 判断 398">
          <a:extLst>
            <a:ext uri="{FF2B5EF4-FFF2-40B4-BE49-F238E27FC236}">
              <a16:creationId xmlns:a16="http://schemas.microsoft.com/office/drawing/2014/main" id="{00000000-0008-0000-0300-00008F010000}"/>
            </a:ext>
          </a:extLst>
        </xdr:cNvPr>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124566</xdr:rowOff>
    </xdr:from>
    <xdr:to>
      <xdr:col>24</xdr:col>
      <xdr:colOff>609600</xdr:colOff>
      <xdr:row>37</xdr:row>
      <xdr:rowOff>54716</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45843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124566</xdr:rowOff>
    </xdr:from>
    <xdr:to>
      <xdr:col>23</xdr:col>
      <xdr:colOff>457200</xdr:colOff>
      <xdr:row>37</xdr:row>
      <xdr:rowOff>54716</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64893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146685</xdr:rowOff>
    </xdr:from>
    <xdr:to>
      <xdr:col>22</xdr:col>
      <xdr:colOff>254000</xdr:colOff>
      <xdr:row>37</xdr:row>
      <xdr:rowOff>76835</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87012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164783</xdr:rowOff>
    </xdr:from>
    <xdr:to>
      <xdr:col>21</xdr:col>
      <xdr:colOff>50800</xdr:colOff>
      <xdr:row>37</xdr:row>
      <xdr:rowOff>94933</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7408</xdr:rowOff>
    </xdr:from>
    <xdr:to>
      <xdr:col>19</xdr:col>
      <xdr:colOff>533400</xdr:colOff>
      <xdr:row>37</xdr:row>
      <xdr:rowOff>109008</xdr:rowOff>
    </xdr:to>
    <xdr:sp macro="" textlink="">
      <xdr:nvSpPr>
        <xdr:cNvPr id="414" name="円/楕円 413">
          <a:extLst>
            <a:ext uri="{FF2B5EF4-FFF2-40B4-BE49-F238E27FC236}">
              <a16:creationId xmlns:a16="http://schemas.microsoft.com/office/drawing/2014/main" id="{00000000-0008-0000-0300-00009E010000}"/>
            </a:ext>
          </a:extLst>
        </xdr:cNvPr>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119185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将来負担額について，退職者の増による職員数の減</a:t>
          </a:r>
          <a:r>
            <a:rPr kumimoji="1" lang="ja-JP" altLang="en-US" sz="1200">
              <a:solidFill>
                <a:schemeClr val="tx1"/>
              </a:solidFill>
              <a:effectLst/>
              <a:latin typeface="+mn-lt"/>
              <a:ea typeface="+mn-ea"/>
              <a:cs typeface="+mn-cs"/>
            </a:rPr>
            <a:t>に</a:t>
          </a:r>
          <a:r>
            <a:rPr kumimoji="1" lang="ja-JP" altLang="ja-JP" sz="1200">
              <a:solidFill>
                <a:schemeClr val="tx1"/>
              </a:solidFill>
              <a:effectLst/>
              <a:latin typeface="+mn-lt"/>
              <a:ea typeface="+mn-ea"/>
              <a:cs typeface="+mn-cs"/>
            </a:rPr>
            <a:t>より退職手当負担見込額が減少したこと，また，充当可能基金残高が増加したことなどにより，全体として比率が減少した。しかし，広域事務組合の新ごみ処理施設整備事業</a:t>
          </a:r>
          <a:r>
            <a:rPr kumimoji="1"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旧ごみ処理施設除去事業に伴う地方債の借入等により，組合負担等見込額の増加が予定されていることから，事業実施の適正化を図り，財政の健全化に努める。</a:t>
          </a:r>
          <a:endParaRPr lang="ja-JP" altLang="ja-JP" sz="16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137909</xdr:rowOff>
    </xdr:from>
    <xdr:to>
      <xdr:col>24</xdr:col>
      <xdr:colOff>558800</xdr:colOff>
      <xdr:row>14</xdr:row>
      <xdr:rowOff>140322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3820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122687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52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140322</xdr:rowOff>
    </xdr:from>
    <xdr:to>
      <xdr:col>23</xdr:col>
      <xdr:colOff>406400</xdr:colOff>
      <xdr:row>14</xdr:row>
      <xdr:rowOff>143459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40622"/>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143459</xdr:rowOff>
    </xdr:from>
    <xdr:to>
      <xdr:col>22</xdr:col>
      <xdr:colOff>203200</xdr:colOff>
      <xdr:row>14</xdr:row>
      <xdr:rowOff>159144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43759"/>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159144</xdr:rowOff>
    </xdr:from>
    <xdr:to>
      <xdr:col>21</xdr:col>
      <xdr:colOff>0</xdr:colOff>
      <xdr:row>15</xdr:row>
      <xdr:rowOff>21717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59444"/>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9" name="フローチャート : 判断 458">
          <a:extLst>
            <a:ext uri="{FF2B5EF4-FFF2-40B4-BE49-F238E27FC236}">
              <a16:creationId xmlns:a16="http://schemas.microsoft.com/office/drawing/2014/main" id="{00000000-0008-0000-0300-0000CB010000}"/>
            </a:ext>
          </a:extLst>
        </xdr:cNvPr>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87109</xdr:rowOff>
    </xdr:from>
    <xdr:to>
      <xdr:col>24</xdr:col>
      <xdr:colOff>609600</xdr:colOff>
      <xdr:row>15</xdr:row>
      <xdr:rowOff>17259</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967200" y="24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8386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0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89522</xdr:rowOff>
    </xdr:from>
    <xdr:to>
      <xdr:col>23</xdr:col>
      <xdr:colOff>457200</xdr:colOff>
      <xdr:row>15</xdr:row>
      <xdr:rowOff>19672</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6129000" y="24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29849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5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92659</xdr:rowOff>
    </xdr:from>
    <xdr:to>
      <xdr:col>22</xdr:col>
      <xdr:colOff>254000</xdr:colOff>
      <xdr:row>15</xdr:row>
      <xdr:rowOff>22809</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52400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32986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6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108344</xdr:rowOff>
    </xdr:from>
    <xdr:to>
      <xdr:col>21</xdr:col>
      <xdr:colOff>50800</xdr:colOff>
      <xdr:row>15</xdr:row>
      <xdr:rowOff>38494</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4351000" y="25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48671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7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142367</xdr:rowOff>
    </xdr:from>
    <xdr:to>
      <xdr:col>19</xdr:col>
      <xdr:colOff>533400</xdr:colOff>
      <xdr:row>15</xdr:row>
      <xdr:rowOff>72517</xdr:rowOff>
    </xdr:to>
    <xdr:sp macro="" textlink="">
      <xdr:nvSpPr>
        <xdr:cNvPr id="474" name="円/楕円 473">
          <a:extLst>
            <a:ext uri="{FF2B5EF4-FFF2-40B4-BE49-F238E27FC236}">
              <a16:creationId xmlns:a16="http://schemas.microsoft.com/office/drawing/2014/main" id="{00000000-0008-0000-0300-0000DA010000}"/>
            </a:ext>
          </a:extLst>
        </xdr:cNvPr>
        <xdr:cNvSpPr/>
      </xdr:nvSpPr>
      <xdr:spPr>
        <a:xfrm>
          <a:off x="13462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82694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42,238
41,980
148.84
25,273,895
24,025,525
1,029,702
12,672,965
24,797,596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tx1"/>
              </a:solidFill>
              <a:effectLst/>
              <a:latin typeface="+mn-lt"/>
              <a:ea typeface="+mn-ea"/>
              <a:cs typeface="+mn-cs"/>
            </a:rPr>
            <a:t>経常収支比率の人件費分</a:t>
          </a:r>
          <a:r>
            <a:rPr lang="ja-JP" altLang="en-US" sz="1200">
              <a:solidFill>
                <a:schemeClr val="tx1"/>
              </a:solidFill>
              <a:effectLst/>
              <a:latin typeface="+mn-lt"/>
              <a:ea typeface="+mn-ea"/>
              <a:cs typeface="+mn-cs"/>
            </a:rPr>
            <a:t>が</a:t>
          </a:r>
          <a:r>
            <a:rPr lang="ja-JP" altLang="ja-JP" sz="1200">
              <a:solidFill>
                <a:schemeClr val="tx1"/>
              </a:solidFill>
              <a:effectLst/>
              <a:latin typeface="+mn-lt"/>
              <a:ea typeface="+mn-ea"/>
              <a:cs typeface="+mn-cs"/>
            </a:rPr>
            <a:t>県平均と比較して</a:t>
          </a:r>
          <a:r>
            <a:rPr lang="ja-JP" altLang="en-US" sz="1200">
              <a:solidFill>
                <a:schemeClr val="tx1"/>
              </a:solidFill>
              <a:effectLst/>
              <a:latin typeface="+mn-lt"/>
              <a:ea typeface="+mn-ea"/>
              <a:cs typeface="+mn-cs"/>
            </a:rPr>
            <a:t>低い水準であり，</a:t>
          </a:r>
          <a:r>
            <a:rPr lang="ja-JP" altLang="ja-JP" sz="1200">
              <a:solidFill>
                <a:schemeClr val="tx1"/>
              </a:solidFill>
              <a:effectLst/>
              <a:latin typeface="+mn-lt"/>
              <a:ea typeface="+mn-ea"/>
              <a:cs typeface="+mn-cs"/>
            </a:rPr>
            <a:t>経常的一般財源</a:t>
          </a:r>
          <a:r>
            <a:rPr lang="ja-JP" altLang="en-US" sz="1200">
              <a:solidFill>
                <a:schemeClr val="tx1"/>
              </a:solidFill>
              <a:effectLst/>
              <a:latin typeface="+mn-lt"/>
              <a:ea typeface="+mn-ea"/>
              <a:cs typeface="+mn-cs"/>
            </a:rPr>
            <a:t>総額の</a:t>
          </a:r>
          <a:r>
            <a:rPr lang="ja-JP" altLang="ja-JP" sz="1200">
              <a:solidFill>
                <a:schemeClr val="tx1"/>
              </a:solidFill>
              <a:effectLst/>
              <a:latin typeface="+mn-lt"/>
              <a:ea typeface="+mn-ea"/>
              <a:cs typeface="+mn-cs"/>
            </a:rPr>
            <a:t>増に対し</a:t>
          </a:r>
          <a:r>
            <a:rPr lang="ja-JP" altLang="en-US"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退職者の補充抑制等による職員数の削減</a:t>
          </a:r>
          <a:r>
            <a:rPr kumimoji="1" lang="ja-JP" altLang="en-US" sz="1200">
              <a:solidFill>
                <a:schemeClr val="tx1"/>
              </a:solidFill>
              <a:effectLst/>
              <a:latin typeface="+mn-lt"/>
              <a:ea typeface="+mn-ea"/>
              <a:cs typeface="+mn-cs"/>
            </a:rPr>
            <a:t>などで</a:t>
          </a:r>
          <a:r>
            <a:rPr kumimoji="0" lang="ja-JP" altLang="en-US" sz="1200">
              <a:solidFill>
                <a:schemeClr val="tx1"/>
              </a:solidFill>
              <a:effectLst/>
              <a:latin typeface="+mn-lt"/>
              <a:ea typeface="+mn-ea"/>
              <a:cs typeface="+mn-cs"/>
            </a:rPr>
            <a:t>，人件費分が減少したことが要因となっている。今後も，類似団体・全国水準を目標として，</a:t>
          </a:r>
          <a:r>
            <a:rPr lang="ja-JP" altLang="ja-JP" sz="1200">
              <a:solidFill>
                <a:schemeClr val="tx1"/>
              </a:solidFill>
              <a:effectLst/>
              <a:latin typeface="+mn-lt"/>
              <a:ea typeface="+mn-ea"/>
              <a:cs typeface="+mn-cs"/>
            </a:rPr>
            <a:t>改善を図っていく必要がある。具体的には，持ち家に対する住居手当の廃止など給与制度についての是正や</a:t>
          </a:r>
          <a:r>
            <a:rPr kumimoji="1" lang="ja-JP" altLang="ja-JP" sz="1200">
              <a:solidFill>
                <a:schemeClr val="tx1"/>
              </a:solidFill>
              <a:effectLst/>
              <a:latin typeface="+mn-lt"/>
              <a:ea typeface="+mn-ea"/>
              <a:cs typeface="+mn-cs"/>
            </a:rPr>
            <a:t>退職者の補充抑制等による職員数の</a:t>
          </a:r>
          <a:r>
            <a:rPr kumimoji="1" lang="ja-JP" altLang="en-US" sz="1200">
              <a:solidFill>
                <a:schemeClr val="tx1"/>
              </a:solidFill>
              <a:effectLst/>
              <a:latin typeface="+mn-lt"/>
              <a:ea typeface="+mn-ea"/>
              <a:cs typeface="+mn-cs"/>
            </a:rPr>
            <a:t>更なる</a:t>
          </a:r>
          <a:r>
            <a:rPr kumimoji="1" lang="ja-JP" altLang="ja-JP" sz="1200">
              <a:solidFill>
                <a:schemeClr val="tx1"/>
              </a:solidFill>
              <a:effectLst/>
              <a:latin typeface="+mn-lt"/>
              <a:ea typeface="+mn-ea"/>
              <a:cs typeface="+mn-cs"/>
            </a:rPr>
            <a:t>削減</a:t>
          </a:r>
          <a:r>
            <a:rPr lang="ja-JP" altLang="ja-JP" sz="1200">
              <a:solidFill>
                <a:schemeClr val="tx1"/>
              </a:solidFill>
              <a:effectLst/>
              <a:latin typeface="+mn-lt"/>
              <a:ea typeface="+mn-ea"/>
              <a:cs typeface="+mn-cs"/>
            </a:rPr>
            <a:t>など，行財政改革への取り組みを通じて人件費の削減に努める。</a:t>
          </a:r>
          <a:endParaRPr lang="ja-JP" altLang="ja-JP" sz="16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38</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xdr:rowOff>
    </xdr:from>
    <xdr:to>
      <xdr:col>4</xdr:col>
      <xdr:colOff>346075</xdr:colOff>
      <xdr:row>38</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tx1"/>
              </a:solidFill>
              <a:effectLst/>
              <a:latin typeface="+mn-lt"/>
              <a:ea typeface="+mn-ea"/>
              <a:cs typeface="+mn-cs"/>
            </a:rPr>
            <a:t>物件費に係る経常収支比率</a:t>
          </a:r>
          <a:r>
            <a:rPr lang="ja-JP" altLang="en-US" sz="1200">
              <a:solidFill>
                <a:schemeClr val="tx1"/>
              </a:solidFill>
              <a:effectLst/>
              <a:latin typeface="+mn-lt"/>
              <a:ea typeface="+mn-ea"/>
              <a:cs typeface="+mn-cs"/>
            </a:rPr>
            <a:t>が近年増加しているのは</a:t>
          </a:r>
          <a:r>
            <a:rPr lang="ja-JP" altLang="ja-JP" sz="1200">
              <a:solidFill>
                <a:schemeClr val="tx1"/>
              </a:solidFill>
              <a:effectLst/>
              <a:latin typeface="+mn-lt"/>
              <a:ea typeface="+mn-ea"/>
              <a:cs typeface="+mn-cs"/>
            </a:rPr>
            <a:t>，体育施設の指定管理導入によ</a:t>
          </a:r>
          <a:r>
            <a:rPr lang="ja-JP" altLang="en-US" sz="1200">
              <a:solidFill>
                <a:schemeClr val="tx1"/>
              </a:solidFill>
              <a:effectLst/>
              <a:latin typeface="+mn-lt"/>
              <a:ea typeface="+mn-ea"/>
              <a:cs typeface="+mn-cs"/>
            </a:rPr>
            <a:t>り</a:t>
          </a:r>
          <a:r>
            <a:rPr lang="ja-JP" altLang="ja-JP" sz="1200">
              <a:solidFill>
                <a:schemeClr val="tx1"/>
              </a:solidFill>
              <a:effectLst/>
              <a:latin typeface="+mn-lt"/>
              <a:ea typeface="+mn-ea"/>
              <a:cs typeface="+mn-cs"/>
            </a:rPr>
            <a:t>人件費から委託料（物件費）へシフト</a:t>
          </a:r>
          <a:r>
            <a:rPr lang="ja-JP" altLang="en-US" sz="1200">
              <a:solidFill>
                <a:schemeClr val="tx1"/>
              </a:solidFill>
              <a:effectLst/>
              <a:latin typeface="+mn-lt"/>
              <a:ea typeface="+mn-ea"/>
              <a:cs typeface="+mn-cs"/>
            </a:rPr>
            <a:t>したことによるが，</a:t>
          </a:r>
          <a:r>
            <a:rPr lang="ja-JP" altLang="ja-JP" sz="1200">
              <a:solidFill>
                <a:schemeClr val="tx1"/>
              </a:solidFill>
              <a:effectLst/>
              <a:latin typeface="+mn-lt"/>
              <a:ea typeface="+mn-ea"/>
              <a:cs typeface="+mn-cs"/>
            </a:rPr>
            <a:t>電算システム</a:t>
          </a:r>
          <a:r>
            <a:rPr lang="ja-JP" altLang="en-US" sz="1200">
              <a:solidFill>
                <a:schemeClr val="tx1"/>
              </a:solidFill>
              <a:effectLst/>
              <a:latin typeface="+mn-lt"/>
              <a:ea typeface="+mn-ea"/>
              <a:cs typeface="+mn-cs"/>
            </a:rPr>
            <a:t>が新たに</a:t>
          </a:r>
          <a:r>
            <a:rPr lang="ja-JP" altLang="ja-JP" sz="1200">
              <a:solidFill>
                <a:schemeClr val="tx1"/>
              </a:solidFill>
              <a:effectLst/>
              <a:latin typeface="+mn-lt"/>
              <a:ea typeface="+mn-ea"/>
              <a:cs typeface="+mn-cs"/>
            </a:rPr>
            <a:t>導入</a:t>
          </a:r>
          <a:r>
            <a:rPr lang="ja-JP" altLang="en-US" sz="1200">
              <a:solidFill>
                <a:schemeClr val="tx1"/>
              </a:solidFill>
              <a:effectLst/>
              <a:latin typeface="+mn-lt"/>
              <a:ea typeface="+mn-ea"/>
              <a:cs typeface="+mn-cs"/>
            </a:rPr>
            <a:t>され臨時的経費に転換されたことや消耗品の購入抑制など、</a:t>
          </a:r>
          <a:r>
            <a:rPr lang="ja-JP" altLang="ja-JP" sz="1200">
              <a:solidFill>
                <a:schemeClr val="tx1"/>
              </a:solidFill>
              <a:effectLst/>
              <a:latin typeface="+mn-lt"/>
              <a:ea typeface="+mn-ea"/>
              <a:cs typeface="+mn-cs"/>
            </a:rPr>
            <a:t>無駄を洗い出し効率的執行が図られたことにより，</a:t>
          </a:r>
          <a:r>
            <a:rPr lang="en-US" altLang="ja-JP" sz="1200">
              <a:solidFill>
                <a:schemeClr val="tx1"/>
              </a:solidFill>
              <a:effectLst/>
              <a:latin typeface="+mn-lt"/>
              <a:ea typeface="+mn-ea"/>
              <a:cs typeface="+mn-cs"/>
            </a:rPr>
            <a:t>0.1</a:t>
          </a:r>
          <a:r>
            <a:rPr lang="ja-JP" altLang="en-US" sz="1200">
              <a:solidFill>
                <a:schemeClr val="tx1"/>
              </a:solidFill>
              <a:effectLst/>
              <a:latin typeface="+mn-lt"/>
              <a:ea typeface="+mn-ea"/>
              <a:cs typeface="+mn-cs"/>
            </a:rPr>
            <a:t>ポイント減少した。</a:t>
          </a:r>
          <a:r>
            <a:rPr lang="ja-JP" altLang="ja-JP" sz="1200">
              <a:solidFill>
                <a:schemeClr val="tx1"/>
              </a:solidFill>
              <a:effectLst/>
              <a:latin typeface="+mn-lt"/>
              <a:ea typeface="+mn-ea"/>
              <a:cs typeface="+mn-cs"/>
            </a:rPr>
            <a:t>今後も指定管理制度の導入を進めるなどして，競争に伴うコスト削減が出てくることが見込まれる。</a:t>
          </a:r>
          <a:endParaRPr lang="ja-JP" altLang="ja-JP" sz="1600">
            <a:solidFill>
              <a:schemeClr val="tx1"/>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15</xdr:row>
      <xdr:rowOff>86179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47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14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15</xdr:row>
      <xdr:rowOff>42636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tx1"/>
              </a:solidFill>
              <a:effectLst/>
              <a:latin typeface="+mn-lt"/>
              <a:ea typeface="+mn-ea"/>
              <a:cs typeface="+mn-cs"/>
            </a:rPr>
            <a:t>扶助費に係る経常収支比率</a:t>
          </a:r>
          <a:r>
            <a:rPr lang="ja-JP" altLang="en-US" sz="1200">
              <a:solidFill>
                <a:schemeClr val="tx1"/>
              </a:solidFill>
              <a:effectLst/>
              <a:latin typeface="+mn-lt"/>
              <a:ea typeface="+mn-ea"/>
              <a:cs typeface="+mn-cs"/>
            </a:rPr>
            <a:t>について，</a:t>
          </a:r>
          <a:r>
            <a:rPr lang="ja-JP" altLang="ja-JP" sz="1200">
              <a:solidFill>
                <a:schemeClr val="tx1"/>
              </a:solidFill>
              <a:effectLst/>
              <a:latin typeface="+mn-lt"/>
              <a:ea typeface="+mn-ea"/>
              <a:cs typeface="+mn-cs"/>
            </a:rPr>
            <a:t>前年度は</a:t>
          </a:r>
          <a:r>
            <a:rPr lang="ja-JP" altLang="en-US" sz="1200">
              <a:solidFill>
                <a:schemeClr val="tx1"/>
              </a:solidFill>
              <a:effectLst/>
              <a:latin typeface="+mn-lt"/>
              <a:ea typeface="+mn-ea"/>
              <a:cs typeface="+mn-cs"/>
            </a:rPr>
            <a:t>減少したものの、増加傾向にあり</a:t>
          </a:r>
          <a:r>
            <a:rPr lang="ja-JP" altLang="ja-JP" sz="1200">
              <a:solidFill>
                <a:schemeClr val="tx1"/>
              </a:solidFill>
              <a:effectLst/>
              <a:latin typeface="+mn-lt"/>
              <a:ea typeface="+mn-ea"/>
              <a:cs typeface="+mn-cs"/>
            </a:rPr>
            <a:t>類似団体平均水準</a:t>
          </a:r>
          <a:r>
            <a:rPr lang="ja-JP" altLang="en-US" sz="1200">
              <a:solidFill>
                <a:schemeClr val="tx1"/>
              </a:solidFill>
              <a:effectLst/>
              <a:latin typeface="+mn-lt"/>
              <a:ea typeface="+mn-ea"/>
              <a:cs typeface="+mn-cs"/>
            </a:rPr>
            <a:t>より高い状態である。これは、平成２７年１０月から</a:t>
          </a:r>
          <a:r>
            <a:rPr lang="ja-JP" altLang="ja-JP" sz="1200">
              <a:solidFill>
                <a:schemeClr val="tx1"/>
              </a:solidFill>
              <a:effectLst/>
              <a:latin typeface="+mn-lt"/>
              <a:ea typeface="+mn-ea"/>
              <a:cs typeface="+mn-cs"/>
            </a:rPr>
            <a:t>医療費助成</a:t>
          </a:r>
          <a:r>
            <a:rPr lang="ja-JP" altLang="en-US" sz="1200">
              <a:solidFill>
                <a:schemeClr val="tx1"/>
              </a:solidFill>
              <a:effectLst/>
              <a:latin typeface="+mn-lt"/>
              <a:ea typeface="+mn-ea"/>
              <a:cs typeface="+mn-cs"/>
            </a:rPr>
            <a:t>を中学３年まで拡充したことや，年々社会保障にかかる費用が膨らんでいることが要因となっている。</a:t>
          </a:r>
          <a:r>
            <a:rPr lang="ja-JP" altLang="ja-JP" sz="1200">
              <a:solidFill>
                <a:schemeClr val="tx1"/>
              </a:solidFill>
              <a:effectLst/>
              <a:latin typeface="+mn-lt"/>
              <a:ea typeface="+mn-ea"/>
              <a:cs typeface="+mn-cs"/>
            </a:rPr>
            <a:t>今後も，消費税増税に伴う各種施策により増加することが予想されることから，</a:t>
          </a:r>
          <a:r>
            <a:rPr lang="ja-JP" altLang="en-US" sz="1200">
              <a:solidFill>
                <a:schemeClr val="tx1"/>
              </a:solidFill>
              <a:effectLst/>
              <a:latin typeface="+mn-lt"/>
              <a:ea typeface="+mn-ea"/>
              <a:cs typeface="+mn-cs"/>
            </a:rPr>
            <a:t>独自加算等の見直しを進めていくことで，財政を圧迫する上昇傾向に歯止めをかけるよう努める。</a:t>
          </a:r>
          <a:endParaRPr lang="ja-JP" altLang="ja-JP" sz="16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832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56</xdr:row>
      <xdr:rowOff>23585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83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23585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37392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tx1"/>
              </a:solidFill>
              <a:effectLst/>
              <a:latin typeface="+mn-lt"/>
              <a:ea typeface="+mn-ea"/>
              <a:cs typeface="+mn-cs"/>
            </a:rPr>
            <a:t>その他に係る経常収支比率が類似団体平均水準をはじめ，全国・県平均より高いのは繰出金が主な要因で，国民健康保険特別会計の赤字補填的な繰出金が多額になっている。保険者の県への移行を踏まえ，国民健康保険税の徴収率向上を図るなどにより，税収を主な財源とする普通会計の負担額を減らしていくよう努める。</a:t>
          </a:r>
          <a:endParaRPr lang="ja-JP" altLang="ja-JP" sz="1600">
            <a:solidFill>
              <a:schemeClr val="tx1"/>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07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77470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3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44467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113047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82567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tx1"/>
              </a:solidFill>
              <a:effectLst/>
              <a:latin typeface="+mn-lt"/>
              <a:ea typeface="+mn-ea"/>
              <a:cs typeface="+mn-cs"/>
            </a:rPr>
            <a:t>補助費等の経常的経費は一部事務組合への負担金が約</a:t>
          </a:r>
          <a:r>
            <a:rPr lang="en-US" altLang="ja-JP" sz="1200">
              <a:solidFill>
                <a:schemeClr val="tx1"/>
              </a:solidFill>
              <a:effectLst/>
              <a:latin typeface="+mn-lt"/>
              <a:ea typeface="+mn-ea"/>
              <a:cs typeface="+mn-cs"/>
            </a:rPr>
            <a:t>8</a:t>
          </a:r>
          <a:r>
            <a:rPr lang="ja-JP" altLang="en-US" sz="1200">
              <a:solidFill>
                <a:schemeClr val="tx1"/>
              </a:solidFill>
              <a:effectLst/>
              <a:latin typeface="+mn-lt"/>
              <a:ea typeface="+mn-ea"/>
              <a:cs typeface="+mn-cs"/>
            </a:rPr>
            <a:t>割を占めており，ごみ処理業務や消防業務に対する負担金の増に伴い対前年度</a:t>
          </a:r>
          <a:r>
            <a:rPr lang="en-US" altLang="ja-JP" sz="1200">
              <a:solidFill>
                <a:schemeClr val="tx1"/>
              </a:solidFill>
              <a:effectLst/>
              <a:latin typeface="+mn-lt"/>
              <a:ea typeface="+mn-ea"/>
              <a:cs typeface="+mn-cs"/>
            </a:rPr>
            <a:t>0.9</a:t>
          </a:r>
          <a:r>
            <a:rPr lang="ja-JP" altLang="en-US" sz="1200">
              <a:solidFill>
                <a:schemeClr val="tx1"/>
              </a:solidFill>
              <a:effectLst/>
              <a:latin typeface="+mn-lt"/>
              <a:ea typeface="+mn-ea"/>
              <a:cs typeface="+mn-cs"/>
            </a:rPr>
            <a:t>ポイントの増加となった。ごみ処理業務については，</a:t>
          </a:r>
          <a:r>
            <a:rPr kumimoji="1" lang="ja-JP" altLang="ja-JP" sz="1200">
              <a:solidFill>
                <a:schemeClr val="tx1"/>
              </a:solidFill>
              <a:effectLst/>
              <a:latin typeface="+mn-lt"/>
              <a:ea typeface="+mn-ea"/>
              <a:cs typeface="+mn-cs"/>
            </a:rPr>
            <a:t>広域組合の新ごみ処理施設整備により増。</a:t>
          </a:r>
          <a:r>
            <a:rPr kumimoji="1" lang="ja-JP" altLang="en-US" sz="1200">
              <a:solidFill>
                <a:schemeClr val="tx1"/>
              </a:solidFill>
              <a:effectLst/>
              <a:latin typeface="+mn-lt"/>
              <a:ea typeface="+mn-ea"/>
              <a:cs typeface="+mn-cs"/>
            </a:rPr>
            <a:t>また，消防業務については，</a:t>
          </a:r>
          <a:r>
            <a:rPr lang="ja-JP" altLang="ja-JP" sz="1200">
              <a:solidFill>
                <a:schemeClr val="tx1"/>
              </a:solidFill>
              <a:effectLst/>
              <a:latin typeface="+mn-lt"/>
              <a:ea typeface="+mn-ea"/>
              <a:cs typeface="+mn-cs"/>
            </a:rPr>
            <a:t>通信指令センターの運用</a:t>
          </a:r>
          <a:r>
            <a:rPr lang="ja-JP" altLang="en-US" sz="1200">
              <a:solidFill>
                <a:schemeClr val="tx1"/>
              </a:solidFill>
              <a:effectLst/>
              <a:latin typeface="+mn-lt"/>
              <a:ea typeface="+mn-ea"/>
              <a:cs typeface="+mn-cs"/>
            </a:rPr>
            <a:t>開始や</a:t>
          </a:r>
          <a:r>
            <a:rPr lang="ja-JP" altLang="ja-JP" sz="1200">
              <a:solidFill>
                <a:schemeClr val="tx1"/>
              </a:solidFill>
              <a:effectLst/>
              <a:latin typeface="+mn-lt"/>
              <a:ea typeface="+mn-ea"/>
              <a:cs typeface="+mn-cs"/>
            </a:rPr>
            <a:t>標準報酬制度</a:t>
          </a:r>
          <a:r>
            <a:rPr lang="ja-JP" altLang="en-US" sz="1200">
              <a:solidFill>
                <a:schemeClr val="tx1"/>
              </a:solidFill>
              <a:effectLst/>
              <a:latin typeface="+mn-lt"/>
              <a:ea typeface="+mn-ea"/>
              <a:cs typeface="+mn-cs"/>
            </a:rPr>
            <a:t>により人件費が増えたことが要因となっている。今後は，中期的施設整備計画等で事業費の推移を把握し，一部事務組合や構成市と協議しながら，事業費の平準化に努める。</a:t>
          </a:r>
          <a:endParaRPr lang="ja-JP" altLang="ja-JP" sz="1200">
            <a:solidFill>
              <a:schemeClr val="tx1"/>
            </a:solidFill>
            <a:effectLst/>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124714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843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83566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88138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tx1"/>
              </a:solidFill>
              <a:effectLst/>
              <a:latin typeface="+mn-lt"/>
              <a:ea typeface="+mn-ea"/>
              <a:cs typeface="+mn-cs"/>
            </a:rPr>
            <a:t>公債費の経常収支比率に占める割合が類似団体平均水準や全国・県平均と比較して高く，今後</a:t>
          </a:r>
          <a:r>
            <a:rPr lang="ja-JP" altLang="en-US" sz="1200">
              <a:solidFill>
                <a:schemeClr val="tx1"/>
              </a:solidFill>
              <a:effectLst/>
              <a:latin typeface="+mn-lt"/>
              <a:ea typeface="+mn-ea"/>
              <a:cs typeface="+mn-cs"/>
            </a:rPr>
            <a:t>も</a:t>
          </a:r>
          <a:r>
            <a:rPr lang="ja-JP" altLang="ja-JP" sz="1200">
              <a:solidFill>
                <a:schemeClr val="tx1"/>
              </a:solidFill>
              <a:effectLst/>
              <a:latin typeface="+mn-lt"/>
              <a:ea typeface="+mn-ea"/>
              <a:cs typeface="+mn-cs"/>
            </a:rPr>
            <a:t>，公共施設の</a:t>
          </a:r>
          <a:r>
            <a:rPr lang="ja-JP" altLang="en-US" sz="1200">
              <a:solidFill>
                <a:schemeClr val="tx1"/>
              </a:solidFill>
              <a:effectLst/>
              <a:latin typeface="+mn-lt"/>
              <a:ea typeface="+mn-ea"/>
              <a:cs typeface="+mn-cs"/>
            </a:rPr>
            <a:t>統合・除却や既存施設の</a:t>
          </a:r>
          <a:r>
            <a:rPr lang="ja-JP" altLang="ja-JP" sz="1200">
              <a:solidFill>
                <a:schemeClr val="tx1"/>
              </a:solidFill>
              <a:effectLst/>
              <a:latin typeface="+mn-lt"/>
              <a:ea typeface="+mn-ea"/>
              <a:cs typeface="+mn-cs"/>
            </a:rPr>
            <a:t>耐震化・</a:t>
          </a:r>
          <a:r>
            <a:rPr lang="ja-JP" altLang="en-US" sz="1200">
              <a:solidFill>
                <a:schemeClr val="tx1"/>
              </a:solidFill>
              <a:effectLst/>
              <a:latin typeface="+mn-lt"/>
              <a:ea typeface="+mn-ea"/>
              <a:cs typeface="+mn-cs"/>
            </a:rPr>
            <a:t>大規模改修</a:t>
          </a:r>
          <a:r>
            <a:rPr lang="ja-JP" altLang="ja-JP" sz="1200">
              <a:solidFill>
                <a:schemeClr val="tx1"/>
              </a:solidFill>
              <a:effectLst/>
              <a:latin typeface="+mn-lt"/>
              <a:ea typeface="+mn-ea"/>
              <a:cs typeface="+mn-cs"/>
            </a:rPr>
            <a:t>等が集中する</a:t>
          </a:r>
          <a:r>
            <a:rPr lang="ja-JP" altLang="en-US" sz="1200">
              <a:solidFill>
                <a:schemeClr val="tx1"/>
              </a:solidFill>
              <a:effectLst/>
              <a:latin typeface="+mn-lt"/>
              <a:ea typeface="+mn-ea"/>
              <a:cs typeface="+mn-cs"/>
            </a:rPr>
            <a:t>予定である。</a:t>
          </a:r>
          <a:r>
            <a:rPr lang="ja-JP" altLang="ja-JP" sz="1200">
              <a:solidFill>
                <a:schemeClr val="tx1"/>
              </a:solidFill>
              <a:effectLst/>
              <a:latin typeface="+mn-lt"/>
              <a:ea typeface="+mn-ea"/>
              <a:cs typeface="+mn-cs"/>
            </a:rPr>
            <a:t>公債費のピークは平成</a:t>
          </a:r>
          <a:r>
            <a:rPr lang="en-US" altLang="ja-JP" sz="1200">
              <a:solidFill>
                <a:schemeClr val="tx1"/>
              </a:solidFill>
              <a:effectLst/>
              <a:latin typeface="+mn-lt"/>
              <a:ea typeface="+mn-ea"/>
              <a:cs typeface="+mn-cs"/>
            </a:rPr>
            <a:t>32</a:t>
          </a:r>
          <a:r>
            <a:rPr lang="ja-JP" altLang="ja-JP" sz="1200">
              <a:solidFill>
                <a:schemeClr val="tx1"/>
              </a:solidFill>
              <a:effectLst/>
              <a:latin typeface="+mn-lt"/>
              <a:ea typeface="+mn-ea"/>
              <a:cs typeface="+mn-cs"/>
            </a:rPr>
            <a:t>～</a:t>
          </a:r>
          <a:r>
            <a:rPr lang="en-US" altLang="ja-JP" sz="1200">
              <a:solidFill>
                <a:schemeClr val="tx1"/>
              </a:solidFill>
              <a:effectLst/>
              <a:latin typeface="+mn-lt"/>
              <a:ea typeface="+mn-ea"/>
              <a:cs typeface="+mn-cs"/>
            </a:rPr>
            <a:t>33</a:t>
          </a:r>
          <a:r>
            <a:rPr lang="ja-JP" altLang="ja-JP" sz="1200">
              <a:solidFill>
                <a:schemeClr val="tx1"/>
              </a:solidFill>
              <a:effectLst/>
              <a:latin typeface="+mn-lt"/>
              <a:ea typeface="+mn-ea"/>
              <a:cs typeface="+mn-cs"/>
            </a:rPr>
            <a:t>年度と見込まれ，さらに一部事務組合などの地方債の元利償還金に係る負担金など公債費に類似した経費も嵩むことから，地方債発行を伴う普通建設事業の計画的な実施により抑制に努める。</a:t>
          </a:r>
          <a:endParaRPr lang="ja-JP" altLang="ja-JP" sz="1600">
            <a:solidFill>
              <a:schemeClr val="tx1"/>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48895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905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41275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90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41275</xdr:rowOff>
    </xdr:from>
    <xdr:to>
      <xdr:col>4</xdr:col>
      <xdr:colOff>346075</xdr:colOff>
      <xdr:row>75</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00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01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169545</xdr:rowOff>
    </xdr:from>
    <xdr:to>
      <xdr:col>7</xdr:col>
      <xdr:colOff>66675</xdr:colOff>
      <xdr:row>75</xdr:row>
      <xdr:rowOff>99695</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141622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2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161925</xdr:rowOff>
    </xdr:from>
    <xdr:to>
      <xdr:col>4</xdr:col>
      <xdr:colOff>396875</xdr:colOff>
      <xdr:row>75</xdr:row>
      <xdr:rowOff>92075</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78757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93997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tx1"/>
              </a:solidFill>
              <a:effectLst/>
              <a:latin typeface="+mn-lt"/>
              <a:ea typeface="+mn-ea"/>
              <a:cs typeface="+mn-cs"/>
            </a:rPr>
            <a:t>平成</a:t>
          </a:r>
          <a:r>
            <a:rPr lang="en-US" altLang="ja-JP" sz="1200">
              <a:solidFill>
                <a:schemeClr val="tx1"/>
              </a:solidFill>
              <a:effectLst/>
              <a:latin typeface="+mn-lt"/>
              <a:ea typeface="+mn-ea"/>
              <a:cs typeface="+mn-cs"/>
            </a:rPr>
            <a:t>27</a:t>
          </a:r>
          <a:r>
            <a:rPr lang="ja-JP" altLang="ja-JP" sz="1200">
              <a:solidFill>
                <a:schemeClr val="tx1"/>
              </a:solidFill>
              <a:effectLst/>
              <a:latin typeface="+mn-lt"/>
              <a:ea typeface="+mn-ea"/>
              <a:cs typeface="+mn-cs"/>
            </a:rPr>
            <a:t>年度と比較し</a:t>
          </a:r>
          <a:r>
            <a:rPr lang="en-US" altLang="ja-JP" sz="1200">
              <a:solidFill>
                <a:schemeClr val="tx1"/>
              </a:solidFill>
              <a:effectLst/>
              <a:latin typeface="+mn-lt"/>
              <a:ea typeface="+mn-ea"/>
              <a:cs typeface="+mn-cs"/>
            </a:rPr>
            <a:t>2.6</a:t>
          </a:r>
          <a:r>
            <a:rPr lang="ja-JP" altLang="ja-JP" sz="1200">
              <a:solidFill>
                <a:schemeClr val="tx1"/>
              </a:solidFill>
              <a:effectLst/>
              <a:latin typeface="+mn-lt"/>
              <a:ea typeface="+mn-ea"/>
              <a:cs typeface="+mn-cs"/>
            </a:rPr>
            <a:t>ポイント</a:t>
          </a:r>
          <a:r>
            <a:rPr lang="ja-JP" altLang="en-US" sz="1200">
              <a:solidFill>
                <a:schemeClr val="tx1"/>
              </a:solidFill>
              <a:effectLst/>
              <a:latin typeface="+mn-lt"/>
              <a:ea typeface="+mn-ea"/>
              <a:cs typeface="+mn-cs"/>
            </a:rPr>
            <a:t>高い</a:t>
          </a:r>
          <a:r>
            <a:rPr lang="ja-JP" altLang="ja-JP" sz="1200">
              <a:solidFill>
                <a:schemeClr val="tx1"/>
              </a:solidFill>
              <a:effectLst/>
              <a:latin typeface="+mn-lt"/>
              <a:ea typeface="+mn-ea"/>
              <a:cs typeface="+mn-cs"/>
            </a:rPr>
            <a:t>のは，</a:t>
          </a:r>
          <a:r>
            <a:rPr lang="ja-JP" altLang="en-US" sz="1200">
              <a:solidFill>
                <a:schemeClr val="tx1"/>
              </a:solidFill>
              <a:effectLst/>
              <a:latin typeface="+mn-lt"/>
              <a:ea typeface="+mn-ea"/>
              <a:cs typeface="+mn-cs"/>
            </a:rPr>
            <a:t>扶助費と補助費等の増が主な要因となっており，人件費の削減は図られているものの，</a:t>
          </a:r>
          <a:r>
            <a:rPr lang="ja-JP" altLang="ja-JP" sz="1200">
              <a:solidFill>
                <a:schemeClr val="tx1"/>
              </a:solidFill>
              <a:effectLst/>
              <a:latin typeface="+mn-lt"/>
              <a:ea typeface="+mn-ea"/>
              <a:cs typeface="+mn-cs"/>
            </a:rPr>
            <a:t>公共施設の統合・除却や既存施設の耐震化・大規模改修等</a:t>
          </a:r>
          <a:r>
            <a:rPr lang="ja-JP" altLang="en-US" sz="1200">
              <a:solidFill>
                <a:schemeClr val="tx1"/>
              </a:solidFill>
              <a:effectLst/>
              <a:latin typeface="+mn-lt"/>
              <a:ea typeface="+mn-ea"/>
              <a:cs typeface="+mn-cs"/>
            </a:rPr>
            <a:t>，</a:t>
          </a:r>
          <a:r>
            <a:rPr lang="ja-JP" altLang="ja-JP" sz="1200">
              <a:solidFill>
                <a:schemeClr val="tx1"/>
              </a:solidFill>
              <a:effectLst/>
              <a:latin typeface="+mn-lt"/>
              <a:ea typeface="+mn-ea"/>
              <a:cs typeface="+mn-cs"/>
            </a:rPr>
            <a:t>大型事業の実施</a:t>
          </a:r>
          <a:r>
            <a:rPr lang="ja-JP" altLang="en-US" sz="1200">
              <a:solidFill>
                <a:schemeClr val="tx1"/>
              </a:solidFill>
              <a:effectLst/>
              <a:latin typeface="+mn-lt"/>
              <a:ea typeface="+mn-ea"/>
              <a:cs typeface="+mn-cs"/>
            </a:rPr>
            <a:t>が今後見込まれることから</a:t>
          </a:r>
          <a:r>
            <a:rPr lang="ja-JP" altLang="ja-JP" sz="1200">
              <a:solidFill>
                <a:schemeClr val="tx1"/>
              </a:solidFill>
              <a:effectLst/>
              <a:latin typeface="+mn-lt"/>
              <a:ea typeface="+mn-ea"/>
              <a:cs typeface="+mn-cs"/>
            </a:rPr>
            <a:t>，人件費や扶助費，物件費等の支出抑制に努める。</a:t>
          </a:r>
          <a:endParaRPr lang="ja-JP" altLang="ja-JP" sz="16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77</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26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77</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67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76</xdr:row>
      <xdr:rowOff>168911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161307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157497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118111</xdr:rowOff>
    </xdr:from>
    <xdr:to>
      <xdr:col>19</xdr:col>
      <xdr:colOff>6350</xdr:colOff>
      <xdr:row>77</xdr:row>
      <xdr:rowOff>48261</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58437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鹿児島県指宿市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26683</xdr:rowOff>
    </xdr:from>
    <xdr:to>
      <xdr:col>4</xdr:col>
      <xdr:colOff>1117600</xdr:colOff>
      <xdr:row>17</xdr:row>
      <xdr:rowOff>29312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88958"/>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26683</xdr:rowOff>
    </xdr:from>
    <xdr:to>
      <xdr:col>4</xdr:col>
      <xdr:colOff>469900</xdr:colOff>
      <xdr:row>17</xdr:row>
      <xdr:rowOff>46812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8958"/>
          <a:ext cx="698500" cy="2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46812</xdr:rowOff>
    </xdr:from>
    <xdr:to>
      <xdr:col>3</xdr:col>
      <xdr:colOff>904875</xdr:colOff>
      <xdr:row>17</xdr:row>
      <xdr:rowOff>119202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9087"/>
          <a:ext cx="698500" cy="7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41072</xdr:rowOff>
    </xdr:from>
    <xdr:to>
      <xdr:col>3</xdr:col>
      <xdr:colOff>206375</xdr:colOff>
      <xdr:row>17</xdr:row>
      <xdr:rowOff>119202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3347"/>
          <a:ext cx="698500" cy="78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149962</xdr:rowOff>
    </xdr:from>
    <xdr:to>
      <xdr:col>5</xdr:col>
      <xdr:colOff>34925</xdr:colOff>
      <xdr:row>17</xdr:row>
      <xdr:rowOff>80112</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94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166489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104,442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147333</xdr:rowOff>
    </xdr:from>
    <xdr:to>
      <xdr:col>4</xdr:col>
      <xdr:colOff>520700</xdr:colOff>
      <xdr:row>17</xdr:row>
      <xdr:rowOff>77483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3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87660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167462</xdr:rowOff>
    </xdr:from>
    <xdr:to>
      <xdr:col>3</xdr:col>
      <xdr:colOff>955675</xdr:colOff>
      <xdr:row>17</xdr:row>
      <xdr:rowOff>97612</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5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107789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68402</xdr:rowOff>
    </xdr:from>
    <xdr:to>
      <xdr:col>3</xdr:col>
      <xdr:colOff>257175</xdr:colOff>
      <xdr:row>17</xdr:row>
      <xdr:rowOff>170002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03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8729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9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161722</xdr:rowOff>
    </xdr:from>
    <xdr:to>
      <xdr:col>2</xdr:col>
      <xdr:colOff>692150</xdr:colOff>
      <xdr:row>17</xdr:row>
      <xdr:rowOff>91872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5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102049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3777</xdr:rowOff>
    </xdr:from>
    <xdr:to>
      <xdr:col>4</xdr:col>
      <xdr:colOff>1117600</xdr:colOff>
      <xdr:row>38</xdr:row>
      <xdr:rowOff>11747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1377"/>
          <a:ext cx="647700" cy="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11747</xdr:rowOff>
    </xdr:from>
    <xdr:to>
      <xdr:col>4</xdr:col>
      <xdr:colOff>469900</xdr:colOff>
      <xdr:row>38</xdr:row>
      <xdr:rowOff>12776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9347"/>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6048</xdr:rowOff>
    </xdr:from>
    <xdr:to>
      <xdr:col>3</xdr:col>
      <xdr:colOff>904875</xdr:colOff>
      <xdr:row>38</xdr:row>
      <xdr:rowOff>12776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73648"/>
          <a:ext cx="698500" cy="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326858</xdr:rowOff>
    </xdr:from>
    <xdr:to>
      <xdr:col>3</xdr:col>
      <xdr:colOff>206375</xdr:colOff>
      <xdr:row>38</xdr:row>
      <xdr:rowOff>6048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1558"/>
          <a:ext cx="698500" cy="2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295877</xdr:rowOff>
    </xdr:from>
    <xdr:to>
      <xdr:col>5</xdr:col>
      <xdr:colOff>34925</xdr:colOff>
      <xdr:row>38</xdr:row>
      <xdr:rowOff>54577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42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303847</xdr:rowOff>
    </xdr:from>
    <xdr:to>
      <xdr:col>4</xdr:col>
      <xdr:colOff>520700</xdr:colOff>
      <xdr:row>38</xdr:row>
      <xdr:rowOff>62547</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42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47324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304876</xdr:rowOff>
    </xdr:from>
    <xdr:to>
      <xdr:col>3</xdr:col>
      <xdr:colOff>955675</xdr:colOff>
      <xdr:row>38</xdr:row>
      <xdr:rowOff>63576</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42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48353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298148</xdr:rowOff>
    </xdr:from>
    <xdr:to>
      <xdr:col>3</xdr:col>
      <xdr:colOff>257175</xdr:colOff>
      <xdr:row>38</xdr:row>
      <xdr:rowOff>56848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742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41625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276058</xdr:rowOff>
    </xdr:from>
    <xdr:to>
      <xdr:col>2</xdr:col>
      <xdr:colOff>692150</xdr:colOff>
      <xdr:row>38</xdr:row>
      <xdr:rowOff>34758</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7400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19535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8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42,238
41,980
148.84
25,273,895
24,025,525
1,029,702
12,672,965
24,797,596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62421</xdr:rowOff>
    </xdr:from>
    <xdr:to>
      <xdr:col>6</xdr:col>
      <xdr:colOff>511175</xdr:colOff>
      <xdr:row>35</xdr:row>
      <xdr:rowOff>110109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63171"/>
          <a:ext cx="8382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11925</xdr:rowOff>
    </xdr:from>
    <xdr:to>
      <xdr:col>5</xdr:col>
      <xdr:colOff>358775</xdr:colOff>
      <xdr:row>35</xdr:row>
      <xdr:rowOff>62421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12675"/>
          <a:ext cx="889000" cy="5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11925</xdr:rowOff>
    </xdr:from>
    <xdr:to>
      <xdr:col>4</xdr:col>
      <xdr:colOff>155575</xdr:colOff>
      <xdr:row>35</xdr:row>
      <xdr:rowOff>59195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2675"/>
          <a:ext cx="889000" cy="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13614</xdr:rowOff>
    </xdr:from>
    <xdr:to>
      <xdr:col>2</xdr:col>
      <xdr:colOff>638175</xdr:colOff>
      <xdr:row>35</xdr:row>
      <xdr:rowOff>59195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4364"/>
          <a:ext cx="889000" cy="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59309</xdr:rowOff>
    </xdr:from>
    <xdr:to>
      <xdr:col>6</xdr:col>
      <xdr:colOff>561975</xdr:colOff>
      <xdr:row>35</xdr:row>
      <xdr:rowOff>160909</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0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37736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11621</xdr:rowOff>
    </xdr:from>
    <xdr:to>
      <xdr:col>5</xdr:col>
      <xdr:colOff>409575</xdr:colOff>
      <xdr:row>35</xdr:row>
      <xdr:rowOff>113221</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0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104348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132575</xdr:rowOff>
    </xdr:from>
    <xdr:to>
      <xdr:col>4</xdr:col>
      <xdr:colOff>206375</xdr:colOff>
      <xdr:row>35</xdr:row>
      <xdr:rowOff>62725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59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79252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8395</xdr:rowOff>
    </xdr:from>
    <xdr:to>
      <xdr:col>3</xdr:col>
      <xdr:colOff>3175</xdr:colOff>
      <xdr:row>35</xdr:row>
      <xdr:rowOff>109995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0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101122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134264</xdr:rowOff>
    </xdr:from>
    <xdr:to>
      <xdr:col>1</xdr:col>
      <xdr:colOff>485775</xdr:colOff>
      <xdr:row>35</xdr:row>
      <xdr:rowOff>64414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59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80941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148133</xdr:rowOff>
    </xdr:from>
    <xdr:to>
      <xdr:col>6</xdr:col>
      <xdr:colOff>511175</xdr:colOff>
      <xdr:row>56</xdr:row>
      <xdr:rowOff>166167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49333"/>
          <a:ext cx="8382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166167</xdr:rowOff>
    </xdr:from>
    <xdr:to>
      <xdr:col>5</xdr:col>
      <xdr:colOff>358775</xdr:colOff>
      <xdr:row>57</xdr:row>
      <xdr:rowOff>86208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67367"/>
          <a:ext cx="889000" cy="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86208</xdr:rowOff>
    </xdr:from>
    <xdr:to>
      <xdr:col>4</xdr:col>
      <xdr:colOff>155575</xdr:colOff>
      <xdr:row>57</xdr:row>
      <xdr:rowOff>160884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885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160884</xdr:rowOff>
    </xdr:from>
    <xdr:to>
      <xdr:col>2</xdr:col>
      <xdr:colOff>638175</xdr:colOff>
      <xdr:row>58</xdr:row>
      <xdr:rowOff>29146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3534"/>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97333</xdr:rowOff>
    </xdr:from>
    <xdr:to>
      <xdr:col>6</xdr:col>
      <xdr:colOff>561975</xdr:colOff>
      <xdr:row>57</xdr:row>
      <xdr:rowOff>27483</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6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75760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115367</xdr:rowOff>
    </xdr:from>
    <xdr:to>
      <xdr:col>5</xdr:col>
      <xdr:colOff>409575</xdr:colOff>
      <xdr:row>57</xdr:row>
      <xdr:rowOff>45517</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7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36644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35408</xdr:rowOff>
    </xdr:from>
    <xdr:to>
      <xdr:col>4</xdr:col>
      <xdr:colOff>206375</xdr:colOff>
      <xdr:row>57</xdr:row>
      <xdr:rowOff>137008</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8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128135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110084</xdr:rowOff>
    </xdr:from>
    <xdr:to>
      <xdr:col>3</xdr:col>
      <xdr:colOff>3175</xdr:colOff>
      <xdr:row>58</xdr:row>
      <xdr:rowOff>40234</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8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31361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149796</xdr:rowOff>
    </xdr:from>
    <xdr:to>
      <xdr:col>1</xdr:col>
      <xdr:colOff>485775</xdr:colOff>
      <xdr:row>58</xdr:row>
      <xdr:rowOff>79946</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9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71073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28242</xdr:rowOff>
    </xdr:from>
    <xdr:to>
      <xdr:col>6</xdr:col>
      <xdr:colOff>511175</xdr:colOff>
      <xdr:row>79</xdr:row>
      <xdr:rowOff>34348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72792"/>
          <a:ext cx="8382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28242</xdr:rowOff>
    </xdr:from>
    <xdr:to>
      <xdr:col>5</xdr:col>
      <xdr:colOff>358775</xdr:colOff>
      <xdr:row>79</xdr:row>
      <xdr:rowOff>36830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72792"/>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33696</xdr:rowOff>
    </xdr:from>
    <xdr:to>
      <xdr:col>4</xdr:col>
      <xdr:colOff>155575</xdr:colOff>
      <xdr:row>79</xdr:row>
      <xdr:rowOff>36830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78246"/>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31017</xdr:rowOff>
    </xdr:from>
    <xdr:to>
      <xdr:col>2</xdr:col>
      <xdr:colOff>638175</xdr:colOff>
      <xdr:row>79</xdr:row>
      <xdr:rowOff>33696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75567"/>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154998</xdr:rowOff>
    </xdr:from>
    <xdr:to>
      <xdr:col>6</xdr:col>
      <xdr:colOff>561975</xdr:colOff>
      <xdr:row>79</xdr:row>
      <xdr:rowOff>85148</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69925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148892</xdr:rowOff>
    </xdr:from>
    <xdr:to>
      <xdr:col>5</xdr:col>
      <xdr:colOff>409575</xdr:colOff>
      <xdr:row>79</xdr:row>
      <xdr:rowOff>79042</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5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70169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61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157480</xdr:rowOff>
    </xdr:from>
    <xdr:to>
      <xdr:col>4</xdr:col>
      <xdr:colOff>206375</xdr:colOff>
      <xdr:row>79</xdr:row>
      <xdr:rowOff>87630</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78757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154346</xdr:rowOff>
    </xdr:from>
    <xdr:to>
      <xdr:col>3</xdr:col>
      <xdr:colOff>3175</xdr:colOff>
      <xdr:row>79</xdr:row>
      <xdr:rowOff>84496</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5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75623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6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151667</xdr:rowOff>
    </xdr:from>
    <xdr:to>
      <xdr:col>1</xdr:col>
      <xdr:colOff>485775</xdr:colOff>
      <xdr:row>79</xdr:row>
      <xdr:rowOff>81817</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72944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6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80226</xdr:rowOff>
    </xdr:from>
    <xdr:to>
      <xdr:col>6</xdr:col>
      <xdr:colOff>511175</xdr:colOff>
      <xdr:row>96</xdr:row>
      <xdr:rowOff>24549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7976"/>
          <a:ext cx="838200" cy="1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24549</xdr:rowOff>
    </xdr:from>
    <xdr:to>
      <xdr:col>5</xdr:col>
      <xdr:colOff>358775</xdr:colOff>
      <xdr:row>96</xdr:row>
      <xdr:rowOff>102488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83749"/>
          <a:ext cx="8890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102488</xdr:rowOff>
    </xdr:from>
    <xdr:to>
      <xdr:col>4</xdr:col>
      <xdr:colOff>155575</xdr:colOff>
      <xdr:row>97</xdr:row>
      <xdr:rowOff>20092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61688"/>
          <a:ext cx="8890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20092</xdr:rowOff>
    </xdr:from>
    <xdr:to>
      <xdr:col>2</xdr:col>
      <xdr:colOff>638175</xdr:colOff>
      <xdr:row>97</xdr:row>
      <xdr:rowOff>41630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0742"/>
          <a:ext cx="8890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29426</xdr:rowOff>
    </xdr:from>
    <xdr:to>
      <xdr:col>6</xdr:col>
      <xdr:colOff>561975</xdr:colOff>
      <xdr:row>95</xdr:row>
      <xdr:rowOff>131026</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3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52303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145199</xdr:rowOff>
    </xdr:from>
    <xdr:to>
      <xdr:col>5</xdr:col>
      <xdr:colOff>409575</xdr:colOff>
      <xdr:row>96</xdr:row>
      <xdr:rowOff>75349</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91876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4" y="1620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51688</xdr:rowOff>
    </xdr:from>
    <xdr:to>
      <xdr:col>4</xdr:col>
      <xdr:colOff>206375</xdr:colOff>
      <xdr:row>96</xdr:row>
      <xdr:rowOff>153288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5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169815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140742</xdr:rowOff>
    </xdr:from>
    <xdr:to>
      <xdr:col>3</xdr:col>
      <xdr:colOff>3175</xdr:colOff>
      <xdr:row>97</xdr:row>
      <xdr:rowOff>70892</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5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87419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162280</xdr:rowOff>
    </xdr:from>
    <xdr:to>
      <xdr:col>1</xdr:col>
      <xdr:colOff>485775</xdr:colOff>
      <xdr:row>97</xdr:row>
      <xdr:rowOff>92430</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6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108957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130699</xdr:rowOff>
    </xdr:from>
    <xdr:to>
      <xdr:col>15</xdr:col>
      <xdr:colOff>180975</xdr:colOff>
      <xdr:row>37</xdr:row>
      <xdr:rowOff>35887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02899"/>
          <a:ext cx="8382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35887</xdr:rowOff>
    </xdr:from>
    <xdr:to>
      <xdr:col>14</xdr:col>
      <xdr:colOff>28575</xdr:colOff>
      <xdr:row>37</xdr:row>
      <xdr:rowOff>101810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79537"/>
          <a:ext cx="8890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101810</xdr:rowOff>
    </xdr:from>
    <xdr:to>
      <xdr:col>12</xdr:col>
      <xdr:colOff>511175</xdr:colOff>
      <xdr:row>37</xdr:row>
      <xdr:rowOff>114659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45460"/>
          <a:ext cx="889000" cy="1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72606</xdr:rowOff>
    </xdr:from>
    <xdr:to>
      <xdr:col>11</xdr:col>
      <xdr:colOff>307975</xdr:colOff>
      <xdr:row>37</xdr:row>
      <xdr:rowOff>114659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16256"/>
          <a:ext cx="889000" cy="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79899</xdr:rowOff>
    </xdr:from>
    <xdr:to>
      <xdr:col>15</xdr:col>
      <xdr:colOff>231775</xdr:colOff>
      <xdr:row>37</xdr:row>
      <xdr:rowOff>10049</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2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58326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3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156537</xdr:rowOff>
    </xdr:from>
    <xdr:to>
      <xdr:col>14</xdr:col>
      <xdr:colOff>79375</xdr:colOff>
      <xdr:row>37</xdr:row>
      <xdr:rowOff>86687</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3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77814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51010</xdr:rowOff>
    </xdr:from>
    <xdr:to>
      <xdr:col>12</xdr:col>
      <xdr:colOff>561975</xdr:colOff>
      <xdr:row>37</xdr:row>
      <xdr:rowOff>152610</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3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143736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63859</xdr:rowOff>
    </xdr:from>
    <xdr:to>
      <xdr:col>11</xdr:col>
      <xdr:colOff>358775</xdr:colOff>
      <xdr:row>37</xdr:row>
      <xdr:rowOff>165459</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4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156586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0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21806</xdr:rowOff>
    </xdr:from>
    <xdr:to>
      <xdr:col>10</xdr:col>
      <xdr:colOff>155575</xdr:colOff>
      <xdr:row>37</xdr:row>
      <xdr:rowOff>123406</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3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114533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46578</xdr:rowOff>
    </xdr:from>
    <xdr:to>
      <xdr:col>15</xdr:col>
      <xdr:colOff>180975</xdr:colOff>
      <xdr:row>56</xdr:row>
      <xdr:rowOff>108496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47778"/>
          <a:ext cx="8382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108496</xdr:rowOff>
    </xdr:from>
    <xdr:to>
      <xdr:col>14</xdr:col>
      <xdr:colOff>28575</xdr:colOff>
      <xdr:row>57</xdr:row>
      <xdr:rowOff>13298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09696"/>
          <a:ext cx="889000" cy="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13298</xdr:rowOff>
    </xdr:from>
    <xdr:to>
      <xdr:col>12</xdr:col>
      <xdr:colOff>511175</xdr:colOff>
      <xdr:row>57</xdr:row>
      <xdr:rowOff>13732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8594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13732</xdr:rowOff>
    </xdr:from>
    <xdr:to>
      <xdr:col>11</xdr:col>
      <xdr:colOff>307975</xdr:colOff>
      <xdr:row>57</xdr:row>
      <xdr:rowOff>18300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86382"/>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167228</xdr:rowOff>
    </xdr:from>
    <xdr:to>
      <xdr:col>15</xdr:col>
      <xdr:colOff>231775</xdr:colOff>
      <xdr:row>56</xdr:row>
      <xdr:rowOff>97378</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5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18655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57696</xdr:rowOff>
    </xdr:from>
    <xdr:to>
      <xdr:col>14</xdr:col>
      <xdr:colOff>79375</xdr:colOff>
      <xdr:row>56</xdr:row>
      <xdr:rowOff>159296</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150423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133948</xdr:rowOff>
    </xdr:from>
    <xdr:to>
      <xdr:col>12</xdr:col>
      <xdr:colOff>561975</xdr:colOff>
      <xdr:row>57</xdr:row>
      <xdr:rowOff>64098</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7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55225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134382</xdr:rowOff>
    </xdr:from>
    <xdr:to>
      <xdr:col>11</xdr:col>
      <xdr:colOff>358775</xdr:colOff>
      <xdr:row>57</xdr:row>
      <xdr:rowOff>64532</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55659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138950</xdr:rowOff>
    </xdr:from>
    <xdr:to>
      <xdr:col>10</xdr:col>
      <xdr:colOff>155575</xdr:colOff>
      <xdr:row>57</xdr:row>
      <xdr:rowOff>69100</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60227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54639</xdr:rowOff>
    </xdr:from>
    <xdr:to>
      <xdr:col>15</xdr:col>
      <xdr:colOff>180975</xdr:colOff>
      <xdr:row>78</xdr:row>
      <xdr:rowOff>104663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56289"/>
          <a:ext cx="838200" cy="2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54639</xdr:rowOff>
    </xdr:from>
    <xdr:to>
      <xdr:col>14</xdr:col>
      <xdr:colOff>28575</xdr:colOff>
      <xdr:row>77</xdr:row>
      <xdr:rowOff>73192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56289"/>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53863</xdr:rowOff>
    </xdr:from>
    <xdr:to>
      <xdr:col>15</xdr:col>
      <xdr:colOff>231775</xdr:colOff>
      <xdr:row>78</xdr:row>
      <xdr:rowOff>155463</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140240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4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3839</xdr:rowOff>
    </xdr:from>
    <xdr:to>
      <xdr:col>14</xdr:col>
      <xdr:colOff>79375</xdr:colOff>
      <xdr:row>77</xdr:row>
      <xdr:rowOff>105439</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2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121966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22392</xdr:rowOff>
    </xdr:from>
    <xdr:to>
      <xdr:col>12</xdr:col>
      <xdr:colOff>561975</xdr:colOff>
      <xdr:row>77</xdr:row>
      <xdr:rowOff>123992</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2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115119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3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161023</xdr:rowOff>
    </xdr:from>
    <xdr:to>
      <xdr:col>15</xdr:col>
      <xdr:colOff>180975</xdr:colOff>
      <xdr:row>97</xdr:row>
      <xdr:rowOff>55558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48773"/>
          <a:ext cx="838200" cy="2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55558</xdr:rowOff>
    </xdr:from>
    <xdr:to>
      <xdr:col>14</xdr:col>
      <xdr:colOff>28575</xdr:colOff>
      <xdr:row>97</xdr:row>
      <xdr:rowOff>116229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86208"/>
          <a:ext cx="889000" cy="6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110223</xdr:rowOff>
    </xdr:from>
    <xdr:to>
      <xdr:col>15</xdr:col>
      <xdr:colOff>231775</xdr:colOff>
      <xdr:row>96</xdr:row>
      <xdr:rowOff>40373</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3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133100</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2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4758</xdr:rowOff>
    </xdr:from>
    <xdr:to>
      <xdr:col>14</xdr:col>
      <xdr:colOff>79375</xdr:colOff>
      <xdr:row>97</xdr:row>
      <xdr:rowOff>106358</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6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97485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7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65429</xdr:rowOff>
    </xdr:from>
    <xdr:to>
      <xdr:col>12</xdr:col>
      <xdr:colOff>561975</xdr:colOff>
      <xdr:row>97</xdr:row>
      <xdr:rowOff>167029</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6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158156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113800</xdr:rowOff>
    </xdr:from>
    <xdr:to>
      <xdr:col>23</xdr:col>
      <xdr:colOff>517525</xdr:colOff>
      <xdr:row>37</xdr:row>
      <xdr:rowOff>169052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457450"/>
          <a:ext cx="838200" cy="5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169052</xdr:rowOff>
    </xdr:from>
    <xdr:to>
      <xdr:col>22</xdr:col>
      <xdr:colOff>365125</xdr:colOff>
      <xdr:row>38</xdr:row>
      <xdr:rowOff>108085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512702"/>
          <a:ext cx="889000" cy="1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108085</xdr:rowOff>
    </xdr:from>
    <xdr:to>
      <xdr:col>21</xdr:col>
      <xdr:colOff>161925</xdr:colOff>
      <xdr:row>38</xdr:row>
      <xdr:rowOff>124223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23185"/>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111422</xdr:rowOff>
    </xdr:from>
    <xdr:to>
      <xdr:col>19</xdr:col>
      <xdr:colOff>644525</xdr:colOff>
      <xdr:row>38</xdr:row>
      <xdr:rowOff>124223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62652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63000</xdr:rowOff>
    </xdr:from>
    <xdr:to>
      <xdr:col>23</xdr:col>
      <xdr:colOff>568325</xdr:colOff>
      <xdr:row>37</xdr:row>
      <xdr:rowOff>164599</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406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85877</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2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118252</xdr:rowOff>
    </xdr:from>
    <xdr:to>
      <xdr:col>22</xdr:col>
      <xdr:colOff>415925</xdr:colOff>
      <xdr:row>38</xdr:row>
      <xdr:rowOff>48402</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4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64929</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23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57285</xdr:rowOff>
    </xdr:from>
    <xdr:to>
      <xdr:col>21</xdr:col>
      <xdr:colOff>212725</xdr:colOff>
      <xdr:row>38</xdr:row>
      <xdr:rowOff>158885</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5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150012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66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73423</xdr:rowOff>
    </xdr:from>
    <xdr:to>
      <xdr:col>20</xdr:col>
      <xdr:colOff>9525</xdr:colOff>
      <xdr:row>39</xdr:row>
      <xdr:rowOff>3573</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5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166150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68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60622</xdr:rowOff>
    </xdr:from>
    <xdr:to>
      <xdr:col>18</xdr:col>
      <xdr:colOff>492125</xdr:colOff>
      <xdr:row>38</xdr:row>
      <xdr:rowOff>162222</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153349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66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134511</xdr:rowOff>
    </xdr:from>
    <xdr:to>
      <xdr:col>23</xdr:col>
      <xdr:colOff>517525</xdr:colOff>
      <xdr:row>77</xdr:row>
      <xdr:rowOff>146036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336161"/>
          <a:ext cx="8382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146036</xdr:rowOff>
    </xdr:from>
    <xdr:to>
      <xdr:col>22</xdr:col>
      <xdr:colOff>365125</xdr:colOff>
      <xdr:row>77</xdr:row>
      <xdr:rowOff>148151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3347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148151</xdr:rowOff>
    </xdr:from>
    <xdr:to>
      <xdr:col>21</xdr:col>
      <xdr:colOff>161925</xdr:colOff>
      <xdr:row>77</xdr:row>
      <xdr:rowOff>151164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703300" y="1334980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140701</xdr:rowOff>
    </xdr:from>
    <xdr:to>
      <xdr:col>19</xdr:col>
      <xdr:colOff>644525</xdr:colOff>
      <xdr:row>77</xdr:row>
      <xdr:rowOff>151164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342351"/>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83711</xdr:rowOff>
    </xdr:from>
    <xdr:to>
      <xdr:col>23</xdr:col>
      <xdr:colOff>568325</xdr:colOff>
      <xdr:row>78</xdr:row>
      <xdr:rowOff>13861</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6268700" y="132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62138</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26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66,362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95236</xdr:rowOff>
    </xdr:from>
    <xdr:to>
      <xdr:col>22</xdr:col>
      <xdr:colOff>415925</xdr:colOff>
      <xdr:row>78</xdr:row>
      <xdr:rowOff>25386</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54305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16513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97351</xdr:rowOff>
    </xdr:from>
    <xdr:to>
      <xdr:col>21</xdr:col>
      <xdr:colOff>212725</xdr:colOff>
      <xdr:row>78</xdr:row>
      <xdr:rowOff>27501</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4541500" y="132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18628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100364</xdr:rowOff>
    </xdr:from>
    <xdr:to>
      <xdr:col>20</xdr:col>
      <xdr:colOff>9525</xdr:colOff>
      <xdr:row>78</xdr:row>
      <xdr:rowOff>30514</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3652500" y="133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21641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9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89901</xdr:rowOff>
    </xdr:from>
    <xdr:to>
      <xdr:col>18</xdr:col>
      <xdr:colOff>492125</xdr:colOff>
      <xdr:row>78</xdr:row>
      <xdr:rowOff>20051</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2763500" y="1329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11178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3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80859</xdr:rowOff>
    </xdr:from>
    <xdr:to>
      <xdr:col>23</xdr:col>
      <xdr:colOff>517525</xdr:colOff>
      <xdr:row>98</xdr:row>
      <xdr:rowOff>131722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5481300" y="16882959"/>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131722</xdr:rowOff>
    </xdr:from>
    <xdr:to>
      <xdr:col>22</xdr:col>
      <xdr:colOff>365125</xdr:colOff>
      <xdr:row>98</xdr:row>
      <xdr:rowOff>141064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933822"/>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106127</xdr:rowOff>
    </xdr:from>
    <xdr:to>
      <xdr:col>21</xdr:col>
      <xdr:colOff>161925</xdr:colOff>
      <xdr:row>98</xdr:row>
      <xdr:rowOff>141064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908227"/>
          <a:ext cx="8890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106127</xdr:rowOff>
    </xdr:from>
    <xdr:to>
      <xdr:col>19</xdr:col>
      <xdr:colOff>644525</xdr:colOff>
      <xdr:row>98</xdr:row>
      <xdr:rowOff>155001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908227"/>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30059</xdr:rowOff>
    </xdr:from>
    <xdr:to>
      <xdr:col>23</xdr:col>
      <xdr:colOff>568325</xdr:colOff>
      <xdr:row>98</xdr:row>
      <xdr:rowOff>131659</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8486</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8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80922</xdr:rowOff>
    </xdr:from>
    <xdr:to>
      <xdr:col>22</xdr:col>
      <xdr:colOff>415925</xdr:colOff>
      <xdr:row>99</xdr:row>
      <xdr:rowOff>11072</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8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2199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90264</xdr:rowOff>
    </xdr:from>
    <xdr:to>
      <xdr:col>21</xdr:col>
      <xdr:colOff>212725</xdr:colOff>
      <xdr:row>99</xdr:row>
      <xdr:rowOff>20414</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8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11541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7" y="1698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55327</xdr:rowOff>
    </xdr:from>
    <xdr:to>
      <xdr:col>20</xdr:col>
      <xdr:colOff>9525</xdr:colOff>
      <xdr:row>98</xdr:row>
      <xdr:rowOff>156927</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8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148054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5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104201</xdr:rowOff>
    </xdr:from>
    <xdr:to>
      <xdr:col>18</xdr:col>
      <xdr:colOff>492125</xdr:colOff>
      <xdr:row>99</xdr:row>
      <xdr:rowOff>34351</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9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25478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7" y="1699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44183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730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44203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730733"/>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44203</xdr:rowOff>
    </xdr:from>
    <xdr:to>
      <xdr:col>29</xdr:col>
      <xdr:colOff>517525</xdr:colOff>
      <xdr:row>39</xdr:row>
      <xdr:rowOff>44203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7307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44203</xdr:rowOff>
    </xdr:from>
    <xdr:to>
      <xdr:col>28</xdr:col>
      <xdr:colOff>314325</xdr:colOff>
      <xdr:row>39</xdr:row>
      <xdr:rowOff>44221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730753"/>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164833</xdr:rowOff>
    </xdr:from>
    <xdr:to>
      <xdr:col>32</xdr:col>
      <xdr:colOff>238125</xdr:colOff>
      <xdr:row>39</xdr:row>
      <xdr:rowOff>94983</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2110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13932"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62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86110</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66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164853</xdr:rowOff>
    </xdr:from>
    <xdr:to>
      <xdr:col>29</xdr:col>
      <xdr:colOff>568325</xdr:colOff>
      <xdr:row>39</xdr:row>
      <xdr:rowOff>95003</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0383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86130</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77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164853</xdr:rowOff>
    </xdr:from>
    <xdr:to>
      <xdr:col>28</xdr:col>
      <xdr:colOff>365125</xdr:colOff>
      <xdr:row>39</xdr:row>
      <xdr:rowOff>95003</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19494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86130</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88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164871</xdr:rowOff>
    </xdr:from>
    <xdr:to>
      <xdr:col>27</xdr:col>
      <xdr:colOff>161925</xdr:colOff>
      <xdr:row>39</xdr:row>
      <xdr:rowOff>95021</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86148</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99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83007</xdr:rowOff>
    </xdr:from>
    <xdr:to>
      <xdr:col>32</xdr:col>
      <xdr:colOff>187325</xdr:colOff>
      <xdr:row>59</xdr:row>
      <xdr:rowOff>86109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198557"/>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78663</xdr:rowOff>
    </xdr:from>
    <xdr:to>
      <xdr:col>31</xdr:col>
      <xdr:colOff>34925</xdr:colOff>
      <xdr:row>59</xdr:row>
      <xdr:rowOff>83007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19421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78663</xdr:rowOff>
    </xdr:from>
    <xdr:to>
      <xdr:col>29</xdr:col>
      <xdr:colOff>517525</xdr:colOff>
      <xdr:row>59</xdr:row>
      <xdr:rowOff>79546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10194213"/>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79546</xdr:rowOff>
    </xdr:from>
    <xdr:to>
      <xdr:col>28</xdr:col>
      <xdr:colOff>314325</xdr:colOff>
      <xdr:row>59</xdr:row>
      <xdr:rowOff>79839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1019509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35309</xdr:rowOff>
    </xdr:from>
    <xdr:to>
      <xdr:col>32</xdr:col>
      <xdr:colOff>238125</xdr:colOff>
      <xdr:row>59</xdr:row>
      <xdr:rowOff>136909</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101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121686</xdr:rowOff>
    </xdr:from>
    <xdr:ext cx="378565"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10065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32207</xdr:rowOff>
    </xdr:from>
    <xdr:to>
      <xdr:col>31</xdr:col>
      <xdr:colOff>85725</xdr:colOff>
      <xdr:row>59</xdr:row>
      <xdr:rowOff>133807</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124934</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4017" y="1024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27863</xdr:rowOff>
    </xdr:from>
    <xdr:to>
      <xdr:col>29</xdr:col>
      <xdr:colOff>568325</xdr:colOff>
      <xdr:row>59</xdr:row>
      <xdr:rowOff>129463</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101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120590</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5017" y="1023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28746</xdr:rowOff>
    </xdr:from>
    <xdr:to>
      <xdr:col>28</xdr:col>
      <xdr:colOff>365125</xdr:colOff>
      <xdr:row>59</xdr:row>
      <xdr:rowOff>130346</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10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121473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6017" y="1023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29039</xdr:rowOff>
    </xdr:from>
    <xdr:to>
      <xdr:col>27</xdr:col>
      <xdr:colOff>161925</xdr:colOff>
      <xdr:row>59</xdr:row>
      <xdr:rowOff>130639</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101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121766</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7017" y="10237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122506</xdr:rowOff>
    </xdr:from>
    <xdr:to>
      <xdr:col>32</xdr:col>
      <xdr:colOff>187325</xdr:colOff>
      <xdr:row>75</xdr:row>
      <xdr:rowOff>15701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809806"/>
          <a:ext cx="838200" cy="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15701</xdr:rowOff>
    </xdr:from>
    <xdr:to>
      <xdr:col>31</xdr:col>
      <xdr:colOff>34925</xdr:colOff>
      <xdr:row>75</xdr:row>
      <xdr:rowOff>123714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874451"/>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123714</xdr:rowOff>
    </xdr:from>
    <xdr:to>
      <xdr:col>29</xdr:col>
      <xdr:colOff>517525</xdr:colOff>
      <xdr:row>75</xdr:row>
      <xdr:rowOff>145268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8246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72672</xdr:rowOff>
    </xdr:from>
    <xdr:to>
      <xdr:col>28</xdr:col>
      <xdr:colOff>314325</xdr:colOff>
      <xdr:row>75</xdr:row>
      <xdr:rowOff>145268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931422"/>
          <a:ext cx="889000" cy="7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71706</xdr:rowOff>
    </xdr:from>
    <xdr:to>
      <xdr:col>32</xdr:col>
      <xdr:colOff>238125</xdr:colOff>
      <xdr:row>75</xdr:row>
      <xdr:rowOff>1856</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27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94583</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71,053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136351</xdr:rowOff>
    </xdr:from>
    <xdr:to>
      <xdr:col>31</xdr:col>
      <xdr:colOff>85725</xdr:colOff>
      <xdr:row>75</xdr:row>
      <xdr:rowOff>66501</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28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83028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5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72914</xdr:rowOff>
    </xdr:from>
    <xdr:to>
      <xdr:col>29</xdr:col>
      <xdr:colOff>568325</xdr:colOff>
      <xdr:row>76</xdr:row>
      <xdr:rowOff>3063</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29316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19591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94468</xdr:rowOff>
    </xdr:from>
    <xdr:to>
      <xdr:col>28</xdr:col>
      <xdr:colOff>365125</xdr:colOff>
      <xdr:row>76</xdr:row>
      <xdr:rowOff>24619</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2953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41145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21872</xdr:rowOff>
    </xdr:from>
    <xdr:to>
      <xdr:col>27</xdr:col>
      <xdr:colOff>161925</xdr:colOff>
      <xdr:row>75</xdr:row>
      <xdr:rowOff>123472</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28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139999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a:extLst>
            <a:ext uri="{FF2B5EF4-FFF2-40B4-BE49-F238E27FC236}">
              <a16:creationId xmlns:a16="http://schemas.microsoft.com/office/drawing/2014/main" id="{00000000-0008-0000-0600-00008F030000}"/>
            </a:ext>
          </a:extLst>
        </xdr:cNvPr>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a:extLst>
            <a:ext uri="{FF2B5EF4-FFF2-40B4-BE49-F238E27FC236}">
              <a16:creationId xmlns:a16="http://schemas.microsoft.com/office/drawing/2014/main" id="{00000000-0008-0000-0600-000091030000}"/>
            </a:ext>
          </a:extLst>
        </xdr:cNvPr>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a16="http://schemas.microsoft.com/office/drawing/2014/main" id="{00000000-0008-0000-0600-00009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a16="http://schemas.microsoft.com/office/drawing/2014/main" id="{00000000-0008-0000-0600-00009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a16="http://schemas.microsoft.com/office/drawing/2014/main" id="{00000000-0008-0000-0600-0000A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600" b="0" i="0" baseline="0">
              <a:solidFill>
                <a:schemeClr val="tx1"/>
              </a:solidFill>
              <a:effectLst/>
              <a:latin typeface="+mn-ea"/>
              <a:ea typeface="+mn-ea"/>
              <a:cs typeface="+mn-cs"/>
            </a:rPr>
            <a:t>・歳出決算総額は，住民一人当たり</a:t>
          </a:r>
          <a:r>
            <a:rPr lang="en-US" altLang="ja-JP" sz="1600" b="0" i="0" baseline="0">
              <a:solidFill>
                <a:schemeClr val="tx1"/>
              </a:solidFill>
              <a:effectLst/>
              <a:latin typeface="+mn-ea"/>
              <a:ea typeface="+mn-ea"/>
              <a:cs typeface="+mn-cs"/>
            </a:rPr>
            <a:t>568,813</a:t>
          </a:r>
          <a:r>
            <a:rPr lang="ja-JP" altLang="ja-JP" sz="1600" b="0" i="0" baseline="0">
              <a:solidFill>
                <a:schemeClr val="tx1"/>
              </a:solidFill>
              <a:effectLst/>
              <a:latin typeface="+mn-ea"/>
              <a:ea typeface="+mn-ea"/>
              <a:cs typeface="+mn-cs"/>
            </a:rPr>
            <a:t>円となっている。</a:t>
          </a:r>
          <a:endParaRPr lang="en-US" altLang="ja-JP" sz="1600" b="0" i="0" baseline="0">
            <a:solidFill>
              <a:schemeClr val="tx1"/>
            </a:solidFill>
            <a:effectLst/>
            <a:latin typeface="+mn-ea"/>
            <a:ea typeface="+mn-ea"/>
            <a:cs typeface="+mn-cs"/>
          </a:endParaRPr>
        </a:p>
        <a:p>
          <a:r>
            <a:rPr lang="ja-JP" altLang="en-US" sz="1600" b="0" i="0" baseline="0">
              <a:solidFill>
                <a:schemeClr val="tx1"/>
              </a:solidFill>
              <a:effectLst/>
              <a:latin typeface="+mn-ea"/>
              <a:ea typeface="+mn-ea"/>
              <a:cs typeface="+mn-cs"/>
            </a:rPr>
            <a:t>・</a:t>
          </a:r>
          <a:r>
            <a:rPr lang="ja-JP" altLang="ja-JP" sz="1600" b="0" i="0" baseline="0">
              <a:solidFill>
                <a:schemeClr val="tx1"/>
              </a:solidFill>
              <a:effectLst/>
              <a:latin typeface="+mn-ea"/>
              <a:ea typeface="+mn-ea"/>
              <a:cs typeface="+mn-cs"/>
            </a:rPr>
            <a:t>主な構成項目である人件費は，人口</a:t>
          </a:r>
          <a:r>
            <a:rPr lang="en-US" altLang="ja-JP" sz="1600" b="0" i="0" baseline="0">
              <a:solidFill>
                <a:schemeClr val="tx1"/>
              </a:solidFill>
              <a:effectLst/>
              <a:latin typeface="+mn-ea"/>
              <a:ea typeface="+mn-ea"/>
              <a:cs typeface="+mn-cs"/>
            </a:rPr>
            <a:t>1,000</a:t>
          </a:r>
          <a:r>
            <a:rPr lang="ja-JP" altLang="ja-JP" sz="1600" b="0" i="0" baseline="0">
              <a:solidFill>
                <a:schemeClr val="tx1"/>
              </a:solidFill>
              <a:effectLst/>
              <a:latin typeface="+mn-ea"/>
              <a:ea typeface="+mn-ea"/>
              <a:cs typeface="+mn-cs"/>
            </a:rPr>
            <a:t>人当たり職員数を類似団体と比較すると</a:t>
          </a:r>
          <a:r>
            <a:rPr lang="en-US" altLang="ja-JP" sz="1600" b="0" i="0" baseline="0">
              <a:solidFill>
                <a:schemeClr val="tx1"/>
              </a:solidFill>
              <a:effectLst/>
              <a:latin typeface="+mn-ea"/>
              <a:ea typeface="+mn-ea"/>
              <a:cs typeface="+mn-cs"/>
            </a:rPr>
            <a:t>0.75</a:t>
          </a:r>
          <a:r>
            <a:rPr lang="ja-JP" altLang="ja-JP" sz="1600" b="0" i="0" baseline="0">
              <a:solidFill>
                <a:schemeClr val="tx1"/>
              </a:solidFill>
              <a:effectLst/>
              <a:latin typeface="+mn-ea"/>
              <a:ea typeface="+mn-ea"/>
              <a:cs typeface="+mn-cs"/>
            </a:rPr>
            <a:t>人少な</a:t>
          </a:r>
          <a:r>
            <a:rPr lang="ja-JP" altLang="en-US" sz="1600" b="0" i="0" baseline="0">
              <a:solidFill>
                <a:schemeClr val="tx1"/>
              </a:solidFill>
              <a:effectLst/>
              <a:latin typeface="+mn-ea"/>
              <a:ea typeface="+mn-ea"/>
              <a:cs typeface="+mn-cs"/>
            </a:rPr>
            <a:t>く，</a:t>
          </a:r>
          <a:r>
            <a:rPr lang="ja-JP" altLang="ja-JP" sz="1600" b="0" i="0" baseline="0">
              <a:solidFill>
                <a:schemeClr val="tx1"/>
              </a:solidFill>
              <a:effectLst/>
              <a:latin typeface="+mn-ea"/>
              <a:ea typeface="+mn-ea"/>
              <a:cs typeface="+mn-cs"/>
            </a:rPr>
            <a:t>住民一人当たり</a:t>
          </a:r>
          <a:r>
            <a:rPr lang="en-US" altLang="ja-JP" sz="1600" b="0" i="0" baseline="0">
              <a:solidFill>
                <a:schemeClr val="tx1"/>
              </a:solidFill>
              <a:effectLst/>
              <a:latin typeface="+mn-ea"/>
              <a:ea typeface="+mn-ea"/>
              <a:cs typeface="+mn-cs"/>
            </a:rPr>
            <a:t>78,830</a:t>
          </a:r>
          <a:r>
            <a:rPr lang="ja-JP" altLang="ja-JP" sz="1600" b="0" i="0" baseline="0">
              <a:solidFill>
                <a:schemeClr val="tx1"/>
              </a:solidFill>
              <a:effectLst/>
              <a:latin typeface="+mn-ea"/>
              <a:ea typeface="+mn-ea"/>
              <a:cs typeface="+mn-cs"/>
            </a:rPr>
            <a:t>円</a:t>
          </a:r>
          <a:r>
            <a:rPr lang="ja-JP" altLang="en-US" sz="1600" b="0" i="0" baseline="0">
              <a:solidFill>
                <a:schemeClr val="tx1"/>
              </a:solidFill>
              <a:effectLst/>
              <a:latin typeface="+mn-ea"/>
              <a:ea typeface="+mn-ea"/>
              <a:cs typeface="+mn-cs"/>
            </a:rPr>
            <a:t>で</a:t>
          </a:r>
          <a:r>
            <a:rPr lang="ja-JP" altLang="ja-JP" sz="1600" b="0" i="0" baseline="0">
              <a:solidFill>
                <a:schemeClr val="tx1"/>
              </a:solidFill>
              <a:effectLst/>
              <a:latin typeface="+mn-ea"/>
              <a:ea typeface="+mn-ea"/>
              <a:cs typeface="+mn-cs"/>
            </a:rPr>
            <a:t>前年度</a:t>
          </a:r>
          <a:r>
            <a:rPr lang="ja-JP" altLang="en-US" sz="1600" b="0" i="0" baseline="0">
              <a:solidFill>
                <a:schemeClr val="tx1"/>
              </a:solidFill>
              <a:effectLst/>
              <a:latin typeface="+mn-ea"/>
              <a:ea typeface="+mn-ea"/>
              <a:cs typeface="+mn-cs"/>
            </a:rPr>
            <a:t>決算額と比較すると</a:t>
          </a:r>
          <a:r>
            <a:rPr lang="en-US" altLang="ja-JP" sz="1600" b="0" i="0" baseline="0">
              <a:solidFill>
                <a:schemeClr val="tx1"/>
              </a:solidFill>
              <a:effectLst/>
              <a:latin typeface="+mn-ea"/>
              <a:ea typeface="+mn-ea"/>
              <a:cs typeface="+mn-cs"/>
            </a:rPr>
            <a:t>4.5%</a:t>
          </a:r>
          <a:r>
            <a:rPr lang="ja-JP" altLang="ja-JP" sz="1600" b="0" i="0" baseline="0">
              <a:solidFill>
                <a:schemeClr val="tx1"/>
              </a:solidFill>
              <a:effectLst/>
              <a:latin typeface="+mn-ea"/>
              <a:ea typeface="+mn-ea"/>
              <a:cs typeface="+mn-cs"/>
            </a:rPr>
            <a:t>減少し</a:t>
          </a:r>
          <a:r>
            <a:rPr lang="ja-JP" altLang="en-US" sz="1600" b="0" i="0" baseline="0">
              <a:solidFill>
                <a:schemeClr val="tx1"/>
              </a:solidFill>
              <a:effectLst/>
              <a:latin typeface="+mn-ea"/>
              <a:ea typeface="+mn-ea"/>
              <a:cs typeface="+mn-cs"/>
            </a:rPr>
            <a:t>ており</a:t>
          </a:r>
          <a:r>
            <a:rPr lang="ja-JP" altLang="ja-JP" sz="1600" b="0" i="0" baseline="0">
              <a:solidFill>
                <a:schemeClr val="tx1"/>
              </a:solidFill>
              <a:effectLst/>
              <a:latin typeface="+mn-ea"/>
              <a:ea typeface="+mn-ea"/>
              <a:cs typeface="+mn-cs"/>
            </a:rPr>
            <a:t>，類似団体平均と比べても低い水準にある。これは，</a:t>
          </a:r>
          <a:r>
            <a:rPr kumimoji="1" lang="ja-JP" altLang="ja-JP" sz="1600">
              <a:solidFill>
                <a:schemeClr val="tx1"/>
              </a:solidFill>
              <a:effectLst/>
              <a:latin typeface="+mn-ea"/>
              <a:ea typeface="+mn-ea"/>
              <a:cs typeface="+mn-cs"/>
            </a:rPr>
            <a:t>退職者の補充抑制等による職員数の削減，時間外手当の縮減</a:t>
          </a:r>
          <a:r>
            <a:rPr lang="ja-JP" altLang="ja-JP" sz="1600">
              <a:solidFill>
                <a:schemeClr val="tx1"/>
              </a:solidFill>
              <a:effectLst/>
              <a:latin typeface="+mn-ea"/>
              <a:ea typeface="+mn-ea"/>
              <a:cs typeface="+mn-cs"/>
            </a:rPr>
            <a:t>など，行財政改革への取り組みを通じて人件費の削減に努めていることが</a:t>
          </a:r>
          <a:r>
            <a:rPr lang="ja-JP" altLang="ja-JP" sz="1600" b="0" i="0" baseline="0">
              <a:solidFill>
                <a:schemeClr val="tx1"/>
              </a:solidFill>
              <a:effectLst/>
              <a:latin typeface="+mn-ea"/>
              <a:ea typeface="+mn-ea"/>
              <a:cs typeface="+mn-cs"/>
            </a:rPr>
            <a:t>主な要因である。 </a:t>
          </a:r>
          <a:endParaRPr lang="ja-JP" altLang="ja-JP" sz="1600">
            <a:solidFill>
              <a:schemeClr val="tx1"/>
            </a:solidFill>
            <a:effectLst/>
            <a:latin typeface="+mn-ea"/>
            <a:ea typeface="+mn-ea"/>
          </a:endParaRPr>
        </a:p>
        <a:p>
          <a:r>
            <a:rPr lang="ja-JP" altLang="ja-JP" sz="1600" b="0" i="0" baseline="0">
              <a:solidFill>
                <a:schemeClr val="tx1"/>
              </a:solidFill>
              <a:effectLst/>
              <a:latin typeface="+mn-ea"/>
              <a:ea typeface="+mn-ea"/>
              <a:cs typeface="+mn-cs"/>
            </a:rPr>
            <a:t>・普通建設事業費は住民一人当たり</a:t>
          </a:r>
          <a:r>
            <a:rPr lang="en-US" altLang="ja-JP" sz="1600" b="0" i="0" baseline="0">
              <a:solidFill>
                <a:schemeClr val="tx1"/>
              </a:solidFill>
              <a:effectLst/>
              <a:latin typeface="+mn-ea"/>
              <a:ea typeface="+mn-ea"/>
              <a:cs typeface="+mn-cs"/>
            </a:rPr>
            <a:t>95,368</a:t>
          </a:r>
          <a:r>
            <a:rPr lang="ja-JP" altLang="ja-JP" sz="1600" b="0" i="0" baseline="0">
              <a:solidFill>
                <a:schemeClr val="tx1"/>
              </a:solidFill>
              <a:effectLst/>
              <a:latin typeface="+mn-ea"/>
              <a:ea typeface="+mn-ea"/>
              <a:cs typeface="+mn-cs"/>
            </a:rPr>
            <a:t>円となっており，類似団体と比較して一人当たりのコストが</a:t>
          </a:r>
          <a:r>
            <a:rPr lang="ja-JP" altLang="en-US" sz="1600" b="0" i="0" baseline="0">
              <a:solidFill>
                <a:schemeClr val="tx1"/>
              </a:solidFill>
              <a:effectLst/>
              <a:latin typeface="+mn-ea"/>
              <a:ea typeface="+mn-ea"/>
              <a:cs typeface="+mn-cs"/>
            </a:rPr>
            <a:t>高い</a:t>
          </a:r>
          <a:r>
            <a:rPr lang="ja-JP" altLang="ja-JP" sz="1600" b="0" i="0" baseline="0">
              <a:solidFill>
                <a:schemeClr val="tx1"/>
              </a:solidFill>
              <a:effectLst/>
              <a:latin typeface="+mn-ea"/>
              <a:ea typeface="+mn-ea"/>
              <a:cs typeface="+mn-cs"/>
            </a:rPr>
            <a:t>状況</a:t>
          </a:r>
          <a:r>
            <a:rPr lang="ja-JP" altLang="en-US" sz="1600" b="0" i="0" baseline="0">
              <a:solidFill>
                <a:schemeClr val="tx1"/>
              </a:solidFill>
              <a:effectLst/>
              <a:latin typeface="+mn-ea"/>
              <a:ea typeface="+mn-ea"/>
              <a:cs typeface="+mn-cs"/>
            </a:rPr>
            <a:t>で，</a:t>
          </a:r>
          <a:r>
            <a:rPr lang="ja-JP" altLang="ja-JP" sz="1600" b="0" i="0" baseline="0">
              <a:solidFill>
                <a:schemeClr val="tx1"/>
              </a:solidFill>
              <a:effectLst/>
              <a:latin typeface="+mn-ea"/>
              <a:ea typeface="+mn-ea"/>
              <a:cs typeface="+mn-cs"/>
            </a:rPr>
            <a:t>前年度決算と比較すると</a:t>
          </a:r>
          <a:r>
            <a:rPr lang="en-US" altLang="ja-JP" sz="1600" b="0" i="0" baseline="0">
              <a:solidFill>
                <a:schemeClr val="tx1"/>
              </a:solidFill>
              <a:effectLst/>
              <a:latin typeface="+mn-ea"/>
              <a:ea typeface="+mn-ea"/>
              <a:cs typeface="+mn-cs"/>
            </a:rPr>
            <a:t>16.6</a:t>
          </a:r>
          <a:r>
            <a:rPr lang="ja-JP" altLang="ja-JP" sz="1600" b="0" i="0" baseline="0">
              <a:solidFill>
                <a:schemeClr val="tx1"/>
              </a:solidFill>
              <a:effectLst/>
              <a:latin typeface="+mn-ea"/>
              <a:ea typeface="+mn-ea"/>
              <a:cs typeface="+mn-cs"/>
            </a:rPr>
            <a:t>％増となっている。これは，</a:t>
          </a:r>
          <a:r>
            <a:rPr lang="ja-JP" altLang="ja-JP" sz="1600">
              <a:solidFill>
                <a:schemeClr val="tx1"/>
              </a:solidFill>
              <a:effectLst/>
              <a:latin typeface="+mn-ea"/>
              <a:ea typeface="+mn-ea"/>
              <a:cs typeface="+mn-cs"/>
            </a:rPr>
            <a:t>公共施設の耐震化・</a:t>
          </a:r>
          <a:r>
            <a:rPr lang="ja-JP" altLang="en-US" sz="1600">
              <a:solidFill>
                <a:schemeClr val="tx1"/>
              </a:solidFill>
              <a:effectLst/>
              <a:latin typeface="+mn-ea"/>
              <a:ea typeface="+mn-ea"/>
              <a:cs typeface="+mn-cs"/>
            </a:rPr>
            <a:t>大規模改修</a:t>
          </a:r>
          <a:r>
            <a:rPr lang="ja-JP" altLang="ja-JP" sz="1600">
              <a:solidFill>
                <a:schemeClr val="tx1"/>
              </a:solidFill>
              <a:effectLst/>
              <a:latin typeface="+mn-ea"/>
              <a:ea typeface="+mn-ea"/>
              <a:cs typeface="+mn-cs"/>
            </a:rPr>
            <a:t>事業や道路新設改良事業の</a:t>
          </a:r>
          <a:r>
            <a:rPr lang="ja-JP" altLang="ja-JP" sz="1600" b="0" i="0" baseline="0">
              <a:solidFill>
                <a:schemeClr val="tx1"/>
              </a:solidFill>
              <a:effectLst/>
              <a:latin typeface="+mn-ea"/>
              <a:ea typeface="+mn-ea"/>
              <a:cs typeface="+mn-cs"/>
            </a:rPr>
            <a:t>増加等によるものであり，今後は，公共施設等総合管理計画の策定により，事業の取捨選択を徹底していくことで，</a:t>
          </a:r>
          <a:r>
            <a:rPr lang="ja-JP" altLang="en-US" sz="1600" b="0" i="0" baseline="0">
              <a:solidFill>
                <a:schemeClr val="tx1"/>
              </a:solidFill>
              <a:effectLst/>
              <a:latin typeface="+mn-ea"/>
              <a:ea typeface="+mn-ea"/>
              <a:cs typeface="+mn-cs"/>
            </a:rPr>
            <a:t>計画的な</a:t>
          </a:r>
          <a:r>
            <a:rPr lang="ja-JP" altLang="ja-JP" sz="1600" b="0" i="0" baseline="0">
              <a:solidFill>
                <a:schemeClr val="tx1"/>
              </a:solidFill>
              <a:effectLst/>
              <a:latin typeface="+mn-ea"/>
              <a:ea typeface="+mn-ea"/>
              <a:cs typeface="+mn-cs"/>
            </a:rPr>
            <a:t>事業</a:t>
          </a:r>
          <a:r>
            <a:rPr lang="ja-JP" altLang="en-US" sz="1600" b="0" i="0" baseline="0">
              <a:solidFill>
                <a:schemeClr val="tx1"/>
              </a:solidFill>
              <a:effectLst/>
              <a:latin typeface="+mn-ea"/>
              <a:ea typeface="+mn-ea"/>
              <a:cs typeface="+mn-cs"/>
            </a:rPr>
            <a:t>の執行を</a:t>
          </a:r>
          <a:r>
            <a:rPr lang="ja-JP" altLang="ja-JP" sz="1600" b="0" i="0" baseline="0">
              <a:solidFill>
                <a:schemeClr val="tx1"/>
              </a:solidFill>
              <a:effectLst/>
              <a:latin typeface="+mn-ea"/>
              <a:ea typeface="+mn-ea"/>
              <a:cs typeface="+mn-cs"/>
            </a:rPr>
            <a:t>目指すこととしている。 </a:t>
          </a:r>
          <a:endParaRPr lang="ja-JP" altLang="ja-JP" sz="1600">
            <a:solidFill>
              <a:schemeClr val="tx1"/>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鹿児島県指宿市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42,238
41,980
148.84
25,273,895
24,025,525
1,029,702
12,672,965
24,797,596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88265</xdr:rowOff>
    </xdr:from>
    <xdr:to>
      <xdr:col>6</xdr:col>
      <xdr:colOff>511175</xdr:colOff>
      <xdr:row>36</xdr:row>
      <xdr:rowOff>153035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046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88265</xdr:rowOff>
    </xdr:from>
    <xdr:to>
      <xdr:col>5</xdr:col>
      <xdr:colOff>358775</xdr:colOff>
      <xdr:row>36</xdr:row>
      <xdr:rowOff>154178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0465"/>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152083</xdr:rowOff>
    </xdr:from>
    <xdr:to>
      <xdr:col>4</xdr:col>
      <xdr:colOff>155575</xdr:colOff>
      <xdr:row>36</xdr:row>
      <xdr:rowOff>154178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428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141224</xdr:rowOff>
    </xdr:from>
    <xdr:to>
      <xdr:col>2</xdr:col>
      <xdr:colOff>638175</xdr:colOff>
      <xdr:row>36</xdr:row>
      <xdr:rowOff>152083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342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102235</xdr:rowOff>
    </xdr:from>
    <xdr:to>
      <xdr:col>6</xdr:col>
      <xdr:colOff>561975</xdr:colOff>
      <xdr:row>37</xdr:row>
      <xdr:rowOff>32385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80662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37465</xdr:rowOff>
    </xdr:from>
    <xdr:to>
      <xdr:col>5</xdr:col>
      <xdr:colOff>409575</xdr:colOff>
      <xdr:row>36</xdr:row>
      <xdr:rowOff>139065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130192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103378</xdr:rowOff>
    </xdr:from>
    <xdr:to>
      <xdr:col>4</xdr:col>
      <xdr:colOff>206375</xdr:colOff>
      <xdr:row>37</xdr:row>
      <xdr:rowOff>33528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24655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3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101283</xdr:rowOff>
    </xdr:from>
    <xdr:to>
      <xdr:col>3</xdr:col>
      <xdr:colOff>3175</xdr:colOff>
      <xdr:row>37</xdr:row>
      <xdr:rowOff>31433</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22560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90424</xdr:rowOff>
    </xdr:from>
    <xdr:to>
      <xdr:col>1</xdr:col>
      <xdr:colOff>485775</xdr:colOff>
      <xdr:row>37</xdr:row>
      <xdr:rowOff>20574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11701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94629</xdr:rowOff>
    </xdr:from>
    <xdr:to>
      <xdr:col>6</xdr:col>
      <xdr:colOff>511175</xdr:colOff>
      <xdr:row>57</xdr:row>
      <xdr:rowOff>30356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95829"/>
          <a:ext cx="838200" cy="10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30356</xdr:rowOff>
    </xdr:from>
    <xdr:to>
      <xdr:col>5</xdr:col>
      <xdr:colOff>358775</xdr:colOff>
      <xdr:row>57</xdr:row>
      <xdr:rowOff>49261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03006"/>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19617</xdr:rowOff>
    </xdr:from>
    <xdr:to>
      <xdr:col>4</xdr:col>
      <xdr:colOff>155575</xdr:colOff>
      <xdr:row>57</xdr:row>
      <xdr:rowOff>49261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2267"/>
          <a:ext cx="889000" cy="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19617</xdr:rowOff>
    </xdr:from>
    <xdr:to>
      <xdr:col>2</xdr:col>
      <xdr:colOff>638175</xdr:colOff>
      <xdr:row>57</xdr:row>
      <xdr:rowOff>61304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2267"/>
          <a:ext cx="889000" cy="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43829</xdr:rowOff>
    </xdr:from>
    <xdr:to>
      <xdr:col>6</xdr:col>
      <xdr:colOff>561975</xdr:colOff>
      <xdr:row>56</xdr:row>
      <xdr:rowOff>145429</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6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22256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151006</xdr:rowOff>
    </xdr:from>
    <xdr:to>
      <xdr:col>5</xdr:col>
      <xdr:colOff>409575</xdr:colOff>
      <xdr:row>57</xdr:row>
      <xdr:rowOff>81156</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75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72283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169911</xdr:rowOff>
    </xdr:from>
    <xdr:to>
      <xdr:col>4</xdr:col>
      <xdr:colOff>206375</xdr:colOff>
      <xdr:row>57</xdr:row>
      <xdr:rowOff>100061</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7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91188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140267</xdr:rowOff>
    </xdr:from>
    <xdr:to>
      <xdr:col>3</xdr:col>
      <xdr:colOff>3175</xdr:colOff>
      <xdr:row>57</xdr:row>
      <xdr:rowOff>70417</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7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61544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10504</xdr:rowOff>
    </xdr:from>
    <xdr:to>
      <xdr:col>1</xdr:col>
      <xdr:colOff>485775</xdr:colOff>
      <xdr:row>57</xdr:row>
      <xdr:rowOff>112104</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7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103231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40922</xdr:rowOff>
    </xdr:from>
    <xdr:to>
      <xdr:col>6</xdr:col>
      <xdr:colOff>511175</xdr:colOff>
      <xdr:row>76</xdr:row>
      <xdr:rowOff>138649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71122"/>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138649</xdr:rowOff>
    </xdr:from>
    <xdr:to>
      <xdr:col>5</xdr:col>
      <xdr:colOff>358775</xdr:colOff>
      <xdr:row>77</xdr:row>
      <xdr:rowOff>12790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68849"/>
          <a:ext cx="889000" cy="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12790</xdr:rowOff>
    </xdr:from>
    <xdr:to>
      <xdr:col>4</xdr:col>
      <xdr:colOff>155575</xdr:colOff>
      <xdr:row>77</xdr:row>
      <xdr:rowOff>64102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14440"/>
          <a:ext cx="889000" cy="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50665</xdr:rowOff>
    </xdr:from>
    <xdr:to>
      <xdr:col>2</xdr:col>
      <xdr:colOff>638175</xdr:colOff>
      <xdr:row>77</xdr:row>
      <xdr:rowOff>64102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52315"/>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161572</xdr:rowOff>
    </xdr:from>
    <xdr:to>
      <xdr:col>6</xdr:col>
      <xdr:colOff>561975</xdr:colOff>
      <xdr:row>76</xdr:row>
      <xdr:rowOff>91722</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0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12999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87849</xdr:rowOff>
    </xdr:from>
    <xdr:to>
      <xdr:col>5</xdr:col>
      <xdr:colOff>409575</xdr:colOff>
      <xdr:row>77</xdr:row>
      <xdr:rowOff>17999</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1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34525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89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133440</xdr:rowOff>
    </xdr:from>
    <xdr:to>
      <xdr:col>4</xdr:col>
      <xdr:colOff>206375</xdr:colOff>
      <xdr:row>77</xdr:row>
      <xdr:rowOff>63590</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1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80118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93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13302</xdr:rowOff>
    </xdr:from>
    <xdr:to>
      <xdr:col>3</xdr:col>
      <xdr:colOff>3175</xdr:colOff>
      <xdr:row>77</xdr:row>
      <xdr:rowOff>114902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2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106029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30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171315</xdr:rowOff>
    </xdr:from>
    <xdr:to>
      <xdr:col>1</xdr:col>
      <xdr:colOff>485775</xdr:colOff>
      <xdr:row>77</xdr:row>
      <xdr:rowOff>101465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2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117992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97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153411</xdr:rowOff>
    </xdr:from>
    <xdr:to>
      <xdr:col>6</xdr:col>
      <xdr:colOff>511175</xdr:colOff>
      <xdr:row>97</xdr:row>
      <xdr:rowOff>19720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612611"/>
          <a:ext cx="838200" cy="3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a16="http://schemas.microsoft.com/office/drawing/2014/main" id="{00000000-0008-0000-0700-0000E3000000}"/>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19720</xdr:rowOff>
    </xdr:from>
    <xdr:to>
      <xdr:col>5</xdr:col>
      <xdr:colOff>358775</xdr:colOff>
      <xdr:row>97</xdr:row>
      <xdr:rowOff>32750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65037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29418</xdr:rowOff>
    </xdr:from>
    <xdr:to>
      <xdr:col>4</xdr:col>
      <xdr:colOff>155575</xdr:colOff>
      <xdr:row>97</xdr:row>
      <xdr:rowOff>32750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6660068"/>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a:extLst>
            <a:ext uri="{FF2B5EF4-FFF2-40B4-BE49-F238E27FC236}">
              <a16:creationId xmlns:a16="http://schemas.microsoft.com/office/drawing/2014/main" id="{00000000-0008-0000-0700-0000E8000000}"/>
            </a:ext>
          </a:extLst>
        </xdr:cNvPr>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29418</xdr:rowOff>
    </xdr:from>
    <xdr:to>
      <xdr:col>2</xdr:col>
      <xdr:colOff>638175</xdr:colOff>
      <xdr:row>97</xdr:row>
      <xdr:rowOff>42819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60068"/>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102611</xdr:rowOff>
    </xdr:from>
    <xdr:to>
      <xdr:col>6</xdr:col>
      <xdr:colOff>561975</xdr:colOff>
      <xdr:row>97</xdr:row>
      <xdr:rowOff>32761</xdr:rowOff>
    </xdr:to>
    <xdr:sp macro="" textlink="">
      <xdr:nvSpPr>
        <xdr:cNvPr id="244" name="円/楕円 243">
          <a:extLst>
            <a:ext uri="{FF2B5EF4-FFF2-40B4-BE49-F238E27FC236}">
              <a16:creationId xmlns:a16="http://schemas.microsoft.com/office/drawing/2014/main" id="{00000000-0008-0000-0700-0000F4000000}"/>
            </a:ext>
          </a:extLst>
        </xdr:cNvPr>
        <xdr:cNvSpPr/>
      </xdr:nvSpPr>
      <xdr:spPr>
        <a:xfrm>
          <a:off x="4584700" y="165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17538</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140370</xdr:rowOff>
    </xdr:from>
    <xdr:to>
      <xdr:col>5</xdr:col>
      <xdr:colOff>409575</xdr:colOff>
      <xdr:row>97</xdr:row>
      <xdr:rowOff>70520</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3746500" y="165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61647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153400</xdr:rowOff>
    </xdr:from>
    <xdr:to>
      <xdr:col>4</xdr:col>
      <xdr:colOff>206375</xdr:colOff>
      <xdr:row>97</xdr:row>
      <xdr:rowOff>83550</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2857500" y="166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74677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7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150068</xdr:rowOff>
    </xdr:from>
    <xdr:to>
      <xdr:col>3</xdr:col>
      <xdr:colOff>3175</xdr:colOff>
      <xdr:row>97</xdr:row>
      <xdr:rowOff>80218</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1968500" y="166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71345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0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163469</xdr:rowOff>
    </xdr:from>
    <xdr:to>
      <xdr:col>1</xdr:col>
      <xdr:colOff>485775</xdr:colOff>
      <xdr:row>97</xdr:row>
      <xdr:rowOff>93619</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079500" y="1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84746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156682</xdr:rowOff>
    </xdr:from>
    <xdr:to>
      <xdr:col>15</xdr:col>
      <xdr:colOff>180975</xdr:colOff>
      <xdr:row>39</xdr:row>
      <xdr:rowOff>36177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71782"/>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a:extLst>
            <a:ext uri="{FF2B5EF4-FFF2-40B4-BE49-F238E27FC236}">
              <a16:creationId xmlns:a16="http://schemas.microsoft.com/office/drawing/2014/main" id="{00000000-0008-0000-0700-00001E010000}"/>
            </a:ext>
          </a:extLst>
        </xdr:cNvPr>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52832</xdr:rowOff>
    </xdr:from>
    <xdr:to>
      <xdr:col>14</xdr:col>
      <xdr:colOff>28575</xdr:colOff>
      <xdr:row>38</xdr:row>
      <xdr:rowOff>156682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225032"/>
          <a:ext cx="889000" cy="4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52832</xdr:rowOff>
    </xdr:from>
    <xdr:to>
      <xdr:col>12</xdr:col>
      <xdr:colOff>511175</xdr:colOff>
      <xdr:row>36</xdr:row>
      <xdr:rowOff>94960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225032"/>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94960</xdr:rowOff>
    </xdr:from>
    <xdr:to>
      <xdr:col>11</xdr:col>
      <xdr:colOff>307975</xdr:colOff>
      <xdr:row>37</xdr:row>
      <xdr:rowOff>100511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267160"/>
          <a:ext cx="8890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156827</xdr:rowOff>
    </xdr:from>
    <xdr:to>
      <xdr:col>15</xdr:col>
      <xdr:colOff>231775</xdr:colOff>
      <xdr:row>39</xdr:row>
      <xdr:rowOff>86977</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10426700" y="667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71754</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8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105882</xdr:rowOff>
    </xdr:from>
    <xdr:to>
      <xdr:col>14</xdr:col>
      <xdr:colOff>79375</xdr:colOff>
      <xdr:row>39</xdr:row>
      <xdr:rowOff>36032</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88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27159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2032</xdr:rowOff>
    </xdr:from>
    <xdr:to>
      <xdr:col>12</xdr:col>
      <xdr:colOff>561975</xdr:colOff>
      <xdr:row>36</xdr:row>
      <xdr:rowOff>103632</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699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94759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7"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44160</xdr:rowOff>
    </xdr:from>
    <xdr:to>
      <xdr:col>11</xdr:col>
      <xdr:colOff>358775</xdr:colOff>
      <xdr:row>36</xdr:row>
      <xdr:rowOff>145760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7810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136887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49711</xdr:rowOff>
    </xdr:from>
    <xdr:to>
      <xdr:col>10</xdr:col>
      <xdr:colOff>155575</xdr:colOff>
      <xdr:row>37</xdr:row>
      <xdr:rowOff>151311</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6921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142439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25679</xdr:rowOff>
    </xdr:from>
    <xdr:to>
      <xdr:col>15</xdr:col>
      <xdr:colOff>180975</xdr:colOff>
      <xdr:row>57</xdr:row>
      <xdr:rowOff>74384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98329"/>
          <a:ext cx="838200" cy="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a:extLst>
            <a:ext uri="{FF2B5EF4-FFF2-40B4-BE49-F238E27FC236}">
              <a16:creationId xmlns:a16="http://schemas.microsoft.com/office/drawing/2014/main" id="{00000000-0008-0000-0700-000057010000}"/>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25679</xdr:rowOff>
    </xdr:from>
    <xdr:to>
      <xdr:col>14</xdr:col>
      <xdr:colOff>28575</xdr:colOff>
      <xdr:row>57</xdr:row>
      <xdr:rowOff>94018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98329"/>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94018</xdr:rowOff>
    </xdr:from>
    <xdr:to>
      <xdr:col>12</xdr:col>
      <xdr:colOff>511175</xdr:colOff>
      <xdr:row>57</xdr:row>
      <xdr:rowOff>132956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866668"/>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22530</xdr:rowOff>
    </xdr:from>
    <xdr:to>
      <xdr:col>11</xdr:col>
      <xdr:colOff>307975</xdr:colOff>
      <xdr:row>57</xdr:row>
      <xdr:rowOff>132956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95180"/>
          <a:ext cx="889000" cy="1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23584</xdr:rowOff>
    </xdr:from>
    <xdr:to>
      <xdr:col>15</xdr:col>
      <xdr:colOff>231775</xdr:colOff>
      <xdr:row>57</xdr:row>
      <xdr:rowOff>125184</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10426700" y="97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2011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7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146329</xdr:rowOff>
    </xdr:from>
    <xdr:to>
      <xdr:col>14</xdr:col>
      <xdr:colOff>79375</xdr:colOff>
      <xdr:row>57</xdr:row>
      <xdr:rowOff>76479</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9588500" y="97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67606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43218</xdr:rowOff>
    </xdr:from>
    <xdr:to>
      <xdr:col>12</xdr:col>
      <xdr:colOff>561975</xdr:colOff>
      <xdr:row>57</xdr:row>
      <xdr:rowOff>144818</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8699500" y="98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135945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82156</xdr:rowOff>
    </xdr:from>
    <xdr:to>
      <xdr:col>11</xdr:col>
      <xdr:colOff>358775</xdr:colOff>
      <xdr:row>58</xdr:row>
      <xdr:rowOff>12306</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7810500" y="98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3433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143180</xdr:rowOff>
    </xdr:from>
    <xdr:to>
      <xdr:col>10</xdr:col>
      <xdr:colOff>155575</xdr:colOff>
      <xdr:row>57</xdr:row>
      <xdr:rowOff>73330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6921500" y="97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89857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1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109601</xdr:rowOff>
    </xdr:from>
    <xdr:to>
      <xdr:col>15</xdr:col>
      <xdr:colOff>180975</xdr:colOff>
      <xdr:row>77</xdr:row>
      <xdr:rowOff>124930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11251"/>
          <a:ext cx="8382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a:extLst>
            <a:ext uri="{FF2B5EF4-FFF2-40B4-BE49-F238E27FC236}">
              <a16:creationId xmlns:a16="http://schemas.microsoft.com/office/drawing/2014/main" id="{00000000-0008-0000-0700-000090010000}"/>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109601</xdr:rowOff>
    </xdr:from>
    <xdr:to>
      <xdr:col>14</xdr:col>
      <xdr:colOff>28575</xdr:colOff>
      <xdr:row>77</xdr:row>
      <xdr:rowOff>164288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11251"/>
          <a:ext cx="889000" cy="5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164288</xdr:rowOff>
    </xdr:from>
    <xdr:to>
      <xdr:col>12</xdr:col>
      <xdr:colOff>511175</xdr:colOff>
      <xdr:row>78</xdr:row>
      <xdr:rowOff>17157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65938"/>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16599</xdr:rowOff>
    </xdr:from>
    <xdr:to>
      <xdr:col>11</xdr:col>
      <xdr:colOff>307975</xdr:colOff>
      <xdr:row>78</xdr:row>
      <xdr:rowOff>17157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89699"/>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74130</xdr:rowOff>
    </xdr:from>
    <xdr:to>
      <xdr:col>15</xdr:col>
      <xdr:colOff>231775</xdr:colOff>
      <xdr:row>78</xdr:row>
      <xdr:rowOff>4280</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10426700" y="13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97007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2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58801</xdr:rowOff>
    </xdr:from>
    <xdr:to>
      <xdr:col>14</xdr:col>
      <xdr:colOff>79375</xdr:colOff>
      <xdr:row>77</xdr:row>
      <xdr:rowOff>160401</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9588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113488</xdr:rowOff>
    </xdr:from>
    <xdr:to>
      <xdr:col>12</xdr:col>
      <xdr:colOff>561975</xdr:colOff>
      <xdr:row>78</xdr:row>
      <xdr:rowOff>43638</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8699500" y="133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60165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137807</xdr:rowOff>
    </xdr:from>
    <xdr:to>
      <xdr:col>11</xdr:col>
      <xdr:colOff>358775</xdr:colOff>
      <xdr:row>78</xdr:row>
      <xdr:rowOff>67957</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7810500" y="13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84484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137249</xdr:rowOff>
    </xdr:from>
    <xdr:to>
      <xdr:col>10</xdr:col>
      <xdr:colOff>155575</xdr:colOff>
      <xdr:row>78</xdr:row>
      <xdr:rowOff>67399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6921500" y="133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83926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140691</xdr:rowOff>
    </xdr:from>
    <xdr:to>
      <xdr:col>15</xdr:col>
      <xdr:colOff>180975</xdr:colOff>
      <xdr:row>97</xdr:row>
      <xdr:rowOff>11464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99891"/>
          <a:ext cx="8382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140691</xdr:rowOff>
    </xdr:from>
    <xdr:to>
      <xdr:col>14</xdr:col>
      <xdr:colOff>28575</xdr:colOff>
      <xdr:row>96</xdr:row>
      <xdr:rowOff>152216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99891"/>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152216</xdr:rowOff>
    </xdr:from>
    <xdr:to>
      <xdr:col>12</xdr:col>
      <xdr:colOff>511175</xdr:colOff>
      <xdr:row>97</xdr:row>
      <xdr:rowOff>55566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11416"/>
          <a:ext cx="889000" cy="7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55566</xdr:rowOff>
    </xdr:from>
    <xdr:to>
      <xdr:col>11</xdr:col>
      <xdr:colOff>307975</xdr:colOff>
      <xdr:row>97</xdr:row>
      <xdr:rowOff>81989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86216"/>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132114</xdr:rowOff>
    </xdr:from>
    <xdr:to>
      <xdr:col>15</xdr:col>
      <xdr:colOff>231775</xdr:colOff>
      <xdr:row>97</xdr:row>
      <xdr:rowOff>62264</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5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110541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89891</xdr:rowOff>
    </xdr:from>
    <xdr:to>
      <xdr:col>14</xdr:col>
      <xdr:colOff>79375</xdr:colOff>
      <xdr:row>97</xdr:row>
      <xdr:rowOff>20041</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5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36568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101416</xdr:rowOff>
    </xdr:from>
    <xdr:to>
      <xdr:col>12</xdr:col>
      <xdr:colOff>561975</xdr:colOff>
      <xdr:row>97</xdr:row>
      <xdr:rowOff>31566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56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22693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5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4766</xdr:rowOff>
    </xdr:from>
    <xdr:to>
      <xdr:col>11</xdr:col>
      <xdr:colOff>358775</xdr:colOff>
      <xdr:row>97</xdr:row>
      <xdr:rowOff>106366</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6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97493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31189</xdr:rowOff>
    </xdr:from>
    <xdr:to>
      <xdr:col>10</xdr:col>
      <xdr:colOff>155575</xdr:colOff>
      <xdr:row>97</xdr:row>
      <xdr:rowOff>132789</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6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123916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129256</xdr:rowOff>
    </xdr:from>
    <xdr:to>
      <xdr:col>23</xdr:col>
      <xdr:colOff>517525</xdr:colOff>
      <xdr:row>37</xdr:row>
      <xdr:rowOff>141872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72906"/>
          <a:ext cx="8382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129256</xdr:rowOff>
    </xdr:from>
    <xdr:to>
      <xdr:col>22</xdr:col>
      <xdr:colOff>365125</xdr:colOff>
      <xdr:row>38</xdr:row>
      <xdr:rowOff>19928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72906"/>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155359</xdr:rowOff>
    </xdr:from>
    <xdr:to>
      <xdr:col>21</xdr:col>
      <xdr:colOff>161925</xdr:colOff>
      <xdr:row>38</xdr:row>
      <xdr:rowOff>19928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99009"/>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63448</xdr:rowOff>
    </xdr:from>
    <xdr:to>
      <xdr:col>19</xdr:col>
      <xdr:colOff>644525</xdr:colOff>
      <xdr:row>37</xdr:row>
      <xdr:rowOff>155359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07098"/>
          <a:ext cx="889000" cy="9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91072</xdr:rowOff>
    </xdr:from>
    <xdr:to>
      <xdr:col>23</xdr:col>
      <xdr:colOff>568325</xdr:colOff>
      <xdr:row>38</xdr:row>
      <xdr:rowOff>21222</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4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69499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78456</xdr:rowOff>
    </xdr:from>
    <xdr:to>
      <xdr:col>22</xdr:col>
      <xdr:colOff>415925</xdr:colOff>
      <xdr:row>38</xdr:row>
      <xdr:rowOff>8606</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4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25133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140578</xdr:rowOff>
    </xdr:from>
    <xdr:to>
      <xdr:col>21</xdr:col>
      <xdr:colOff>212725</xdr:colOff>
      <xdr:row>38</xdr:row>
      <xdr:rowOff>70727</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484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61855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104559</xdr:rowOff>
    </xdr:from>
    <xdr:to>
      <xdr:col>20</xdr:col>
      <xdr:colOff>9525</xdr:colOff>
      <xdr:row>38</xdr:row>
      <xdr:rowOff>34710</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44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25836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4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12648</xdr:rowOff>
    </xdr:from>
    <xdr:to>
      <xdr:col>18</xdr:col>
      <xdr:colOff>492125</xdr:colOff>
      <xdr:row>37</xdr:row>
      <xdr:rowOff>114248</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3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130775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149873</xdr:rowOff>
    </xdr:from>
    <xdr:to>
      <xdr:col>23</xdr:col>
      <xdr:colOff>517525</xdr:colOff>
      <xdr:row>56</xdr:row>
      <xdr:rowOff>163978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51073"/>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149873</xdr:rowOff>
    </xdr:from>
    <xdr:to>
      <xdr:col>22</xdr:col>
      <xdr:colOff>365125</xdr:colOff>
      <xdr:row>57</xdr:row>
      <xdr:rowOff>57114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51073"/>
          <a:ext cx="889000" cy="7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57114</xdr:rowOff>
    </xdr:from>
    <xdr:to>
      <xdr:col>21</xdr:col>
      <xdr:colOff>161925</xdr:colOff>
      <xdr:row>57</xdr:row>
      <xdr:rowOff>58158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976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58158</xdr:rowOff>
    </xdr:from>
    <xdr:to>
      <xdr:col>19</xdr:col>
      <xdr:colOff>644525</xdr:colOff>
      <xdr:row>57</xdr:row>
      <xdr:rowOff>81804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0808"/>
          <a:ext cx="889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113178</xdr:rowOff>
    </xdr:from>
    <xdr:to>
      <xdr:col>23</xdr:col>
      <xdr:colOff>568325</xdr:colOff>
      <xdr:row>57</xdr:row>
      <xdr:rowOff>43328</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6268700" y="9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91605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99073</xdr:rowOff>
    </xdr:from>
    <xdr:to>
      <xdr:col>22</xdr:col>
      <xdr:colOff>415925</xdr:colOff>
      <xdr:row>57</xdr:row>
      <xdr:rowOff>29223</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5430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20350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6314</xdr:rowOff>
    </xdr:from>
    <xdr:to>
      <xdr:col>21</xdr:col>
      <xdr:colOff>212725</xdr:colOff>
      <xdr:row>57</xdr:row>
      <xdr:rowOff>107914</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4541500" y="97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99041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7358</xdr:rowOff>
    </xdr:from>
    <xdr:to>
      <xdr:col>20</xdr:col>
      <xdr:colOff>9525</xdr:colOff>
      <xdr:row>57</xdr:row>
      <xdr:rowOff>108958</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3652500" y="97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100085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31004</xdr:rowOff>
    </xdr:from>
    <xdr:to>
      <xdr:col>18</xdr:col>
      <xdr:colOff>492125</xdr:colOff>
      <xdr:row>57</xdr:row>
      <xdr:rowOff>132604</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2763500" y="98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123731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113799</xdr:rowOff>
    </xdr:from>
    <xdr:to>
      <xdr:col>23</xdr:col>
      <xdr:colOff>517525</xdr:colOff>
      <xdr:row>77</xdr:row>
      <xdr:rowOff>169052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15449"/>
          <a:ext cx="838200" cy="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169052</xdr:rowOff>
    </xdr:from>
    <xdr:to>
      <xdr:col>22</xdr:col>
      <xdr:colOff>365125</xdr:colOff>
      <xdr:row>78</xdr:row>
      <xdr:rowOff>108085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70702"/>
          <a:ext cx="889000" cy="1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108085</xdr:rowOff>
    </xdr:from>
    <xdr:to>
      <xdr:col>21</xdr:col>
      <xdr:colOff>161925</xdr:colOff>
      <xdr:row>78</xdr:row>
      <xdr:rowOff>124223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81185"/>
          <a:ext cx="889000" cy="1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111423</xdr:rowOff>
    </xdr:from>
    <xdr:to>
      <xdr:col>19</xdr:col>
      <xdr:colOff>644525</xdr:colOff>
      <xdr:row>78</xdr:row>
      <xdr:rowOff>124223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84523"/>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62999</xdr:rowOff>
    </xdr:from>
    <xdr:to>
      <xdr:col>23</xdr:col>
      <xdr:colOff>568325</xdr:colOff>
      <xdr:row>77</xdr:row>
      <xdr:rowOff>164599</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62687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85876</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118252</xdr:rowOff>
    </xdr:from>
    <xdr:to>
      <xdr:col>22</xdr:col>
      <xdr:colOff>415925</xdr:colOff>
      <xdr:row>78</xdr:row>
      <xdr:rowOff>48402</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5430500" y="133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64929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7" y="130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57285</xdr:rowOff>
    </xdr:from>
    <xdr:to>
      <xdr:col>21</xdr:col>
      <xdr:colOff>212725</xdr:colOff>
      <xdr:row>78</xdr:row>
      <xdr:rowOff>158885</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4541500" y="13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150012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7" y="1352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73423</xdr:rowOff>
    </xdr:from>
    <xdr:to>
      <xdr:col>20</xdr:col>
      <xdr:colOff>9525</xdr:colOff>
      <xdr:row>79</xdr:row>
      <xdr:rowOff>3573</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3652500" y="13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166150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3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60623</xdr:rowOff>
    </xdr:from>
    <xdr:to>
      <xdr:col>18</xdr:col>
      <xdr:colOff>492125</xdr:colOff>
      <xdr:row>78</xdr:row>
      <xdr:rowOff>162223</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2763500" y="134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153350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7" y="135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134511</xdr:rowOff>
    </xdr:from>
    <xdr:to>
      <xdr:col>23</xdr:col>
      <xdr:colOff>517525</xdr:colOff>
      <xdr:row>97</xdr:row>
      <xdr:rowOff>146036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65161"/>
          <a:ext cx="8382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146036</xdr:rowOff>
    </xdr:from>
    <xdr:to>
      <xdr:col>22</xdr:col>
      <xdr:colOff>365125</xdr:colOff>
      <xdr:row>97</xdr:row>
      <xdr:rowOff>148151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7668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148151</xdr:rowOff>
    </xdr:from>
    <xdr:to>
      <xdr:col>21</xdr:col>
      <xdr:colOff>161925</xdr:colOff>
      <xdr:row>97</xdr:row>
      <xdr:rowOff>151164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7880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140701</xdr:rowOff>
    </xdr:from>
    <xdr:to>
      <xdr:col>19</xdr:col>
      <xdr:colOff>644525</xdr:colOff>
      <xdr:row>97</xdr:row>
      <xdr:rowOff>151164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71351"/>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83711</xdr:rowOff>
    </xdr:from>
    <xdr:to>
      <xdr:col>23</xdr:col>
      <xdr:colOff>568325</xdr:colOff>
      <xdr:row>98</xdr:row>
      <xdr:rowOff>13861</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7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62138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95236</xdr:rowOff>
    </xdr:from>
    <xdr:to>
      <xdr:col>22</xdr:col>
      <xdr:colOff>415925</xdr:colOff>
      <xdr:row>98</xdr:row>
      <xdr:rowOff>25386</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1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97351</xdr:rowOff>
    </xdr:from>
    <xdr:to>
      <xdr:col>21</xdr:col>
      <xdr:colOff>212725</xdr:colOff>
      <xdr:row>98</xdr:row>
      <xdr:rowOff>27501</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7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18628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100364</xdr:rowOff>
    </xdr:from>
    <xdr:to>
      <xdr:col>20</xdr:col>
      <xdr:colOff>9525</xdr:colOff>
      <xdr:row>98</xdr:row>
      <xdr:rowOff>30514</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7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21641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89901</xdr:rowOff>
    </xdr:from>
    <xdr:to>
      <xdr:col>18</xdr:col>
      <xdr:colOff>492125</xdr:colOff>
      <xdr:row>98</xdr:row>
      <xdr:rowOff>20051</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7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600" b="0" i="0" baseline="0">
              <a:solidFill>
                <a:schemeClr val="tx1"/>
              </a:solidFill>
              <a:effectLst/>
              <a:latin typeface="+mn-ea"/>
              <a:ea typeface="+mn-ea"/>
              <a:cs typeface="+mn-cs"/>
            </a:rPr>
            <a:t>・</a:t>
          </a:r>
          <a:r>
            <a:rPr lang="ja-JP" altLang="en-US" sz="1600" b="0" i="0" baseline="0">
              <a:solidFill>
                <a:schemeClr val="tx1"/>
              </a:solidFill>
              <a:effectLst/>
              <a:latin typeface="+mn-ea"/>
              <a:ea typeface="+mn-ea"/>
              <a:cs typeface="+mn-cs"/>
            </a:rPr>
            <a:t>総務費</a:t>
          </a:r>
          <a:r>
            <a:rPr lang="ja-JP" altLang="ja-JP" sz="1600" b="0" i="0" baseline="0">
              <a:solidFill>
                <a:schemeClr val="tx1"/>
              </a:solidFill>
              <a:effectLst/>
              <a:latin typeface="+mn-ea"/>
              <a:ea typeface="+mn-ea"/>
              <a:cs typeface="+mn-cs"/>
            </a:rPr>
            <a:t>は，住民一人当たり</a:t>
          </a:r>
          <a:r>
            <a:rPr lang="en-US" altLang="ja-JP" sz="1600" b="0" i="0" baseline="0">
              <a:solidFill>
                <a:schemeClr val="tx1"/>
              </a:solidFill>
              <a:effectLst/>
              <a:latin typeface="+mn-ea"/>
              <a:ea typeface="+mn-ea"/>
              <a:cs typeface="+mn-cs"/>
            </a:rPr>
            <a:t>84,858</a:t>
          </a:r>
          <a:r>
            <a:rPr lang="ja-JP" altLang="ja-JP" sz="1600" b="0" i="0" baseline="0">
              <a:solidFill>
                <a:schemeClr val="tx1"/>
              </a:solidFill>
              <a:effectLst/>
              <a:latin typeface="+mn-ea"/>
              <a:ea typeface="+mn-ea"/>
              <a:cs typeface="+mn-cs"/>
            </a:rPr>
            <a:t>円となっている。決算額全体でみると，</a:t>
          </a:r>
          <a:r>
            <a:rPr lang="ja-JP" altLang="en-US" sz="1600" b="0" i="0" baseline="0">
              <a:solidFill>
                <a:schemeClr val="tx1"/>
              </a:solidFill>
              <a:effectLst/>
              <a:latin typeface="+mn-ea"/>
              <a:ea typeface="+mn-ea"/>
              <a:cs typeface="+mn-cs"/>
            </a:rPr>
            <a:t>総務費</a:t>
          </a:r>
          <a:r>
            <a:rPr lang="ja-JP" altLang="ja-JP" sz="1600" b="0" i="0" baseline="0">
              <a:solidFill>
                <a:schemeClr val="tx1"/>
              </a:solidFill>
              <a:effectLst/>
              <a:latin typeface="+mn-ea"/>
              <a:ea typeface="+mn-ea"/>
              <a:cs typeface="+mn-cs"/>
            </a:rPr>
            <a:t>のう</a:t>
          </a:r>
          <a:r>
            <a:rPr lang="ja-JP" altLang="en-US" sz="1600" b="0" i="0" baseline="0">
              <a:solidFill>
                <a:schemeClr val="tx1"/>
              </a:solidFill>
              <a:effectLst/>
              <a:latin typeface="+mn-ea"/>
              <a:ea typeface="+mn-ea"/>
              <a:cs typeface="+mn-cs"/>
            </a:rPr>
            <a:t>ち庁舎管理に要する総務管理費の増加が要因となっている。これは，庁舎の耐震機能の不足及び老朽化に対する庁舎大規模改修事業により</a:t>
          </a:r>
          <a:r>
            <a:rPr lang="ja-JP" altLang="ja-JP" sz="1600" b="0" i="0" baseline="0">
              <a:solidFill>
                <a:schemeClr val="tx1"/>
              </a:solidFill>
              <a:effectLst/>
              <a:latin typeface="+mn-ea"/>
              <a:ea typeface="+mn-ea"/>
              <a:cs typeface="+mn-cs"/>
            </a:rPr>
            <a:t>，普通建設事業費が増額となった</a:t>
          </a:r>
          <a:r>
            <a:rPr lang="ja-JP" altLang="en-US" sz="1600" b="0" i="0" baseline="0">
              <a:solidFill>
                <a:schemeClr val="tx1"/>
              </a:solidFill>
              <a:effectLst/>
              <a:latin typeface="+mn-ea"/>
              <a:ea typeface="+mn-ea"/>
              <a:cs typeface="+mn-cs"/>
            </a:rPr>
            <a:t>ものである</a:t>
          </a:r>
          <a:r>
            <a:rPr lang="ja-JP" altLang="ja-JP" sz="1600" b="0" i="0" baseline="0">
              <a:solidFill>
                <a:schemeClr val="tx1"/>
              </a:solidFill>
              <a:effectLst/>
              <a:latin typeface="+mn-ea"/>
              <a:ea typeface="+mn-ea"/>
              <a:cs typeface="+mn-cs"/>
            </a:rPr>
            <a:t>。</a:t>
          </a:r>
          <a:r>
            <a:rPr lang="ja-JP" altLang="en-US" sz="1600" b="0" i="0" baseline="0">
              <a:solidFill>
                <a:schemeClr val="tx1"/>
              </a:solidFill>
              <a:effectLst/>
              <a:latin typeface="+mn-ea"/>
              <a:ea typeface="+mn-ea"/>
              <a:cs typeface="+mn-cs"/>
            </a:rPr>
            <a:t>また，ふるさと納税推進事業費による委託料の増，及び，寄附金の増額に伴う積立金の増も要因となっている。</a:t>
          </a:r>
          <a:r>
            <a:rPr lang="ja-JP" altLang="ja-JP" sz="1600" b="0" i="0" baseline="0">
              <a:solidFill>
                <a:schemeClr val="dk1"/>
              </a:solidFill>
              <a:effectLst/>
              <a:latin typeface="+mn-lt"/>
              <a:ea typeface="+mn-ea"/>
              <a:cs typeface="+mn-cs"/>
            </a:rPr>
            <a:t>今後</a:t>
          </a:r>
          <a:r>
            <a:rPr lang="ja-JP" altLang="en-US" sz="1600" b="0" i="0" baseline="0">
              <a:solidFill>
                <a:schemeClr val="dk1"/>
              </a:solidFill>
              <a:effectLst/>
              <a:latin typeface="+mn-lt"/>
              <a:ea typeface="+mn-ea"/>
              <a:cs typeface="+mn-cs"/>
            </a:rPr>
            <a:t>も庁舎改修事業等が継続することから，事業規模や実施時期などを検討し，</a:t>
          </a:r>
          <a:r>
            <a:rPr lang="ja-JP" altLang="ja-JP" sz="1600" b="0" i="0" baseline="0">
              <a:solidFill>
                <a:schemeClr val="dk1"/>
              </a:solidFill>
              <a:effectLst/>
              <a:latin typeface="+mn-lt"/>
              <a:ea typeface="+mn-ea"/>
              <a:cs typeface="+mn-cs"/>
            </a:rPr>
            <a:t>計画的な事業の執行</a:t>
          </a:r>
          <a:r>
            <a:rPr lang="ja-JP" altLang="en-US" sz="1600" b="0" i="0" baseline="0">
              <a:solidFill>
                <a:schemeClr val="dk1"/>
              </a:solidFill>
              <a:effectLst/>
              <a:latin typeface="+mn-lt"/>
              <a:ea typeface="+mn-ea"/>
              <a:cs typeface="+mn-cs"/>
            </a:rPr>
            <a:t>に努める</a:t>
          </a:r>
          <a:r>
            <a:rPr lang="ja-JP" altLang="ja-JP" sz="1600" b="0" i="0" baseline="0">
              <a:solidFill>
                <a:schemeClr val="dk1"/>
              </a:solidFill>
              <a:effectLst/>
              <a:latin typeface="+mn-lt"/>
              <a:ea typeface="+mn-ea"/>
              <a:cs typeface="+mn-cs"/>
            </a:rPr>
            <a:t>。 </a:t>
          </a:r>
          <a:endParaRPr lang="ja-JP" altLang="ja-JP" sz="1600">
            <a:solidFill>
              <a:schemeClr val="tx1"/>
            </a:solidFill>
            <a:effectLst/>
            <a:latin typeface="+mn-ea"/>
            <a:ea typeface="+mn-ea"/>
          </a:endParaRPr>
        </a:p>
        <a:p>
          <a:r>
            <a:rPr lang="ja-JP" altLang="ja-JP" sz="1600" b="0" i="0" baseline="0">
              <a:solidFill>
                <a:schemeClr val="tx1"/>
              </a:solidFill>
              <a:effectLst/>
              <a:latin typeface="+mn-ea"/>
              <a:ea typeface="+mn-ea"/>
              <a:cs typeface="+mn-cs"/>
            </a:rPr>
            <a:t>・民生費は，住民一人当たり</a:t>
          </a:r>
          <a:r>
            <a:rPr lang="en-US" altLang="ja-JP" sz="1600" b="0" i="0" baseline="0">
              <a:solidFill>
                <a:schemeClr val="tx1"/>
              </a:solidFill>
              <a:effectLst/>
              <a:latin typeface="+mn-ea"/>
              <a:ea typeface="+mn-ea"/>
              <a:cs typeface="+mn-cs"/>
            </a:rPr>
            <a:t>196,605</a:t>
          </a:r>
          <a:r>
            <a:rPr lang="ja-JP" altLang="ja-JP" sz="1600" b="0" i="0" baseline="0">
              <a:solidFill>
                <a:schemeClr val="tx1"/>
              </a:solidFill>
              <a:effectLst/>
              <a:latin typeface="+mn-ea"/>
              <a:ea typeface="+mn-ea"/>
              <a:cs typeface="+mn-cs"/>
            </a:rPr>
            <a:t>円となっている。決算額全体でみると，民生費のうち児童福祉行政に要する経費である保育所</a:t>
          </a:r>
          <a:r>
            <a:rPr lang="ja-JP" altLang="en-US" sz="1600" b="0" i="0" baseline="0">
              <a:solidFill>
                <a:schemeClr val="tx1"/>
              </a:solidFill>
              <a:effectLst/>
              <a:latin typeface="+mn-ea"/>
              <a:ea typeface="+mn-ea"/>
              <a:cs typeface="+mn-cs"/>
            </a:rPr>
            <a:t>緊急整備事業</a:t>
          </a:r>
          <a:r>
            <a:rPr lang="ja-JP" altLang="ja-JP" sz="1600" b="0" i="0" baseline="0">
              <a:solidFill>
                <a:schemeClr val="tx1"/>
              </a:solidFill>
              <a:effectLst/>
              <a:latin typeface="+mn-ea"/>
              <a:ea typeface="+mn-ea"/>
              <a:cs typeface="+mn-cs"/>
            </a:rPr>
            <a:t>費の増加が要因となっている。これは，</a:t>
          </a:r>
          <a:r>
            <a:rPr lang="ja-JP" altLang="en-US" sz="1600" b="0" i="0" baseline="0">
              <a:solidFill>
                <a:schemeClr val="tx1"/>
              </a:solidFill>
              <a:effectLst/>
              <a:latin typeface="+mn-ea"/>
              <a:ea typeface="+mn-ea"/>
              <a:cs typeface="+mn-cs"/>
            </a:rPr>
            <a:t>待機児童解消や保育施設の老朽化対策による保育環境整備を実施するため，施設の改築により普通建設事業費が</a:t>
          </a:r>
          <a:r>
            <a:rPr lang="ja-JP" altLang="ja-JP" sz="1600" b="0" i="0" baseline="0">
              <a:solidFill>
                <a:schemeClr val="tx1"/>
              </a:solidFill>
              <a:effectLst/>
              <a:latin typeface="+mn-ea"/>
              <a:ea typeface="+mn-ea"/>
              <a:cs typeface="+mn-cs"/>
            </a:rPr>
            <a:t>増額となった</a:t>
          </a:r>
          <a:r>
            <a:rPr lang="ja-JP" altLang="en-US" sz="1600" b="0" i="0" baseline="0">
              <a:solidFill>
                <a:schemeClr val="tx1"/>
              </a:solidFill>
              <a:effectLst/>
              <a:latin typeface="+mn-ea"/>
              <a:ea typeface="+mn-ea"/>
              <a:cs typeface="+mn-cs"/>
            </a:rPr>
            <a:t>ものである</a:t>
          </a:r>
          <a:r>
            <a:rPr lang="ja-JP" altLang="ja-JP" sz="1600" b="0" i="0" baseline="0">
              <a:solidFill>
                <a:schemeClr val="tx1"/>
              </a:solidFill>
              <a:effectLst/>
              <a:latin typeface="+mn-ea"/>
              <a:ea typeface="+mn-ea"/>
              <a:cs typeface="+mn-cs"/>
            </a:rPr>
            <a:t>。</a:t>
          </a:r>
          <a:r>
            <a:rPr lang="ja-JP" altLang="en-US" sz="1600" b="0" i="0" baseline="0">
              <a:solidFill>
                <a:schemeClr val="tx1"/>
              </a:solidFill>
              <a:effectLst/>
              <a:latin typeface="+mn-ea"/>
              <a:ea typeface="+mn-ea"/>
              <a:cs typeface="+mn-cs"/>
            </a:rPr>
            <a:t>また，年金生活者等支援臨時福祉給付金事業費の増額も要因となっている。</a:t>
          </a:r>
          <a:r>
            <a:rPr lang="ja-JP" altLang="ja-JP" sz="1600" b="0" i="0" baseline="0">
              <a:solidFill>
                <a:schemeClr val="tx1"/>
              </a:solidFill>
              <a:effectLst/>
              <a:latin typeface="+mn-ea"/>
              <a:ea typeface="+mn-ea"/>
              <a:cs typeface="+mn-cs"/>
            </a:rPr>
            <a:t> </a:t>
          </a:r>
          <a:r>
            <a:rPr lang="ja-JP" altLang="en-US" sz="1600" b="0" i="0" baseline="0">
              <a:solidFill>
                <a:schemeClr val="tx1"/>
              </a:solidFill>
              <a:effectLst/>
              <a:latin typeface="+mn-ea"/>
              <a:ea typeface="+mn-ea"/>
              <a:cs typeface="+mn-cs"/>
            </a:rPr>
            <a:t>今後は，保育所と協議しながら緊急整備事業を計画的に行い，事業費の平準化を図る。</a:t>
          </a:r>
          <a:endParaRPr lang="ja-JP" altLang="ja-JP" sz="1600">
            <a:solidFill>
              <a:schemeClr val="tx1"/>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21</a:t>
          </a:r>
          <a:r>
            <a:rPr kumimoji="1" lang="ja-JP" altLang="ja-JP" sz="1200">
              <a:solidFill>
                <a:schemeClr val="tx1"/>
              </a:solidFill>
              <a:effectLst/>
              <a:latin typeface="+mn-ea"/>
              <a:ea typeface="+mn-ea"/>
              <a:cs typeface="+mn-cs"/>
            </a:rPr>
            <a:t>年度</a:t>
          </a:r>
          <a:r>
            <a:rPr kumimoji="1" lang="ja-JP" altLang="en-US" sz="1200">
              <a:solidFill>
                <a:schemeClr val="tx1"/>
              </a:solidFill>
              <a:effectLst/>
              <a:latin typeface="+mn-ea"/>
              <a:ea typeface="+mn-ea"/>
              <a:cs typeface="+mn-cs"/>
            </a:rPr>
            <a:t>に</a:t>
          </a:r>
          <a:r>
            <a:rPr kumimoji="1" lang="ja-JP" altLang="ja-JP" sz="1200">
              <a:solidFill>
                <a:schemeClr val="tx1"/>
              </a:solidFill>
              <a:effectLst/>
              <a:latin typeface="+mn-ea"/>
              <a:ea typeface="+mn-ea"/>
              <a:cs typeface="+mn-cs"/>
            </a:rPr>
            <a:t>標準財政規模の５％しかなかった財政調整基金は</a:t>
          </a:r>
          <a:r>
            <a:rPr kumimoji="1" lang="ja-JP" altLang="en-US" sz="1200">
              <a:solidFill>
                <a:schemeClr val="tx1"/>
              </a:solidFill>
              <a:effectLst/>
              <a:latin typeface="+mn-ea"/>
              <a:ea typeface="+mn-ea"/>
              <a:cs typeface="+mn-cs"/>
            </a:rPr>
            <a:t>，</a:t>
          </a:r>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26</a:t>
          </a:r>
          <a:r>
            <a:rPr kumimoji="1" lang="ja-JP" altLang="ja-JP" sz="1200">
              <a:solidFill>
                <a:schemeClr val="tx1"/>
              </a:solidFill>
              <a:effectLst/>
              <a:latin typeface="+mn-ea"/>
              <a:ea typeface="+mn-ea"/>
              <a:cs typeface="+mn-cs"/>
            </a:rPr>
            <a:t>年度までに</a:t>
          </a:r>
          <a:r>
            <a:rPr kumimoji="1" lang="en-US" altLang="ja-JP" sz="1200">
              <a:solidFill>
                <a:schemeClr val="tx1"/>
              </a:solidFill>
              <a:effectLst/>
              <a:latin typeface="+mn-ea"/>
              <a:ea typeface="+mn-ea"/>
              <a:cs typeface="+mn-cs"/>
            </a:rPr>
            <a:t>24.5</a:t>
          </a:r>
          <a:r>
            <a:rPr kumimoji="1" lang="ja-JP" altLang="ja-JP" sz="1200">
              <a:solidFill>
                <a:schemeClr val="tx1"/>
              </a:solidFill>
              <a:effectLst/>
              <a:latin typeface="+mn-ea"/>
              <a:ea typeface="+mn-ea"/>
              <a:cs typeface="+mn-cs"/>
            </a:rPr>
            <a:t>％まで増額させ，平成</a:t>
          </a:r>
          <a:r>
            <a:rPr kumimoji="1" lang="en-US" altLang="ja-JP" sz="1200">
              <a:solidFill>
                <a:schemeClr val="tx1"/>
              </a:solidFill>
              <a:effectLst/>
              <a:latin typeface="+mn-ea"/>
              <a:ea typeface="+mn-ea"/>
              <a:cs typeface="+mn-cs"/>
            </a:rPr>
            <a:t>27</a:t>
          </a:r>
          <a:r>
            <a:rPr kumimoji="1" lang="ja-JP" altLang="ja-JP" sz="1200">
              <a:solidFill>
                <a:schemeClr val="tx1"/>
              </a:solidFill>
              <a:effectLst/>
              <a:latin typeface="+mn-ea"/>
              <a:ea typeface="+mn-ea"/>
              <a:cs typeface="+mn-cs"/>
            </a:rPr>
            <a:t>年度</a:t>
          </a:r>
          <a:r>
            <a:rPr kumimoji="1" lang="ja-JP" altLang="en-US" sz="1200">
              <a:solidFill>
                <a:schemeClr val="tx1"/>
              </a:solidFill>
              <a:effectLst/>
              <a:latin typeface="+mn-ea"/>
              <a:ea typeface="+mn-ea"/>
              <a:cs typeface="+mn-cs"/>
            </a:rPr>
            <a:t>以降の公共施設老朽化対策等では，計画的な事業執行により財源を確保するように努め，平成</a:t>
          </a:r>
          <a:r>
            <a:rPr kumimoji="1" lang="en-US" altLang="ja-JP" sz="1200">
              <a:solidFill>
                <a:schemeClr val="tx1"/>
              </a:solidFill>
              <a:effectLst/>
              <a:latin typeface="+mn-ea"/>
              <a:ea typeface="+mn-ea"/>
              <a:cs typeface="+mn-cs"/>
            </a:rPr>
            <a:t>28</a:t>
          </a:r>
          <a:r>
            <a:rPr kumimoji="1" lang="ja-JP" altLang="en-US" sz="1200">
              <a:solidFill>
                <a:schemeClr val="tx1"/>
              </a:solidFill>
              <a:effectLst/>
              <a:latin typeface="+mn-ea"/>
              <a:ea typeface="+mn-ea"/>
              <a:cs typeface="+mn-cs"/>
            </a:rPr>
            <a:t>年度は</a:t>
          </a:r>
          <a:r>
            <a:rPr kumimoji="1" lang="en-US" altLang="ja-JP" sz="1200">
              <a:solidFill>
                <a:schemeClr val="tx1"/>
              </a:solidFill>
              <a:effectLst/>
              <a:latin typeface="+mn-ea"/>
              <a:ea typeface="+mn-ea"/>
              <a:cs typeface="+mn-cs"/>
            </a:rPr>
            <a:t>20.6%</a:t>
          </a:r>
          <a:r>
            <a:rPr kumimoji="1" lang="ja-JP" altLang="en-US" sz="1200">
              <a:solidFill>
                <a:schemeClr val="tx1"/>
              </a:solidFill>
              <a:effectLst/>
              <a:latin typeface="+mn-ea"/>
              <a:ea typeface="+mn-ea"/>
              <a:cs typeface="+mn-cs"/>
            </a:rPr>
            <a:t>としている。今後も，公共施設の老朽化による耐震化・大規模改修事業が控えていることから，計画的な事業執行により，</a:t>
          </a:r>
          <a:r>
            <a:rPr kumimoji="1" lang="ja-JP" altLang="ja-JP" sz="1200">
              <a:solidFill>
                <a:schemeClr val="tx1"/>
              </a:solidFill>
              <a:effectLst/>
              <a:latin typeface="+mn-ea"/>
              <a:ea typeface="+mn-ea"/>
              <a:cs typeface="+mn-cs"/>
            </a:rPr>
            <a:t>財政調整基金の残高を標準財政規模に対する割合の</a:t>
          </a:r>
          <a:r>
            <a:rPr kumimoji="1" lang="en-US" altLang="ja-JP" sz="1200">
              <a:solidFill>
                <a:schemeClr val="tx1"/>
              </a:solidFill>
              <a:effectLst/>
              <a:latin typeface="+mn-ea"/>
              <a:ea typeface="+mn-ea"/>
              <a:cs typeface="+mn-cs"/>
            </a:rPr>
            <a:t>20</a:t>
          </a:r>
          <a:r>
            <a:rPr kumimoji="1" lang="ja-JP" altLang="ja-JP" sz="1200">
              <a:solidFill>
                <a:schemeClr val="tx1"/>
              </a:solidFill>
              <a:effectLst/>
              <a:latin typeface="+mn-ea"/>
              <a:ea typeface="+mn-ea"/>
              <a:cs typeface="+mn-cs"/>
            </a:rPr>
            <a:t>％</a:t>
          </a:r>
          <a:r>
            <a:rPr kumimoji="1" lang="ja-JP" altLang="en-US" sz="1200">
              <a:solidFill>
                <a:schemeClr val="tx1"/>
              </a:solidFill>
              <a:effectLst/>
              <a:latin typeface="+mn-ea"/>
              <a:ea typeface="+mn-ea"/>
              <a:cs typeface="+mn-cs"/>
            </a:rPr>
            <a:t>前後で推移できるよう努める。</a:t>
          </a:r>
          <a:endParaRPr lang="ja-JP" altLang="ja-JP" sz="1600">
            <a:solidFill>
              <a:schemeClr val="tx1"/>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鹿児島県指宿市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ea"/>
              <a:ea typeface="+mn-ea"/>
              <a:cs typeface="+mn-cs"/>
            </a:rPr>
            <a:t>国民健康保険特別会計は</a:t>
          </a:r>
          <a:r>
            <a:rPr kumimoji="1" lang="ja-JP" altLang="en-US" sz="1200">
              <a:solidFill>
                <a:schemeClr val="tx1"/>
              </a:solidFill>
              <a:effectLst/>
              <a:latin typeface="+mn-ea"/>
              <a:ea typeface="+mn-ea"/>
              <a:cs typeface="+mn-cs"/>
            </a:rPr>
            <a:t>，</a:t>
          </a:r>
          <a:r>
            <a:rPr kumimoji="1" lang="ja-JP" altLang="ja-JP" sz="1200">
              <a:solidFill>
                <a:schemeClr val="tx1"/>
              </a:solidFill>
              <a:effectLst/>
              <a:latin typeface="+mn-ea"/>
              <a:ea typeface="+mn-ea"/>
              <a:cs typeface="+mn-cs"/>
            </a:rPr>
            <a:t>少子高齢化及び医療の高度化に伴う医療費の伸びに伴い保険給付費が年々増加し，平成</a:t>
          </a:r>
          <a:r>
            <a:rPr kumimoji="1" lang="en-US" altLang="ja-JP" sz="1200">
              <a:solidFill>
                <a:schemeClr val="tx1"/>
              </a:solidFill>
              <a:effectLst/>
              <a:latin typeface="+mn-ea"/>
              <a:ea typeface="+mn-ea"/>
              <a:cs typeface="+mn-cs"/>
            </a:rPr>
            <a:t>22</a:t>
          </a:r>
          <a:r>
            <a:rPr kumimoji="1" lang="ja-JP" altLang="ja-JP" sz="1200">
              <a:solidFill>
                <a:schemeClr val="tx1"/>
              </a:solidFill>
              <a:effectLst/>
              <a:latin typeface="+mn-ea"/>
              <a:ea typeface="+mn-ea"/>
              <a:cs typeface="+mn-cs"/>
            </a:rPr>
            <a:t>年度から特別会計内で財源を賄えない状況にある</a:t>
          </a:r>
          <a:r>
            <a:rPr kumimoji="1" lang="ja-JP" altLang="en-US" sz="1200">
              <a:solidFill>
                <a:schemeClr val="tx1"/>
              </a:solidFill>
              <a:effectLst/>
              <a:latin typeface="+mn-ea"/>
              <a:ea typeface="+mn-ea"/>
              <a:cs typeface="+mn-cs"/>
            </a:rPr>
            <a:t>が，</a:t>
          </a:r>
          <a:r>
            <a:rPr kumimoji="1" lang="ja-JP" altLang="ja-JP" sz="1200">
              <a:solidFill>
                <a:schemeClr val="tx1"/>
              </a:solidFill>
              <a:effectLst/>
              <a:latin typeface="+mn-ea"/>
              <a:ea typeface="+mn-ea"/>
              <a:cs typeface="+mn-cs"/>
            </a:rPr>
            <a:t>平成</a:t>
          </a:r>
          <a:r>
            <a:rPr kumimoji="1" lang="en-US" altLang="ja-JP" sz="1200">
              <a:solidFill>
                <a:schemeClr val="tx1"/>
              </a:solidFill>
              <a:effectLst/>
              <a:latin typeface="+mn-ea"/>
              <a:ea typeface="+mn-ea"/>
              <a:cs typeface="+mn-cs"/>
            </a:rPr>
            <a:t>28</a:t>
          </a:r>
          <a:r>
            <a:rPr kumimoji="1" lang="ja-JP" altLang="ja-JP" sz="1200">
              <a:solidFill>
                <a:schemeClr val="tx1"/>
              </a:solidFill>
              <a:effectLst/>
              <a:latin typeface="+mn-ea"/>
              <a:ea typeface="+mn-ea"/>
              <a:cs typeface="+mn-cs"/>
            </a:rPr>
            <a:t>年度</a:t>
          </a:r>
          <a:r>
            <a:rPr kumimoji="1" lang="ja-JP" altLang="en-US" sz="1200">
              <a:solidFill>
                <a:schemeClr val="tx1"/>
              </a:solidFill>
              <a:effectLst/>
              <a:latin typeface="+mn-ea"/>
              <a:ea typeface="+mn-ea"/>
              <a:cs typeface="+mn-cs"/>
            </a:rPr>
            <a:t>は</a:t>
          </a:r>
          <a:r>
            <a:rPr kumimoji="1" lang="ja-JP" altLang="ja-JP" sz="1200">
              <a:solidFill>
                <a:schemeClr val="tx1"/>
              </a:solidFill>
              <a:effectLst/>
              <a:latin typeface="+mn-ea"/>
              <a:ea typeface="+mn-ea"/>
              <a:cs typeface="+mn-cs"/>
            </a:rPr>
            <a:t>黒字</a:t>
          </a:r>
          <a:r>
            <a:rPr kumimoji="1" lang="ja-JP" altLang="en-US" sz="1200">
              <a:solidFill>
                <a:schemeClr val="tx1"/>
              </a:solidFill>
              <a:effectLst/>
              <a:latin typeface="+mn-ea"/>
              <a:ea typeface="+mn-ea"/>
              <a:cs typeface="+mn-cs"/>
            </a:rPr>
            <a:t>に好転している</a:t>
          </a:r>
          <a:r>
            <a:rPr kumimoji="1" lang="ja-JP" altLang="ja-JP" sz="1200">
              <a:solidFill>
                <a:schemeClr val="tx1"/>
              </a:solidFill>
              <a:effectLst/>
              <a:latin typeface="+mn-ea"/>
              <a:ea typeface="+mn-ea"/>
              <a:cs typeface="+mn-cs"/>
            </a:rPr>
            <a:t>。</a:t>
          </a:r>
          <a:r>
            <a:rPr kumimoji="1" lang="ja-JP" altLang="en-US" sz="1200">
              <a:solidFill>
                <a:schemeClr val="tx1"/>
              </a:solidFill>
              <a:effectLst/>
              <a:latin typeface="+mn-ea"/>
              <a:ea typeface="+mn-ea"/>
              <a:cs typeface="+mn-cs"/>
            </a:rPr>
            <a:t>これは，被保険者数の減に伴い保険給付費が減少したこと，また，調剤価格が下がったことに伴うもので，抜本的な改善が図られたものではない。</a:t>
          </a:r>
          <a:r>
            <a:rPr lang="ja-JP" altLang="ja-JP" sz="1200">
              <a:solidFill>
                <a:schemeClr val="tx1"/>
              </a:solidFill>
              <a:effectLst/>
              <a:latin typeface="+mn-ea"/>
              <a:ea typeface="+mn-ea"/>
              <a:cs typeface="+mn-cs"/>
            </a:rPr>
            <a:t>国民健康保険特別会計</a:t>
          </a:r>
          <a:r>
            <a:rPr lang="ja-JP" altLang="en-US" sz="1200">
              <a:solidFill>
                <a:schemeClr val="tx1"/>
              </a:solidFill>
              <a:effectLst/>
              <a:latin typeface="+mn-ea"/>
              <a:ea typeface="+mn-ea"/>
              <a:cs typeface="+mn-cs"/>
            </a:rPr>
            <a:t>へ</a:t>
          </a:r>
          <a:r>
            <a:rPr lang="ja-JP" altLang="ja-JP" sz="1200">
              <a:solidFill>
                <a:schemeClr val="tx1"/>
              </a:solidFill>
              <a:effectLst/>
              <a:latin typeface="+mn-ea"/>
              <a:ea typeface="+mn-ea"/>
              <a:cs typeface="+mn-cs"/>
            </a:rPr>
            <a:t>の赤字補填的な繰出金</a:t>
          </a:r>
          <a:r>
            <a:rPr lang="ja-JP" altLang="en-US" sz="1200">
              <a:solidFill>
                <a:schemeClr val="tx1"/>
              </a:solidFill>
              <a:effectLst/>
              <a:latin typeface="+mn-ea"/>
              <a:ea typeface="+mn-ea"/>
              <a:cs typeface="+mn-cs"/>
            </a:rPr>
            <a:t>が</a:t>
          </a:r>
          <a:r>
            <a:rPr kumimoji="1" lang="ja-JP" altLang="en-US" sz="1200">
              <a:solidFill>
                <a:schemeClr val="tx1"/>
              </a:solidFill>
              <a:effectLst/>
              <a:latin typeface="+mn-ea"/>
              <a:ea typeface="+mn-ea"/>
              <a:cs typeface="+mn-cs"/>
            </a:rPr>
            <a:t>一般会計の負担となっていることから</a:t>
          </a:r>
          <a:r>
            <a:rPr kumimoji="1" lang="ja-JP" altLang="ja-JP" sz="1200">
              <a:solidFill>
                <a:schemeClr val="tx1"/>
              </a:solidFill>
              <a:effectLst/>
              <a:latin typeface="+mn-ea"/>
              <a:ea typeface="+mn-ea"/>
              <a:cs typeface="+mn-cs"/>
            </a:rPr>
            <a:t>，各種施策を通して市民の健康増進を図るとともに，平成</a:t>
          </a:r>
          <a:r>
            <a:rPr kumimoji="1" lang="en-US" altLang="ja-JP" sz="1200">
              <a:solidFill>
                <a:schemeClr val="tx1"/>
              </a:solidFill>
              <a:effectLst/>
              <a:latin typeface="+mn-ea"/>
              <a:ea typeface="+mn-ea"/>
              <a:cs typeface="+mn-cs"/>
            </a:rPr>
            <a:t>30</a:t>
          </a:r>
          <a:r>
            <a:rPr kumimoji="1" lang="ja-JP" altLang="ja-JP" sz="1200">
              <a:solidFill>
                <a:schemeClr val="tx1"/>
              </a:solidFill>
              <a:effectLst/>
              <a:latin typeface="+mn-ea"/>
              <a:ea typeface="+mn-ea"/>
              <a:cs typeface="+mn-cs"/>
            </a:rPr>
            <a:t>年度から市町村保険者が県へ移行されることを踏まえ，国民健康保険税の徴収率の向上を図るなど，財政運営の健全化に努める。</a:t>
          </a:r>
          <a:endParaRPr kumimoji="1" lang="en-US" altLang="ja-JP" sz="1200">
            <a:solidFill>
              <a:schemeClr val="tx1"/>
            </a:solidFill>
            <a:effectLst/>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25273895</v>
      </c>
      <c r="BO4" s="411"/>
      <c r="BP4" s="411"/>
      <c r="BQ4" s="411"/>
      <c r="BR4" s="411"/>
      <c r="BS4" s="411"/>
      <c r="BT4" s="411"/>
      <c r="BU4" s="412"/>
      <c r="BV4" s="410">
        <v>23822960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8.1</v>
      </c>
      <c r="CU4" s="588"/>
      <c r="CV4" s="588"/>
      <c r="CW4" s="588"/>
      <c r="CX4" s="588"/>
      <c r="CY4" s="588"/>
      <c r="CZ4" s="588"/>
      <c r="DA4" s="589"/>
      <c r="DB4" s="587">
        <v>9.4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24025525</v>
      </c>
      <c r="BO5" s="416"/>
      <c r="BP5" s="416"/>
      <c r="BQ5" s="416"/>
      <c r="BR5" s="416"/>
      <c r="BS5" s="416"/>
      <c r="BT5" s="416"/>
      <c r="BU5" s="417"/>
      <c r="BV5" s="415">
        <v>22480765</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89.7</v>
      </c>
      <c r="CU5" s="386"/>
      <c r="CV5" s="386"/>
      <c r="CW5" s="386"/>
      <c r="CX5" s="386"/>
      <c r="CY5" s="386"/>
      <c r="CZ5" s="386"/>
      <c r="DA5" s="387"/>
      <c r="DB5" s="385">
        <v>86.2</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1248370</v>
      </c>
      <c r="BO6" s="416"/>
      <c r="BP6" s="416"/>
      <c r="BQ6" s="416"/>
      <c r="BR6" s="416"/>
      <c r="BS6" s="416"/>
      <c r="BT6" s="416"/>
      <c r="BU6" s="417"/>
      <c r="BV6" s="415">
        <v>1342195</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91.3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218668</v>
      </c>
      <c r="BO7" s="416"/>
      <c r="BP7" s="416"/>
      <c r="BQ7" s="416"/>
      <c r="BR7" s="416"/>
      <c r="BS7" s="416"/>
      <c r="BT7" s="416"/>
      <c r="BU7" s="417"/>
      <c r="BV7" s="415">
        <v>143595</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12672965</v>
      </c>
      <c r="CU7" s="416"/>
      <c r="CV7" s="416"/>
      <c r="CW7" s="416"/>
      <c r="CX7" s="416"/>
      <c r="CY7" s="416"/>
      <c r="CZ7" s="416"/>
      <c r="DA7" s="417"/>
      <c r="DB7" s="415">
        <v>12812304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1029702</v>
      </c>
      <c r="BO8" s="416"/>
      <c r="BP8" s="416"/>
      <c r="BQ8" s="416"/>
      <c r="BR8" s="416"/>
      <c r="BS8" s="416"/>
      <c r="BT8" s="416"/>
      <c r="BU8" s="417"/>
      <c r="BV8" s="415">
        <v>1198600</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0.38</v>
      </c>
      <c r="CU8" s="525"/>
      <c r="CV8" s="525"/>
      <c r="CW8" s="525"/>
      <c r="CX8" s="525"/>
      <c r="CY8" s="525"/>
      <c r="CZ8" s="525"/>
      <c r="DA8" s="526"/>
      <c r="DB8" s="524">
        <v>0.38</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41831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-168898</v>
      </c>
      <c r="BO9" s="416"/>
      <c r="BP9" s="416"/>
      <c r="BQ9" s="416"/>
      <c r="BR9" s="416"/>
      <c r="BS9" s="416"/>
      <c r="BT9" s="416"/>
      <c r="BU9" s="417"/>
      <c r="BV9" s="415">
        <v>356669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17.2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44396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3211</v>
      </c>
      <c r="BO10" s="416"/>
      <c r="BP10" s="416"/>
      <c r="BQ10" s="416"/>
      <c r="BR10" s="416"/>
      <c r="BS10" s="416"/>
      <c r="BT10" s="416"/>
      <c r="BU10" s="417"/>
      <c r="BV10" s="415">
        <v>3174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99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42238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1023009</v>
      </c>
      <c r="BO12" s="416"/>
      <c r="BP12" s="416"/>
      <c r="BQ12" s="416"/>
      <c r="BR12" s="416"/>
      <c r="BS12" s="416"/>
      <c r="BT12" s="416"/>
      <c r="BU12" s="417"/>
      <c r="BV12" s="415">
        <v>513171</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41980</v>
      </c>
      <c r="S13" s="517"/>
      <c r="T13" s="517"/>
      <c r="U13" s="517"/>
      <c r="V13" s="518"/>
      <c r="W13" s="504" t="s">
        <v>123</v>
      </c>
      <c r="X13" s="428"/>
      <c r="Y13" s="428"/>
      <c r="Z13" s="428"/>
      <c r="AA13" s="428"/>
      <c r="AB13" s="429"/>
      <c r="AC13" s="391">
        <v>4608</v>
      </c>
      <c r="AD13" s="392"/>
      <c r="AE13" s="392"/>
      <c r="AF13" s="392"/>
      <c r="AG13" s="393"/>
      <c r="AH13" s="391">
        <v>4751</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-1188696</v>
      </c>
      <c r="BO13" s="416"/>
      <c r="BP13" s="416"/>
      <c r="BQ13" s="416"/>
      <c r="BR13" s="416"/>
      <c r="BS13" s="416"/>
      <c r="BT13" s="416"/>
      <c r="BU13" s="417"/>
      <c r="BV13" s="415">
        <v>-153328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8.3000000000000007</v>
      </c>
      <c r="CU13" s="386"/>
      <c r="CV13" s="386"/>
      <c r="CW13" s="386"/>
      <c r="CX13" s="386"/>
      <c r="CY13" s="386"/>
      <c r="CZ13" s="386"/>
      <c r="DA13" s="387"/>
      <c r="DB13" s="385">
        <v>8.3000000000000007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42849</v>
      </c>
      <c r="S14" s="517"/>
      <c r="T14" s="517"/>
      <c r="U14" s="517"/>
      <c r="V14" s="518"/>
      <c r="W14" s="519"/>
      <c r="X14" s="431"/>
      <c r="Y14" s="431"/>
      <c r="Z14" s="431"/>
      <c r="AA14" s="431"/>
      <c r="AB14" s="432"/>
      <c r="AC14" s="509">
        <v>22.8</v>
      </c>
      <c r="AD14" s="510"/>
      <c r="AE14" s="510"/>
      <c r="AF14" s="510"/>
      <c r="AG14" s="511"/>
      <c r="AH14" s="509">
        <v>22.5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36.1</v>
      </c>
      <c r="CU14" s="488"/>
      <c r="CV14" s="488"/>
      <c r="CW14" s="488"/>
      <c r="CX14" s="488"/>
      <c r="CY14" s="488"/>
      <c r="CZ14" s="488"/>
      <c r="DA14" s="489"/>
      <c r="DB14" s="520">
        <v>37.1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42631</v>
      </c>
      <c r="S15" s="517"/>
      <c r="T15" s="517"/>
      <c r="U15" s="517"/>
      <c r="V15" s="518"/>
      <c r="W15" s="504" t="s">
        <v>130</v>
      </c>
      <c r="X15" s="428"/>
      <c r="Y15" s="428"/>
      <c r="Z15" s="428"/>
      <c r="AA15" s="428"/>
      <c r="AB15" s="429"/>
      <c r="AC15" s="391">
        <v>2614</v>
      </c>
      <c r="AD15" s="392"/>
      <c r="AE15" s="392"/>
      <c r="AF15" s="392"/>
      <c r="AG15" s="393"/>
      <c r="AH15" s="391">
        <v>3111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3977493</v>
      </c>
      <c r="BO15" s="411"/>
      <c r="BP15" s="411"/>
      <c r="BQ15" s="411"/>
      <c r="BR15" s="411"/>
      <c r="BS15" s="411"/>
      <c r="BT15" s="411"/>
      <c r="BU15" s="412"/>
      <c r="BV15" s="410">
        <v>3898711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13</v>
      </c>
      <c r="AD16" s="510"/>
      <c r="AE16" s="510"/>
      <c r="AF16" s="510"/>
      <c r="AG16" s="511"/>
      <c r="AH16" s="509">
        <v>14.7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10390363</v>
      </c>
      <c r="BO16" s="416"/>
      <c r="BP16" s="416"/>
      <c r="BQ16" s="416"/>
      <c r="BR16" s="416"/>
      <c r="BS16" s="416"/>
      <c r="BT16" s="416"/>
      <c r="BU16" s="417"/>
      <c r="BV16" s="415">
        <v>10120665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12958</v>
      </c>
      <c r="AD17" s="392"/>
      <c r="AE17" s="392"/>
      <c r="AF17" s="392"/>
      <c r="AG17" s="393"/>
      <c r="AH17" s="391">
        <v>13284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5022642</v>
      </c>
      <c r="BO17" s="416"/>
      <c r="BP17" s="416"/>
      <c r="BQ17" s="416"/>
      <c r="BR17" s="416"/>
      <c r="BS17" s="416"/>
      <c r="BT17" s="416"/>
      <c r="BU17" s="417"/>
      <c r="BV17" s="415">
        <v>4928640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148.84</v>
      </c>
      <c r="M18" s="480"/>
      <c r="N18" s="480"/>
      <c r="O18" s="480"/>
      <c r="P18" s="480"/>
      <c r="Q18" s="480"/>
      <c r="R18" s="481"/>
      <c r="S18" s="481"/>
      <c r="T18" s="481"/>
      <c r="U18" s="481"/>
      <c r="V18" s="482"/>
      <c r="W18" s="496"/>
      <c r="X18" s="497"/>
      <c r="Y18" s="497"/>
      <c r="Z18" s="497"/>
      <c r="AA18" s="497"/>
      <c r="AB18" s="505"/>
      <c r="AC18" s="379">
        <v>64.2</v>
      </c>
      <c r="AD18" s="380"/>
      <c r="AE18" s="380"/>
      <c r="AF18" s="380"/>
      <c r="AG18" s="483"/>
      <c r="AH18" s="379">
        <v>62.8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11539388</v>
      </c>
      <c r="BO18" s="416"/>
      <c r="BP18" s="416"/>
      <c r="BQ18" s="416"/>
      <c r="BR18" s="416"/>
      <c r="BS18" s="416"/>
      <c r="BT18" s="416"/>
      <c r="BU18" s="417"/>
      <c r="BV18" s="415">
        <v>11275918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281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15700989</v>
      </c>
      <c r="BO19" s="416"/>
      <c r="BP19" s="416"/>
      <c r="BQ19" s="416"/>
      <c r="BR19" s="416"/>
      <c r="BS19" s="416"/>
      <c r="BT19" s="416"/>
      <c r="BU19" s="417"/>
      <c r="BV19" s="415">
        <v>15164577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18509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24797596</v>
      </c>
      <c r="BO23" s="416"/>
      <c r="BP23" s="416"/>
      <c r="BQ23" s="416"/>
      <c r="BR23" s="416"/>
      <c r="BS23" s="416"/>
      <c r="BT23" s="416"/>
      <c r="BU23" s="417"/>
      <c r="BV23" s="415">
        <v>24178530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8120</v>
      </c>
      <c r="R24" s="392"/>
      <c r="S24" s="392"/>
      <c r="T24" s="392"/>
      <c r="U24" s="392"/>
      <c r="V24" s="393"/>
      <c r="W24" s="457"/>
      <c r="X24" s="448"/>
      <c r="Y24" s="449"/>
      <c r="Z24" s="388" t="s">
        <v>154</v>
      </c>
      <c r="AA24" s="389"/>
      <c r="AB24" s="389"/>
      <c r="AC24" s="389"/>
      <c r="AD24" s="389"/>
      <c r="AE24" s="389"/>
      <c r="AF24" s="389"/>
      <c r="AG24" s="390"/>
      <c r="AH24" s="391">
        <v>343</v>
      </c>
      <c r="AI24" s="392"/>
      <c r="AJ24" s="392"/>
      <c r="AK24" s="392"/>
      <c r="AL24" s="393"/>
      <c r="AM24" s="391">
        <v>1101030</v>
      </c>
      <c r="AN24" s="392"/>
      <c r="AO24" s="392"/>
      <c r="AP24" s="392"/>
      <c r="AQ24" s="392"/>
      <c r="AR24" s="393"/>
      <c r="AS24" s="391">
        <v>3210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20531657</v>
      </c>
      <c r="BO24" s="416"/>
      <c r="BP24" s="416"/>
      <c r="BQ24" s="416"/>
      <c r="BR24" s="416"/>
      <c r="BS24" s="416"/>
      <c r="BT24" s="416"/>
      <c r="BU24" s="417"/>
      <c r="BV24" s="415">
        <v>19971751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6350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2899117</v>
      </c>
      <c r="BO25" s="411"/>
      <c r="BP25" s="411"/>
      <c r="BQ25" s="411"/>
      <c r="BR25" s="411"/>
      <c r="BS25" s="411"/>
      <c r="BT25" s="411"/>
      <c r="BU25" s="412"/>
      <c r="BV25" s="410">
        <v>2094777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5950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13112</v>
      </c>
      <c r="AN26" s="392"/>
      <c r="AO26" s="392"/>
      <c r="AP26" s="392"/>
      <c r="AQ26" s="392"/>
      <c r="AR26" s="393"/>
      <c r="AS26" s="391">
        <v>3278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3880</v>
      </c>
      <c r="R27" s="392"/>
      <c r="S27" s="392"/>
      <c r="T27" s="392"/>
      <c r="U27" s="392"/>
      <c r="V27" s="393"/>
      <c r="W27" s="457"/>
      <c r="X27" s="448"/>
      <c r="Y27" s="449"/>
      <c r="Z27" s="388" t="s">
        <v>163</v>
      </c>
      <c r="AA27" s="389"/>
      <c r="AB27" s="389"/>
      <c r="AC27" s="389"/>
      <c r="AD27" s="389"/>
      <c r="AE27" s="389"/>
      <c r="AF27" s="389"/>
      <c r="AG27" s="390"/>
      <c r="AH27" s="391">
        <v>39</v>
      </c>
      <c r="AI27" s="392"/>
      <c r="AJ27" s="392"/>
      <c r="AK27" s="392"/>
      <c r="AL27" s="393"/>
      <c r="AM27" s="391">
        <v>153621</v>
      </c>
      <c r="AN27" s="392"/>
      <c r="AO27" s="392"/>
      <c r="AP27" s="392"/>
      <c r="AQ27" s="392"/>
      <c r="AR27" s="393"/>
      <c r="AS27" s="391">
        <v>3939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91402</v>
      </c>
      <c r="BO27" s="419"/>
      <c r="BP27" s="419"/>
      <c r="BQ27" s="419"/>
      <c r="BR27" s="419"/>
      <c r="BS27" s="419"/>
      <c r="BT27" s="419"/>
      <c r="BU27" s="420"/>
      <c r="BV27" s="418">
        <v>91341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3110</v>
      </c>
      <c r="R28" s="392"/>
      <c r="S28" s="392"/>
      <c r="T28" s="392"/>
      <c r="U28" s="392"/>
      <c r="V28" s="393"/>
      <c r="W28" s="457"/>
      <c r="X28" s="448"/>
      <c r="Y28" s="449"/>
      <c r="Z28" s="388" t="s">
        <v>166</v>
      </c>
      <c r="AA28" s="389"/>
      <c r="AB28" s="389"/>
      <c r="AC28" s="389"/>
      <c r="AD28" s="389"/>
      <c r="AE28" s="389"/>
      <c r="AF28" s="389"/>
      <c r="AG28" s="390"/>
      <c r="AH28" s="391">
        <v>7</v>
      </c>
      <c r="AI28" s="392"/>
      <c r="AJ28" s="392"/>
      <c r="AK28" s="392"/>
      <c r="AL28" s="393"/>
      <c r="AM28" s="391">
        <v>16625</v>
      </c>
      <c r="AN28" s="392"/>
      <c r="AO28" s="392"/>
      <c r="AP28" s="392"/>
      <c r="AQ28" s="392"/>
      <c r="AR28" s="393"/>
      <c r="AS28" s="391">
        <v>2375</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2611817</v>
      </c>
      <c r="BO28" s="411"/>
      <c r="BP28" s="411"/>
      <c r="BQ28" s="411"/>
      <c r="BR28" s="411"/>
      <c r="BS28" s="411"/>
      <c r="BT28" s="411"/>
      <c r="BU28" s="412"/>
      <c r="BV28" s="410">
        <v>3031615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18</v>
      </c>
      <c r="M29" s="392"/>
      <c r="N29" s="392"/>
      <c r="O29" s="392"/>
      <c r="P29" s="393"/>
      <c r="Q29" s="391">
        <v>2860</v>
      </c>
      <c r="R29" s="392"/>
      <c r="S29" s="392"/>
      <c r="T29" s="392"/>
      <c r="U29" s="392"/>
      <c r="V29" s="393"/>
      <c r="W29" s="458"/>
      <c r="X29" s="459"/>
      <c r="Y29" s="460"/>
      <c r="Z29" s="388" t="s">
        <v>170</v>
      </c>
      <c r="AA29" s="389"/>
      <c r="AB29" s="389"/>
      <c r="AC29" s="389"/>
      <c r="AD29" s="389"/>
      <c r="AE29" s="389"/>
      <c r="AF29" s="389"/>
      <c r="AG29" s="390"/>
      <c r="AH29" s="391">
        <v>389</v>
      </c>
      <c r="AI29" s="392"/>
      <c r="AJ29" s="392"/>
      <c r="AK29" s="392"/>
      <c r="AL29" s="393"/>
      <c r="AM29" s="391">
        <v>1271276</v>
      </c>
      <c r="AN29" s="392"/>
      <c r="AO29" s="392"/>
      <c r="AP29" s="392"/>
      <c r="AQ29" s="392"/>
      <c r="AR29" s="393"/>
      <c r="AS29" s="391">
        <v>3268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1584848</v>
      </c>
      <c r="BO29" s="416"/>
      <c r="BP29" s="416"/>
      <c r="BQ29" s="416"/>
      <c r="BR29" s="416"/>
      <c r="BS29" s="416"/>
      <c r="BT29" s="416"/>
      <c r="BU29" s="417"/>
      <c r="BV29" s="415">
        <v>1383031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4038834</v>
      </c>
      <c r="BO30" s="419"/>
      <c r="BP30" s="419"/>
      <c r="BQ30" s="419"/>
      <c r="BR30" s="419"/>
      <c r="BS30" s="419"/>
      <c r="BT30" s="419"/>
      <c r="BU30" s="420"/>
      <c r="BV30" s="418">
        <v>3733056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指宿市国民健康保険特別会計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指宿市水道事業</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指宿市温泉配給事業特別会計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指宿南九州消防組合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指宿土地開発公社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指宿市介護保険特別会計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指宿市唐船峡そうめん流し事業特別会計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指宿広域市町村圏組合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指宿温泉まちづくり公社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指宿市後期高齢者医療特別会計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指宿市公共下水道事業特別会計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鹿児島県市町村総合事務組合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鹿児島県後期高齢者医療広域連合　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　　　　〃　　　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534</v>
      </c>
      <c r="D34" s="1184"/>
      <c r="E34" s="1185"/>
      <c r="F34" s="32">
        <v>6.64</v>
      </c>
      <c r="G34" s="33">
        <v>7.07</v>
      </c>
      <c r="H34" s="33">
        <v>6.64</v>
      </c>
      <c r="I34" s="33">
        <v>9.35</v>
      </c>
      <c r="J34" s="34">
        <v>8.1199999999999992</v>
      </c>
      <c r="K34" s="22"/>
      <c r="L34" s="22"/>
      <c r="M34" s="22"/>
      <c r="N34" s="22"/>
      <c r="O34" s="22"/>
      <c r="P34" s="22"/>
    </row>
    <row r="35" spans="1:16" ht="39" customHeight="1">
      <c r="A35" s="22"/>
      <c r="B35" s="35"/>
      <c r="C35" s="1178" t="s">
        <v>535</v>
      </c>
      <c r="D35" s="1179"/>
      <c r="E35" s="1180"/>
      <c r="F35" s="36">
        <v>3.39</v>
      </c>
      <c r="G35" s="37">
        <v>2.25</v>
      </c>
      <c r="H35" s="37">
        <v>0.93</v>
      </c>
      <c r="I35" s="37">
        <v>2.39</v>
      </c>
      <c r="J35" s="38">
        <v>3.64</v>
      </c>
      <c r="K35" s="22"/>
      <c r="L35" s="22"/>
      <c r="M35" s="22"/>
      <c r="N35" s="22"/>
      <c r="O35" s="22"/>
      <c r="P35" s="22"/>
    </row>
    <row r="36" spans="1:16" ht="39" customHeight="1">
      <c r="A36" s="22"/>
      <c r="B36" s="35"/>
      <c r="C36" s="1178" t="s">
        <v>536</v>
      </c>
      <c r="D36" s="1179"/>
      <c r="E36" s="1180"/>
      <c r="F36" s="36">
        <v>0.95</v>
      </c>
      <c r="G36" s="37">
        <v>1.0900000000000001</v>
      </c>
      <c r="H36" s="37">
        <v>0.98</v>
      </c>
      <c r="I36" s="37">
        <v>1.08</v>
      </c>
      <c r="J36" s="38">
        <v>1.84</v>
      </c>
      <c r="K36" s="22"/>
      <c r="L36" s="22"/>
      <c r="M36" s="22"/>
      <c r="N36" s="22"/>
      <c r="O36" s="22"/>
      <c r="P36" s="22"/>
    </row>
    <row r="37" spans="1:16" ht="39" customHeight="1">
      <c r="A37" s="22"/>
      <c r="B37" s="35"/>
      <c r="C37" s="1178" t="s">
        <v>537</v>
      </c>
      <c r="D37" s="1179"/>
      <c r="E37" s="1180"/>
      <c r="F37" s="36" t="s">
        <v>538</v>
      </c>
      <c r="G37" s="37">
        <v>0.06</v>
      </c>
      <c r="H37" s="37" t="s">
        <v>539</v>
      </c>
      <c r="I37" s="37" t="s">
        <v>540</v>
      </c>
      <c r="J37" s="38">
        <v>0.93</v>
      </c>
      <c r="K37" s="22"/>
      <c r="L37" s="22"/>
      <c r="M37" s="22"/>
      <c r="N37" s="22"/>
      <c r="O37" s="22"/>
      <c r="P37" s="22"/>
    </row>
    <row r="38" spans="1:16" ht="39" customHeight="1">
      <c r="A38" s="22"/>
      <c r="B38" s="35"/>
      <c r="C38" s="1178" t="s">
        <v>541</v>
      </c>
      <c r="D38" s="1179"/>
      <c r="E38" s="1180"/>
      <c r="F38" s="36">
        <v>0.06</v>
      </c>
      <c r="G38" s="37">
        <v>0.11</v>
      </c>
      <c r="H38" s="37">
        <v>0</v>
      </c>
      <c r="I38" s="37">
        <v>0.1</v>
      </c>
      <c r="J38" s="38">
        <v>0.15</v>
      </c>
      <c r="K38" s="22"/>
      <c r="L38" s="22"/>
      <c r="M38" s="22"/>
      <c r="N38" s="22"/>
      <c r="O38" s="22"/>
      <c r="P38" s="22"/>
    </row>
    <row r="39" spans="1:16" ht="39" customHeight="1">
      <c r="A39" s="22"/>
      <c r="B39" s="35"/>
      <c r="C39" s="1178" t="s">
        <v>542</v>
      </c>
      <c r="D39" s="1179"/>
      <c r="E39" s="1180"/>
      <c r="F39" s="36">
        <v>0.08</v>
      </c>
      <c r="G39" s="37">
        <v>0.09</v>
      </c>
      <c r="H39" s="37">
        <v>0.11</v>
      </c>
      <c r="I39" s="37">
        <v>0.03</v>
      </c>
      <c r="J39" s="38">
        <v>7.0000000000000007E-2</v>
      </c>
      <c r="K39" s="22"/>
      <c r="L39" s="22"/>
      <c r="M39" s="22"/>
      <c r="N39" s="22"/>
      <c r="O39" s="22"/>
      <c r="P39" s="22"/>
    </row>
    <row r="40" spans="1:16" ht="39" customHeight="1">
      <c r="A40" s="22"/>
      <c r="B40" s="35"/>
      <c r="C40" s="1178" t="s">
        <v>543</v>
      </c>
      <c r="D40" s="1179"/>
      <c r="E40" s="1180"/>
      <c r="F40" s="36">
        <v>0.08</v>
      </c>
      <c r="G40" s="37">
        <v>0</v>
      </c>
      <c r="H40" s="37">
        <v>0.02</v>
      </c>
      <c r="I40" s="37">
        <v>0.04</v>
      </c>
      <c r="J40" s="38">
        <v>0.02</v>
      </c>
      <c r="K40" s="22"/>
      <c r="L40" s="22"/>
      <c r="M40" s="22"/>
      <c r="N40" s="22"/>
      <c r="O40" s="22"/>
      <c r="P40" s="22"/>
    </row>
    <row r="41" spans="1:16" ht="39" customHeight="1">
      <c r="A41" s="22"/>
      <c r="B41" s="35"/>
      <c r="C41" s="1178" t="s">
        <v>544</v>
      </c>
      <c r="D41" s="1179"/>
      <c r="E41" s="1180"/>
      <c r="F41" s="36">
        <v>0.01</v>
      </c>
      <c r="G41" s="37">
        <v>0.02</v>
      </c>
      <c r="H41" s="37">
        <v>0</v>
      </c>
      <c r="I41" s="37">
        <v>0</v>
      </c>
      <c r="J41" s="38">
        <v>0</v>
      </c>
      <c r="K41" s="22"/>
      <c r="L41" s="22"/>
      <c r="M41" s="22"/>
      <c r="N41" s="22"/>
      <c r="O41" s="22"/>
      <c r="P41" s="22"/>
    </row>
    <row r="42" spans="1:16" ht="39" customHeight="1">
      <c r="A42" s="22"/>
      <c r="B42" s="39"/>
      <c r="C42" s="1178" t="s">
        <v>545</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546</v>
      </c>
      <c r="D43" s="1182"/>
      <c r="E43" s="1183"/>
      <c r="F43" s="41" t="s">
        <v>485</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2854</v>
      </c>
      <c r="L45" s="60">
        <v>2723</v>
      </c>
      <c r="M45" s="60">
        <v>2725</v>
      </c>
      <c r="N45" s="60">
        <v>2714</v>
      </c>
      <c r="O45" s="61">
        <v>2803</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15</v>
      </c>
      <c r="F48" s="1188"/>
      <c r="G48" s="1188"/>
      <c r="H48" s="1188"/>
      <c r="I48" s="1188"/>
      <c r="J48" s="1189"/>
      <c r="K48" s="63">
        <v>267</v>
      </c>
      <c r="L48" s="64">
        <v>206</v>
      </c>
      <c r="M48" s="64">
        <v>215</v>
      </c>
      <c r="N48" s="64">
        <v>219</v>
      </c>
      <c r="O48" s="65">
        <v>220</v>
      </c>
      <c r="P48" s="48"/>
      <c r="Q48" s="48"/>
      <c r="R48" s="48"/>
      <c r="S48" s="48"/>
      <c r="T48" s="48"/>
      <c r="U48" s="48"/>
    </row>
    <row r="49" spans="1:21" ht="30.75" customHeight="1">
      <c r="A49" s="48"/>
      <c r="B49" s="1196"/>
      <c r="C49" s="1197"/>
      <c r="D49" s="62"/>
      <c r="E49" s="1188" t="s">
        <v>16</v>
      </c>
      <c r="F49" s="1188"/>
      <c r="G49" s="1188"/>
      <c r="H49" s="1188"/>
      <c r="I49" s="1188"/>
      <c r="J49" s="1189"/>
      <c r="K49" s="63">
        <v>32</v>
      </c>
      <c r="L49" s="64">
        <v>12</v>
      </c>
      <c r="M49" s="64">
        <v>46</v>
      </c>
      <c r="N49" s="64">
        <v>140</v>
      </c>
      <c r="O49" s="65">
        <v>229</v>
      </c>
      <c r="P49" s="48"/>
      <c r="Q49" s="48"/>
      <c r="R49" s="48"/>
      <c r="S49" s="48"/>
      <c r="T49" s="48"/>
      <c r="U49" s="48"/>
    </row>
    <row r="50" spans="1:21" ht="30.75" customHeight="1">
      <c r="A50" s="48"/>
      <c r="B50" s="1196"/>
      <c r="C50" s="1197"/>
      <c r="D50" s="62"/>
      <c r="E50" s="1188" t="s">
        <v>17</v>
      </c>
      <c r="F50" s="1188"/>
      <c r="G50" s="1188"/>
      <c r="H50" s="1188"/>
      <c r="I50" s="1188"/>
      <c r="J50" s="1189"/>
      <c r="K50" s="63">
        <v>34</v>
      </c>
      <c r="L50" s="64">
        <v>29</v>
      </c>
      <c r="M50" s="64">
        <v>24</v>
      </c>
      <c r="N50" s="64">
        <v>20</v>
      </c>
      <c r="O50" s="65">
        <v>15</v>
      </c>
      <c r="P50" s="48"/>
      <c r="Q50" s="48"/>
      <c r="R50" s="48"/>
      <c r="S50" s="48"/>
      <c r="T50" s="48"/>
      <c r="U50" s="48"/>
    </row>
    <row r="51" spans="1:21" ht="30.75" customHeight="1">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19</v>
      </c>
      <c r="C52" s="1187"/>
      <c r="D52" s="66"/>
      <c r="E52" s="1188" t="s">
        <v>20</v>
      </c>
      <c r="F52" s="1188"/>
      <c r="G52" s="1188"/>
      <c r="H52" s="1188"/>
      <c r="I52" s="1188"/>
      <c r="J52" s="1189"/>
      <c r="K52" s="63">
        <v>1973</v>
      </c>
      <c r="L52" s="64">
        <v>2015</v>
      </c>
      <c r="M52" s="64">
        <v>2143</v>
      </c>
      <c r="N52" s="64">
        <v>2225</v>
      </c>
      <c r="O52" s="65">
        <v>2324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1214</v>
      </c>
      <c r="L53" s="69">
        <v>955</v>
      </c>
      <c r="M53" s="69">
        <v>867</v>
      </c>
      <c r="N53" s="69">
        <v>868</v>
      </c>
      <c r="O53" s="70">
        <v>943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4" t="s">
        <v>24</v>
      </c>
      <c r="C41" s="1215"/>
      <c r="D41" s="81"/>
      <c r="E41" s="1216" t="s">
        <v>25</v>
      </c>
      <c r="F41" s="1216"/>
      <c r="G41" s="1216"/>
      <c r="H41" s="1217"/>
      <c r="I41" s="82">
        <v>24299</v>
      </c>
      <c r="J41" s="83">
        <v>24079</v>
      </c>
      <c r="K41" s="83">
        <v>23786</v>
      </c>
      <c r="L41" s="83">
        <v>24179</v>
      </c>
      <c r="M41" s="84">
        <v>24798</v>
      </c>
    </row>
    <row r="42" spans="2:13" ht="27.75" customHeight="1">
      <c r="B42" s="1204"/>
      <c r="C42" s="1205"/>
      <c r="D42" s="85"/>
      <c r="E42" s="1208" t="s">
        <v>26</v>
      </c>
      <c r="F42" s="1208"/>
      <c r="G42" s="1208"/>
      <c r="H42" s="1209"/>
      <c r="I42" s="86">
        <v>100</v>
      </c>
      <c r="J42" s="87">
        <v>85</v>
      </c>
      <c r="K42" s="87">
        <v>69</v>
      </c>
      <c r="L42" s="87">
        <v>54</v>
      </c>
      <c r="M42" s="88">
        <v>134</v>
      </c>
    </row>
    <row r="43" spans="2:13" ht="27.75" customHeight="1">
      <c r="B43" s="1204"/>
      <c r="C43" s="1205"/>
      <c r="D43" s="85"/>
      <c r="E43" s="1208" t="s">
        <v>27</v>
      </c>
      <c r="F43" s="1208"/>
      <c r="G43" s="1208"/>
      <c r="H43" s="1209"/>
      <c r="I43" s="86">
        <v>2128</v>
      </c>
      <c r="J43" s="87">
        <v>1995</v>
      </c>
      <c r="K43" s="87">
        <v>2055</v>
      </c>
      <c r="L43" s="87">
        <v>2200</v>
      </c>
      <c r="M43" s="88">
        <v>2405</v>
      </c>
    </row>
    <row r="44" spans="2:13" ht="27.75" customHeight="1">
      <c r="B44" s="1204"/>
      <c r="C44" s="1205"/>
      <c r="D44" s="85"/>
      <c r="E44" s="1208" t="s">
        <v>28</v>
      </c>
      <c r="F44" s="1208"/>
      <c r="G44" s="1208"/>
      <c r="H44" s="1209"/>
      <c r="I44" s="86">
        <v>1769</v>
      </c>
      <c r="J44" s="87">
        <v>2454</v>
      </c>
      <c r="K44" s="87">
        <v>3901</v>
      </c>
      <c r="L44" s="87">
        <v>4651</v>
      </c>
      <c r="M44" s="88">
        <v>5035</v>
      </c>
    </row>
    <row r="45" spans="2:13" ht="27.75" customHeight="1">
      <c r="B45" s="1204"/>
      <c r="C45" s="1205"/>
      <c r="D45" s="85"/>
      <c r="E45" s="1208" t="s">
        <v>29</v>
      </c>
      <c r="F45" s="1208"/>
      <c r="G45" s="1208"/>
      <c r="H45" s="1209"/>
      <c r="I45" s="86">
        <v>4415</v>
      </c>
      <c r="J45" s="87">
        <v>4069</v>
      </c>
      <c r="K45" s="87">
        <v>3611</v>
      </c>
      <c r="L45" s="87">
        <v>3473</v>
      </c>
      <c r="M45" s="88">
        <v>3393</v>
      </c>
    </row>
    <row r="46" spans="2:13" ht="27.75" customHeight="1">
      <c r="B46" s="1204"/>
      <c r="C46" s="1205"/>
      <c r="D46" s="89"/>
      <c r="E46" s="1208" t="s">
        <v>30</v>
      </c>
      <c r="F46" s="1208"/>
      <c r="G46" s="1208"/>
      <c r="H46" s="1209"/>
      <c r="I46" s="86">
        <v>539</v>
      </c>
      <c r="J46" s="87">
        <v>543</v>
      </c>
      <c r="K46" s="87">
        <v>559</v>
      </c>
      <c r="L46" s="87">
        <v>732</v>
      </c>
      <c r="M46" s="88">
        <v>619</v>
      </c>
    </row>
    <row r="47" spans="2:13" ht="27.75" customHeight="1">
      <c r="B47" s="1204"/>
      <c r="C47" s="1205"/>
      <c r="D47" s="90"/>
      <c r="E47" s="1218" t="s">
        <v>31</v>
      </c>
      <c r="F47" s="1219"/>
      <c r="G47" s="1219"/>
      <c r="H47" s="1220"/>
      <c r="I47" s="86" t="s">
        <v>485</v>
      </c>
      <c r="J47" s="87" t="s">
        <v>485</v>
      </c>
      <c r="K47" s="87" t="s">
        <v>485</v>
      </c>
      <c r="L47" s="87" t="s">
        <v>485</v>
      </c>
      <c r="M47" s="88" t="s">
        <v>485</v>
      </c>
    </row>
    <row r="48" spans="2:13" ht="27.75" customHeight="1">
      <c r="B48" s="1204"/>
      <c r="C48" s="1205"/>
      <c r="D48" s="85"/>
      <c r="E48" s="1208" t="s">
        <v>32</v>
      </c>
      <c r="F48" s="1208"/>
      <c r="G48" s="1208"/>
      <c r="H48" s="1209"/>
      <c r="I48" s="86" t="s">
        <v>485</v>
      </c>
      <c r="J48" s="87" t="s">
        <v>485</v>
      </c>
      <c r="K48" s="87" t="s">
        <v>485</v>
      </c>
      <c r="L48" s="87" t="s">
        <v>485</v>
      </c>
      <c r="M48" s="88" t="s">
        <v>485</v>
      </c>
    </row>
    <row r="49" spans="2:13" ht="27.75" customHeight="1">
      <c r="B49" s="1206"/>
      <c r="C49" s="1207"/>
      <c r="D49" s="85"/>
      <c r="E49" s="1208" t="s">
        <v>33</v>
      </c>
      <c r="F49" s="1208"/>
      <c r="G49" s="1208"/>
      <c r="H49" s="1209"/>
      <c r="I49" s="86" t="s">
        <v>485</v>
      </c>
      <c r="J49" s="87" t="s">
        <v>485</v>
      </c>
      <c r="K49" s="87" t="s">
        <v>485</v>
      </c>
      <c r="L49" s="87" t="s">
        <v>485</v>
      </c>
      <c r="M49" s="88" t="s">
        <v>485</v>
      </c>
    </row>
    <row r="50" spans="2:13" ht="27.75" customHeight="1">
      <c r="B50" s="1202" t="s">
        <v>34</v>
      </c>
      <c r="C50" s="1203"/>
      <c r="D50" s="91"/>
      <c r="E50" s="1208" t="s">
        <v>35</v>
      </c>
      <c r="F50" s="1208"/>
      <c r="G50" s="1208"/>
      <c r="H50" s="1209"/>
      <c r="I50" s="86">
        <v>4584</v>
      </c>
      <c r="J50" s="87">
        <v>5433</v>
      </c>
      <c r="K50" s="87">
        <v>6173</v>
      </c>
      <c r="L50" s="87">
        <v>6564</v>
      </c>
      <c r="M50" s="88">
        <v>6644</v>
      </c>
    </row>
    <row r="51" spans="2:13" ht="27.75" customHeight="1">
      <c r="B51" s="1204"/>
      <c r="C51" s="1205"/>
      <c r="D51" s="85"/>
      <c r="E51" s="1208" t="s">
        <v>36</v>
      </c>
      <c r="F51" s="1208"/>
      <c r="G51" s="1208"/>
      <c r="H51" s="1209"/>
      <c r="I51" s="86">
        <v>1524</v>
      </c>
      <c r="J51" s="87">
        <v>1334</v>
      </c>
      <c r="K51" s="87">
        <v>1193</v>
      </c>
      <c r="L51" s="87">
        <v>1189</v>
      </c>
      <c r="M51" s="88">
        <v>1143</v>
      </c>
    </row>
    <row r="52" spans="2:13" ht="27.75" customHeight="1">
      <c r="B52" s="1206"/>
      <c r="C52" s="1207"/>
      <c r="D52" s="85"/>
      <c r="E52" s="1208" t="s">
        <v>37</v>
      </c>
      <c r="F52" s="1208"/>
      <c r="G52" s="1208"/>
      <c r="H52" s="1209"/>
      <c r="I52" s="86">
        <v>20804</v>
      </c>
      <c r="J52" s="87">
        <v>21630</v>
      </c>
      <c r="K52" s="87">
        <v>22507</v>
      </c>
      <c r="L52" s="87">
        <v>23541</v>
      </c>
      <c r="M52" s="88">
        <v>24797</v>
      </c>
    </row>
    <row r="53" spans="2:13" ht="27.75" customHeight="1" thickBot="1">
      <c r="B53" s="1210" t="s">
        <v>21</v>
      </c>
      <c r="C53" s="1211"/>
      <c r="D53" s="92"/>
      <c r="E53" s="1212" t="s">
        <v>38</v>
      </c>
      <c r="F53" s="1212"/>
      <c r="G53" s="1212"/>
      <c r="H53" s="1213"/>
      <c r="I53" s="93">
        <v>6338</v>
      </c>
      <c r="J53" s="94">
        <v>4828</v>
      </c>
      <c r="K53" s="94">
        <v>4108</v>
      </c>
      <c r="L53" s="94">
        <v>3995</v>
      </c>
      <c r="M53" s="95">
        <v>3801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525</v>
      </c>
      <c r="L50" s="356" t="s">
        <v>526</v>
      </c>
      <c r="M50" s="356" t="s">
        <v>527</v>
      </c>
      <c r="N50" s="356" t="s">
        <v>528</v>
      </c>
      <c r="O50" s="356" t="s">
        <v>529</v>
      </c>
    </row>
    <row r="51" spans="1:17">
      <c r="B51" s="250"/>
      <c r="C51" s="246"/>
      <c r="D51" s="246"/>
      <c r="E51" s="246"/>
      <c r="F51" s="246"/>
      <c r="G51" s="1233" t="s">
        <v>562</v>
      </c>
      <c r="H51" s="1234"/>
      <c r="I51" s="1239" t="s">
        <v>563</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564</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565</v>
      </c>
      <c r="H55" s="1245"/>
      <c r="I55" s="1243" t="s">
        <v>563</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564</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21" t="s">
        <v>567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30"/>
      <c r="H72" s="1231"/>
      <c r="I72" s="1231"/>
      <c r="J72" s="1232"/>
      <c r="K72" s="356" t="s">
        <v>525</v>
      </c>
      <c r="L72" s="356" t="s">
        <v>526</v>
      </c>
      <c r="M72" s="356" t="s">
        <v>527</v>
      </c>
      <c r="N72" s="356" t="s">
        <v>528</v>
      </c>
      <c r="O72" s="356" t="s">
        <v>529</v>
      </c>
    </row>
    <row r="73" spans="2:30">
      <c r="B73" s="250"/>
      <c r="C73" s="246"/>
      <c r="D73" s="246"/>
      <c r="E73" s="246"/>
      <c r="F73" s="246"/>
      <c r="G73" s="1233" t="s">
        <v>562</v>
      </c>
      <c r="H73" s="1234"/>
      <c r="I73" s="1239" t="s">
        <v>563</v>
      </c>
      <c r="J73" s="1239"/>
      <c r="K73" s="1253">
        <v>59</v>
      </c>
      <c r="L73" s="1253">
        <v>44.9</v>
      </c>
      <c r="M73" s="1242">
        <v>38.4</v>
      </c>
      <c r="N73" s="1242">
        <v>37.1</v>
      </c>
      <c r="O73" s="1242">
        <v>36.1</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569</v>
      </c>
      <c r="J75" s="1243"/>
      <c r="K75" s="1254">
        <v>11</v>
      </c>
      <c r="L75" s="1254">
        <v>10.3</v>
      </c>
      <c r="M75" s="1254">
        <v>9.4</v>
      </c>
      <c r="N75" s="1254">
        <v>8.3000000000000007</v>
      </c>
      <c r="O75" s="1254">
        <v>8.3000000000000007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565</v>
      </c>
      <c r="H77" s="1245"/>
      <c r="I77" s="1243" t="s">
        <v>563</v>
      </c>
      <c r="J77" s="1243"/>
      <c r="K77" s="1253">
        <v>76.2</v>
      </c>
      <c r="L77" s="1253">
        <v>65.3</v>
      </c>
      <c r="M77" s="1242">
        <v>60.8</v>
      </c>
      <c r="N77" s="1242">
        <v>58.5</v>
      </c>
      <c r="O77" s="1242">
        <v>54.6</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569</v>
      </c>
      <c r="J79" s="1252"/>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64053</v>
      </c>
      <c r="E3" s="118"/>
      <c r="F3" s="119">
        <v>75709</v>
      </c>
      <c r="G3" s="120"/>
      <c r="H3" s="121"/>
    </row>
    <row r="4" spans="1:8">
      <c r="A4" s="122"/>
      <c r="B4" s="123"/>
      <c r="C4" s="124"/>
      <c r="D4" s="125">
        <v>36773</v>
      </c>
      <c r="E4" s="126"/>
      <c r="F4" s="127">
        <v>35212</v>
      </c>
      <c r="G4" s="128"/>
      <c r="H4" s="129"/>
    </row>
    <row r="5" spans="1:8">
      <c r="A5" s="110" t="s">
        <v>519</v>
      </c>
      <c r="B5" s="115"/>
      <c r="C5" s="116"/>
      <c r="D5" s="117">
        <v>65052</v>
      </c>
      <c r="E5" s="118"/>
      <c r="F5" s="119">
        <v>90961</v>
      </c>
      <c r="G5" s="120"/>
      <c r="H5" s="121"/>
    </row>
    <row r="6" spans="1:8">
      <c r="A6" s="122"/>
      <c r="B6" s="123"/>
      <c r="C6" s="124"/>
      <c r="D6" s="125">
        <v>37508</v>
      </c>
      <c r="E6" s="126"/>
      <c r="F6" s="127">
        <v>37720</v>
      </c>
      <c r="G6" s="128"/>
      <c r="H6" s="129"/>
    </row>
    <row r="7" spans="1:8">
      <c r="A7" s="110" t="s">
        <v>520</v>
      </c>
      <c r="B7" s="115"/>
      <c r="C7" s="116"/>
      <c r="D7" s="117">
        <v>65147</v>
      </c>
      <c r="E7" s="118"/>
      <c r="F7" s="119">
        <v>106614</v>
      </c>
      <c r="G7" s="120"/>
      <c r="H7" s="121"/>
    </row>
    <row r="8" spans="1:8">
      <c r="A8" s="122"/>
      <c r="B8" s="123"/>
      <c r="C8" s="124"/>
      <c r="D8" s="125">
        <v>40428</v>
      </c>
      <c r="E8" s="126"/>
      <c r="F8" s="127">
        <v>45545</v>
      </c>
      <c r="G8" s="128"/>
      <c r="H8" s="129"/>
    </row>
    <row r="9" spans="1:8">
      <c r="A9" s="110" t="s">
        <v>521</v>
      </c>
      <c r="B9" s="115"/>
      <c r="C9" s="116"/>
      <c r="D9" s="117">
        <v>81825</v>
      </c>
      <c r="E9" s="118"/>
      <c r="F9" s="119">
        <v>85459</v>
      </c>
      <c r="G9" s="120"/>
      <c r="H9" s="121"/>
    </row>
    <row r="10" spans="1:8">
      <c r="A10" s="122"/>
      <c r="B10" s="123"/>
      <c r="C10" s="124"/>
      <c r="D10" s="125">
        <v>45339</v>
      </c>
      <c r="E10" s="126"/>
      <c r="F10" s="127">
        <v>44378</v>
      </c>
      <c r="G10" s="128"/>
      <c r="H10" s="129"/>
    </row>
    <row r="11" spans="1:8">
      <c r="A11" s="110" t="s">
        <v>522</v>
      </c>
      <c r="B11" s="115"/>
      <c r="C11" s="116"/>
      <c r="D11" s="117">
        <v>95368</v>
      </c>
      <c r="E11" s="118"/>
      <c r="F11" s="119">
        <v>83280</v>
      </c>
      <c r="G11" s="120"/>
      <c r="H11" s="121"/>
    </row>
    <row r="12" spans="1:8">
      <c r="A12" s="122"/>
      <c r="B12" s="123"/>
      <c r="C12" s="130"/>
      <c r="D12" s="125">
        <v>51810</v>
      </c>
      <c r="E12" s="126"/>
      <c r="F12" s="127">
        <v>43123</v>
      </c>
      <c r="G12" s="128"/>
      <c r="H12" s="129"/>
    </row>
    <row r="13" spans="1:8">
      <c r="A13" s="110"/>
      <c r="B13" s="115"/>
      <c r="C13" s="131"/>
      <c r="D13" s="132">
        <v>74289</v>
      </c>
      <c r="E13" s="133"/>
      <c r="F13" s="134">
        <v>88405</v>
      </c>
      <c r="G13" s="135"/>
      <c r="H13" s="121"/>
    </row>
    <row r="14" spans="1:8">
      <c r="A14" s="122"/>
      <c r="B14" s="123"/>
      <c r="C14" s="124"/>
      <c r="D14" s="125">
        <v>42372</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6.65</v>
      </c>
      <c r="C19" s="136">
        <f>ROUND(VALUE(SUBSTITUTE(実質収支比率等に係る経年分析!G$48,"▲","-")),2)</f>
        <v>7.08</v>
      </c>
      <c r="D19" s="136">
        <f>ROUND(VALUE(SUBSTITUTE(実質収支比率等に係る経年分析!H$48,"▲","-")),2)</f>
        <v>6.64</v>
      </c>
      <c r="E19" s="136">
        <f>ROUND(VALUE(SUBSTITUTE(実質収支比率等に係る経年分析!I$48,"▲","-")),2)</f>
        <v>9.36</v>
      </c>
      <c r="F19" s="136">
        <f>ROUND(VALUE(SUBSTITUTE(実質収支比率等に係る経年分析!J$48,"▲","-")),2)</f>
        <v>8.1300000000000008</v>
      </c>
    </row>
    <row r="20" spans="1:11">
      <c r="A20" s="136" t="s">
        <v>43</v>
      </c>
      <c r="B20" s="136">
        <f>ROUND(VALUE(SUBSTITUTE(実質収支比率等に係る経年分析!F$47,"▲","-")),2)</f>
        <v>17.14</v>
      </c>
      <c r="C20" s="136">
        <f>ROUND(VALUE(SUBSTITUTE(実質収支比率等に係る経年分析!G$47,"▲","-")),2)</f>
        <v>21.04</v>
      </c>
      <c r="D20" s="136">
        <f>ROUND(VALUE(SUBSTITUTE(実質収支比率等に係る経年分析!H$47,"▲","-")),2)</f>
        <v>24.54</v>
      </c>
      <c r="E20" s="136">
        <f>ROUND(VALUE(SUBSTITUTE(実質収支比率等に係る経年分析!I$47,"▲","-")),2)</f>
        <v>23.66</v>
      </c>
      <c r="F20" s="136">
        <f>ROUND(VALUE(SUBSTITUTE(実質収支比率等に係る経年分析!J$47,"▲","-")),2)</f>
        <v>20.61</v>
      </c>
    </row>
    <row r="21" spans="1:11">
      <c r="A21" s="136" t="s">
        <v>44</v>
      </c>
      <c r="B21" s="136">
        <f>IF(ISNUMBER(VALUE(SUBSTITUTE(実質収支比率等に係る経年分析!F$49,"▲","-"))),ROUND(VALUE(SUBSTITUTE(実質収支比率等に係る経年分析!F$49,"▲","-")),2),NA())</f>
        <v>-0.52</v>
      </c>
      <c r="C21" s="136">
        <f>IF(ISNUMBER(VALUE(SUBSTITUTE(実質収支比率等に係る経年分析!G$49,"▲","-"))),ROUND(VALUE(SUBSTITUTE(実質収支比率等に係る経年分析!G$49,"▲","-")),2),NA())</f>
        <v>0.47</v>
      </c>
      <c r="D21" s="136">
        <f>IF(ISNUMBER(VALUE(SUBSTITUTE(実質収支比率等に係る経年分析!H$49,"▲","-"))),ROUND(VALUE(SUBSTITUTE(実質収支比率等に係る経年分析!H$49,"▲","-")),2),NA())</f>
        <v>-0.35</v>
      </c>
      <c r="E21" s="136">
        <f>IF(ISNUMBER(VALUE(SUBSTITUTE(実質収支比率等に係る経年分析!I$49,"▲","-"))),ROUND(VALUE(SUBSTITUTE(実質収支比率等に係る経年分析!I$49,"▲","-")),2),NA())</f>
        <v>-1.2</v>
      </c>
      <c r="F21" s="136">
        <f>IF(ISNUMBER(VALUE(SUBSTITUTE(実質収支比率等に係る経年分析!J$49,"▲","-"))),ROUND(VALUE(SUBSTITUTE(実質収支比率等に係る経年分析!J$49,"▲","-")),2),NA())</f>
        <v>-9.3800000000000008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指宿市温泉配給事業特別会計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指宿市後期高齢者医療特別会計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指宿市公共下水道事業特別会計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指宿市唐船峡そうめん流し事業特別会計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c r="A33" s="137" t="str">
        <f>IF(連結実質赤字比率に係る赤字・黒字の構成分析!C$37="",NA(),連結実質赤字比率に係る赤字・黒字の構成分析!C$37)</f>
        <v>指宿市国民健康保険特別会計</v>
      </c>
      <c r="B33" s="137">
        <f>IF(ROUND(VALUE(SUBSTITUTE(連結実質赤字比率に係る赤字・黒字の構成分析!F$37,"▲", "-")), 2) &lt; 0, ABS(ROUND(VALUE(SUBSTITUTE(連結実質赤字比率に係る赤字・黒字の構成分析!F$37,"▲", "-")), 2)), NA())</f>
        <v>0.39</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f>IF(ROUND(VALUE(SUBSTITUTE(連結実質赤字比率に係る赤字・黒字の構成分析!H$37,"▲", "-")), 2) &lt; 0, ABS(ROUND(VALUE(SUBSTITUTE(連結実質赤字比率に係る赤字・黒字の構成分析!H$37,"▲", "-")), 2)), NA())</f>
        <v>1.1200000000000001</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1.86</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c r="A34" s="137" t="str">
        <f>IF(連結実質赤字比率に係る赤字・黒字の構成分析!C$36="",NA(),連結実質赤字比率に係る赤字・黒字の構成分析!C$36)</f>
        <v>指宿市介護保険特別会計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1.0900000000000001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1.84</v>
      </c>
    </row>
    <row r="35" spans="1:16">
      <c r="A35" s="137" t="str">
        <f>IF(連結実質赤字比率に係る赤字・黒字の構成分析!C$35="",NA(),連結実質赤字比率に係る赤字・黒字の構成分析!C$35)</f>
        <v>指宿市水道事業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8.1199999999999992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1973</v>
      </c>
      <c r="E42" s="138"/>
      <c r="F42" s="138"/>
      <c r="G42" s="138">
        <f>'実質公債費比率（分子）の構造'!L$52</f>
        <v>2015</v>
      </c>
      <c r="H42" s="138"/>
      <c r="I42" s="138"/>
      <c r="J42" s="138">
        <f>'実質公債費比率（分子）の構造'!M$52</f>
        <v>2143</v>
      </c>
      <c r="K42" s="138"/>
      <c r="L42" s="138"/>
      <c r="M42" s="138">
        <f>'実質公債費比率（分子）の構造'!N$52</f>
        <v>2225</v>
      </c>
      <c r="N42" s="138"/>
      <c r="O42" s="138"/>
      <c r="P42" s="138">
        <f>'実質公債費比率（分子）の構造'!O$52</f>
        <v>2324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34</v>
      </c>
      <c r="C44" s="138"/>
      <c r="D44" s="138"/>
      <c r="E44" s="138">
        <f>'実質公債費比率（分子）の構造'!L$50</f>
        <v>29</v>
      </c>
      <c r="F44" s="138"/>
      <c r="G44" s="138"/>
      <c r="H44" s="138">
        <f>'実質公債費比率（分子）の構造'!M$50</f>
        <v>24</v>
      </c>
      <c r="I44" s="138"/>
      <c r="J44" s="138"/>
      <c r="K44" s="138">
        <f>'実質公債費比率（分子）の構造'!N$50</f>
        <v>20</v>
      </c>
      <c r="L44" s="138"/>
      <c r="M44" s="138"/>
      <c r="N44" s="138">
        <f>'実質公債費比率（分子）の構造'!O$50</f>
        <v>15</v>
      </c>
      <c r="O44" s="138"/>
      <c r="P44" s="138"/>
    </row>
    <row r="45" spans="1:16">
      <c r="A45" s="138" t="s">
        <v>54</v>
      </c>
      <c r="B45" s="138">
        <f>'実質公債費比率（分子）の構造'!K$49</f>
        <v>32</v>
      </c>
      <c r="C45" s="138"/>
      <c r="D45" s="138"/>
      <c r="E45" s="138">
        <f>'実質公債費比率（分子）の構造'!L$49</f>
        <v>12</v>
      </c>
      <c r="F45" s="138"/>
      <c r="G45" s="138"/>
      <c r="H45" s="138">
        <f>'実質公債費比率（分子）の構造'!M$49</f>
        <v>46</v>
      </c>
      <c r="I45" s="138"/>
      <c r="J45" s="138"/>
      <c r="K45" s="138">
        <f>'実質公債費比率（分子）の構造'!N$49</f>
        <v>140</v>
      </c>
      <c r="L45" s="138"/>
      <c r="M45" s="138"/>
      <c r="N45" s="138">
        <f>'実質公債費比率（分子）の構造'!O$49</f>
        <v>229</v>
      </c>
      <c r="O45" s="138"/>
      <c r="P45" s="138"/>
    </row>
    <row r="46" spans="1:16">
      <c r="A46" s="138" t="s">
        <v>55</v>
      </c>
      <c r="B46" s="138">
        <f>'実質公債費比率（分子）の構造'!K$48</f>
        <v>267</v>
      </c>
      <c r="C46" s="138"/>
      <c r="D46" s="138"/>
      <c r="E46" s="138">
        <f>'実質公債費比率（分子）の構造'!L$48</f>
        <v>206</v>
      </c>
      <c r="F46" s="138"/>
      <c r="G46" s="138"/>
      <c r="H46" s="138">
        <f>'実質公債費比率（分子）の構造'!M$48</f>
        <v>215</v>
      </c>
      <c r="I46" s="138"/>
      <c r="J46" s="138"/>
      <c r="K46" s="138">
        <f>'実質公債費比率（分子）の構造'!N$48</f>
        <v>219</v>
      </c>
      <c r="L46" s="138"/>
      <c r="M46" s="138"/>
      <c r="N46" s="138">
        <f>'実質公債費比率（分子）の構造'!O$48</f>
        <v>220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2854</v>
      </c>
      <c r="C49" s="138"/>
      <c r="D49" s="138"/>
      <c r="E49" s="138">
        <f>'実質公債費比率（分子）の構造'!L$45</f>
        <v>2723</v>
      </c>
      <c r="F49" s="138"/>
      <c r="G49" s="138"/>
      <c r="H49" s="138">
        <f>'実質公債費比率（分子）の構造'!M$45</f>
        <v>2725</v>
      </c>
      <c r="I49" s="138"/>
      <c r="J49" s="138"/>
      <c r="K49" s="138">
        <f>'実質公債費比率（分子）の構造'!N$45</f>
        <v>2714</v>
      </c>
      <c r="L49" s="138"/>
      <c r="M49" s="138"/>
      <c r="N49" s="138">
        <f>'実質公債費比率（分子）の構造'!O$45</f>
        <v>2803</v>
      </c>
      <c r="O49" s="138"/>
      <c r="P49" s="138"/>
    </row>
    <row r="50" spans="1:16">
      <c r="A50" s="138" t="s">
        <v>58</v>
      </c>
      <c r="B50" s="138" t="e">
        <f>NA()</f>
        <v>#N/A</v>
      </c>
      <c r="C50" s="138">
        <f>IF(ISNUMBER('実質公債費比率（分子）の構造'!K$53),'実質公債費比率（分子）の構造'!K$53,NA())</f>
        <v>1214</v>
      </c>
      <c r="D50" s="138" t="e">
        <f>NA()</f>
        <v>#N/A</v>
      </c>
      <c r="E50" s="138" t="e">
        <f>NA()</f>
        <v>#N/A</v>
      </c>
      <c r="F50" s="138">
        <f>IF(ISNUMBER('実質公債費比率（分子）の構造'!L$53),'実質公債費比率（分子）の構造'!L$53,NA())</f>
        <v>955</v>
      </c>
      <c r="G50" s="138" t="e">
        <f>NA()</f>
        <v>#N/A</v>
      </c>
      <c r="H50" s="138" t="e">
        <f>NA()</f>
        <v>#N/A</v>
      </c>
      <c r="I50" s="138">
        <f>IF(ISNUMBER('実質公債費比率（分子）の構造'!M$53),'実質公債費比率（分子）の構造'!M$53,NA())</f>
        <v>867</v>
      </c>
      <c r="J50" s="138" t="e">
        <f>NA()</f>
        <v>#N/A</v>
      </c>
      <c r="K50" s="138" t="e">
        <f>NA()</f>
        <v>#N/A</v>
      </c>
      <c r="L50" s="138">
        <f>IF(ISNUMBER('実質公債費比率（分子）の構造'!N$53),'実質公債費比率（分子）の構造'!N$53,NA())</f>
        <v>868</v>
      </c>
      <c r="M50" s="138" t="e">
        <f>NA()</f>
        <v>#N/A</v>
      </c>
      <c r="N50" s="138" t="e">
        <f>NA()</f>
        <v>#N/A</v>
      </c>
      <c r="O50" s="138">
        <f>IF(ISNUMBER('実質公債費比率（分子）の構造'!O$53),'実質公債費比率（分子）の構造'!O$53,NA())</f>
        <v>943</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20804</v>
      </c>
      <c r="E56" s="137"/>
      <c r="F56" s="137"/>
      <c r="G56" s="137">
        <f>'将来負担比率（分子）の構造'!J$52</f>
        <v>21630</v>
      </c>
      <c r="H56" s="137"/>
      <c r="I56" s="137"/>
      <c r="J56" s="137">
        <f>'将来負担比率（分子）の構造'!K$52</f>
        <v>22507</v>
      </c>
      <c r="K56" s="137"/>
      <c r="L56" s="137"/>
      <c r="M56" s="137">
        <f>'将来負担比率（分子）の構造'!L$52</f>
        <v>23541</v>
      </c>
      <c r="N56" s="137"/>
      <c r="O56" s="137"/>
      <c r="P56" s="137">
        <f>'将来負担比率（分子）の構造'!M$52</f>
        <v>24797</v>
      </c>
    </row>
    <row r="57" spans="1:16">
      <c r="A57" s="137" t="s">
        <v>36</v>
      </c>
      <c r="B57" s="137"/>
      <c r="C57" s="137"/>
      <c r="D57" s="137">
        <f>'将来負担比率（分子）の構造'!I$51</f>
        <v>1524</v>
      </c>
      <c r="E57" s="137"/>
      <c r="F57" s="137"/>
      <c r="G57" s="137">
        <f>'将来負担比率（分子）の構造'!J$51</f>
        <v>1334</v>
      </c>
      <c r="H57" s="137"/>
      <c r="I57" s="137"/>
      <c r="J57" s="137">
        <f>'将来負担比率（分子）の構造'!K$51</f>
        <v>1193</v>
      </c>
      <c r="K57" s="137"/>
      <c r="L57" s="137"/>
      <c r="M57" s="137">
        <f>'将来負担比率（分子）の構造'!L$51</f>
        <v>1189</v>
      </c>
      <c r="N57" s="137"/>
      <c r="O57" s="137"/>
      <c r="P57" s="137">
        <f>'将来負担比率（分子）の構造'!M$51</f>
        <v>1143</v>
      </c>
    </row>
    <row r="58" spans="1:16">
      <c r="A58" s="137" t="s">
        <v>35</v>
      </c>
      <c r="B58" s="137"/>
      <c r="C58" s="137"/>
      <c r="D58" s="137">
        <f>'将来負担比率（分子）の構造'!I$50</f>
        <v>4584</v>
      </c>
      <c r="E58" s="137"/>
      <c r="F58" s="137"/>
      <c r="G58" s="137">
        <f>'将来負担比率（分子）の構造'!J$50</f>
        <v>5433</v>
      </c>
      <c r="H58" s="137"/>
      <c r="I58" s="137"/>
      <c r="J58" s="137">
        <f>'将来負担比率（分子）の構造'!K$50</f>
        <v>6173</v>
      </c>
      <c r="K58" s="137"/>
      <c r="L58" s="137"/>
      <c r="M58" s="137">
        <f>'将来負担比率（分子）の構造'!L$50</f>
        <v>6564</v>
      </c>
      <c r="N58" s="137"/>
      <c r="O58" s="137"/>
      <c r="P58" s="137">
        <f>'将来負担比率（分子）の構造'!M$50</f>
        <v>6644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539</v>
      </c>
      <c r="C61" s="137"/>
      <c r="D61" s="137"/>
      <c r="E61" s="137">
        <f>'将来負担比率（分子）の構造'!J$46</f>
        <v>543</v>
      </c>
      <c r="F61" s="137"/>
      <c r="G61" s="137"/>
      <c r="H61" s="137">
        <f>'将来負担比率（分子）の構造'!K$46</f>
        <v>559</v>
      </c>
      <c r="I61" s="137"/>
      <c r="J61" s="137"/>
      <c r="K61" s="137">
        <f>'将来負担比率（分子）の構造'!L$46</f>
        <v>732</v>
      </c>
      <c r="L61" s="137"/>
      <c r="M61" s="137"/>
      <c r="N61" s="137">
        <f>'将来負担比率（分子）の構造'!M$46</f>
        <v>619</v>
      </c>
      <c r="O61" s="137"/>
      <c r="P61" s="137"/>
    </row>
    <row r="62" spans="1:16">
      <c r="A62" s="137" t="s">
        <v>29</v>
      </c>
      <c r="B62" s="137">
        <f>'将来負担比率（分子）の構造'!I$45</f>
        <v>4415</v>
      </c>
      <c r="C62" s="137"/>
      <c r="D62" s="137"/>
      <c r="E62" s="137">
        <f>'将来負担比率（分子）の構造'!J$45</f>
        <v>4069</v>
      </c>
      <c r="F62" s="137"/>
      <c r="G62" s="137"/>
      <c r="H62" s="137">
        <f>'将来負担比率（分子）の構造'!K$45</f>
        <v>3611</v>
      </c>
      <c r="I62" s="137"/>
      <c r="J62" s="137"/>
      <c r="K62" s="137">
        <f>'将来負担比率（分子）の構造'!L$45</f>
        <v>3473</v>
      </c>
      <c r="L62" s="137"/>
      <c r="M62" s="137"/>
      <c r="N62" s="137">
        <f>'将来負担比率（分子）の構造'!M$45</f>
        <v>3393</v>
      </c>
      <c r="O62" s="137"/>
      <c r="P62" s="137"/>
    </row>
    <row r="63" spans="1:16">
      <c r="A63" s="137" t="s">
        <v>28</v>
      </c>
      <c r="B63" s="137">
        <f>'将来負担比率（分子）の構造'!I$44</f>
        <v>1769</v>
      </c>
      <c r="C63" s="137"/>
      <c r="D63" s="137"/>
      <c r="E63" s="137">
        <f>'将来負担比率（分子）の構造'!J$44</f>
        <v>2454</v>
      </c>
      <c r="F63" s="137"/>
      <c r="G63" s="137"/>
      <c r="H63" s="137">
        <f>'将来負担比率（分子）の構造'!K$44</f>
        <v>3901</v>
      </c>
      <c r="I63" s="137"/>
      <c r="J63" s="137"/>
      <c r="K63" s="137">
        <f>'将来負担比率（分子）の構造'!L$44</f>
        <v>4651</v>
      </c>
      <c r="L63" s="137"/>
      <c r="M63" s="137"/>
      <c r="N63" s="137">
        <f>'将来負担比率（分子）の構造'!M$44</f>
        <v>5035</v>
      </c>
      <c r="O63" s="137"/>
      <c r="P63" s="137"/>
    </row>
    <row r="64" spans="1:16">
      <c r="A64" s="137" t="s">
        <v>27</v>
      </c>
      <c r="B64" s="137">
        <f>'将来負担比率（分子）の構造'!I$43</f>
        <v>2128</v>
      </c>
      <c r="C64" s="137"/>
      <c r="D64" s="137"/>
      <c r="E64" s="137">
        <f>'将来負担比率（分子）の構造'!J$43</f>
        <v>1995</v>
      </c>
      <c r="F64" s="137"/>
      <c r="G64" s="137"/>
      <c r="H64" s="137">
        <f>'将来負担比率（分子）の構造'!K$43</f>
        <v>2055</v>
      </c>
      <c r="I64" s="137"/>
      <c r="J64" s="137"/>
      <c r="K64" s="137">
        <f>'将来負担比率（分子）の構造'!L$43</f>
        <v>2200</v>
      </c>
      <c r="L64" s="137"/>
      <c r="M64" s="137"/>
      <c r="N64" s="137">
        <f>'将来負担比率（分子）の構造'!M$43</f>
        <v>2405</v>
      </c>
      <c r="O64" s="137"/>
      <c r="P64" s="137"/>
    </row>
    <row r="65" spans="1:16">
      <c r="A65" s="137" t="s">
        <v>26</v>
      </c>
      <c r="B65" s="137">
        <f>'将来負担比率（分子）の構造'!I$42</f>
        <v>100</v>
      </c>
      <c r="C65" s="137"/>
      <c r="D65" s="137"/>
      <c r="E65" s="137">
        <f>'将来負担比率（分子）の構造'!J$42</f>
        <v>85</v>
      </c>
      <c r="F65" s="137"/>
      <c r="G65" s="137"/>
      <c r="H65" s="137">
        <f>'将来負担比率（分子）の構造'!K$42</f>
        <v>69</v>
      </c>
      <c r="I65" s="137"/>
      <c r="J65" s="137"/>
      <c r="K65" s="137">
        <f>'将来負担比率（分子）の構造'!L$42</f>
        <v>54</v>
      </c>
      <c r="L65" s="137"/>
      <c r="M65" s="137"/>
      <c r="N65" s="137">
        <f>'将来負担比率（分子）の構造'!M$42</f>
        <v>134</v>
      </c>
      <c r="O65" s="137"/>
      <c r="P65" s="137"/>
    </row>
    <row r="66" spans="1:16">
      <c r="A66" s="137" t="s">
        <v>25</v>
      </c>
      <c r="B66" s="137">
        <f>'将来負担比率（分子）の構造'!I$41</f>
        <v>24299</v>
      </c>
      <c r="C66" s="137"/>
      <c r="D66" s="137"/>
      <c r="E66" s="137">
        <f>'将来負担比率（分子）の構造'!J$41</f>
        <v>24079</v>
      </c>
      <c r="F66" s="137"/>
      <c r="G66" s="137"/>
      <c r="H66" s="137">
        <f>'将来負担比率（分子）の構造'!K$41</f>
        <v>23786</v>
      </c>
      <c r="I66" s="137"/>
      <c r="J66" s="137"/>
      <c r="K66" s="137">
        <f>'将来負担比率（分子）の構造'!L$41</f>
        <v>24179</v>
      </c>
      <c r="L66" s="137"/>
      <c r="M66" s="137"/>
      <c r="N66" s="137">
        <f>'将来負担比率（分子）の構造'!M$41</f>
        <v>24798</v>
      </c>
      <c r="O66" s="137"/>
      <c r="P66" s="137"/>
    </row>
    <row r="67" spans="1:16">
      <c r="A67" s="137" t="s">
        <v>62</v>
      </c>
      <c r="B67" s="137" t="e">
        <f>NA()</f>
        <v>#N/A</v>
      </c>
      <c r="C67" s="137">
        <f>IF(ISNUMBER('将来負担比率（分子）の構造'!I$53), IF('将来負担比率（分子）の構造'!I$53 &lt; 0, 0, '将来負担比率（分子）の構造'!I$53), NA())</f>
        <v>6338</v>
      </c>
      <c r="D67" s="137" t="e">
        <f>NA()</f>
        <v>#N/A</v>
      </c>
      <c r="E67" s="137" t="e">
        <f>NA()</f>
        <v>#N/A</v>
      </c>
      <c r="F67" s="137">
        <f>IF(ISNUMBER('将来負担比率（分子）の構造'!J$53), IF('将来負担比率（分子）の構造'!J$53 &lt; 0, 0, '将来負担比率（分子）の構造'!J$53), NA())</f>
        <v>4828</v>
      </c>
      <c r="G67" s="137" t="e">
        <f>NA()</f>
        <v>#N/A</v>
      </c>
      <c r="H67" s="137" t="e">
        <f>NA()</f>
        <v>#N/A</v>
      </c>
      <c r="I67" s="137">
        <f>IF(ISNUMBER('将来負担比率（分子）の構造'!K$53), IF('将来負担比率（分子）の構造'!K$53 &lt; 0, 0, '将来負担比率（分子）の構造'!K$53), NA())</f>
        <v>4108</v>
      </c>
      <c r="J67" s="137" t="e">
        <f>NA()</f>
        <v>#N/A</v>
      </c>
      <c r="K67" s="137" t="e">
        <f>NA()</f>
        <v>#N/A</v>
      </c>
      <c r="L67" s="137">
        <f>IF(ISNUMBER('将来負担比率（分子）の構造'!L$53), IF('将来負担比率（分子）の構造'!L$53 &lt; 0, 0, '将来負担比率（分子）の構造'!L$53), NA())</f>
        <v>3995</v>
      </c>
      <c r="M67" s="137" t="e">
        <f>NA()</f>
        <v>#N/A</v>
      </c>
      <c r="N67" s="137" t="e">
        <f>NA()</f>
        <v>#N/A</v>
      </c>
      <c r="O67" s="137">
        <f>IF(ISNUMBER('将来負担比率（分子）の構造'!M$53), IF('将来負担比率（分子）の構造'!M$53 &lt; 0, 0, '将来負担比率（分子）の構造'!M$53), NA())</f>
        <v>3801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4263597</v>
      </c>
      <c r="S5" s="671"/>
      <c r="T5" s="671"/>
      <c r="U5" s="671"/>
      <c r="V5" s="671"/>
      <c r="W5" s="671"/>
      <c r="X5" s="671"/>
      <c r="Y5" s="718"/>
      <c r="Z5" s="731">
        <v>16.899999999999999</v>
      </c>
      <c r="AA5" s="731"/>
      <c r="AB5" s="731"/>
      <c r="AC5" s="731"/>
      <c r="AD5" s="732">
        <v>4206151</v>
      </c>
      <c r="AE5" s="732"/>
      <c r="AF5" s="732"/>
      <c r="AG5" s="732"/>
      <c r="AH5" s="732"/>
      <c r="AI5" s="732"/>
      <c r="AJ5" s="732"/>
      <c r="AK5" s="732"/>
      <c r="AL5" s="719">
        <v>34.200000000000003</v>
      </c>
      <c r="AM5" s="688"/>
      <c r="AN5" s="688"/>
      <c r="AO5" s="720"/>
      <c r="AP5" s="707" t="s">
        <v>209</v>
      </c>
      <c r="AQ5" s="708"/>
      <c r="AR5" s="708"/>
      <c r="AS5" s="708"/>
      <c r="AT5" s="708"/>
      <c r="AU5" s="708"/>
      <c r="AV5" s="708"/>
      <c r="AW5" s="708"/>
      <c r="AX5" s="708"/>
      <c r="AY5" s="708"/>
      <c r="AZ5" s="708"/>
      <c r="BA5" s="708"/>
      <c r="BB5" s="708"/>
      <c r="BC5" s="708"/>
      <c r="BD5" s="708"/>
      <c r="BE5" s="708"/>
      <c r="BF5" s="709"/>
      <c r="BG5" s="620">
        <v>4127112</v>
      </c>
      <c r="BH5" s="621"/>
      <c r="BI5" s="621"/>
      <c r="BJ5" s="621"/>
      <c r="BK5" s="621"/>
      <c r="BL5" s="621"/>
      <c r="BM5" s="621"/>
      <c r="BN5" s="622"/>
      <c r="BO5" s="673">
        <v>96.8</v>
      </c>
      <c r="BP5" s="673"/>
      <c r="BQ5" s="673"/>
      <c r="BR5" s="673"/>
      <c r="BS5" s="674">
        <v>30284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189098</v>
      </c>
      <c r="S6" s="621"/>
      <c r="T6" s="621"/>
      <c r="U6" s="621"/>
      <c r="V6" s="621"/>
      <c r="W6" s="621"/>
      <c r="X6" s="621"/>
      <c r="Y6" s="622"/>
      <c r="Z6" s="673">
        <v>0.7</v>
      </c>
      <c r="AA6" s="673"/>
      <c r="AB6" s="673"/>
      <c r="AC6" s="673"/>
      <c r="AD6" s="674">
        <v>189098</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4127112</v>
      </c>
      <c r="BH6" s="621"/>
      <c r="BI6" s="621"/>
      <c r="BJ6" s="621"/>
      <c r="BK6" s="621"/>
      <c r="BL6" s="621"/>
      <c r="BM6" s="621"/>
      <c r="BN6" s="622"/>
      <c r="BO6" s="673">
        <v>96.8</v>
      </c>
      <c r="BP6" s="673"/>
      <c r="BQ6" s="673"/>
      <c r="BR6" s="673"/>
      <c r="BS6" s="674">
        <v>30284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174431</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174431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2612</v>
      </c>
      <c r="S7" s="621"/>
      <c r="T7" s="621"/>
      <c r="U7" s="621"/>
      <c r="V7" s="621"/>
      <c r="W7" s="621"/>
      <c r="X7" s="621"/>
      <c r="Y7" s="622"/>
      <c r="Z7" s="673">
        <v>0</v>
      </c>
      <c r="AA7" s="673"/>
      <c r="AB7" s="673"/>
      <c r="AC7" s="673"/>
      <c r="AD7" s="674">
        <v>2612</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1545832</v>
      </c>
      <c r="BH7" s="621"/>
      <c r="BI7" s="621"/>
      <c r="BJ7" s="621"/>
      <c r="BK7" s="621"/>
      <c r="BL7" s="621"/>
      <c r="BM7" s="621"/>
      <c r="BN7" s="622"/>
      <c r="BO7" s="673">
        <v>36.299999999999997</v>
      </c>
      <c r="BP7" s="673"/>
      <c r="BQ7" s="673"/>
      <c r="BR7" s="673"/>
      <c r="BS7" s="674">
        <v>30284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3584248</v>
      </c>
      <c r="CS7" s="621"/>
      <c r="CT7" s="621"/>
      <c r="CU7" s="621"/>
      <c r="CV7" s="621"/>
      <c r="CW7" s="621"/>
      <c r="CX7" s="621"/>
      <c r="CY7" s="622"/>
      <c r="CZ7" s="673">
        <v>14.9</v>
      </c>
      <c r="DA7" s="673"/>
      <c r="DB7" s="673"/>
      <c r="DC7" s="673"/>
      <c r="DD7" s="626">
        <v>822241</v>
      </c>
      <c r="DE7" s="621"/>
      <c r="DF7" s="621"/>
      <c r="DG7" s="621"/>
      <c r="DH7" s="621"/>
      <c r="DI7" s="621"/>
      <c r="DJ7" s="621"/>
      <c r="DK7" s="621"/>
      <c r="DL7" s="621"/>
      <c r="DM7" s="621"/>
      <c r="DN7" s="621"/>
      <c r="DO7" s="621"/>
      <c r="DP7" s="622"/>
      <c r="DQ7" s="626">
        <v>2159074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6489</v>
      </c>
      <c r="S8" s="621"/>
      <c r="T8" s="621"/>
      <c r="U8" s="621"/>
      <c r="V8" s="621"/>
      <c r="W8" s="621"/>
      <c r="X8" s="621"/>
      <c r="Y8" s="622"/>
      <c r="Z8" s="673">
        <v>0</v>
      </c>
      <c r="AA8" s="673"/>
      <c r="AB8" s="673"/>
      <c r="AC8" s="673"/>
      <c r="AD8" s="674">
        <v>6489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64300</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8304203</v>
      </c>
      <c r="CS8" s="621"/>
      <c r="CT8" s="621"/>
      <c r="CU8" s="621"/>
      <c r="CV8" s="621"/>
      <c r="CW8" s="621"/>
      <c r="CX8" s="621"/>
      <c r="CY8" s="622"/>
      <c r="CZ8" s="673">
        <v>34.6</v>
      </c>
      <c r="DA8" s="673"/>
      <c r="DB8" s="673"/>
      <c r="DC8" s="673"/>
      <c r="DD8" s="626">
        <v>284549</v>
      </c>
      <c r="DE8" s="621"/>
      <c r="DF8" s="621"/>
      <c r="DG8" s="621"/>
      <c r="DH8" s="621"/>
      <c r="DI8" s="621"/>
      <c r="DJ8" s="621"/>
      <c r="DK8" s="621"/>
      <c r="DL8" s="621"/>
      <c r="DM8" s="621"/>
      <c r="DN8" s="621"/>
      <c r="DO8" s="621"/>
      <c r="DP8" s="622"/>
      <c r="DQ8" s="626">
        <v>4096606</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3693</v>
      </c>
      <c r="S9" s="621"/>
      <c r="T9" s="621"/>
      <c r="U9" s="621"/>
      <c r="V9" s="621"/>
      <c r="W9" s="621"/>
      <c r="X9" s="621"/>
      <c r="Y9" s="622"/>
      <c r="Z9" s="673">
        <v>0</v>
      </c>
      <c r="AA9" s="673"/>
      <c r="AB9" s="673"/>
      <c r="AC9" s="673"/>
      <c r="AD9" s="674">
        <v>3693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1246410</v>
      </c>
      <c r="BH9" s="621"/>
      <c r="BI9" s="621"/>
      <c r="BJ9" s="621"/>
      <c r="BK9" s="621"/>
      <c r="BL9" s="621"/>
      <c r="BM9" s="621"/>
      <c r="BN9" s="622"/>
      <c r="BO9" s="673">
        <v>29.2</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1588207</v>
      </c>
      <c r="CS9" s="621"/>
      <c r="CT9" s="621"/>
      <c r="CU9" s="621"/>
      <c r="CV9" s="621"/>
      <c r="CW9" s="621"/>
      <c r="CX9" s="621"/>
      <c r="CY9" s="622"/>
      <c r="CZ9" s="673">
        <v>6.6</v>
      </c>
      <c r="DA9" s="673"/>
      <c r="DB9" s="673"/>
      <c r="DC9" s="673"/>
      <c r="DD9" s="626">
        <v>214930</v>
      </c>
      <c r="DE9" s="621"/>
      <c r="DF9" s="621"/>
      <c r="DG9" s="621"/>
      <c r="DH9" s="621"/>
      <c r="DI9" s="621"/>
      <c r="DJ9" s="621"/>
      <c r="DK9" s="621"/>
      <c r="DL9" s="621"/>
      <c r="DM9" s="621"/>
      <c r="DN9" s="621"/>
      <c r="DO9" s="621"/>
      <c r="DP9" s="622"/>
      <c r="DQ9" s="626">
        <v>1051958</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726728</v>
      </c>
      <c r="S10" s="621"/>
      <c r="T10" s="621"/>
      <c r="U10" s="621"/>
      <c r="V10" s="621"/>
      <c r="W10" s="621"/>
      <c r="X10" s="621"/>
      <c r="Y10" s="622"/>
      <c r="Z10" s="673">
        <v>2.9</v>
      </c>
      <c r="AA10" s="673"/>
      <c r="AB10" s="673"/>
      <c r="AC10" s="673"/>
      <c r="AD10" s="674">
        <v>726728</v>
      </c>
      <c r="AE10" s="674"/>
      <c r="AF10" s="674"/>
      <c r="AG10" s="674"/>
      <c r="AH10" s="674"/>
      <c r="AI10" s="674"/>
      <c r="AJ10" s="674"/>
      <c r="AK10" s="674"/>
      <c r="AL10" s="643">
        <v>5.9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82317</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8100</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4741</v>
      </c>
      <c r="S11" s="621"/>
      <c r="T11" s="621"/>
      <c r="U11" s="621"/>
      <c r="V11" s="621"/>
      <c r="W11" s="621"/>
      <c r="X11" s="621"/>
      <c r="Y11" s="622"/>
      <c r="Z11" s="673">
        <v>0</v>
      </c>
      <c r="AA11" s="673"/>
      <c r="AB11" s="673"/>
      <c r="AC11" s="673"/>
      <c r="AD11" s="674">
        <v>4741</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152805</v>
      </c>
      <c r="BH11" s="621"/>
      <c r="BI11" s="621"/>
      <c r="BJ11" s="621"/>
      <c r="BK11" s="621"/>
      <c r="BL11" s="621"/>
      <c r="BM11" s="621"/>
      <c r="BN11" s="622"/>
      <c r="BO11" s="673">
        <v>3.6</v>
      </c>
      <c r="BP11" s="673"/>
      <c r="BQ11" s="673"/>
      <c r="BR11" s="673"/>
      <c r="BS11" s="626">
        <v>30284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1040885</v>
      </c>
      <c r="CS11" s="621"/>
      <c r="CT11" s="621"/>
      <c r="CU11" s="621"/>
      <c r="CV11" s="621"/>
      <c r="CW11" s="621"/>
      <c r="CX11" s="621"/>
      <c r="CY11" s="622"/>
      <c r="CZ11" s="673">
        <v>4.3</v>
      </c>
      <c r="DA11" s="673"/>
      <c r="DB11" s="673"/>
      <c r="DC11" s="673"/>
      <c r="DD11" s="626">
        <v>319308</v>
      </c>
      <c r="DE11" s="621"/>
      <c r="DF11" s="621"/>
      <c r="DG11" s="621"/>
      <c r="DH11" s="621"/>
      <c r="DI11" s="621"/>
      <c r="DJ11" s="621"/>
      <c r="DK11" s="621"/>
      <c r="DL11" s="621"/>
      <c r="DM11" s="621"/>
      <c r="DN11" s="621"/>
      <c r="DO11" s="621"/>
      <c r="DP11" s="622"/>
      <c r="DQ11" s="626">
        <v>441049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2148167</v>
      </c>
      <c r="BH12" s="621"/>
      <c r="BI12" s="621"/>
      <c r="BJ12" s="621"/>
      <c r="BK12" s="621"/>
      <c r="BL12" s="621"/>
      <c r="BM12" s="621"/>
      <c r="BN12" s="622"/>
      <c r="BO12" s="673">
        <v>50.4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872773</v>
      </c>
      <c r="CS12" s="621"/>
      <c r="CT12" s="621"/>
      <c r="CU12" s="621"/>
      <c r="CV12" s="621"/>
      <c r="CW12" s="621"/>
      <c r="CX12" s="621"/>
      <c r="CY12" s="622"/>
      <c r="CZ12" s="673">
        <v>3.6</v>
      </c>
      <c r="DA12" s="673"/>
      <c r="DB12" s="673"/>
      <c r="DC12" s="673"/>
      <c r="DD12" s="626">
        <v>135237</v>
      </c>
      <c r="DE12" s="621"/>
      <c r="DF12" s="621"/>
      <c r="DG12" s="621"/>
      <c r="DH12" s="621"/>
      <c r="DI12" s="621"/>
      <c r="DJ12" s="621"/>
      <c r="DK12" s="621"/>
      <c r="DL12" s="621"/>
      <c r="DM12" s="621"/>
      <c r="DN12" s="621"/>
      <c r="DO12" s="621"/>
      <c r="DP12" s="622"/>
      <c r="DQ12" s="626">
        <v>458296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23057</v>
      </c>
      <c r="S13" s="621"/>
      <c r="T13" s="621"/>
      <c r="U13" s="621"/>
      <c r="V13" s="621"/>
      <c r="W13" s="621"/>
      <c r="X13" s="621"/>
      <c r="Y13" s="622"/>
      <c r="Z13" s="673">
        <v>0.1</v>
      </c>
      <c r="AA13" s="673"/>
      <c r="AB13" s="673"/>
      <c r="AC13" s="673"/>
      <c r="AD13" s="674">
        <v>23057</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2126095</v>
      </c>
      <c r="BH13" s="621"/>
      <c r="BI13" s="621"/>
      <c r="BJ13" s="621"/>
      <c r="BK13" s="621"/>
      <c r="BL13" s="621"/>
      <c r="BM13" s="621"/>
      <c r="BN13" s="622"/>
      <c r="BO13" s="673">
        <v>49.9</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2089199</v>
      </c>
      <c r="CS13" s="621"/>
      <c r="CT13" s="621"/>
      <c r="CU13" s="621"/>
      <c r="CV13" s="621"/>
      <c r="CW13" s="621"/>
      <c r="CX13" s="621"/>
      <c r="CY13" s="622"/>
      <c r="CZ13" s="673">
        <v>8.6999999999999993</v>
      </c>
      <c r="DA13" s="673"/>
      <c r="DB13" s="673"/>
      <c r="DC13" s="673"/>
      <c r="DD13" s="626">
        <v>1473036</v>
      </c>
      <c r="DE13" s="621"/>
      <c r="DF13" s="621"/>
      <c r="DG13" s="621"/>
      <c r="DH13" s="621"/>
      <c r="DI13" s="621"/>
      <c r="DJ13" s="621"/>
      <c r="DK13" s="621"/>
      <c r="DL13" s="621"/>
      <c r="DM13" s="621"/>
      <c r="DN13" s="621"/>
      <c r="DO13" s="621"/>
      <c r="DP13" s="622"/>
      <c r="DQ13" s="626">
        <v>839297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146994</v>
      </c>
      <c r="BH14" s="621"/>
      <c r="BI14" s="621"/>
      <c r="BJ14" s="621"/>
      <c r="BK14" s="621"/>
      <c r="BL14" s="621"/>
      <c r="BM14" s="621"/>
      <c r="BN14" s="622"/>
      <c r="BO14" s="673">
        <v>3.4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1007302</v>
      </c>
      <c r="CS14" s="621"/>
      <c r="CT14" s="621"/>
      <c r="CU14" s="621"/>
      <c r="CV14" s="621"/>
      <c r="CW14" s="621"/>
      <c r="CX14" s="621"/>
      <c r="CY14" s="622"/>
      <c r="CZ14" s="673">
        <v>4.2</v>
      </c>
      <c r="DA14" s="673"/>
      <c r="DB14" s="673"/>
      <c r="DC14" s="673"/>
      <c r="DD14" s="626">
        <v>95224</v>
      </c>
      <c r="DE14" s="621"/>
      <c r="DF14" s="621"/>
      <c r="DG14" s="621"/>
      <c r="DH14" s="621"/>
      <c r="DI14" s="621"/>
      <c r="DJ14" s="621"/>
      <c r="DK14" s="621"/>
      <c r="DL14" s="621"/>
      <c r="DM14" s="621"/>
      <c r="DN14" s="621"/>
      <c r="DO14" s="621"/>
      <c r="DP14" s="622"/>
      <c r="DQ14" s="626">
        <v>773190</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13890</v>
      </c>
      <c r="S15" s="621"/>
      <c r="T15" s="621"/>
      <c r="U15" s="621"/>
      <c r="V15" s="621"/>
      <c r="W15" s="621"/>
      <c r="X15" s="621"/>
      <c r="Y15" s="622"/>
      <c r="Z15" s="673">
        <v>0.1</v>
      </c>
      <c r="AA15" s="673"/>
      <c r="AB15" s="673"/>
      <c r="AC15" s="673"/>
      <c r="AD15" s="674">
        <v>13890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286119</v>
      </c>
      <c r="BH15" s="621"/>
      <c r="BI15" s="621"/>
      <c r="BJ15" s="621"/>
      <c r="BK15" s="621"/>
      <c r="BL15" s="621"/>
      <c r="BM15" s="621"/>
      <c r="BN15" s="622"/>
      <c r="BO15" s="673">
        <v>6.7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2188522</v>
      </c>
      <c r="CS15" s="621"/>
      <c r="CT15" s="621"/>
      <c r="CU15" s="621"/>
      <c r="CV15" s="621"/>
      <c r="CW15" s="621"/>
      <c r="CX15" s="621"/>
      <c r="CY15" s="622"/>
      <c r="CZ15" s="673">
        <v>9.1</v>
      </c>
      <c r="DA15" s="673"/>
      <c r="DB15" s="673"/>
      <c r="DC15" s="673"/>
      <c r="DD15" s="626">
        <v>683649</v>
      </c>
      <c r="DE15" s="621"/>
      <c r="DF15" s="621"/>
      <c r="DG15" s="621"/>
      <c r="DH15" s="621"/>
      <c r="DI15" s="621"/>
      <c r="DJ15" s="621"/>
      <c r="DK15" s="621"/>
      <c r="DL15" s="621"/>
      <c r="DM15" s="621"/>
      <c r="DN15" s="621"/>
      <c r="DO15" s="621"/>
      <c r="DP15" s="622"/>
      <c r="DQ15" s="626">
        <v>1488222</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7927037</v>
      </c>
      <c r="S16" s="621"/>
      <c r="T16" s="621"/>
      <c r="U16" s="621"/>
      <c r="V16" s="621"/>
      <c r="W16" s="621"/>
      <c r="X16" s="621"/>
      <c r="Y16" s="622"/>
      <c r="Z16" s="673">
        <v>31.4</v>
      </c>
      <c r="AA16" s="673"/>
      <c r="AB16" s="673"/>
      <c r="AC16" s="673"/>
      <c r="AD16" s="674">
        <v>7068684</v>
      </c>
      <c r="AE16" s="674"/>
      <c r="AF16" s="674"/>
      <c r="AG16" s="674"/>
      <c r="AH16" s="674"/>
      <c r="AI16" s="674"/>
      <c r="AJ16" s="674"/>
      <c r="AK16" s="674"/>
      <c r="AL16" s="643">
        <v>57.5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364655</v>
      </c>
      <c r="CS16" s="621"/>
      <c r="CT16" s="621"/>
      <c r="CU16" s="621"/>
      <c r="CV16" s="621"/>
      <c r="CW16" s="621"/>
      <c r="CX16" s="621"/>
      <c r="CY16" s="622"/>
      <c r="CZ16" s="673">
        <v>1.5</v>
      </c>
      <c r="DA16" s="673"/>
      <c r="DB16" s="673"/>
      <c r="DC16" s="673"/>
      <c r="DD16" s="626" t="s">
        <v>111</v>
      </c>
      <c r="DE16" s="621"/>
      <c r="DF16" s="621"/>
      <c r="DG16" s="621"/>
      <c r="DH16" s="621"/>
      <c r="DI16" s="621"/>
      <c r="DJ16" s="621"/>
      <c r="DK16" s="621"/>
      <c r="DL16" s="621"/>
      <c r="DM16" s="621"/>
      <c r="DN16" s="621"/>
      <c r="DO16" s="621"/>
      <c r="DP16" s="622"/>
      <c r="DQ16" s="626">
        <v>279625</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7068684</v>
      </c>
      <c r="S17" s="621"/>
      <c r="T17" s="621"/>
      <c r="U17" s="621"/>
      <c r="V17" s="621"/>
      <c r="W17" s="621"/>
      <c r="X17" s="621"/>
      <c r="Y17" s="622"/>
      <c r="Z17" s="673">
        <v>28</v>
      </c>
      <c r="AA17" s="673"/>
      <c r="AB17" s="673"/>
      <c r="AC17" s="673"/>
      <c r="AD17" s="674">
        <v>7068684</v>
      </c>
      <c r="AE17" s="674"/>
      <c r="AF17" s="674"/>
      <c r="AG17" s="674"/>
      <c r="AH17" s="674"/>
      <c r="AI17" s="674"/>
      <c r="AJ17" s="674"/>
      <c r="AK17" s="674"/>
      <c r="AL17" s="643">
        <v>57.5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2803000</v>
      </c>
      <c r="CS17" s="621"/>
      <c r="CT17" s="621"/>
      <c r="CU17" s="621"/>
      <c r="CV17" s="621"/>
      <c r="CW17" s="621"/>
      <c r="CX17" s="621"/>
      <c r="CY17" s="622"/>
      <c r="CZ17" s="673">
        <v>11.7</v>
      </c>
      <c r="DA17" s="673"/>
      <c r="DB17" s="673"/>
      <c r="DC17" s="673"/>
      <c r="DD17" s="626" t="s">
        <v>111</v>
      </c>
      <c r="DE17" s="621"/>
      <c r="DF17" s="621"/>
      <c r="DG17" s="621"/>
      <c r="DH17" s="621"/>
      <c r="DI17" s="621"/>
      <c r="DJ17" s="621"/>
      <c r="DK17" s="621"/>
      <c r="DL17" s="621"/>
      <c r="DM17" s="621"/>
      <c r="DN17" s="621"/>
      <c r="DO17" s="621"/>
      <c r="DP17" s="622"/>
      <c r="DQ17" s="626">
        <v>2690871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858353</v>
      </c>
      <c r="S18" s="621"/>
      <c r="T18" s="621"/>
      <c r="U18" s="621"/>
      <c r="V18" s="621"/>
      <c r="W18" s="621"/>
      <c r="X18" s="621"/>
      <c r="Y18" s="622"/>
      <c r="Z18" s="673">
        <v>3.4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136485</v>
      </c>
      <c r="BH19" s="621"/>
      <c r="BI19" s="621"/>
      <c r="BJ19" s="621"/>
      <c r="BK19" s="621"/>
      <c r="BL19" s="621"/>
      <c r="BM19" s="621"/>
      <c r="BN19" s="622"/>
      <c r="BO19" s="673">
        <v>3.2</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13160942</v>
      </c>
      <c r="S20" s="621"/>
      <c r="T20" s="621"/>
      <c r="U20" s="621"/>
      <c r="V20" s="621"/>
      <c r="W20" s="621"/>
      <c r="X20" s="621"/>
      <c r="Y20" s="622"/>
      <c r="Z20" s="673">
        <v>52.1</v>
      </c>
      <c r="AA20" s="673"/>
      <c r="AB20" s="673"/>
      <c r="AC20" s="673"/>
      <c r="AD20" s="674">
        <v>12245143</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136485</v>
      </c>
      <c r="BH20" s="621"/>
      <c r="BI20" s="621"/>
      <c r="BJ20" s="621"/>
      <c r="BK20" s="621"/>
      <c r="BL20" s="621"/>
      <c r="BM20" s="621"/>
      <c r="BN20" s="622"/>
      <c r="BO20" s="673">
        <v>3.2</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24025525</v>
      </c>
      <c r="CS20" s="621"/>
      <c r="CT20" s="621"/>
      <c r="CU20" s="621"/>
      <c r="CV20" s="621"/>
      <c r="CW20" s="621"/>
      <c r="CX20" s="621"/>
      <c r="CY20" s="622"/>
      <c r="CZ20" s="673">
        <v>100</v>
      </c>
      <c r="DA20" s="673"/>
      <c r="DB20" s="673"/>
      <c r="DC20" s="673"/>
      <c r="DD20" s="626">
        <v>4028174</v>
      </c>
      <c r="DE20" s="621"/>
      <c r="DF20" s="621"/>
      <c r="DG20" s="621"/>
      <c r="DH20" s="621"/>
      <c r="DI20" s="621"/>
      <c r="DJ20" s="621"/>
      <c r="DK20" s="621"/>
      <c r="DL20" s="621"/>
      <c r="DM20" s="621"/>
      <c r="DN20" s="621"/>
      <c r="DO20" s="621"/>
      <c r="DP20" s="622"/>
      <c r="DQ20" s="626">
        <v>14452619</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6597</v>
      </c>
      <c r="S21" s="621"/>
      <c r="T21" s="621"/>
      <c r="U21" s="621"/>
      <c r="V21" s="621"/>
      <c r="W21" s="621"/>
      <c r="X21" s="621"/>
      <c r="Y21" s="622"/>
      <c r="Z21" s="673">
        <v>0</v>
      </c>
      <c r="AA21" s="673"/>
      <c r="AB21" s="673"/>
      <c r="AC21" s="673"/>
      <c r="AD21" s="674">
        <v>6597</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79040</v>
      </c>
      <c r="BH21" s="621"/>
      <c r="BI21" s="621"/>
      <c r="BJ21" s="621"/>
      <c r="BK21" s="621"/>
      <c r="BL21" s="621"/>
      <c r="BM21" s="621"/>
      <c r="BN21" s="622"/>
      <c r="BO21" s="673">
        <v>1.9</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210554</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540805</v>
      </c>
      <c r="S23" s="621"/>
      <c r="T23" s="621"/>
      <c r="U23" s="621"/>
      <c r="V23" s="621"/>
      <c r="W23" s="621"/>
      <c r="X23" s="621"/>
      <c r="Y23" s="622"/>
      <c r="Z23" s="673">
        <v>2.1</v>
      </c>
      <c r="AA23" s="673"/>
      <c r="AB23" s="673"/>
      <c r="AC23" s="673"/>
      <c r="AD23" s="674">
        <v>19174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57445</v>
      </c>
      <c r="BH23" s="621"/>
      <c r="BI23" s="621"/>
      <c r="BJ23" s="621"/>
      <c r="BK23" s="621"/>
      <c r="BL23" s="621"/>
      <c r="BM23" s="621"/>
      <c r="BN23" s="622"/>
      <c r="BO23" s="673">
        <v>1.3</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43861</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10828763</v>
      </c>
      <c r="CS24" s="671"/>
      <c r="CT24" s="671"/>
      <c r="CU24" s="671"/>
      <c r="CV24" s="671"/>
      <c r="CW24" s="671"/>
      <c r="CX24" s="671"/>
      <c r="CY24" s="718"/>
      <c r="CZ24" s="722">
        <v>45.1</v>
      </c>
      <c r="DA24" s="723"/>
      <c r="DB24" s="723"/>
      <c r="DC24" s="724"/>
      <c r="DD24" s="717">
        <v>7017783</v>
      </c>
      <c r="DE24" s="671"/>
      <c r="DF24" s="671"/>
      <c r="DG24" s="671"/>
      <c r="DH24" s="671"/>
      <c r="DI24" s="671"/>
      <c r="DJ24" s="671"/>
      <c r="DK24" s="718"/>
      <c r="DL24" s="717">
        <v>7000670</v>
      </c>
      <c r="DM24" s="671"/>
      <c r="DN24" s="671"/>
      <c r="DO24" s="671"/>
      <c r="DP24" s="671"/>
      <c r="DQ24" s="671"/>
      <c r="DR24" s="671"/>
      <c r="DS24" s="671"/>
      <c r="DT24" s="671"/>
      <c r="DU24" s="671"/>
      <c r="DV24" s="718"/>
      <c r="DW24" s="719">
        <v>54.4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2962109</v>
      </c>
      <c r="S25" s="621"/>
      <c r="T25" s="621"/>
      <c r="U25" s="621"/>
      <c r="V25" s="621"/>
      <c r="W25" s="621"/>
      <c r="X25" s="621"/>
      <c r="Y25" s="622"/>
      <c r="Z25" s="673">
        <v>11.7</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3329620</v>
      </c>
      <c r="CS25" s="639"/>
      <c r="CT25" s="639"/>
      <c r="CU25" s="639"/>
      <c r="CV25" s="639"/>
      <c r="CW25" s="639"/>
      <c r="CX25" s="639"/>
      <c r="CY25" s="640"/>
      <c r="CZ25" s="623">
        <v>13.9</v>
      </c>
      <c r="DA25" s="641"/>
      <c r="DB25" s="641"/>
      <c r="DC25" s="642"/>
      <c r="DD25" s="626">
        <v>3119042</v>
      </c>
      <c r="DE25" s="639"/>
      <c r="DF25" s="639"/>
      <c r="DG25" s="639"/>
      <c r="DH25" s="639"/>
      <c r="DI25" s="639"/>
      <c r="DJ25" s="639"/>
      <c r="DK25" s="640"/>
      <c r="DL25" s="626">
        <v>3111120</v>
      </c>
      <c r="DM25" s="639"/>
      <c r="DN25" s="639"/>
      <c r="DO25" s="639"/>
      <c r="DP25" s="639"/>
      <c r="DQ25" s="639"/>
      <c r="DR25" s="639"/>
      <c r="DS25" s="639"/>
      <c r="DT25" s="639"/>
      <c r="DU25" s="639"/>
      <c r="DV25" s="640"/>
      <c r="DW25" s="643">
        <v>24.2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2157544</v>
      </c>
      <c r="CS26" s="621"/>
      <c r="CT26" s="621"/>
      <c r="CU26" s="621"/>
      <c r="CV26" s="621"/>
      <c r="CW26" s="621"/>
      <c r="CX26" s="621"/>
      <c r="CY26" s="622"/>
      <c r="CZ26" s="623">
        <v>9</v>
      </c>
      <c r="DA26" s="641"/>
      <c r="DB26" s="641"/>
      <c r="DC26" s="642"/>
      <c r="DD26" s="626">
        <v>2000773</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2093356</v>
      </c>
      <c r="S27" s="621"/>
      <c r="T27" s="621"/>
      <c r="U27" s="621"/>
      <c r="V27" s="621"/>
      <c r="W27" s="621"/>
      <c r="X27" s="621"/>
      <c r="Y27" s="622"/>
      <c r="Z27" s="673">
        <v>8.3000000000000007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4263597</v>
      </c>
      <c r="BH27" s="621"/>
      <c r="BI27" s="621"/>
      <c r="BJ27" s="621"/>
      <c r="BK27" s="621"/>
      <c r="BL27" s="621"/>
      <c r="BM27" s="621"/>
      <c r="BN27" s="622"/>
      <c r="BO27" s="673">
        <v>100</v>
      </c>
      <c r="BP27" s="673"/>
      <c r="BQ27" s="673"/>
      <c r="BR27" s="673"/>
      <c r="BS27" s="626">
        <v>30284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4696143</v>
      </c>
      <c r="CS27" s="639"/>
      <c r="CT27" s="639"/>
      <c r="CU27" s="639"/>
      <c r="CV27" s="639"/>
      <c r="CW27" s="639"/>
      <c r="CX27" s="639"/>
      <c r="CY27" s="640"/>
      <c r="CZ27" s="623">
        <v>19.5</v>
      </c>
      <c r="DA27" s="641"/>
      <c r="DB27" s="641"/>
      <c r="DC27" s="642"/>
      <c r="DD27" s="626">
        <v>1207870</v>
      </c>
      <c r="DE27" s="639"/>
      <c r="DF27" s="639"/>
      <c r="DG27" s="639"/>
      <c r="DH27" s="639"/>
      <c r="DI27" s="639"/>
      <c r="DJ27" s="639"/>
      <c r="DK27" s="640"/>
      <c r="DL27" s="626">
        <v>1198679</v>
      </c>
      <c r="DM27" s="639"/>
      <c r="DN27" s="639"/>
      <c r="DO27" s="639"/>
      <c r="DP27" s="639"/>
      <c r="DQ27" s="639"/>
      <c r="DR27" s="639"/>
      <c r="DS27" s="639"/>
      <c r="DT27" s="639"/>
      <c r="DU27" s="639"/>
      <c r="DV27" s="640"/>
      <c r="DW27" s="643">
        <v>9.3000000000000007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100943</v>
      </c>
      <c r="S28" s="621"/>
      <c r="T28" s="621"/>
      <c r="U28" s="621"/>
      <c r="V28" s="621"/>
      <c r="W28" s="621"/>
      <c r="X28" s="621"/>
      <c r="Y28" s="622"/>
      <c r="Z28" s="673">
        <v>0.4</v>
      </c>
      <c r="AA28" s="673"/>
      <c r="AB28" s="673"/>
      <c r="AC28" s="673"/>
      <c r="AD28" s="674">
        <v>15618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2803000</v>
      </c>
      <c r="CS28" s="621"/>
      <c r="CT28" s="621"/>
      <c r="CU28" s="621"/>
      <c r="CV28" s="621"/>
      <c r="CW28" s="621"/>
      <c r="CX28" s="621"/>
      <c r="CY28" s="622"/>
      <c r="CZ28" s="623">
        <v>11.7</v>
      </c>
      <c r="DA28" s="641"/>
      <c r="DB28" s="641"/>
      <c r="DC28" s="642"/>
      <c r="DD28" s="626">
        <v>2690871</v>
      </c>
      <c r="DE28" s="621"/>
      <c r="DF28" s="621"/>
      <c r="DG28" s="621"/>
      <c r="DH28" s="621"/>
      <c r="DI28" s="621"/>
      <c r="DJ28" s="621"/>
      <c r="DK28" s="622"/>
      <c r="DL28" s="626">
        <v>2690871</v>
      </c>
      <c r="DM28" s="621"/>
      <c r="DN28" s="621"/>
      <c r="DO28" s="621"/>
      <c r="DP28" s="621"/>
      <c r="DQ28" s="621"/>
      <c r="DR28" s="621"/>
      <c r="DS28" s="621"/>
      <c r="DT28" s="621"/>
      <c r="DU28" s="621"/>
      <c r="DV28" s="622"/>
      <c r="DW28" s="643">
        <v>20.9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563885</v>
      </c>
      <c r="S29" s="621"/>
      <c r="T29" s="621"/>
      <c r="U29" s="621"/>
      <c r="V29" s="621"/>
      <c r="W29" s="621"/>
      <c r="X29" s="621"/>
      <c r="Y29" s="622"/>
      <c r="Z29" s="673">
        <v>2.2000000000000002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57</v>
      </c>
      <c r="CG29" s="654"/>
      <c r="CH29" s="654"/>
      <c r="CI29" s="654"/>
      <c r="CJ29" s="654"/>
      <c r="CK29" s="654"/>
      <c r="CL29" s="654"/>
      <c r="CM29" s="654"/>
      <c r="CN29" s="654"/>
      <c r="CO29" s="654"/>
      <c r="CP29" s="654"/>
      <c r="CQ29" s="655"/>
      <c r="CR29" s="620">
        <v>2803000</v>
      </c>
      <c r="CS29" s="639"/>
      <c r="CT29" s="639"/>
      <c r="CU29" s="639"/>
      <c r="CV29" s="639"/>
      <c r="CW29" s="639"/>
      <c r="CX29" s="639"/>
      <c r="CY29" s="640"/>
      <c r="CZ29" s="623">
        <v>11.7</v>
      </c>
      <c r="DA29" s="641"/>
      <c r="DB29" s="641"/>
      <c r="DC29" s="642"/>
      <c r="DD29" s="626">
        <v>2690871</v>
      </c>
      <c r="DE29" s="639"/>
      <c r="DF29" s="639"/>
      <c r="DG29" s="639"/>
      <c r="DH29" s="639"/>
      <c r="DI29" s="639"/>
      <c r="DJ29" s="639"/>
      <c r="DK29" s="640"/>
      <c r="DL29" s="626">
        <v>2690871</v>
      </c>
      <c r="DM29" s="639"/>
      <c r="DN29" s="639"/>
      <c r="DO29" s="639"/>
      <c r="DP29" s="639"/>
      <c r="DQ29" s="639"/>
      <c r="DR29" s="639"/>
      <c r="DS29" s="639"/>
      <c r="DT29" s="639"/>
      <c r="DU29" s="639"/>
      <c r="DV29" s="640"/>
      <c r="DW29" s="643">
        <v>20.9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1293008</v>
      </c>
      <c r="S30" s="621"/>
      <c r="T30" s="621"/>
      <c r="U30" s="621"/>
      <c r="V30" s="621"/>
      <c r="W30" s="621"/>
      <c r="X30" s="621"/>
      <c r="Y30" s="622"/>
      <c r="Z30" s="673">
        <v>5.0999999999999996</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92.9</v>
      </c>
      <c r="BN30" s="687"/>
      <c r="BO30" s="687"/>
      <c r="BP30" s="687"/>
      <c r="BQ30" s="689"/>
      <c r="BR30" s="686">
        <v>98.4</v>
      </c>
      <c r="BS30" s="687"/>
      <c r="BT30" s="687"/>
      <c r="BU30" s="687"/>
      <c r="BV30" s="687"/>
      <c r="BW30" s="687"/>
      <c r="BX30" s="688">
        <v>92.1</v>
      </c>
      <c r="BY30" s="687"/>
      <c r="BZ30" s="687"/>
      <c r="CA30" s="687"/>
      <c r="CB30" s="689"/>
      <c r="CD30" s="692"/>
      <c r="CE30" s="693"/>
      <c r="CF30" s="657" t="s">
        <v>292</v>
      </c>
      <c r="CG30" s="654"/>
      <c r="CH30" s="654"/>
      <c r="CI30" s="654"/>
      <c r="CJ30" s="654"/>
      <c r="CK30" s="654"/>
      <c r="CL30" s="654"/>
      <c r="CM30" s="654"/>
      <c r="CN30" s="654"/>
      <c r="CO30" s="654"/>
      <c r="CP30" s="654"/>
      <c r="CQ30" s="655"/>
      <c r="CR30" s="620">
        <v>2589973</v>
      </c>
      <c r="CS30" s="621"/>
      <c r="CT30" s="621"/>
      <c r="CU30" s="621"/>
      <c r="CV30" s="621"/>
      <c r="CW30" s="621"/>
      <c r="CX30" s="621"/>
      <c r="CY30" s="622"/>
      <c r="CZ30" s="623">
        <v>10.8</v>
      </c>
      <c r="DA30" s="641"/>
      <c r="DB30" s="641"/>
      <c r="DC30" s="642"/>
      <c r="DD30" s="626">
        <v>2477844</v>
      </c>
      <c r="DE30" s="621"/>
      <c r="DF30" s="621"/>
      <c r="DG30" s="621"/>
      <c r="DH30" s="621"/>
      <c r="DI30" s="621"/>
      <c r="DJ30" s="621"/>
      <c r="DK30" s="622"/>
      <c r="DL30" s="626">
        <v>2477844</v>
      </c>
      <c r="DM30" s="621"/>
      <c r="DN30" s="621"/>
      <c r="DO30" s="621"/>
      <c r="DP30" s="621"/>
      <c r="DQ30" s="621"/>
      <c r="DR30" s="621"/>
      <c r="DS30" s="621"/>
      <c r="DT30" s="621"/>
      <c r="DU30" s="621"/>
      <c r="DV30" s="622"/>
      <c r="DW30" s="643">
        <v>19.3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742195</v>
      </c>
      <c r="S31" s="621"/>
      <c r="T31" s="621"/>
      <c r="U31" s="621"/>
      <c r="V31" s="621"/>
      <c r="W31" s="621"/>
      <c r="X31" s="621"/>
      <c r="Y31" s="622"/>
      <c r="Z31" s="673">
        <v>2.9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93.6</v>
      </c>
      <c r="BN31" s="685"/>
      <c r="BO31" s="685"/>
      <c r="BP31" s="685"/>
      <c r="BQ31" s="649"/>
      <c r="BR31" s="684">
        <v>98.3</v>
      </c>
      <c r="BS31" s="639"/>
      <c r="BT31" s="639"/>
      <c r="BU31" s="639"/>
      <c r="BV31" s="639"/>
      <c r="BW31" s="639"/>
      <c r="BX31" s="675">
        <v>93.1</v>
      </c>
      <c r="BY31" s="685"/>
      <c r="BZ31" s="685"/>
      <c r="CA31" s="685"/>
      <c r="CB31" s="649"/>
      <c r="CD31" s="692"/>
      <c r="CE31" s="693"/>
      <c r="CF31" s="657" t="s">
        <v>296</v>
      </c>
      <c r="CG31" s="654"/>
      <c r="CH31" s="654"/>
      <c r="CI31" s="654"/>
      <c r="CJ31" s="654"/>
      <c r="CK31" s="654"/>
      <c r="CL31" s="654"/>
      <c r="CM31" s="654"/>
      <c r="CN31" s="654"/>
      <c r="CO31" s="654"/>
      <c r="CP31" s="654"/>
      <c r="CQ31" s="655"/>
      <c r="CR31" s="620">
        <v>213027</v>
      </c>
      <c r="CS31" s="639"/>
      <c r="CT31" s="639"/>
      <c r="CU31" s="639"/>
      <c r="CV31" s="639"/>
      <c r="CW31" s="639"/>
      <c r="CX31" s="639"/>
      <c r="CY31" s="640"/>
      <c r="CZ31" s="623">
        <v>0.9</v>
      </c>
      <c r="DA31" s="641"/>
      <c r="DB31" s="641"/>
      <c r="DC31" s="642"/>
      <c r="DD31" s="626">
        <v>213027</v>
      </c>
      <c r="DE31" s="639"/>
      <c r="DF31" s="639"/>
      <c r="DG31" s="639"/>
      <c r="DH31" s="639"/>
      <c r="DI31" s="639"/>
      <c r="DJ31" s="639"/>
      <c r="DK31" s="640"/>
      <c r="DL31" s="626">
        <v>213027</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346601</v>
      </c>
      <c r="S32" s="621"/>
      <c r="T32" s="621"/>
      <c r="U32" s="621"/>
      <c r="V32" s="621"/>
      <c r="W32" s="621"/>
      <c r="X32" s="621"/>
      <c r="Y32" s="622"/>
      <c r="Z32" s="673">
        <v>1.4</v>
      </c>
      <c r="AA32" s="673"/>
      <c r="AB32" s="673"/>
      <c r="AC32" s="673"/>
      <c r="AD32" s="674">
        <v>284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98.3</v>
      </c>
      <c r="BH32" s="605"/>
      <c r="BI32" s="605"/>
      <c r="BJ32" s="605"/>
      <c r="BK32" s="605"/>
      <c r="BL32" s="605"/>
      <c r="BM32" s="668">
        <v>91.1</v>
      </c>
      <c r="BN32" s="605"/>
      <c r="BO32" s="605"/>
      <c r="BP32" s="605"/>
      <c r="BQ32" s="662"/>
      <c r="BR32" s="683">
        <v>98.2</v>
      </c>
      <c r="BS32" s="605"/>
      <c r="BT32" s="605"/>
      <c r="BU32" s="605"/>
      <c r="BV32" s="605"/>
      <c r="BW32" s="605"/>
      <c r="BX32" s="668">
        <v>90</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3209039</v>
      </c>
      <c r="S33" s="621"/>
      <c r="T33" s="621"/>
      <c r="U33" s="621"/>
      <c r="V33" s="621"/>
      <c r="W33" s="621"/>
      <c r="X33" s="621"/>
      <c r="Y33" s="622"/>
      <c r="Z33" s="673">
        <v>12.7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8803933</v>
      </c>
      <c r="CS33" s="639"/>
      <c r="CT33" s="639"/>
      <c r="CU33" s="639"/>
      <c r="CV33" s="639"/>
      <c r="CW33" s="639"/>
      <c r="CX33" s="639"/>
      <c r="CY33" s="640"/>
      <c r="CZ33" s="623">
        <v>36.6</v>
      </c>
      <c r="DA33" s="641"/>
      <c r="DB33" s="641"/>
      <c r="DC33" s="642"/>
      <c r="DD33" s="626">
        <v>6359278</v>
      </c>
      <c r="DE33" s="639"/>
      <c r="DF33" s="639"/>
      <c r="DG33" s="639"/>
      <c r="DH33" s="639"/>
      <c r="DI33" s="639"/>
      <c r="DJ33" s="639"/>
      <c r="DK33" s="640"/>
      <c r="DL33" s="626">
        <v>4538718</v>
      </c>
      <c r="DM33" s="639"/>
      <c r="DN33" s="639"/>
      <c r="DO33" s="639"/>
      <c r="DP33" s="639"/>
      <c r="DQ33" s="639"/>
      <c r="DR33" s="639"/>
      <c r="DS33" s="639"/>
      <c r="DT33" s="639"/>
      <c r="DU33" s="639"/>
      <c r="DV33" s="640"/>
      <c r="DW33" s="643">
        <v>35.299999999999997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2632931</v>
      </c>
      <c r="CS34" s="621"/>
      <c r="CT34" s="621"/>
      <c r="CU34" s="621"/>
      <c r="CV34" s="621"/>
      <c r="CW34" s="621"/>
      <c r="CX34" s="621"/>
      <c r="CY34" s="622"/>
      <c r="CZ34" s="623">
        <v>11</v>
      </c>
      <c r="DA34" s="641"/>
      <c r="DB34" s="641"/>
      <c r="DC34" s="642"/>
      <c r="DD34" s="626">
        <v>1590340</v>
      </c>
      <c r="DE34" s="621"/>
      <c r="DF34" s="621"/>
      <c r="DG34" s="621"/>
      <c r="DH34" s="621"/>
      <c r="DI34" s="621"/>
      <c r="DJ34" s="621"/>
      <c r="DK34" s="622"/>
      <c r="DL34" s="626">
        <v>1341289</v>
      </c>
      <c r="DM34" s="621"/>
      <c r="DN34" s="621"/>
      <c r="DO34" s="621"/>
      <c r="DP34" s="621"/>
      <c r="DQ34" s="621"/>
      <c r="DR34" s="621"/>
      <c r="DS34" s="621"/>
      <c r="DT34" s="621"/>
      <c r="DU34" s="621"/>
      <c r="DV34" s="622"/>
      <c r="DW34" s="643">
        <v>10.4</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581639</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3005765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118153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83470</v>
      </c>
      <c r="CS35" s="639"/>
      <c r="CT35" s="639"/>
      <c r="CU35" s="639"/>
      <c r="CV35" s="639"/>
      <c r="CW35" s="639"/>
      <c r="CX35" s="639"/>
      <c r="CY35" s="640"/>
      <c r="CZ35" s="623">
        <v>0.3</v>
      </c>
      <c r="DA35" s="641"/>
      <c r="DB35" s="641"/>
      <c r="DC35" s="642"/>
      <c r="DD35" s="626">
        <v>72776</v>
      </c>
      <c r="DE35" s="639"/>
      <c r="DF35" s="639"/>
      <c r="DG35" s="639"/>
      <c r="DH35" s="639"/>
      <c r="DI35" s="639"/>
      <c r="DJ35" s="639"/>
      <c r="DK35" s="640"/>
      <c r="DL35" s="626">
        <v>72776</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25273895</v>
      </c>
      <c r="S36" s="661"/>
      <c r="T36" s="661"/>
      <c r="U36" s="661"/>
      <c r="V36" s="661"/>
      <c r="W36" s="661"/>
      <c r="X36" s="661"/>
      <c r="Y36" s="664"/>
      <c r="Z36" s="665">
        <v>100</v>
      </c>
      <c r="AA36" s="665"/>
      <c r="AB36" s="665"/>
      <c r="AC36" s="665"/>
      <c r="AD36" s="666">
        <v>12286816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265146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-442769</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2320751</v>
      </c>
      <c r="CS36" s="621"/>
      <c r="CT36" s="621"/>
      <c r="CU36" s="621"/>
      <c r="CV36" s="621"/>
      <c r="CW36" s="621"/>
      <c r="CX36" s="621"/>
      <c r="CY36" s="622"/>
      <c r="CZ36" s="623">
        <v>9.6999999999999993</v>
      </c>
      <c r="DA36" s="641"/>
      <c r="DB36" s="641"/>
      <c r="DC36" s="642"/>
      <c r="DD36" s="626">
        <v>1685334</v>
      </c>
      <c r="DE36" s="621"/>
      <c r="DF36" s="621"/>
      <c r="DG36" s="621"/>
      <c r="DH36" s="621"/>
      <c r="DI36" s="621"/>
      <c r="DJ36" s="621"/>
      <c r="DK36" s="622"/>
      <c r="DL36" s="626">
        <v>1125304</v>
      </c>
      <c r="DM36" s="621"/>
      <c r="DN36" s="621"/>
      <c r="DO36" s="621"/>
      <c r="DP36" s="621"/>
      <c r="DQ36" s="621"/>
      <c r="DR36" s="621"/>
      <c r="DS36" s="621"/>
      <c r="DT36" s="621"/>
      <c r="DU36" s="621"/>
      <c r="DV36" s="622"/>
      <c r="DW36" s="643">
        <v>8.6999999999999993</v>
      </c>
      <c r="DX36" s="644"/>
      <c r="DY36" s="644"/>
      <c r="DZ36" s="644"/>
      <c r="EA36" s="644"/>
      <c r="EB36" s="644"/>
      <c r="EC36" s="645"/>
    </row>
    <row r="37" spans="2:133" ht="11.25" customHeight="1">
      <c r="AQ37" s="646" t="s">
        <v>314</v>
      </c>
      <c r="AR37" s="647"/>
      <c r="AS37" s="647"/>
      <c r="AT37" s="647"/>
      <c r="AU37" s="647"/>
      <c r="AV37" s="647"/>
      <c r="AW37" s="647"/>
      <c r="AX37" s="647"/>
      <c r="AY37" s="648"/>
      <c r="AZ37" s="620">
        <v>4620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7921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1291913</v>
      </c>
      <c r="CS37" s="639"/>
      <c r="CT37" s="639"/>
      <c r="CU37" s="639"/>
      <c r="CV37" s="639"/>
      <c r="CW37" s="639"/>
      <c r="CX37" s="639"/>
      <c r="CY37" s="640"/>
      <c r="CZ37" s="623">
        <v>5.4</v>
      </c>
      <c r="DA37" s="641"/>
      <c r="DB37" s="641"/>
      <c r="DC37" s="642"/>
      <c r="DD37" s="626">
        <v>1026213</v>
      </c>
      <c r="DE37" s="639"/>
      <c r="DF37" s="639"/>
      <c r="DG37" s="639"/>
      <c r="DH37" s="639"/>
      <c r="DI37" s="639"/>
      <c r="DJ37" s="639"/>
      <c r="DK37" s="640"/>
      <c r="DL37" s="626">
        <v>938724</v>
      </c>
      <c r="DM37" s="639"/>
      <c r="DN37" s="639"/>
      <c r="DO37" s="639"/>
      <c r="DP37" s="639"/>
      <c r="DQ37" s="639"/>
      <c r="DR37" s="639"/>
      <c r="DS37" s="639"/>
      <c r="DT37" s="639"/>
      <c r="DU37" s="639"/>
      <c r="DV37" s="640"/>
      <c r="DW37" s="643">
        <v>7.3</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13416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3001145</v>
      </c>
      <c r="CS38" s="621"/>
      <c r="CT38" s="621"/>
      <c r="CU38" s="621"/>
      <c r="CV38" s="621"/>
      <c r="CW38" s="621"/>
      <c r="CX38" s="621"/>
      <c r="CY38" s="622"/>
      <c r="CZ38" s="623">
        <v>12.5</v>
      </c>
      <c r="DA38" s="641"/>
      <c r="DB38" s="641"/>
      <c r="DC38" s="642"/>
      <c r="DD38" s="626">
        <v>2588181</v>
      </c>
      <c r="DE38" s="621"/>
      <c r="DF38" s="621"/>
      <c r="DG38" s="621"/>
      <c r="DH38" s="621"/>
      <c r="DI38" s="621"/>
      <c r="DJ38" s="621"/>
      <c r="DK38" s="622"/>
      <c r="DL38" s="626">
        <v>1999349</v>
      </c>
      <c r="DM38" s="621"/>
      <c r="DN38" s="621"/>
      <c r="DO38" s="621"/>
      <c r="DP38" s="621"/>
      <c r="DQ38" s="621"/>
      <c r="DR38" s="621"/>
      <c r="DS38" s="621"/>
      <c r="DT38" s="621"/>
      <c r="DU38" s="621"/>
      <c r="DV38" s="622"/>
      <c r="DW38" s="643">
        <v>15.5</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748536</v>
      </c>
      <c r="CS39" s="639"/>
      <c r="CT39" s="639"/>
      <c r="CU39" s="639"/>
      <c r="CV39" s="639"/>
      <c r="CW39" s="639"/>
      <c r="CX39" s="639"/>
      <c r="CY39" s="640"/>
      <c r="CZ39" s="623">
        <v>3.1</v>
      </c>
      <c r="DA39" s="641"/>
      <c r="DB39" s="641"/>
      <c r="DC39" s="642"/>
      <c r="DD39" s="626">
        <v>422047</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997415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17100</v>
      </c>
      <c r="CS40" s="621"/>
      <c r="CT40" s="621"/>
      <c r="CU40" s="621"/>
      <c r="CV40" s="621"/>
      <c r="CW40" s="621"/>
      <c r="CX40" s="621"/>
      <c r="CY40" s="622"/>
      <c r="CZ40" s="623">
        <v>0.1</v>
      </c>
      <c r="DA40" s="641"/>
      <c r="DB40" s="641"/>
      <c r="DC40" s="642"/>
      <c r="DD40" s="626">
        <v>600</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1738584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375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4392829</v>
      </c>
      <c r="CS42" s="621"/>
      <c r="CT42" s="621"/>
      <c r="CU42" s="621"/>
      <c r="CV42" s="621"/>
      <c r="CW42" s="621"/>
      <c r="CX42" s="621"/>
      <c r="CY42" s="622"/>
      <c r="CZ42" s="623">
        <v>18.3</v>
      </c>
      <c r="DA42" s="624"/>
      <c r="DB42" s="624"/>
      <c r="DC42" s="625"/>
      <c r="DD42" s="626">
        <v>1075558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300684</v>
      </c>
      <c r="CS43" s="639"/>
      <c r="CT43" s="639"/>
      <c r="CU43" s="639"/>
      <c r="CV43" s="639"/>
      <c r="CW43" s="639"/>
      <c r="CX43" s="639"/>
      <c r="CY43" s="640"/>
      <c r="CZ43" s="623">
        <v>1.3</v>
      </c>
      <c r="DA43" s="641"/>
      <c r="DB43" s="641"/>
      <c r="DC43" s="642"/>
      <c r="DD43" s="626">
        <v>279051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4028174</v>
      </c>
      <c r="CS44" s="621"/>
      <c r="CT44" s="621"/>
      <c r="CU44" s="621"/>
      <c r="CV44" s="621"/>
      <c r="CW44" s="621"/>
      <c r="CX44" s="621"/>
      <c r="CY44" s="622"/>
      <c r="CZ44" s="623">
        <v>16.8</v>
      </c>
      <c r="DA44" s="624"/>
      <c r="DB44" s="624"/>
      <c r="DC44" s="625"/>
      <c r="DD44" s="626">
        <v>795933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1712493</v>
      </c>
      <c r="CS45" s="639"/>
      <c r="CT45" s="639"/>
      <c r="CU45" s="639"/>
      <c r="CV45" s="639"/>
      <c r="CW45" s="639"/>
      <c r="CX45" s="639"/>
      <c r="CY45" s="640"/>
      <c r="CZ45" s="623">
        <v>7.1</v>
      </c>
      <c r="DA45" s="641"/>
      <c r="DB45" s="641"/>
      <c r="DC45" s="642"/>
      <c r="DD45" s="626">
        <v>103430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2188353</v>
      </c>
      <c r="CS46" s="621"/>
      <c r="CT46" s="621"/>
      <c r="CU46" s="621"/>
      <c r="CV46" s="621"/>
      <c r="CW46" s="621"/>
      <c r="CX46" s="621"/>
      <c r="CY46" s="622"/>
      <c r="CZ46" s="623">
        <v>9.1</v>
      </c>
      <c r="DA46" s="624"/>
      <c r="DB46" s="624"/>
      <c r="DC46" s="625"/>
      <c r="DD46" s="626">
        <v>689275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364655</v>
      </c>
      <c r="CS47" s="639"/>
      <c r="CT47" s="639"/>
      <c r="CU47" s="639"/>
      <c r="CV47" s="639"/>
      <c r="CW47" s="639"/>
      <c r="CX47" s="639"/>
      <c r="CY47" s="640"/>
      <c r="CZ47" s="623">
        <v>1.5</v>
      </c>
      <c r="DA47" s="641"/>
      <c r="DB47" s="641"/>
      <c r="DC47" s="642"/>
      <c r="DD47" s="626">
        <v>279625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24025525</v>
      </c>
      <c r="CS49" s="605"/>
      <c r="CT49" s="605"/>
      <c r="CU49" s="605"/>
      <c r="CV49" s="605"/>
      <c r="CW49" s="605"/>
      <c r="CX49" s="605"/>
      <c r="CY49" s="606"/>
      <c r="CZ49" s="607">
        <v>100</v>
      </c>
      <c r="DA49" s="608"/>
      <c r="DB49" s="608"/>
      <c r="DC49" s="609"/>
      <c r="DD49" s="610">
        <v>14452619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25307</v>
      </c>
      <c r="R7" s="1134"/>
      <c r="S7" s="1134"/>
      <c r="T7" s="1134"/>
      <c r="U7" s="1134"/>
      <c r="V7" s="1134">
        <v>24059</v>
      </c>
      <c r="W7" s="1134"/>
      <c r="X7" s="1134"/>
      <c r="Y7" s="1134"/>
      <c r="Z7" s="1134"/>
      <c r="AA7" s="1134">
        <v>1248</v>
      </c>
      <c r="AB7" s="1134"/>
      <c r="AC7" s="1134"/>
      <c r="AD7" s="1134"/>
      <c r="AE7" s="1135"/>
      <c r="AF7" s="1136">
        <v>1030</v>
      </c>
      <c r="AG7" s="1137"/>
      <c r="AH7" s="1137"/>
      <c r="AI7" s="1137"/>
      <c r="AJ7" s="1138"/>
      <c r="AK7" s="1120">
        <v>1290</v>
      </c>
      <c r="AL7" s="1121"/>
      <c r="AM7" s="1121"/>
      <c r="AN7" s="1121"/>
      <c r="AO7" s="1121"/>
      <c r="AP7" s="1121">
        <v>24798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556</v>
      </c>
      <c r="BS7" s="1124" t="s">
        <v>554</v>
      </c>
      <c r="BT7" s="1125"/>
      <c r="BU7" s="1125"/>
      <c r="BV7" s="1125"/>
      <c r="BW7" s="1125"/>
      <c r="BX7" s="1125"/>
      <c r="BY7" s="1125"/>
      <c r="BZ7" s="1125"/>
      <c r="CA7" s="1125"/>
      <c r="CB7" s="1125"/>
      <c r="CC7" s="1125"/>
      <c r="CD7" s="1125"/>
      <c r="CE7" s="1125"/>
      <c r="CF7" s="1125"/>
      <c r="CG7" s="1126"/>
      <c r="CH7" s="1117">
        <v>2</v>
      </c>
      <c r="CI7" s="1118"/>
      <c r="CJ7" s="1118"/>
      <c r="CK7" s="1118"/>
      <c r="CL7" s="1119"/>
      <c r="CM7" s="1117">
        <v>939</v>
      </c>
      <c r="CN7" s="1118"/>
      <c r="CO7" s="1118"/>
      <c r="CP7" s="1118"/>
      <c r="CQ7" s="1119"/>
      <c r="CR7" s="1117">
        <v>6</v>
      </c>
      <c r="CS7" s="1118"/>
      <c r="CT7" s="1118"/>
      <c r="CU7" s="1118"/>
      <c r="CV7" s="1119"/>
      <c r="CW7" s="1117" t="s">
        <v>548</v>
      </c>
      <c r="CX7" s="1118"/>
      <c r="CY7" s="1118"/>
      <c r="CZ7" s="1118"/>
      <c r="DA7" s="1119"/>
      <c r="DB7" s="1117" t="s">
        <v>548</v>
      </c>
      <c r="DC7" s="1118"/>
      <c r="DD7" s="1118"/>
      <c r="DE7" s="1118"/>
      <c r="DF7" s="1119"/>
      <c r="DG7" s="1117">
        <v>1226</v>
      </c>
      <c r="DH7" s="1118"/>
      <c r="DI7" s="1118"/>
      <c r="DJ7" s="1118"/>
      <c r="DK7" s="1119"/>
      <c r="DL7" s="1117" t="s">
        <v>548</v>
      </c>
      <c r="DM7" s="1118"/>
      <c r="DN7" s="1118"/>
      <c r="DO7" s="1118"/>
      <c r="DP7" s="1119"/>
      <c r="DQ7" s="1117">
        <v>619</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28</v>
      </c>
      <c r="CI8" s="1019"/>
      <c r="CJ8" s="1019"/>
      <c r="CK8" s="1019"/>
      <c r="CL8" s="1020"/>
      <c r="CM8" s="1018">
        <v>127</v>
      </c>
      <c r="CN8" s="1019"/>
      <c r="CO8" s="1019"/>
      <c r="CP8" s="1019"/>
      <c r="CQ8" s="1020"/>
      <c r="CR8" s="1018">
        <v>50</v>
      </c>
      <c r="CS8" s="1019"/>
      <c r="CT8" s="1019"/>
      <c r="CU8" s="1019"/>
      <c r="CV8" s="1020"/>
      <c r="CW8" s="1018" t="s">
        <v>548</v>
      </c>
      <c r="CX8" s="1019"/>
      <c r="CY8" s="1019"/>
      <c r="CZ8" s="1019"/>
      <c r="DA8" s="1020"/>
      <c r="DB8" s="1018" t="s">
        <v>548</v>
      </c>
      <c r="DC8" s="1019"/>
      <c r="DD8" s="1019"/>
      <c r="DE8" s="1019"/>
      <c r="DF8" s="1020"/>
      <c r="DG8" s="1018" t="s">
        <v>548</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25307</v>
      </c>
      <c r="R23" s="1098"/>
      <c r="S23" s="1098"/>
      <c r="T23" s="1098"/>
      <c r="U23" s="1098"/>
      <c r="V23" s="1098">
        <v>24059</v>
      </c>
      <c r="W23" s="1098"/>
      <c r="X23" s="1098"/>
      <c r="Y23" s="1098"/>
      <c r="Z23" s="1098"/>
      <c r="AA23" s="1098">
        <v>1248</v>
      </c>
      <c r="AB23" s="1098"/>
      <c r="AC23" s="1098"/>
      <c r="AD23" s="1098"/>
      <c r="AE23" s="1099"/>
      <c r="AF23" s="1100">
        <v>1030</v>
      </c>
      <c r="AG23" s="1098"/>
      <c r="AH23" s="1098"/>
      <c r="AI23" s="1098"/>
      <c r="AJ23" s="1101"/>
      <c r="AK23" s="1102"/>
      <c r="AL23" s="1103"/>
      <c r="AM23" s="1103"/>
      <c r="AN23" s="1103"/>
      <c r="AO23" s="1103"/>
      <c r="AP23" s="1098">
        <v>24798</v>
      </c>
      <c r="AQ23" s="1098"/>
      <c r="AR23" s="1098"/>
      <c r="AS23" s="1098"/>
      <c r="AT23" s="1098"/>
      <c r="AU23" s="1104"/>
      <c r="AV23" s="1104"/>
      <c r="AW23" s="1104"/>
      <c r="AX23" s="1104"/>
      <c r="AY23" s="1105"/>
      <c r="AZ23" s="1094" t="s">
        <v>369</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8688</v>
      </c>
      <c r="R28" s="1083"/>
      <c r="S28" s="1083"/>
      <c r="T28" s="1083"/>
      <c r="U28" s="1083"/>
      <c r="V28" s="1083">
        <v>8570</v>
      </c>
      <c r="W28" s="1083"/>
      <c r="X28" s="1083"/>
      <c r="Y28" s="1083"/>
      <c r="Z28" s="1083"/>
      <c r="AA28" s="1083">
        <v>118</v>
      </c>
      <c r="AB28" s="1083"/>
      <c r="AC28" s="1083"/>
      <c r="AD28" s="1083"/>
      <c r="AE28" s="1084"/>
      <c r="AF28" s="1085">
        <v>118</v>
      </c>
      <c r="AG28" s="1083"/>
      <c r="AH28" s="1083"/>
      <c r="AI28" s="1083"/>
      <c r="AJ28" s="1086"/>
      <c r="AK28" s="1087">
        <v>919</v>
      </c>
      <c r="AL28" s="1075"/>
      <c r="AM28" s="1075"/>
      <c r="AN28" s="1075"/>
      <c r="AO28" s="1075"/>
      <c r="AP28" s="1075" t="s">
        <v>547</v>
      </c>
      <c r="AQ28" s="1075"/>
      <c r="AR28" s="1075"/>
      <c r="AS28" s="1075"/>
      <c r="AT28" s="1075"/>
      <c r="AU28" s="1075" t="s">
        <v>548</v>
      </c>
      <c r="AV28" s="1075"/>
      <c r="AW28" s="1075"/>
      <c r="AX28" s="1075"/>
      <c r="AY28" s="1075"/>
      <c r="AZ28" s="1076" t="s">
        <v>549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4791</v>
      </c>
      <c r="R29" s="1073"/>
      <c r="S29" s="1073"/>
      <c r="T29" s="1073"/>
      <c r="U29" s="1073"/>
      <c r="V29" s="1073">
        <v>4557</v>
      </c>
      <c r="W29" s="1073"/>
      <c r="X29" s="1073"/>
      <c r="Y29" s="1073"/>
      <c r="Z29" s="1073"/>
      <c r="AA29" s="1073">
        <v>234</v>
      </c>
      <c r="AB29" s="1073"/>
      <c r="AC29" s="1073"/>
      <c r="AD29" s="1073"/>
      <c r="AE29" s="1074"/>
      <c r="AF29" s="1048">
        <v>234</v>
      </c>
      <c r="AG29" s="1049"/>
      <c r="AH29" s="1049"/>
      <c r="AI29" s="1049"/>
      <c r="AJ29" s="1050"/>
      <c r="AK29" s="1009">
        <v>725</v>
      </c>
      <c r="AL29" s="1000"/>
      <c r="AM29" s="1000"/>
      <c r="AN29" s="1000"/>
      <c r="AO29" s="1000"/>
      <c r="AP29" s="1010" t="s">
        <v>548</v>
      </c>
      <c r="AQ29" s="1008"/>
      <c r="AR29" s="1008"/>
      <c r="AS29" s="1008"/>
      <c r="AT29" s="1009"/>
      <c r="AU29" s="1010" t="s">
        <v>548</v>
      </c>
      <c r="AV29" s="1008"/>
      <c r="AW29" s="1008"/>
      <c r="AX29" s="1008"/>
      <c r="AY29" s="1009"/>
      <c r="AZ29" s="1010" t="s">
        <v>548</v>
      </c>
      <c r="BA29" s="1008"/>
      <c r="BB29" s="1008"/>
      <c r="BC29" s="1008"/>
      <c r="BD29" s="1009"/>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629</v>
      </c>
      <c r="R30" s="1073"/>
      <c r="S30" s="1073"/>
      <c r="T30" s="1073"/>
      <c r="U30" s="1073"/>
      <c r="V30" s="1073">
        <v>626</v>
      </c>
      <c r="W30" s="1073"/>
      <c r="X30" s="1073"/>
      <c r="Y30" s="1073"/>
      <c r="Z30" s="1073"/>
      <c r="AA30" s="1073">
        <v>3</v>
      </c>
      <c r="AB30" s="1073"/>
      <c r="AC30" s="1073"/>
      <c r="AD30" s="1073"/>
      <c r="AE30" s="1074"/>
      <c r="AF30" s="1048">
        <v>3</v>
      </c>
      <c r="AG30" s="1049"/>
      <c r="AH30" s="1049"/>
      <c r="AI30" s="1049"/>
      <c r="AJ30" s="1050"/>
      <c r="AK30" s="1009">
        <v>213</v>
      </c>
      <c r="AL30" s="1000"/>
      <c r="AM30" s="1000"/>
      <c r="AN30" s="1000"/>
      <c r="AO30" s="1000"/>
      <c r="AP30" s="1010" t="s">
        <v>548</v>
      </c>
      <c r="AQ30" s="1008"/>
      <c r="AR30" s="1008"/>
      <c r="AS30" s="1008"/>
      <c r="AT30" s="1009"/>
      <c r="AU30" s="1010" t="s">
        <v>548</v>
      </c>
      <c r="AV30" s="1008"/>
      <c r="AW30" s="1008"/>
      <c r="AX30" s="1008"/>
      <c r="AY30" s="1009"/>
      <c r="AZ30" s="1010" t="s">
        <v>548</v>
      </c>
      <c r="BA30" s="1008"/>
      <c r="BB30" s="1008"/>
      <c r="BC30" s="1008"/>
      <c r="BD30" s="1009"/>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704</v>
      </c>
      <c r="R31" s="1073"/>
      <c r="S31" s="1073"/>
      <c r="T31" s="1073"/>
      <c r="U31" s="1073"/>
      <c r="V31" s="1073">
        <v>621</v>
      </c>
      <c r="W31" s="1073"/>
      <c r="X31" s="1073"/>
      <c r="Y31" s="1073"/>
      <c r="Z31" s="1073"/>
      <c r="AA31" s="1073">
        <v>83</v>
      </c>
      <c r="AB31" s="1073"/>
      <c r="AC31" s="1073"/>
      <c r="AD31" s="1073"/>
      <c r="AE31" s="1074"/>
      <c r="AF31" s="1048">
        <v>463</v>
      </c>
      <c r="AG31" s="1049"/>
      <c r="AH31" s="1049"/>
      <c r="AI31" s="1049"/>
      <c r="AJ31" s="1050"/>
      <c r="AK31" s="1009">
        <v>5</v>
      </c>
      <c r="AL31" s="1000"/>
      <c r="AM31" s="1000"/>
      <c r="AN31" s="1000"/>
      <c r="AO31" s="1000"/>
      <c r="AP31" s="1000">
        <v>1939</v>
      </c>
      <c r="AQ31" s="1000"/>
      <c r="AR31" s="1000"/>
      <c r="AS31" s="1000"/>
      <c r="AT31" s="1000"/>
      <c r="AU31" s="1010" t="s">
        <v>548</v>
      </c>
      <c r="AV31" s="1008"/>
      <c r="AW31" s="1008"/>
      <c r="AX31" s="1008"/>
      <c r="AY31" s="1009"/>
      <c r="AZ31" s="1010" t="s">
        <v>548</v>
      </c>
      <c r="BA31" s="1008"/>
      <c r="BB31" s="1008"/>
      <c r="BC31" s="1008"/>
      <c r="BD31" s="1009"/>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39</v>
      </c>
      <c r="R32" s="1073"/>
      <c r="S32" s="1073"/>
      <c r="T32" s="1073"/>
      <c r="U32" s="1073"/>
      <c r="V32" s="1073">
        <v>38</v>
      </c>
      <c r="W32" s="1073"/>
      <c r="X32" s="1073"/>
      <c r="Y32" s="1073"/>
      <c r="Z32" s="1073"/>
      <c r="AA32" s="1073">
        <v>1</v>
      </c>
      <c r="AB32" s="1073"/>
      <c r="AC32" s="1073"/>
      <c r="AD32" s="1073"/>
      <c r="AE32" s="1074"/>
      <c r="AF32" s="1048">
        <v>1</v>
      </c>
      <c r="AG32" s="1049"/>
      <c r="AH32" s="1049"/>
      <c r="AI32" s="1049"/>
      <c r="AJ32" s="1050"/>
      <c r="AK32" s="1009">
        <v>2</v>
      </c>
      <c r="AL32" s="1000"/>
      <c r="AM32" s="1000"/>
      <c r="AN32" s="1000"/>
      <c r="AO32" s="1000"/>
      <c r="AP32" s="1000">
        <v>3</v>
      </c>
      <c r="AQ32" s="1000"/>
      <c r="AR32" s="1000"/>
      <c r="AS32" s="1000"/>
      <c r="AT32" s="1000"/>
      <c r="AU32" s="1010" t="s">
        <v>548</v>
      </c>
      <c r="AV32" s="1008"/>
      <c r="AW32" s="1008"/>
      <c r="AX32" s="1008"/>
      <c r="AY32" s="1009"/>
      <c r="AZ32" s="1010" t="s">
        <v>548</v>
      </c>
      <c r="BA32" s="1008"/>
      <c r="BB32" s="1008"/>
      <c r="BC32" s="1008"/>
      <c r="BD32" s="1009"/>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235</v>
      </c>
      <c r="R33" s="1073"/>
      <c r="S33" s="1073"/>
      <c r="T33" s="1073"/>
      <c r="U33" s="1073"/>
      <c r="V33" s="1073">
        <v>225</v>
      </c>
      <c r="W33" s="1073"/>
      <c r="X33" s="1073"/>
      <c r="Y33" s="1073"/>
      <c r="Z33" s="1073"/>
      <c r="AA33" s="1073">
        <v>10</v>
      </c>
      <c r="AB33" s="1073"/>
      <c r="AC33" s="1073"/>
      <c r="AD33" s="1073"/>
      <c r="AE33" s="1074"/>
      <c r="AF33" s="1048">
        <v>10</v>
      </c>
      <c r="AG33" s="1049"/>
      <c r="AH33" s="1049"/>
      <c r="AI33" s="1049"/>
      <c r="AJ33" s="1050"/>
      <c r="AK33" s="1009">
        <v>4</v>
      </c>
      <c r="AL33" s="1000"/>
      <c r="AM33" s="1000"/>
      <c r="AN33" s="1000"/>
      <c r="AO33" s="1000"/>
      <c r="AP33" s="1010" t="s">
        <v>548</v>
      </c>
      <c r="AQ33" s="1008"/>
      <c r="AR33" s="1008"/>
      <c r="AS33" s="1008"/>
      <c r="AT33" s="1009"/>
      <c r="AU33" s="1010" t="s">
        <v>548</v>
      </c>
      <c r="AV33" s="1008"/>
      <c r="AW33" s="1008"/>
      <c r="AX33" s="1008"/>
      <c r="AY33" s="1009"/>
      <c r="AZ33" s="1010" t="s">
        <v>548</v>
      </c>
      <c r="BA33" s="1008"/>
      <c r="BB33" s="1008"/>
      <c r="BC33" s="1008"/>
      <c r="BD33" s="1009"/>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1149</v>
      </c>
      <c r="R34" s="1073"/>
      <c r="S34" s="1073"/>
      <c r="T34" s="1073"/>
      <c r="U34" s="1073"/>
      <c r="V34" s="1073">
        <v>1129</v>
      </c>
      <c r="W34" s="1073"/>
      <c r="X34" s="1073"/>
      <c r="Y34" s="1073"/>
      <c r="Z34" s="1073"/>
      <c r="AA34" s="1073">
        <v>20</v>
      </c>
      <c r="AB34" s="1073"/>
      <c r="AC34" s="1073"/>
      <c r="AD34" s="1073"/>
      <c r="AE34" s="1074"/>
      <c r="AF34" s="1048">
        <v>20</v>
      </c>
      <c r="AG34" s="1049"/>
      <c r="AH34" s="1049"/>
      <c r="AI34" s="1049"/>
      <c r="AJ34" s="1050"/>
      <c r="AK34" s="1009">
        <v>265</v>
      </c>
      <c r="AL34" s="1000"/>
      <c r="AM34" s="1000"/>
      <c r="AN34" s="1000"/>
      <c r="AO34" s="1000"/>
      <c r="AP34" s="1000">
        <v>4830</v>
      </c>
      <c r="AQ34" s="1000"/>
      <c r="AR34" s="1000"/>
      <c r="AS34" s="1000"/>
      <c r="AT34" s="1000"/>
      <c r="AU34" s="1000">
        <v>2405</v>
      </c>
      <c r="AV34" s="1000"/>
      <c r="AW34" s="1000"/>
      <c r="AX34" s="1000"/>
      <c r="AY34" s="1000"/>
      <c r="AZ34" s="1010" t="s">
        <v>548</v>
      </c>
      <c r="BA34" s="1008"/>
      <c r="BB34" s="1008"/>
      <c r="BC34" s="1008"/>
      <c r="BD34" s="1009"/>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848</v>
      </c>
      <c r="AG63" s="988"/>
      <c r="AH63" s="988"/>
      <c r="AI63" s="988"/>
      <c r="AJ63" s="1059"/>
      <c r="AK63" s="1060"/>
      <c r="AL63" s="992"/>
      <c r="AM63" s="992"/>
      <c r="AN63" s="992"/>
      <c r="AO63" s="992"/>
      <c r="AP63" s="988">
        <v>6772</v>
      </c>
      <c r="AQ63" s="988"/>
      <c r="AR63" s="988"/>
      <c r="AS63" s="988"/>
      <c r="AT63" s="988"/>
      <c r="AU63" s="988">
        <v>2405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550</v>
      </c>
      <c r="C68" s="1015"/>
      <c r="D68" s="1015"/>
      <c r="E68" s="1015"/>
      <c r="F68" s="1015"/>
      <c r="G68" s="1015"/>
      <c r="H68" s="1015"/>
      <c r="I68" s="1015"/>
      <c r="J68" s="1015"/>
      <c r="K68" s="1015"/>
      <c r="L68" s="1015"/>
      <c r="M68" s="1015"/>
      <c r="N68" s="1015"/>
      <c r="O68" s="1015"/>
      <c r="P68" s="1016"/>
      <c r="Q68" s="1017">
        <v>1576</v>
      </c>
      <c r="R68" s="1011"/>
      <c r="S68" s="1011"/>
      <c r="T68" s="1011"/>
      <c r="U68" s="1011"/>
      <c r="V68" s="1011">
        <v>1555</v>
      </c>
      <c r="W68" s="1011"/>
      <c r="X68" s="1011"/>
      <c r="Y68" s="1011"/>
      <c r="Z68" s="1011"/>
      <c r="AA68" s="1011">
        <v>21</v>
      </c>
      <c r="AB68" s="1011"/>
      <c r="AC68" s="1011"/>
      <c r="AD68" s="1011"/>
      <c r="AE68" s="1011"/>
      <c r="AF68" s="1011">
        <v>21</v>
      </c>
      <c r="AG68" s="1011"/>
      <c r="AH68" s="1011"/>
      <c r="AI68" s="1011"/>
      <c r="AJ68" s="1011"/>
      <c r="AK68" s="1011">
        <v>4</v>
      </c>
      <c r="AL68" s="1011"/>
      <c r="AM68" s="1011"/>
      <c r="AN68" s="1011"/>
      <c r="AO68" s="1011"/>
      <c r="AP68" s="1011">
        <v>2477</v>
      </c>
      <c r="AQ68" s="1011"/>
      <c r="AR68" s="1011"/>
      <c r="AS68" s="1011"/>
      <c r="AT68" s="1011"/>
      <c r="AU68" s="1011">
        <v>1295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551</v>
      </c>
      <c r="C69" s="1004"/>
      <c r="D69" s="1004"/>
      <c r="E69" s="1004"/>
      <c r="F69" s="1004"/>
      <c r="G69" s="1004"/>
      <c r="H69" s="1004"/>
      <c r="I69" s="1004"/>
      <c r="J69" s="1004"/>
      <c r="K69" s="1004"/>
      <c r="L69" s="1004"/>
      <c r="M69" s="1004"/>
      <c r="N69" s="1004"/>
      <c r="O69" s="1004"/>
      <c r="P69" s="1005"/>
      <c r="Q69" s="1006">
        <v>2680</v>
      </c>
      <c r="R69" s="1000"/>
      <c r="S69" s="1000"/>
      <c r="T69" s="1000"/>
      <c r="U69" s="1000"/>
      <c r="V69" s="1000">
        <v>2661</v>
      </c>
      <c r="W69" s="1000"/>
      <c r="X69" s="1000"/>
      <c r="Y69" s="1000"/>
      <c r="Z69" s="1000"/>
      <c r="AA69" s="1000">
        <v>19</v>
      </c>
      <c r="AB69" s="1000"/>
      <c r="AC69" s="1000"/>
      <c r="AD69" s="1000"/>
      <c r="AE69" s="1000"/>
      <c r="AF69" s="1000">
        <v>19</v>
      </c>
      <c r="AG69" s="1000"/>
      <c r="AH69" s="1000"/>
      <c r="AI69" s="1000"/>
      <c r="AJ69" s="1000"/>
      <c r="AK69" s="1000">
        <v>50</v>
      </c>
      <c r="AL69" s="1000"/>
      <c r="AM69" s="1000"/>
      <c r="AN69" s="1000"/>
      <c r="AO69" s="1000"/>
      <c r="AP69" s="1000">
        <v>5102</v>
      </c>
      <c r="AQ69" s="1000"/>
      <c r="AR69" s="1000"/>
      <c r="AS69" s="1000"/>
      <c r="AT69" s="1000"/>
      <c r="AU69" s="1000">
        <v>3740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552</v>
      </c>
      <c r="C70" s="1004"/>
      <c r="D70" s="1004"/>
      <c r="E70" s="1004"/>
      <c r="F70" s="1004"/>
      <c r="G70" s="1004"/>
      <c r="H70" s="1004"/>
      <c r="I70" s="1004"/>
      <c r="J70" s="1004"/>
      <c r="K70" s="1004"/>
      <c r="L70" s="1004"/>
      <c r="M70" s="1004"/>
      <c r="N70" s="1004"/>
      <c r="O70" s="1004"/>
      <c r="P70" s="1005"/>
      <c r="Q70" s="1006">
        <v>14254</v>
      </c>
      <c r="R70" s="1000"/>
      <c r="S70" s="1000"/>
      <c r="T70" s="1000"/>
      <c r="U70" s="1000"/>
      <c r="V70" s="1000">
        <v>12809</v>
      </c>
      <c r="W70" s="1000"/>
      <c r="X70" s="1000"/>
      <c r="Y70" s="1000"/>
      <c r="Z70" s="1000"/>
      <c r="AA70" s="1000">
        <v>1445</v>
      </c>
      <c r="AB70" s="1000"/>
      <c r="AC70" s="1000"/>
      <c r="AD70" s="1000"/>
      <c r="AE70" s="1000"/>
      <c r="AF70" s="1000">
        <v>1445</v>
      </c>
      <c r="AG70" s="1000"/>
      <c r="AH70" s="1000"/>
      <c r="AI70" s="1000"/>
      <c r="AJ70" s="1000"/>
      <c r="AK70" s="1000">
        <v>310</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553</v>
      </c>
      <c r="C71" s="1004"/>
      <c r="D71" s="1004"/>
      <c r="E71" s="1004"/>
      <c r="F71" s="1004"/>
      <c r="G71" s="1004"/>
      <c r="H71" s="1004"/>
      <c r="I71" s="1004"/>
      <c r="J71" s="1004"/>
      <c r="K71" s="1004"/>
      <c r="L71" s="1004"/>
      <c r="M71" s="1004"/>
      <c r="N71" s="1004"/>
      <c r="O71" s="1004"/>
      <c r="P71" s="1005"/>
      <c r="Q71" s="1006">
        <v>1973</v>
      </c>
      <c r="R71" s="1000"/>
      <c r="S71" s="1000"/>
      <c r="T71" s="1000"/>
      <c r="U71" s="1000"/>
      <c r="V71" s="1000">
        <v>1969</v>
      </c>
      <c r="W71" s="1000"/>
      <c r="X71" s="1000"/>
      <c r="Y71" s="1000"/>
      <c r="Z71" s="1000"/>
      <c r="AA71" s="1000">
        <v>4</v>
      </c>
      <c r="AB71" s="1000"/>
      <c r="AC71" s="1000"/>
      <c r="AD71" s="1000"/>
      <c r="AE71" s="1000"/>
      <c r="AF71" s="1000">
        <v>4</v>
      </c>
      <c r="AG71" s="1000"/>
      <c r="AH71" s="1000"/>
      <c r="AI71" s="1000"/>
      <c r="AJ71" s="1000"/>
      <c r="AK71" s="1000">
        <v>0</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557</v>
      </c>
      <c r="C72" s="1004"/>
      <c r="D72" s="1004"/>
      <c r="E72" s="1004"/>
      <c r="F72" s="1004"/>
      <c r="G72" s="1004"/>
      <c r="H72" s="1004"/>
      <c r="I72" s="1004"/>
      <c r="J72" s="1004"/>
      <c r="K72" s="1004"/>
      <c r="L72" s="1004"/>
      <c r="M72" s="1004"/>
      <c r="N72" s="1004"/>
      <c r="O72" s="1004"/>
      <c r="P72" s="1005"/>
      <c r="Q72" s="1006">
        <v>277097</v>
      </c>
      <c r="R72" s="1000"/>
      <c r="S72" s="1000"/>
      <c r="T72" s="1000"/>
      <c r="U72" s="1000"/>
      <c r="V72" s="1000">
        <v>265172</v>
      </c>
      <c r="W72" s="1000"/>
      <c r="X72" s="1000"/>
      <c r="Y72" s="1000"/>
      <c r="Z72" s="1000"/>
      <c r="AA72" s="1000">
        <v>11924</v>
      </c>
      <c r="AB72" s="1000"/>
      <c r="AC72" s="1000"/>
      <c r="AD72" s="1000"/>
      <c r="AE72" s="1000"/>
      <c r="AF72" s="1000">
        <v>11924</v>
      </c>
      <c r="AG72" s="1000"/>
      <c r="AH72" s="1000"/>
      <c r="AI72" s="1000"/>
      <c r="AJ72" s="1000"/>
      <c r="AK72" s="1000">
        <v>1891</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13413</v>
      </c>
      <c r="AG88" s="988"/>
      <c r="AH88" s="988"/>
      <c r="AI88" s="988"/>
      <c r="AJ88" s="988"/>
      <c r="AK88" s="992"/>
      <c r="AL88" s="992"/>
      <c r="AM88" s="992"/>
      <c r="AN88" s="992"/>
      <c r="AO88" s="992"/>
      <c r="AP88" s="988">
        <v>7579</v>
      </c>
      <c r="AQ88" s="988"/>
      <c r="AR88" s="988"/>
      <c r="AS88" s="988"/>
      <c r="AT88" s="988"/>
      <c r="AU88" s="988">
        <v>5035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56</v>
      </c>
      <c r="CS102" s="980"/>
      <c r="CT102" s="980"/>
      <c r="CU102" s="980"/>
      <c r="CV102" s="981"/>
      <c r="CW102" s="979" t="s">
        <v>548</v>
      </c>
      <c r="CX102" s="980"/>
      <c r="CY102" s="980"/>
      <c r="CZ102" s="980"/>
      <c r="DA102" s="981"/>
      <c r="DB102" s="979" t="s">
        <v>548</v>
      </c>
      <c r="DC102" s="980"/>
      <c r="DD102" s="980"/>
      <c r="DE102" s="980"/>
      <c r="DF102" s="981"/>
      <c r="DG102" s="979">
        <v>1226</v>
      </c>
      <c r="DH102" s="980"/>
      <c r="DI102" s="980"/>
      <c r="DJ102" s="980"/>
      <c r="DK102" s="981"/>
      <c r="DL102" s="979" t="s">
        <v>548</v>
      </c>
      <c r="DM102" s="980"/>
      <c r="DN102" s="980"/>
      <c r="DO102" s="980"/>
      <c r="DP102" s="981"/>
      <c r="DQ102" s="979">
        <v>619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287</v>
      </c>
      <c r="AG109" s="923"/>
      <c r="AH109" s="923"/>
      <c r="AI109" s="923"/>
      <c r="AJ109" s="924"/>
      <c r="AK109" s="925" t="s">
        <v>286</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287</v>
      </c>
      <c r="BW109" s="923"/>
      <c r="BX109" s="923"/>
      <c r="BY109" s="923"/>
      <c r="BZ109" s="924"/>
      <c r="CA109" s="925" t="s">
        <v>286</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287</v>
      </c>
      <c r="DM109" s="923"/>
      <c r="DN109" s="923"/>
      <c r="DO109" s="923"/>
      <c r="DP109" s="924"/>
      <c r="DQ109" s="925" t="s">
        <v>286</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2725122</v>
      </c>
      <c r="AB110" s="916"/>
      <c r="AC110" s="916"/>
      <c r="AD110" s="916"/>
      <c r="AE110" s="917"/>
      <c r="AF110" s="918">
        <v>2713933</v>
      </c>
      <c r="AG110" s="916"/>
      <c r="AH110" s="916"/>
      <c r="AI110" s="916"/>
      <c r="AJ110" s="917"/>
      <c r="AK110" s="918">
        <v>2803000</v>
      </c>
      <c r="AL110" s="916"/>
      <c r="AM110" s="916"/>
      <c r="AN110" s="916"/>
      <c r="AO110" s="917"/>
      <c r="AP110" s="919">
        <v>26.7</v>
      </c>
      <c r="AQ110" s="920"/>
      <c r="AR110" s="920"/>
      <c r="AS110" s="920"/>
      <c r="AT110" s="921"/>
      <c r="AU110" s="955" t="s">
        <v>60</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23785911</v>
      </c>
      <c r="BR110" s="863"/>
      <c r="BS110" s="863"/>
      <c r="BT110" s="863"/>
      <c r="BU110" s="863"/>
      <c r="BV110" s="863">
        <v>24178530</v>
      </c>
      <c r="BW110" s="863"/>
      <c r="BX110" s="863"/>
      <c r="BY110" s="863"/>
      <c r="BZ110" s="863"/>
      <c r="CA110" s="863">
        <v>24797596</v>
      </c>
      <c r="CB110" s="863"/>
      <c r="CC110" s="863"/>
      <c r="CD110" s="863"/>
      <c r="CE110" s="863"/>
      <c r="CF110" s="887">
        <v>235.8</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69471</v>
      </c>
      <c r="DH110" s="863"/>
      <c r="DI110" s="863"/>
      <c r="DJ110" s="863"/>
      <c r="DK110" s="863"/>
      <c r="DL110" s="863">
        <v>54072</v>
      </c>
      <c r="DM110" s="863"/>
      <c r="DN110" s="863"/>
      <c r="DO110" s="863"/>
      <c r="DP110" s="863"/>
      <c r="DQ110" s="863">
        <v>38652</v>
      </c>
      <c r="DR110" s="863"/>
      <c r="DS110" s="863"/>
      <c r="DT110" s="863"/>
      <c r="DU110" s="863"/>
      <c r="DV110" s="864">
        <v>0.4</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69471</v>
      </c>
      <c r="BR111" s="835"/>
      <c r="BS111" s="835"/>
      <c r="BT111" s="835"/>
      <c r="BU111" s="835"/>
      <c r="BV111" s="835">
        <v>54072</v>
      </c>
      <c r="BW111" s="835"/>
      <c r="BX111" s="835"/>
      <c r="BY111" s="835"/>
      <c r="BZ111" s="835"/>
      <c r="CA111" s="835">
        <v>134034</v>
      </c>
      <c r="CB111" s="835"/>
      <c r="CC111" s="835"/>
      <c r="CD111" s="835"/>
      <c r="CE111" s="835"/>
      <c r="CF111" s="896">
        <v>1.3</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2054509</v>
      </c>
      <c r="BR112" s="835"/>
      <c r="BS112" s="835"/>
      <c r="BT112" s="835"/>
      <c r="BU112" s="835"/>
      <c r="BV112" s="835">
        <v>2200414</v>
      </c>
      <c r="BW112" s="835"/>
      <c r="BX112" s="835"/>
      <c r="BY112" s="835"/>
      <c r="BZ112" s="835"/>
      <c r="CA112" s="835">
        <v>2405203</v>
      </c>
      <c r="CB112" s="835"/>
      <c r="CC112" s="835"/>
      <c r="CD112" s="835"/>
      <c r="CE112" s="835"/>
      <c r="CF112" s="896">
        <v>22.9</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215361</v>
      </c>
      <c r="AB113" s="944"/>
      <c r="AC113" s="944"/>
      <c r="AD113" s="944"/>
      <c r="AE113" s="945"/>
      <c r="AF113" s="946">
        <v>218804</v>
      </c>
      <c r="AG113" s="944"/>
      <c r="AH113" s="944"/>
      <c r="AI113" s="944"/>
      <c r="AJ113" s="945"/>
      <c r="AK113" s="946">
        <v>220364</v>
      </c>
      <c r="AL113" s="944"/>
      <c r="AM113" s="944"/>
      <c r="AN113" s="944"/>
      <c r="AO113" s="945"/>
      <c r="AP113" s="947">
        <v>2.1</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3900777</v>
      </c>
      <c r="BR113" s="835"/>
      <c r="BS113" s="835"/>
      <c r="BT113" s="835"/>
      <c r="BU113" s="835"/>
      <c r="BV113" s="835">
        <v>4651401</v>
      </c>
      <c r="BW113" s="835"/>
      <c r="BX113" s="835"/>
      <c r="BY113" s="835"/>
      <c r="BZ113" s="835"/>
      <c r="CA113" s="835">
        <v>5034967</v>
      </c>
      <c r="CB113" s="835"/>
      <c r="CC113" s="835"/>
      <c r="CD113" s="835"/>
      <c r="CE113" s="835"/>
      <c r="CF113" s="896">
        <v>47.9</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45713</v>
      </c>
      <c r="AB114" s="798"/>
      <c r="AC114" s="798"/>
      <c r="AD114" s="798"/>
      <c r="AE114" s="799"/>
      <c r="AF114" s="800">
        <v>139880</v>
      </c>
      <c r="AG114" s="798"/>
      <c r="AH114" s="798"/>
      <c r="AI114" s="798"/>
      <c r="AJ114" s="799"/>
      <c r="AK114" s="800">
        <v>229421</v>
      </c>
      <c r="AL114" s="798"/>
      <c r="AM114" s="798"/>
      <c r="AN114" s="798"/>
      <c r="AO114" s="799"/>
      <c r="AP114" s="845">
        <v>2.2000000000000002</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3611046</v>
      </c>
      <c r="BR114" s="835"/>
      <c r="BS114" s="835"/>
      <c r="BT114" s="835"/>
      <c r="BU114" s="835"/>
      <c r="BV114" s="835">
        <v>3473453</v>
      </c>
      <c r="BW114" s="835"/>
      <c r="BX114" s="835"/>
      <c r="BY114" s="835"/>
      <c r="BZ114" s="835"/>
      <c r="CA114" s="835">
        <v>3393473</v>
      </c>
      <c r="CB114" s="835"/>
      <c r="CC114" s="835"/>
      <c r="CD114" s="835"/>
      <c r="CE114" s="835"/>
      <c r="CF114" s="896">
        <v>32.299999999999997</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23678</v>
      </c>
      <c r="AB115" s="944"/>
      <c r="AC115" s="944"/>
      <c r="AD115" s="944"/>
      <c r="AE115" s="945"/>
      <c r="AF115" s="946">
        <v>19725</v>
      </c>
      <c r="AG115" s="944"/>
      <c r="AH115" s="944"/>
      <c r="AI115" s="944"/>
      <c r="AJ115" s="945"/>
      <c r="AK115" s="946">
        <v>14525</v>
      </c>
      <c r="AL115" s="944"/>
      <c r="AM115" s="944"/>
      <c r="AN115" s="944"/>
      <c r="AO115" s="945"/>
      <c r="AP115" s="947">
        <v>0.1</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558936</v>
      </c>
      <c r="BR115" s="835"/>
      <c r="BS115" s="835"/>
      <c r="BT115" s="835"/>
      <c r="BU115" s="835"/>
      <c r="BV115" s="835">
        <v>731877</v>
      </c>
      <c r="BW115" s="835"/>
      <c r="BX115" s="835"/>
      <c r="BY115" s="835"/>
      <c r="BZ115" s="835"/>
      <c r="CA115" s="835">
        <v>619341</v>
      </c>
      <c r="CB115" s="835"/>
      <c r="CC115" s="835"/>
      <c r="CD115" s="835"/>
      <c r="CE115" s="835"/>
      <c r="CF115" s="896">
        <v>5.9</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v>95382</v>
      </c>
      <c r="DR115" s="798"/>
      <c r="DS115" s="798"/>
      <c r="DT115" s="798"/>
      <c r="DU115" s="799"/>
      <c r="DV115" s="845">
        <v>0.9</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3009874</v>
      </c>
      <c r="AB117" s="930"/>
      <c r="AC117" s="930"/>
      <c r="AD117" s="930"/>
      <c r="AE117" s="931"/>
      <c r="AF117" s="932">
        <v>3092342</v>
      </c>
      <c r="AG117" s="930"/>
      <c r="AH117" s="930"/>
      <c r="AI117" s="930"/>
      <c r="AJ117" s="931"/>
      <c r="AK117" s="932">
        <v>3267310</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287</v>
      </c>
      <c r="AG118" s="923"/>
      <c r="AH118" s="923"/>
      <c r="AI118" s="923"/>
      <c r="AJ118" s="924"/>
      <c r="AK118" s="925" t="s">
        <v>286</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10679</v>
      </c>
      <c r="AB119" s="916"/>
      <c r="AC119" s="916"/>
      <c r="AD119" s="916"/>
      <c r="AE119" s="917"/>
      <c r="AF119" s="918">
        <v>11432</v>
      </c>
      <c r="AG119" s="916"/>
      <c r="AH119" s="916"/>
      <c r="AI119" s="916"/>
      <c r="AJ119" s="917"/>
      <c r="AK119" s="918">
        <v>12095</v>
      </c>
      <c r="AL119" s="916"/>
      <c r="AM119" s="916"/>
      <c r="AN119" s="916"/>
      <c r="AO119" s="917"/>
      <c r="AP119" s="919">
        <v>0.1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33980650</v>
      </c>
      <c r="BR119" s="866"/>
      <c r="BS119" s="866"/>
      <c r="BT119" s="866"/>
      <c r="BU119" s="866"/>
      <c r="BV119" s="866">
        <v>35289747</v>
      </c>
      <c r="BW119" s="866"/>
      <c r="BX119" s="866"/>
      <c r="BY119" s="866"/>
      <c r="BZ119" s="866"/>
      <c r="CA119" s="866">
        <v>36384614</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6172859</v>
      </c>
      <c r="BR120" s="863"/>
      <c r="BS120" s="863"/>
      <c r="BT120" s="863"/>
      <c r="BU120" s="863"/>
      <c r="BV120" s="863">
        <v>6564118</v>
      </c>
      <c r="BW120" s="863"/>
      <c r="BX120" s="863"/>
      <c r="BY120" s="863"/>
      <c r="BZ120" s="863"/>
      <c r="CA120" s="863">
        <v>6643857</v>
      </c>
      <c r="CB120" s="863"/>
      <c r="CC120" s="863"/>
      <c r="CD120" s="863"/>
      <c r="CE120" s="863"/>
      <c r="CF120" s="887">
        <v>63.2</v>
      </c>
      <c r="CG120" s="888"/>
      <c r="CH120" s="888"/>
      <c r="CI120" s="888"/>
      <c r="CJ120" s="888"/>
      <c r="CK120" s="889" t="s">
        <v>444</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2054509</v>
      </c>
      <c r="DH120" s="863"/>
      <c r="DI120" s="863"/>
      <c r="DJ120" s="863"/>
      <c r="DK120" s="863"/>
      <c r="DL120" s="863">
        <v>2200414</v>
      </c>
      <c r="DM120" s="863"/>
      <c r="DN120" s="863"/>
      <c r="DO120" s="863"/>
      <c r="DP120" s="863"/>
      <c r="DQ120" s="863">
        <v>2405203</v>
      </c>
      <c r="DR120" s="863"/>
      <c r="DS120" s="863"/>
      <c r="DT120" s="863"/>
      <c r="DU120" s="863"/>
      <c r="DV120" s="864">
        <v>22.9</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1192755</v>
      </c>
      <c r="BR121" s="835"/>
      <c r="BS121" s="835"/>
      <c r="BT121" s="835"/>
      <c r="BU121" s="835"/>
      <c r="BV121" s="835">
        <v>1189162</v>
      </c>
      <c r="BW121" s="835"/>
      <c r="BX121" s="835"/>
      <c r="BY121" s="835"/>
      <c r="BZ121" s="835"/>
      <c r="CA121" s="835">
        <v>1142843</v>
      </c>
      <c r="CB121" s="835"/>
      <c r="CC121" s="835"/>
      <c r="CD121" s="835"/>
      <c r="CE121" s="835"/>
      <c r="CF121" s="896">
        <v>10.9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22506539</v>
      </c>
      <c r="BR122" s="866"/>
      <c r="BS122" s="866"/>
      <c r="BT122" s="866"/>
      <c r="BU122" s="866"/>
      <c r="BV122" s="866">
        <v>23541162</v>
      </c>
      <c r="BW122" s="866"/>
      <c r="BX122" s="866"/>
      <c r="BY122" s="866"/>
      <c r="BZ122" s="866"/>
      <c r="CA122" s="866">
        <v>24797012</v>
      </c>
      <c r="CB122" s="866"/>
      <c r="CC122" s="866"/>
      <c r="CD122" s="866"/>
      <c r="CE122" s="866"/>
      <c r="CF122" s="867">
        <v>235.8</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448</v>
      </c>
      <c r="BP123" s="899"/>
      <c r="BQ123" s="853">
        <v>29872153</v>
      </c>
      <c r="BR123" s="854"/>
      <c r="BS123" s="854"/>
      <c r="BT123" s="854"/>
      <c r="BU123" s="854"/>
      <c r="BV123" s="854">
        <v>31294442</v>
      </c>
      <c r="BW123" s="854"/>
      <c r="BX123" s="854"/>
      <c r="BY123" s="854"/>
      <c r="BZ123" s="854"/>
      <c r="CA123" s="854">
        <v>32583712</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38.4</v>
      </c>
      <c r="BR124" s="852"/>
      <c r="BS124" s="852"/>
      <c r="BT124" s="852"/>
      <c r="BU124" s="852"/>
      <c r="BV124" s="852">
        <v>37.1</v>
      </c>
      <c r="BW124" s="852"/>
      <c r="BX124" s="852"/>
      <c r="BY124" s="852"/>
      <c r="BZ124" s="852"/>
      <c r="CA124" s="852">
        <v>36.1</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10903</v>
      </c>
      <c r="AB126" s="798"/>
      <c r="AC126" s="798"/>
      <c r="AD126" s="798"/>
      <c r="AE126" s="799"/>
      <c r="AF126" s="800">
        <v>6918</v>
      </c>
      <c r="AG126" s="798"/>
      <c r="AH126" s="798"/>
      <c r="AI126" s="798"/>
      <c r="AJ126" s="799"/>
      <c r="AK126" s="800">
        <v>1573</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v>555524</v>
      </c>
      <c r="DH126" s="835"/>
      <c r="DI126" s="835"/>
      <c r="DJ126" s="835"/>
      <c r="DK126" s="835"/>
      <c r="DL126" s="835">
        <v>730411</v>
      </c>
      <c r="DM126" s="835"/>
      <c r="DN126" s="835"/>
      <c r="DO126" s="835"/>
      <c r="DP126" s="835"/>
      <c r="DQ126" s="835">
        <v>618584</v>
      </c>
      <c r="DR126" s="835"/>
      <c r="DS126" s="835"/>
      <c r="DT126" s="835"/>
      <c r="DU126" s="835"/>
      <c r="DV126" s="812">
        <v>5.9</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2096</v>
      </c>
      <c r="AB127" s="798"/>
      <c r="AC127" s="798"/>
      <c r="AD127" s="798"/>
      <c r="AE127" s="799"/>
      <c r="AF127" s="800">
        <v>1375</v>
      </c>
      <c r="AG127" s="798"/>
      <c r="AH127" s="798"/>
      <c r="AI127" s="798"/>
      <c r="AJ127" s="799"/>
      <c r="AK127" s="800">
        <v>857</v>
      </c>
      <c r="AL127" s="798"/>
      <c r="AM127" s="798"/>
      <c r="AN127" s="798"/>
      <c r="AO127" s="799"/>
      <c r="AP127" s="845">
        <v>0</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138251</v>
      </c>
      <c r="AB128" s="819"/>
      <c r="AC128" s="819"/>
      <c r="AD128" s="819"/>
      <c r="AE128" s="820"/>
      <c r="AF128" s="821">
        <v>155918</v>
      </c>
      <c r="AG128" s="819"/>
      <c r="AH128" s="819"/>
      <c r="AI128" s="819"/>
      <c r="AJ128" s="820"/>
      <c r="AK128" s="821">
        <v>165557</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369</v>
      </c>
      <c r="BG128" s="805"/>
      <c r="BH128" s="805"/>
      <c r="BI128" s="805"/>
      <c r="BJ128" s="805"/>
      <c r="BK128" s="805"/>
      <c r="BL128" s="828"/>
      <c r="BM128" s="804">
        <v>12.98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3412</v>
      </c>
      <c r="DH128" s="809"/>
      <c r="DI128" s="809"/>
      <c r="DJ128" s="809"/>
      <c r="DK128" s="809"/>
      <c r="DL128" s="809">
        <v>1466</v>
      </c>
      <c r="DM128" s="809"/>
      <c r="DN128" s="809"/>
      <c r="DO128" s="809"/>
      <c r="DP128" s="809"/>
      <c r="DQ128" s="809">
        <v>757</v>
      </c>
      <c r="DR128" s="809"/>
      <c r="DS128" s="809"/>
      <c r="DT128" s="809"/>
      <c r="DU128" s="809"/>
      <c r="DV128" s="810">
        <v>0</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12678836</v>
      </c>
      <c r="AB129" s="798"/>
      <c r="AC129" s="798"/>
      <c r="AD129" s="798"/>
      <c r="AE129" s="799"/>
      <c r="AF129" s="800">
        <v>12812304</v>
      </c>
      <c r="AG129" s="798"/>
      <c r="AH129" s="798"/>
      <c r="AI129" s="798"/>
      <c r="AJ129" s="799"/>
      <c r="AK129" s="800">
        <v>12672965</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111</v>
      </c>
      <c r="BG129" s="788"/>
      <c r="BH129" s="788"/>
      <c r="BI129" s="788"/>
      <c r="BJ129" s="788"/>
      <c r="BK129" s="788"/>
      <c r="BL129" s="789"/>
      <c r="BM129" s="787">
        <v>17.98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2004354</v>
      </c>
      <c r="AB130" s="798"/>
      <c r="AC130" s="798"/>
      <c r="AD130" s="798"/>
      <c r="AE130" s="799"/>
      <c r="AF130" s="800">
        <v>2068713</v>
      </c>
      <c r="AG130" s="798"/>
      <c r="AH130" s="798"/>
      <c r="AI130" s="798"/>
      <c r="AJ130" s="799"/>
      <c r="AK130" s="800">
        <v>2158090</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8.3000000000000007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10674482</v>
      </c>
      <c r="AB131" s="781"/>
      <c r="AC131" s="781"/>
      <c r="AD131" s="781"/>
      <c r="AE131" s="782"/>
      <c r="AF131" s="783">
        <v>10743591</v>
      </c>
      <c r="AG131" s="781"/>
      <c r="AH131" s="781"/>
      <c r="AI131" s="781"/>
      <c r="AJ131" s="782"/>
      <c r="AK131" s="783">
        <v>10514875</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36.1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8.1246940129999992</v>
      </c>
      <c r="AB132" s="761"/>
      <c r="AC132" s="761"/>
      <c r="AD132" s="761"/>
      <c r="AE132" s="762"/>
      <c r="AF132" s="763">
        <v>8.0765453560000005</v>
      </c>
      <c r="AG132" s="761"/>
      <c r="AH132" s="761"/>
      <c r="AI132" s="761"/>
      <c r="AJ132" s="762"/>
      <c r="AK132" s="763">
        <v>8.9745527169999999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9.4</v>
      </c>
      <c r="AB133" s="740"/>
      <c r="AC133" s="740"/>
      <c r="AD133" s="740"/>
      <c r="AE133" s="741"/>
      <c r="AF133" s="739">
        <v>8.3000000000000007</v>
      </c>
      <c r="AG133" s="740"/>
      <c r="AH133" s="740"/>
      <c r="AI133" s="740"/>
      <c r="AJ133" s="741"/>
      <c r="AK133" s="739">
        <v>8.3000000000000007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2" t="s">
        <v>476</v>
      </c>
      <c r="L7" s="256"/>
      <c r="M7" s="257" t="s">
        <v>477</v>
      </c>
      <c r="N7" s="258"/>
    </row>
    <row r="8" spans="1:16">
      <c r="A8" s="250"/>
      <c r="B8" s="246"/>
      <c r="C8" s="246"/>
      <c r="D8" s="246"/>
      <c r="E8" s="246"/>
      <c r="F8" s="246"/>
      <c r="G8" s="259"/>
      <c r="H8" s="260"/>
      <c r="I8" s="260"/>
      <c r="J8" s="261"/>
      <c r="K8" s="1153"/>
      <c r="L8" s="262" t="s">
        <v>478</v>
      </c>
      <c r="M8" s="263" t="s">
        <v>479</v>
      </c>
      <c r="N8" s="264" t="s">
        <v>480</v>
      </c>
    </row>
    <row r="9" spans="1:16">
      <c r="A9" s="250"/>
      <c r="B9" s="246"/>
      <c r="C9" s="246"/>
      <c r="D9" s="246"/>
      <c r="E9" s="246"/>
      <c r="F9" s="246"/>
      <c r="G9" s="1166" t="s">
        <v>481</v>
      </c>
      <c r="H9" s="1167"/>
      <c r="I9" s="1167"/>
      <c r="J9" s="1168"/>
      <c r="K9" s="265">
        <v>3329620</v>
      </c>
      <c r="L9" s="266">
        <v>78830</v>
      </c>
      <c r="M9" s="267">
        <v>88814</v>
      </c>
      <c r="N9" s="268">
        <v>-11.2</v>
      </c>
    </row>
    <row r="10" spans="1:16">
      <c r="A10" s="250"/>
      <c r="B10" s="246"/>
      <c r="C10" s="246"/>
      <c r="D10" s="246"/>
      <c r="E10" s="246"/>
      <c r="F10" s="246"/>
      <c r="G10" s="1166" t="s">
        <v>482</v>
      </c>
      <c r="H10" s="1167"/>
      <c r="I10" s="1167"/>
      <c r="J10" s="1168"/>
      <c r="K10" s="269">
        <v>332790</v>
      </c>
      <c r="L10" s="270">
        <v>7879</v>
      </c>
      <c r="M10" s="271">
        <v>7348</v>
      </c>
      <c r="N10" s="272">
        <v>7.2</v>
      </c>
    </row>
    <row r="11" spans="1:16" ht="13.5" customHeight="1">
      <c r="A11" s="250"/>
      <c r="B11" s="246"/>
      <c r="C11" s="246"/>
      <c r="D11" s="246"/>
      <c r="E11" s="246"/>
      <c r="F11" s="246"/>
      <c r="G11" s="1166" t="s">
        <v>483</v>
      </c>
      <c r="H11" s="1167"/>
      <c r="I11" s="1167"/>
      <c r="J11" s="1168"/>
      <c r="K11" s="269">
        <v>614686</v>
      </c>
      <c r="L11" s="270">
        <v>14553</v>
      </c>
      <c r="M11" s="271">
        <v>9064</v>
      </c>
      <c r="N11" s="272">
        <v>60.6</v>
      </c>
    </row>
    <row r="12" spans="1:16" ht="13.5" customHeight="1">
      <c r="A12" s="250"/>
      <c r="B12" s="246"/>
      <c r="C12" s="246"/>
      <c r="D12" s="246"/>
      <c r="E12" s="246"/>
      <c r="F12" s="246"/>
      <c r="G12" s="1166" t="s">
        <v>484</v>
      </c>
      <c r="H12" s="1167"/>
      <c r="I12" s="1167"/>
      <c r="J12" s="1168"/>
      <c r="K12" s="269" t="s">
        <v>485</v>
      </c>
      <c r="L12" s="270" t="s">
        <v>485</v>
      </c>
      <c r="M12" s="271">
        <v>917</v>
      </c>
      <c r="N12" s="272" t="s">
        <v>485</v>
      </c>
    </row>
    <row r="13" spans="1:16" ht="13.5" customHeight="1">
      <c r="A13" s="250"/>
      <c r="B13" s="246"/>
      <c r="C13" s="246"/>
      <c r="D13" s="246"/>
      <c r="E13" s="246"/>
      <c r="F13" s="246"/>
      <c r="G13" s="1166" t="s">
        <v>486</v>
      </c>
      <c r="H13" s="1167"/>
      <c r="I13" s="1167"/>
      <c r="J13" s="1168"/>
      <c r="K13" s="269" t="s">
        <v>485</v>
      </c>
      <c r="L13" s="270" t="s">
        <v>485</v>
      </c>
      <c r="M13" s="271">
        <v>11</v>
      </c>
      <c r="N13" s="272" t="s">
        <v>485</v>
      </c>
    </row>
    <row r="14" spans="1:16" ht="13.5" customHeight="1">
      <c r="A14" s="250"/>
      <c r="B14" s="246"/>
      <c r="C14" s="246"/>
      <c r="D14" s="246"/>
      <c r="E14" s="246"/>
      <c r="F14" s="246"/>
      <c r="G14" s="1166" t="s">
        <v>487</v>
      </c>
      <c r="H14" s="1167"/>
      <c r="I14" s="1167"/>
      <c r="J14" s="1168"/>
      <c r="K14" s="269">
        <v>195907</v>
      </c>
      <c r="L14" s="270">
        <v>4638</v>
      </c>
      <c r="M14" s="271">
        <v>3976</v>
      </c>
      <c r="N14" s="272">
        <v>16.600000000000001</v>
      </c>
    </row>
    <row r="15" spans="1:16" ht="13.5" customHeight="1">
      <c r="A15" s="250"/>
      <c r="B15" s="246"/>
      <c r="C15" s="246"/>
      <c r="D15" s="246"/>
      <c r="E15" s="246"/>
      <c r="F15" s="246"/>
      <c r="G15" s="1166" t="s">
        <v>488</v>
      </c>
      <c r="H15" s="1167"/>
      <c r="I15" s="1167"/>
      <c r="J15" s="1168"/>
      <c r="K15" s="269">
        <v>300684</v>
      </c>
      <c r="L15" s="270">
        <v>7119</v>
      </c>
      <c r="M15" s="271">
        <v>2094</v>
      </c>
      <c r="N15" s="272">
        <v>240</v>
      </c>
    </row>
    <row r="16" spans="1:16">
      <c r="A16" s="250"/>
      <c r="B16" s="246"/>
      <c r="C16" s="246"/>
      <c r="D16" s="246"/>
      <c r="E16" s="246"/>
      <c r="F16" s="246"/>
      <c r="G16" s="1169" t="s">
        <v>489</v>
      </c>
      <c r="H16" s="1170"/>
      <c r="I16" s="1170"/>
      <c r="J16" s="1171"/>
      <c r="K16" s="270">
        <v>-362248</v>
      </c>
      <c r="L16" s="270">
        <v>-8576</v>
      </c>
      <c r="M16" s="271">
        <v>-9674</v>
      </c>
      <c r="N16" s="272">
        <v>-11.4</v>
      </c>
    </row>
    <row r="17" spans="1:16">
      <c r="A17" s="250"/>
      <c r="B17" s="246"/>
      <c r="C17" s="246"/>
      <c r="D17" s="246"/>
      <c r="E17" s="246"/>
      <c r="F17" s="246"/>
      <c r="G17" s="1169" t="s">
        <v>170</v>
      </c>
      <c r="H17" s="1170"/>
      <c r="I17" s="1170"/>
      <c r="J17" s="1171"/>
      <c r="K17" s="270">
        <v>4411439</v>
      </c>
      <c r="L17" s="270">
        <v>104442</v>
      </c>
      <c r="M17" s="271">
        <v>102550</v>
      </c>
      <c r="N17" s="272">
        <v>1.8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63" t="s">
        <v>494</v>
      </c>
      <c r="H21" s="1164"/>
      <c r="I21" s="1164"/>
      <c r="J21" s="1165"/>
      <c r="K21" s="282">
        <v>9.2100000000000009</v>
      </c>
      <c r="L21" s="283">
        <v>9.9600000000000009</v>
      </c>
      <c r="M21" s="284">
        <v>-0.75</v>
      </c>
      <c r="N21" s="251"/>
      <c r="O21" s="285"/>
      <c r="P21" s="281"/>
    </row>
    <row r="22" spans="1:16" s="286" customFormat="1">
      <c r="A22" s="281"/>
      <c r="B22" s="251"/>
      <c r="C22" s="251"/>
      <c r="D22" s="251"/>
      <c r="E22" s="251"/>
      <c r="F22" s="251"/>
      <c r="G22" s="1163" t="s">
        <v>495</v>
      </c>
      <c r="H22" s="1164"/>
      <c r="I22" s="1164"/>
      <c r="J22" s="1165"/>
      <c r="K22" s="287">
        <v>98.7</v>
      </c>
      <c r="L22" s="288">
        <v>97.8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2" t="s">
        <v>476</v>
      </c>
      <c r="L30" s="256"/>
      <c r="M30" s="257" t="s">
        <v>477</v>
      </c>
      <c r="N30" s="258"/>
    </row>
    <row r="31" spans="1:16">
      <c r="A31" s="250"/>
      <c r="B31" s="246"/>
      <c r="C31" s="246"/>
      <c r="D31" s="246"/>
      <c r="E31" s="246"/>
      <c r="F31" s="246"/>
      <c r="G31" s="259"/>
      <c r="H31" s="260"/>
      <c r="I31" s="260"/>
      <c r="J31" s="261"/>
      <c r="K31" s="1153"/>
      <c r="L31" s="262" t="s">
        <v>478</v>
      </c>
      <c r="M31" s="263" t="s">
        <v>479</v>
      </c>
      <c r="N31" s="264" t="s">
        <v>480</v>
      </c>
    </row>
    <row r="32" spans="1:16" ht="27" customHeight="1">
      <c r="A32" s="250"/>
      <c r="B32" s="246"/>
      <c r="C32" s="246"/>
      <c r="D32" s="246"/>
      <c r="E32" s="246"/>
      <c r="F32" s="246"/>
      <c r="G32" s="1154" t="s">
        <v>499</v>
      </c>
      <c r="H32" s="1155"/>
      <c r="I32" s="1155"/>
      <c r="J32" s="1156"/>
      <c r="K32" s="296">
        <v>2803000</v>
      </c>
      <c r="L32" s="296">
        <v>66362</v>
      </c>
      <c r="M32" s="297">
        <v>68120</v>
      </c>
      <c r="N32" s="298">
        <v>-2.6</v>
      </c>
    </row>
    <row r="33" spans="1:16" ht="13.5" customHeight="1">
      <c r="A33" s="250"/>
      <c r="B33" s="246"/>
      <c r="C33" s="246"/>
      <c r="D33" s="246"/>
      <c r="E33" s="246"/>
      <c r="F33" s="246"/>
      <c r="G33" s="1154" t="s">
        <v>500</v>
      </c>
      <c r="H33" s="1155"/>
      <c r="I33" s="1155"/>
      <c r="J33" s="1156"/>
      <c r="K33" s="296" t="s">
        <v>485</v>
      </c>
      <c r="L33" s="296" t="s">
        <v>485</v>
      </c>
      <c r="M33" s="297" t="s">
        <v>485</v>
      </c>
      <c r="N33" s="298" t="s">
        <v>485</v>
      </c>
    </row>
    <row r="34" spans="1:16" ht="27" customHeight="1">
      <c r="A34" s="250"/>
      <c r="B34" s="246"/>
      <c r="C34" s="246"/>
      <c r="D34" s="246"/>
      <c r="E34" s="246"/>
      <c r="F34" s="246"/>
      <c r="G34" s="1154" t="s">
        <v>501</v>
      </c>
      <c r="H34" s="1155"/>
      <c r="I34" s="1155"/>
      <c r="J34" s="1156"/>
      <c r="K34" s="296" t="s">
        <v>485</v>
      </c>
      <c r="L34" s="296" t="s">
        <v>485</v>
      </c>
      <c r="M34" s="297">
        <v>13</v>
      </c>
      <c r="N34" s="298" t="s">
        <v>485</v>
      </c>
    </row>
    <row r="35" spans="1:16" ht="27" customHeight="1">
      <c r="A35" s="250"/>
      <c r="B35" s="246"/>
      <c r="C35" s="246"/>
      <c r="D35" s="246"/>
      <c r="E35" s="246"/>
      <c r="F35" s="246"/>
      <c r="G35" s="1154" t="s">
        <v>502</v>
      </c>
      <c r="H35" s="1155"/>
      <c r="I35" s="1155"/>
      <c r="J35" s="1156"/>
      <c r="K35" s="296">
        <v>220364</v>
      </c>
      <c r="L35" s="296">
        <v>5217</v>
      </c>
      <c r="M35" s="297">
        <v>17609</v>
      </c>
      <c r="N35" s="298">
        <v>-70.400000000000006</v>
      </c>
    </row>
    <row r="36" spans="1:16" ht="27" customHeight="1">
      <c r="A36" s="250"/>
      <c r="B36" s="246"/>
      <c r="C36" s="246"/>
      <c r="D36" s="246"/>
      <c r="E36" s="246"/>
      <c r="F36" s="246"/>
      <c r="G36" s="1154" t="s">
        <v>503</v>
      </c>
      <c r="H36" s="1155"/>
      <c r="I36" s="1155"/>
      <c r="J36" s="1156"/>
      <c r="K36" s="296">
        <v>229421</v>
      </c>
      <c r="L36" s="296">
        <v>5432</v>
      </c>
      <c r="M36" s="297">
        <v>2944</v>
      </c>
      <c r="N36" s="298">
        <v>84.5</v>
      </c>
    </row>
    <row r="37" spans="1:16" ht="13.5" customHeight="1">
      <c r="A37" s="250"/>
      <c r="B37" s="246"/>
      <c r="C37" s="246"/>
      <c r="D37" s="246"/>
      <c r="E37" s="246"/>
      <c r="F37" s="246"/>
      <c r="G37" s="1154" t="s">
        <v>504</v>
      </c>
      <c r="H37" s="1155"/>
      <c r="I37" s="1155"/>
      <c r="J37" s="1156"/>
      <c r="K37" s="296">
        <v>14525</v>
      </c>
      <c r="L37" s="296">
        <v>344</v>
      </c>
      <c r="M37" s="297">
        <v>1200</v>
      </c>
      <c r="N37" s="298">
        <v>-71.3</v>
      </c>
    </row>
    <row r="38" spans="1:16" ht="27" customHeight="1">
      <c r="A38" s="250"/>
      <c r="B38" s="246"/>
      <c r="C38" s="246"/>
      <c r="D38" s="246"/>
      <c r="E38" s="246"/>
      <c r="F38" s="246"/>
      <c r="G38" s="1157" t="s">
        <v>505</v>
      </c>
      <c r="H38" s="1158"/>
      <c r="I38" s="1158"/>
      <c r="J38" s="1159"/>
      <c r="K38" s="299" t="s">
        <v>485</v>
      </c>
      <c r="L38" s="299" t="s">
        <v>485</v>
      </c>
      <c r="M38" s="300">
        <v>5</v>
      </c>
      <c r="N38" s="301" t="s">
        <v>485</v>
      </c>
      <c r="O38" s="295"/>
    </row>
    <row r="39" spans="1:16">
      <c r="A39" s="250"/>
      <c r="B39" s="246"/>
      <c r="C39" s="246"/>
      <c r="D39" s="246"/>
      <c r="E39" s="246"/>
      <c r="F39" s="246"/>
      <c r="G39" s="1157" t="s">
        <v>506</v>
      </c>
      <c r="H39" s="1158"/>
      <c r="I39" s="1158"/>
      <c r="J39" s="1159"/>
      <c r="K39" s="302">
        <v>-165557</v>
      </c>
      <c r="L39" s="302">
        <v>-3920</v>
      </c>
      <c r="M39" s="303">
        <v>-3946</v>
      </c>
      <c r="N39" s="304">
        <v>-0.7</v>
      </c>
      <c r="O39" s="295"/>
    </row>
    <row r="40" spans="1:16" ht="27" customHeight="1">
      <c r="A40" s="250"/>
      <c r="B40" s="246"/>
      <c r="C40" s="246"/>
      <c r="D40" s="246"/>
      <c r="E40" s="246"/>
      <c r="F40" s="246"/>
      <c r="G40" s="1154" t="s">
        <v>507</v>
      </c>
      <c r="H40" s="1155"/>
      <c r="I40" s="1155"/>
      <c r="J40" s="1156"/>
      <c r="K40" s="302">
        <v>-2158090</v>
      </c>
      <c r="L40" s="302">
        <v>-51094</v>
      </c>
      <c r="M40" s="303">
        <v>-59158</v>
      </c>
      <c r="N40" s="304">
        <v>-13.6</v>
      </c>
      <c r="O40" s="295"/>
    </row>
    <row r="41" spans="1:16">
      <c r="A41" s="250"/>
      <c r="B41" s="246"/>
      <c r="C41" s="246"/>
      <c r="D41" s="246"/>
      <c r="E41" s="246"/>
      <c r="F41" s="246"/>
      <c r="G41" s="1160" t="s">
        <v>281</v>
      </c>
      <c r="H41" s="1161"/>
      <c r="I41" s="1161"/>
      <c r="J41" s="1162"/>
      <c r="K41" s="296">
        <v>943663</v>
      </c>
      <c r="L41" s="302">
        <v>22342</v>
      </c>
      <c r="M41" s="303">
        <v>26787</v>
      </c>
      <c r="N41" s="304">
        <v>-16.600000000000001</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7" t="s">
        <v>476</v>
      </c>
      <c r="J49" s="1149" t="s">
        <v>511</v>
      </c>
      <c r="K49" s="1150"/>
      <c r="L49" s="1150"/>
      <c r="M49" s="1150"/>
      <c r="N49" s="1151"/>
    </row>
    <row r="50" spans="1:14">
      <c r="A50" s="250"/>
      <c r="B50" s="246"/>
      <c r="C50" s="246"/>
      <c r="D50" s="246"/>
      <c r="E50" s="246"/>
      <c r="F50" s="246"/>
      <c r="G50" s="314"/>
      <c r="H50" s="315"/>
      <c r="I50" s="1148"/>
      <c r="J50" s="316" t="s">
        <v>512</v>
      </c>
      <c r="K50" s="317" t="s">
        <v>513</v>
      </c>
      <c r="L50" s="318" t="s">
        <v>514</v>
      </c>
      <c r="M50" s="319" t="s">
        <v>515</v>
      </c>
      <c r="N50" s="320" t="s">
        <v>516</v>
      </c>
    </row>
    <row r="51" spans="1:14">
      <c r="A51" s="250"/>
      <c r="B51" s="246"/>
      <c r="C51" s="246"/>
      <c r="D51" s="246"/>
      <c r="E51" s="246"/>
      <c r="F51" s="246"/>
      <c r="G51" s="312" t="s">
        <v>517</v>
      </c>
      <c r="H51" s="313"/>
      <c r="I51" s="321">
        <v>2823604</v>
      </c>
      <c r="J51" s="322">
        <v>64053</v>
      </c>
      <c r="K51" s="323">
        <v>-16.7</v>
      </c>
      <c r="L51" s="324">
        <v>75709</v>
      </c>
      <c r="M51" s="325">
        <v>12.7</v>
      </c>
      <c r="N51" s="326">
        <v>-29.4</v>
      </c>
    </row>
    <row r="52" spans="1:14">
      <c r="A52" s="250"/>
      <c r="B52" s="246"/>
      <c r="C52" s="246"/>
      <c r="D52" s="246"/>
      <c r="E52" s="246"/>
      <c r="F52" s="246"/>
      <c r="G52" s="327"/>
      <c r="H52" s="328" t="s">
        <v>518</v>
      </c>
      <c r="I52" s="329">
        <v>1621024</v>
      </c>
      <c r="J52" s="330">
        <v>36773</v>
      </c>
      <c r="K52" s="331">
        <v>-20.399999999999999</v>
      </c>
      <c r="L52" s="332">
        <v>35212</v>
      </c>
      <c r="M52" s="333">
        <v>0</v>
      </c>
      <c r="N52" s="334">
        <v>-20.399999999999999</v>
      </c>
    </row>
    <row r="53" spans="1:14">
      <c r="A53" s="250"/>
      <c r="B53" s="246"/>
      <c r="C53" s="246"/>
      <c r="D53" s="246"/>
      <c r="E53" s="246"/>
      <c r="F53" s="246"/>
      <c r="G53" s="312" t="s">
        <v>519</v>
      </c>
      <c r="H53" s="313"/>
      <c r="I53" s="321">
        <v>2857431</v>
      </c>
      <c r="J53" s="322">
        <v>65052</v>
      </c>
      <c r="K53" s="323">
        <v>1.6</v>
      </c>
      <c r="L53" s="324">
        <v>90961</v>
      </c>
      <c r="M53" s="325">
        <v>20.100000000000001</v>
      </c>
      <c r="N53" s="326">
        <v>-18.5</v>
      </c>
    </row>
    <row r="54" spans="1:14">
      <c r="A54" s="250"/>
      <c r="B54" s="246"/>
      <c r="C54" s="246"/>
      <c r="D54" s="246"/>
      <c r="E54" s="246"/>
      <c r="F54" s="246"/>
      <c r="G54" s="327"/>
      <c r="H54" s="328" t="s">
        <v>518</v>
      </c>
      <c r="I54" s="329">
        <v>1647552</v>
      </c>
      <c r="J54" s="330">
        <v>37508</v>
      </c>
      <c r="K54" s="331">
        <v>2</v>
      </c>
      <c r="L54" s="332">
        <v>37720</v>
      </c>
      <c r="M54" s="333">
        <v>7.1</v>
      </c>
      <c r="N54" s="334">
        <v>-5.0999999999999996</v>
      </c>
    </row>
    <row r="55" spans="1:14">
      <c r="A55" s="250"/>
      <c r="B55" s="246"/>
      <c r="C55" s="246"/>
      <c r="D55" s="246"/>
      <c r="E55" s="246"/>
      <c r="F55" s="246"/>
      <c r="G55" s="312" t="s">
        <v>520</v>
      </c>
      <c r="H55" s="313"/>
      <c r="I55" s="321">
        <v>2827762</v>
      </c>
      <c r="J55" s="322">
        <v>65147</v>
      </c>
      <c r="K55" s="323">
        <v>0.1</v>
      </c>
      <c r="L55" s="324">
        <v>106614</v>
      </c>
      <c r="M55" s="325">
        <v>17.2</v>
      </c>
      <c r="N55" s="326">
        <v>-17.100000000000001</v>
      </c>
    </row>
    <row r="56" spans="1:14">
      <c r="A56" s="250"/>
      <c r="B56" s="246"/>
      <c r="C56" s="246"/>
      <c r="D56" s="246"/>
      <c r="E56" s="246"/>
      <c r="F56" s="246"/>
      <c r="G56" s="327"/>
      <c r="H56" s="328" t="s">
        <v>518</v>
      </c>
      <c r="I56" s="329">
        <v>1754808</v>
      </c>
      <c r="J56" s="330">
        <v>40428</v>
      </c>
      <c r="K56" s="331">
        <v>7.8</v>
      </c>
      <c r="L56" s="332">
        <v>45545</v>
      </c>
      <c r="M56" s="333">
        <v>20.7</v>
      </c>
      <c r="N56" s="334">
        <v>-12.9</v>
      </c>
    </row>
    <row r="57" spans="1:14">
      <c r="A57" s="250"/>
      <c r="B57" s="246"/>
      <c r="C57" s="246"/>
      <c r="D57" s="246"/>
      <c r="E57" s="246"/>
      <c r="F57" s="246"/>
      <c r="G57" s="312" t="s">
        <v>521</v>
      </c>
      <c r="H57" s="313"/>
      <c r="I57" s="321">
        <v>3506138</v>
      </c>
      <c r="J57" s="322">
        <v>81825</v>
      </c>
      <c r="K57" s="323">
        <v>25.6</v>
      </c>
      <c r="L57" s="324">
        <v>85459</v>
      </c>
      <c r="M57" s="325">
        <v>-19.8</v>
      </c>
      <c r="N57" s="326">
        <v>45.4</v>
      </c>
    </row>
    <row r="58" spans="1:14">
      <c r="A58" s="250"/>
      <c r="B58" s="246"/>
      <c r="C58" s="246"/>
      <c r="D58" s="246"/>
      <c r="E58" s="246"/>
      <c r="F58" s="246"/>
      <c r="G58" s="327"/>
      <c r="H58" s="328" t="s">
        <v>518</v>
      </c>
      <c r="I58" s="329">
        <v>1942718</v>
      </c>
      <c r="J58" s="330">
        <v>45339</v>
      </c>
      <c r="K58" s="331">
        <v>12.1</v>
      </c>
      <c r="L58" s="332">
        <v>44378</v>
      </c>
      <c r="M58" s="333">
        <v>-2.6</v>
      </c>
      <c r="N58" s="334">
        <v>14.7</v>
      </c>
    </row>
    <row r="59" spans="1:14">
      <c r="A59" s="250"/>
      <c r="B59" s="246"/>
      <c r="C59" s="246"/>
      <c r="D59" s="246"/>
      <c r="E59" s="246"/>
      <c r="F59" s="246"/>
      <c r="G59" s="312" t="s">
        <v>522</v>
      </c>
      <c r="H59" s="313"/>
      <c r="I59" s="321">
        <v>4028174</v>
      </c>
      <c r="J59" s="322">
        <v>95368</v>
      </c>
      <c r="K59" s="323">
        <v>16.600000000000001</v>
      </c>
      <c r="L59" s="324">
        <v>83280</v>
      </c>
      <c r="M59" s="325">
        <v>-2.5</v>
      </c>
      <c r="N59" s="326">
        <v>19.100000000000001</v>
      </c>
    </row>
    <row r="60" spans="1:14">
      <c r="A60" s="250"/>
      <c r="B60" s="246"/>
      <c r="C60" s="246"/>
      <c r="D60" s="246"/>
      <c r="E60" s="246"/>
      <c r="F60" s="246"/>
      <c r="G60" s="327"/>
      <c r="H60" s="328" t="s">
        <v>518</v>
      </c>
      <c r="I60" s="335">
        <v>2188353</v>
      </c>
      <c r="J60" s="330">
        <v>51810</v>
      </c>
      <c r="K60" s="331">
        <v>14.3</v>
      </c>
      <c r="L60" s="332">
        <v>43123</v>
      </c>
      <c r="M60" s="333">
        <v>-2.8</v>
      </c>
      <c r="N60" s="334">
        <v>17.100000000000001</v>
      </c>
    </row>
    <row r="61" spans="1:14">
      <c r="A61" s="250"/>
      <c r="B61" s="246"/>
      <c r="C61" s="246"/>
      <c r="D61" s="246"/>
      <c r="E61" s="246"/>
      <c r="F61" s="246"/>
      <c r="G61" s="312" t="s">
        <v>523</v>
      </c>
      <c r="H61" s="336"/>
      <c r="I61" s="337">
        <v>3208622</v>
      </c>
      <c r="J61" s="338">
        <v>74289</v>
      </c>
      <c r="K61" s="339">
        <v>5.4</v>
      </c>
      <c r="L61" s="340">
        <v>88405</v>
      </c>
      <c r="M61" s="341">
        <v>5.5</v>
      </c>
      <c r="N61" s="326">
        <v>-0.1</v>
      </c>
    </row>
    <row r="62" spans="1:14">
      <c r="A62" s="250"/>
      <c r="B62" s="246"/>
      <c r="C62" s="246"/>
      <c r="D62" s="246"/>
      <c r="E62" s="246"/>
      <c r="F62" s="246"/>
      <c r="G62" s="327"/>
      <c r="H62" s="328" t="s">
        <v>518</v>
      </c>
      <c r="I62" s="329">
        <v>1830891</v>
      </c>
      <c r="J62" s="330">
        <v>42372</v>
      </c>
      <c r="K62" s="331">
        <v>3.2</v>
      </c>
      <c r="L62" s="332">
        <v>41196</v>
      </c>
      <c r="M62" s="333">
        <v>4.5</v>
      </c>
      <c r="N62" s="334">
        <v>-1.3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17.14</v>
      </c>
      <c r="G47" s="12">
        <v>21.04</v>
      </c>
      <c r="H47" s="12">
        <v>24.54</v>
      </c>
      <c r="I47" s="12">
        <v>23.66</v>
      </c>
      <c r="J47" s="13">
        <v>20.61</v>
      </c>
    </row>
    <row r="48" spans="2:10" ht="57.75" customHeight="1">
      <c r="B48" s="14"/>
      <c r="C48" s="1174" t="s">
        <v>4</v>
      </c>
      <c r="D48" s="1174"/>
      <c r="E48" s="1175"/>
      <c r="F48" s="15">
        <v>6.65</v>
      </c>
      <c r="G48" s="16">
        <v>7.08</v>
      </c>
      <c r="H48" s="16">
        <v>6.64</v>
      </c>
      <c r="I48" s="16">
        <v>9.36</v>
      </c>
      <c r="J48" s="17">
        <v>8.1300000000000008</v>
      </c>
    </row>
    <row r="49" spans="2:10" ht="57.75" customHeight="1" thickBot="1">
      <c r="B49" s="18"/>
      <c r="C49" s="1176" t="s">
        <v>5</v>
      </c>
      <c r="D49" s="1176"/>
      <c r="E49" s="1177"/>
      <c r="F49" s="19" t="s">
        <v>530</v>
      </c>
      <c r="G49" s="20">
        <v>0.47</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2018-03-14T02:53:27Z</cp:lastPrinted>
  <dcterms:created xsi:type="dcterms:W3CDTF">2018-01-24T06:40:06Z</dcterms:created>
  <dcterms:modified xsi:type="dcterms:W3CDTF">2018-11-29T00:06:08Z</dcterms:modified>
</cp:coreProperties>
</file>