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240" yWindow="105" windowWidth="14940" windowHeight="7830" tabRatio="6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AM36" i="9"/>
  <c r="C36" i="9"/>
  <c r="BE35" i="9"/>
  <c r="AM35" i="9"/>
  <c r="C35" i="9"/>
  <c r="C34" i="9"/>
  <c r="U34" i="9" s="1"/>
  <c r="U35" i="9" l="1"/>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CO34" i="9" l="1"/>
  <c r="CO35" i="9" s="1"/>
</calcChain>
</file>

<file path=xl/sharedStrings.xml><?xml version="1.0" encoding="utf-8"?>
<sst xmlns="http://schemas.openxmlformats.org/spreadsheetml/2006/main" count="1024" uniqueCount="557">
  <si>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</si>
  <si>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</si>
  <si>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</si>
  <si>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</si>
  <si>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</si>
  <si>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</si>
  <si>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</si>
  <si>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</si>
  <si>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</si>
  <si>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</si>
  <si>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</si>
  <si>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</si>
  <si>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</si>
  <si>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</si>
  <si>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</si>
  <si>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</si>
  <si>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</si>
  <si>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</si>
  <si>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</si>
  <si>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</si>
  <si>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</si>
  <si>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</si>
  <si>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</si>
  <si>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</si>
  <si>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</si>
  <si>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</si>
  <si>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</si>
  <si>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</si>
  <si>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</si>
  <si>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</si>
  <si>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</si>
  <si>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</si>
  <si>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</si>
  <si>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</si>
  <si>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</si>
  <si>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</si>
  <si>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</si>
  <si>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</si>
  <si>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</si>
  <si>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</si>
  <si>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</si>
  <si>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</si>
  <si>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</si>
  <si>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</si>
  <si>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</si>
  <si>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</si>
  <si>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</si>
  <si>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</si>
  <si>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</si>
  <si>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</si>
  <si>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</si>
  <si>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</si>
  <si>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</si>
  <si>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</si>
  <si>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</si>
  <si>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</si>
  <si>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</si>
  <si>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</si>
  <si>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</si>
  <si>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</si>
  <si>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</si>
  <si>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</si>
  <si>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</si>
  <si>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</si>
  <si>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</si>
  <si>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</si>
  <si>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</si>
  <si>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</si>
  <si>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</si>
  <si>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</si>
  <si>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</si>
  <si>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</si>
  <si>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</si>
  <si>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</si>
  <si>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</si>
  <si>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</si>
  <si>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</si>
  <si>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</si>
  <si>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</si>
  <si>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</si>
  <si>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</si>
  <si>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</si>
  <si>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西之表市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</si>
  <si>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</si>
  <si>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</si>
  <si>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</si>
  <si>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</si>
  <si>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</si>
  <si>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</si>
  <si>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</si>
  <si>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</si>
  <si>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</si>
  <si>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</si>
  <si>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</si>
  <si>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</si>
  <si>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</si>
  <si>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</si>
  <si>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</si>
  <si>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</si>
  <si>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</si>
  <si>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</si>
  <si>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</si>
  <si>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</si>
  <si>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</si>
  <si>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</si>
  <si>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</si>
  <si>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</si>
  <si>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</si>
  <si>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</si>
  <si>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</si>
  <si>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</si>
  <si>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</si>
  <si>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</si>
  <si>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</si>
  <si>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</si>
  <si>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</si>
  <si>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</si>
  <si>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</si>
  <si>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</si>
  <si>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</si>
  <si>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</si>
  <si>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</si>
  <si>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</si>
  <si>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</si>
  <si>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</si>
  <si>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</si>
  <si>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</si>
  <si>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</si>
  <si>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</si>
  <si>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</si>
  <si>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</si>
  <si>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</si>
  <si>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</si>
  <si>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</si>
  <si>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</si>
  <si>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</si>
  <si>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</si>
  <si>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</si>
  <si>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</si>
  <si>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</si>
  <si>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</si>
  <si>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</si>
  <si>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</si>
  <si>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</si>
  <si>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</si>
  <si>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</si>
  <si>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</si>
  <si>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</si>
  <si>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</si>
  <si>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</si>
  <si>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</si>
  <si>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</si>
  <si>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</si>
  <si>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</si>
  <si>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</si>
  <si>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</si>
  <si>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</si>
  <si>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</si>
  <si>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</si>
  <si>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</si>
  <si>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</si>
  <si>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</si>
  <si>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</si>
  <si>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</si>
  <si>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</si>
  <si>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</si>
  <si>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</si>
  <si>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</si>
  <si>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</si>
  <si>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</si>
  <si>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</si>
  <si>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</si>
  <si>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</si>
  <si>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</si>
  <si>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</si>
  <si>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</si>
  <si>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</si>
  <si>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</si>
  <si>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</si>
  <si>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</si>
  <si>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</si>
  <si>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</si>
  <si>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</si>
  <si>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</si>
  <si>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</si>
  <si>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</si>
  <si>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</si>
  <si>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</si>
  <si>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</si>
  <si>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</si>
  <si>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</si>
  <si>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</si>
  <si>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</si>
  <si>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</si>
  <si>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</si>
  <si>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</si>
  <si>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鹿児島県西之表市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</si>
  <si>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</si>
  <si>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</si>
  <si>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</si>
  <si>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</si>
  <si>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</si>
  <si>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</si>
  <si>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</si>
  <si>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</si>
  <si>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</si>
  <si>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</si>
  <si>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</si>
  <si>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</si>
  <si>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</si>
  <si>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</si>
  <si>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</si>
  <si>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</si>
  <si>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</si>
  <si>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</si>
  <si>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</si>
  <si>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</si>
  <si>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</si>
  <si>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</si>
  <si>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</si>
  <si>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</si>
  <si>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</si>
  <si>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</si>
  <si>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</si>
  <si>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</si>
  <si>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</si>
  <si>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</si>
  <si>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</si>
  <si>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</si>
  <si>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</si>
  <si>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</si>
  <si>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</si>
  <si>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</si>
  <si>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</si>
  <si>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</si>
  <si>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</si>
  <si>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</si>
  <si>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</si>
  <si>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</si>
  <si>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</si>
  <si>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</si>
  <si>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</si>
  <si>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</si>
  <si>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</si>
  <si>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</si>
  <si>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</si>
  <si>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</si>
  <si>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</si>
  <si>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</si>
  <si>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</si>
  <si>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</si>
  <si>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</si>
  <si>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</si>
  <si>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</si>
  <si>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</si>
  <si>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</si>
  <si>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</si>
  <si>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</si>
  <si>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</si>
  <si>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</si>
  <si>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</si>
  <si>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</si>
  <si>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</si>
  <si>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</si>
  <si>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</si>
  <si>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</si>
  <si>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</si>
  <si>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</si>
  <si>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</si>
  <si>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</si>
  <si>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</si>
  <si>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</si>
  <si>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</si>
  <si>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</si>
  <si>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</si>
  <si>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</si>
  <si>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</si>
  <si>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</si>
  <si>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</si>
  <si>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</si>
  <si>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</si>
  <si>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</si>
  <si>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</si>
  <si>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</si>
  <si>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</si>
  <si>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</si>
  <si>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</si>
  <si>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</si>
  <si>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</si>
  <si>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</si>
  <si>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</si>
  <si>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</si>
  <si>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</si>
  <si>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</si>
  <si>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</si>
  <si>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</si>
  <si>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</si>
  <si>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</si>
  <si>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</si>
  <si>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</si>
  <si>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</si>
  <si>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</si>
  <si>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</si>
  <si>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</si>
  <si>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</si>
  <si>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</si>
  <si>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</si>
  <si>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</si>
  <si>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</si>
  <si>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</si>
  <si>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</si>
  <si>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</si>
  <si>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</si>
  <si>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</si>
  <si>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</si>
  <si>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</si>
  <si>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</si>
  <si>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</si>
  <si>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</si>
  <si>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</si>
  <si>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</si>
  <si>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</si>
  <si>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</si>
  <si>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</si>
  <si>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</si>
  <si>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</si>
  <si>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</si>
  <si>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</si>
  <si>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</si>
  <si>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</si>
  <si>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</si>
  <si>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</si>
  <si>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</si>
  <si>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</si>
  <si>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</si>
  <si>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</si>
  <si>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</si>
  <si>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</si>
  <si>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</si>
  <si>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</si>
  <si>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</si>
  <si>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</si>
  <si>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</si>
  <si>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</si>
  <si>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</si>
  <si>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鹿児島県西之表市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</si>
  <si>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</si>
  <si>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</si>
  <si>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</si>
  <si>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</si>
  <si>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</si>
  <si>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</si>
  <si>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</si>
  <si>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</si>
  <si>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</si>
  <si>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</si>
  <si>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</si>
  <si>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</si>
  <si>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</si>
  <si>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</si>
  <si>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</si>
  <si>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</si>
  <si>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</si>
  <si>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</si>
  <si>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</si>
  <si>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</si>
  <si>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</si>
  <si>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</si>
  <si>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</si>
  <si>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</si>
  <si>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</si>
  <si>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</si>
  <si>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</si>
  <si>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</si>
  <si>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</si>
  <si>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</si>
  <si>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</si>
  <si>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</si>
  <si>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</si>
  <si>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</si>
  <si>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</si>
  <si>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</si>
  <si>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交通災害共済事業特別会計</t>
    <phoneticPr fontId="5"/>
  </si>
  <si>
    <t>水道事業会計</t>
    <phoneticPr fontId="5"/>
  </si>
  <si>
    <t>法適用企業</t>
    <phoneticPr fontId="5"/>
  </si>
  <si>
    <t>地方卸売市場特別会計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</si>
  <si>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</si>
  <si>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</si>
  <si>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</si>
  <si>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</si>
  <si>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</si>
  <si>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</si>
  <si>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</si>
  <si>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</si>
  <si>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</si>
  <si>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</si>
  <si>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</si>
  <si>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</si>
  <si>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</si>
  <si>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</si>
  <si>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</si>
  <si>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</si>
  <si>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</si>
  <si>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</si>
  <si>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</si>
  <si>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</si>
  <si>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</si>
  <si>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</si>
  <si>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</si>
  <si>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</si>
  <si>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</si>
  <si>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</si>
  <si>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</si>
  <si>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</si>
  <si>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</si>
  <si>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</si>
  <si>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</si>
  <si>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</si>
  <si>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</si>
  <si>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</si>
  <si>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</si>
  <si>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</si>
  <si>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</si>
  <si>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</si>
  <si>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</si>
  <si>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</si>
  <si>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</si>
  <si>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</si>
  <si>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</si>
  <si>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</si>
  <si>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</si>
  <si>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</si>
  <si>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</si>
  <si>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</si>
  <si>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</si>
  <si>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</si>
  <si>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</si>
  <si>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</si>
  <si>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</si>
  <si>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</si>
  <si>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</si>
  <si>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</si>
  <si>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後期高齢者医療保険特別会計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</si>
  <si>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</si>
  <si>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</si>
  <si>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</si>
  <si>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</si>
  <si>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</si>
  <si>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</si>
  <si>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</si>
  <si>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</si>
  <si>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</si>
  <si>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</si>
  <si>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</si>
  <si>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</si>
  <si>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</si>
  <si>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</si>
  <si>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</si>
  <si>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</si>
  <si>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</si>
  <si>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</si>
  <si>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</si>
  <si>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</si>
  <si>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</si>
  <si>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</si>
  <si>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</si>
  <si>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</si>
  <si>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</si>
  <si>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</si>
  <si>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</si>
  <si>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</si>
  <si>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</si>
  <si>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</si>
  <si>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</si>
  <si>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</si>
  <si>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</si>
  <si>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</si>
  <si>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</si>
  <si>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</si>
  <si>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</si>
  <si>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</si>
  <si>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</si>
  <si>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</si>
  <si>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</si>
  <si>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</si>
  <si>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</si>
  <si>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</si>
  <si>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</si>
  <si>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</si>
  <si>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</si>
  <si>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</si>
  <si>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</si>
  <si>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</si>
  <si>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</si>
  <si>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</si>
  <si>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</si>
  <si>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</si>
  <si>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</si>
  <si>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</si>
  <si>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</si>
  <si>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</si>
  <si>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</si>
  <si>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</si>
  <si>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</si>
  <si>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</si>
  <si>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</si>
  <si>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</si>
  <si>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</si>
  <si>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</si>
  <si>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</si>
  <si>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</si>
  <si>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</si>
  <si>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</si>
  <si>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</si>
  <si>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</si>
  <si>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</si>
  <si>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</si>
  <si>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</si>
  <si>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</si>
  <si>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</si>
  <si>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</si>
  <si>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</si>
  <si>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</si>
  <si>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</si>
  <si>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</si>
  <si>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</si>
  <si>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</si>
  <si>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</si>
  <si>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国民健康保険特別会計</t>
  </si>
  <si>
    <t>介護保険特別会計</t>
  </si>
  <si>
    <t>後期高齢者医療保険特別会計</t>
  </si>
  <si>
    <t>交通災害共済事業特別会計</t>
  </si>
  <si>
    <t>地方卸売市場特別会計</t>
  </si>
  <si>
    <t>その他会計（赤字）</t>
  </si>
  <si>
    <t>その他会計（黒字）</t>
  </si>
  <si>
    <t>種子島地区広域事務組合</t>
    <rPh sb="0" eb="3">
      <t>タネガシマ</t>
    </rPh>
    <rPh sb="3" eb="5">
      <t>チク</t>
    </rPh>
    <rPh sb="5" eb="7">
      <t>コウイキ</t>
    </rPh>
    <rPh sb="7" eb="9">
      <t>ジム</t>
    </rPh>
    <rPh sb="9" eb="11">
      <t>クミアイ</t>
    </rPh>
    <phoneticPr fontId="2"/>
  </si>
  <si>
    <t>熊毛地区消防組合</t>
    <rPh sb="0" eb="2">
      <t>クマゲ</t>
    </rPh>
    <rPh sb="2" eb="4">
      <t>チク</t>
    </rPh>
    <rPh sb="4" eb="6">
      <t>ショウボウ</t>
    </rPh>
    <rPh sb="6" eb="8">
      <t>クミアイ</t>
    </rPh>
    <phoneticPr fontId="2"/>
  </si>
  <si>
    <t>鹿児島県後期高齢者医療広域連合（一般）</t>
    <rPh sb="0" eb="4">
      <t>カゴシマケン</t>
    </rPh>
    <rPh sb="4" eb="6">
      <t>コウキ</t>
    </rPh>
    <rPh sb="6" eb="9">
      <t>コウレイシャ</t>
    </rPh>
    <rPh sb="9" eb="11">
      <t>イリョウ</t>
    </rPh>
    <rPh sb="11" eb="13">
      <t>コウイキ</t>
    </rPh>
    <rPh sb="13" eb="15">
      <t>レンゴウ</t>
    </rPh>
    <rPh sb="16" eb="18">
      <t>イッパン</t>
    </rPh>
    <phoneticPr fontId="2"/>
  </si>
  <si>
    <t>鹿児島県後期高齢者医療広域連合（特別）</t>
    <rPh sb="0" eb="4">
      <t>カゴシマケン</t>
    </rPh>
    <rPh sb="4" eb="6">
      <t>コウキ</t>
    </rPh>
    <rPh sb="6" eb="9">
      <t>コウレイシャ</t>
    </rPh>
    <rPh sb="9" eb="11">
      <t>イリョウ</t>
    </rPh>
    <rPh sb="11" eb="13">
      <t>コウイキ</t>
    </rPh>
    <rPh sb="13" eb="15">
      <t>レンゴウ</t>
    </rPh>
    <rPh sb="16" eb="18">
      <t>トクベツ</t>
    </rPh>
    <phoneticPr fontId="2"/>
  </si>
  <si>
    <t>鹿児島県市町村総合事務組合</t>
    <rPh sb="0" eb="4">
      <t>カゴシマケン</t>
    </rPh>
    <rPh sb="4" eb="7">
      <t>シチョウソン</t>
    </rPh>
    <rPh sb="7" eb="9">
      <t>ソウゴウ</t>
    </rPh>
    <rPh sb="9" eb="11">
      <t>ジム</t>
    </rPh>
    <rPh sb="11" eb="13">
      <t>クミアイ</t>
    </rPh>
    <phoneticPr fontId="2"/>
  </si>
  <si>
    <t>種子島産婦人科医院組合</t>
    <rPh sb="0" eb="3">
      <t>タネガシマ</t>
    </rPh>
    <rPh sb="3" eb="7">
      <t>サンフジンカ</t>
    </rPh>
    <rPh sb="7" eb="9">
      <t>イイン</t>
    </rPh>
    <rPh sb="9" eb="11">
      <t>クミアイ</t>
    </rPh>
    <phoneticPr fontId="2"/>
  </si>
  <si>
    <t>-</t>
    <phoneticPr fontId="2"/>
  </si>
  <si>
    <t>種子島空港ターミナルビル</t>
    <rPh sb="0" eb="3">
      <t>タネガシマ</t>
    </rPh>
    <rPh sb="3" eb="5">
      <t>クウコウ</t>
    </rPh>
    <phoneticPr fontId="2"/>
  </si>
  <si>
    <t>西之表市農業振興公社</t>
    <rPh sb="0" eb="4">
      <t>ニシノオモテシ</t>
    </rPh>
    <rPh sb="4" eb="6">
      <t>ノウギョウ</t>
    </rPh>
    <rPh sb="6" eb="8">
      <t>シンコウ</t>
    </rPh>
    <rPh sb="8" eb="10">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</si>
  <si>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</si>
  <si>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</si>
  <si>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</si>
  <si>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</si>
  <si>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</si>
  <si>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</si>
  <si>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</si>
  <si>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</si>
  <si>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</si>
  <si>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</si>
  <si>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</si>
  <si>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xml:space="preserve">   実質公債費率は類似団体と比較して低くなっているものの、将来負担比率は高くなっている。しかし、ここ数年の当初予算運営方針にて、起債残高を増加させないよう、償還する起債元金の合計額以上の起債発行は行わないよう抑制してきたため、年々低下しており、引き続き財政健全に取り組んでいく。</t>
    <phoneticPr fontId="5"/>
  </si>
  <si>
    <t xml:space="preserve">   地方債の新規発行を計画的に行ってきた結果、将来負担比率が停滞している。一方で、有形固定資産減価償却率は類似団体よりも高い状況にあるが、原因としては、多くの建物の老朽化が進んでいることが挙げられる。公共施設等総合管理計画に基づき、今後、老朽化対策に積極的に取り組んでいく。</t>
    <rPh sb="31" eb="33">
      <t>テイタイ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</si>
</sst>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c:ext xmlns:c16="http://schemas.microsoft.com/office/drawing/2014/chart" uri="{C3380CC4-5D6E-409C-BE32-E72D297353CC}">
              <c16:uniqueId val="{00000000-E30A-4A4F-970C-2C8BC736CF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61201</c:v>
                </c:pt>
                <c:pt idx="1">
                  <c:v>35208</c:v>
                </c:pt>
                <c:pt idx="2">
                  <c:v>74577</c:v>
                </c:pt>
                <c:pt idx="3">
                  <c:v>130408</c:v>
                </c:pt>
                <c:pt idx="4">
                  <c:v>62351</c:v>
                </c:pt>
              </c:numCache>
            </c:numRef>
          </c:val>
          <c:smooth val="0"/>
          <c:extLst>
            <c:ext xmlns:c16="http://schemas.microsoft.com/office/drawing/2014/chart" uri="{C3380CC4-5D6E-409C-BE32-E72D297353CC}">
              <c16:uniqueId val="{00000001-E30A-4A4F-970C-2C8BC736CFEE}"/>
            </c:ext>
          </c:extLst>
        </c:ser>
        <c:dLbls>
          <c:showLegendKey val="0"/>
          <c:showVal val="0"/>
          <c:showCatName val="0"/>
          <c:showSerName val="0"/>
          <c:showPercent val="0"/>
          <c:showBubbleSize val="0"/>
        </c:dLbls>
        <c:marker val="1"/>
        <c:smooth val="0"/>
        <c:axId val="139907456"/>
        <c:axId val="139909376"/>
      </c:lineChart>
      <c:catAx>
        <c:axId val="139907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909376"/>
        <c:crosses val="autoZero"/>
        <c:auto val="1"/>
        <c:lblAlgn val="ctr"/>
        <c:lblOffset val="100"/>
        <c:tickLblSkip val="1"/>
        <c:tickMarkSkip val="1"/>
        <c:noMultiLvlLbl val="0"/>
      </c:catAx>
      <c:valAx>
        <c:axId val="1399093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907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3.82</c:v>
                </c:pt>
                <c:pt idx="1">
                  <c:v>3.62</c:v>
                </c:pt>
                <c:pt idx="2">
                  <c:v>3.73</c:v>
                </c:pt>
                <c:pt idx="3">
                  <c:v>4.95</c:v>
                </c:pt>
                <c:pt idx="4">
                  <c:v>3.66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15.26</c:v>
                </c:pt>
                <c:pt idx="1">
                  <c:v>20.04</c:v>
                </c:pt>
                <c:pt idx="2">
                  <c:v>20.65</c:v>
                </c:pt>
                <c:pt idx="3">
                  <c:v>23.38</c:v>
                </c:pt>
                <c:pt idx="4">
                  <c:v>26.73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9975680"/>
        <c:axId val="139977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7.39</c:v>
                </c:pt>
                <c:pt idx="1">
                  <c:v>4.91</c:v>
                </c:pt>
                <c:pt idx="2">
                  <c:v>0.16</c:v>
                </c:pt>
                <c:pt idx="3">
                  <c:v>4.9000000000000004</c:v>
                </c:pt>
                <c:pt idx="4">
                  <c:v>1.76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9975680"/>
        <c:axId val="139977856"/>
      </c:lineChart>
      <c:catAx>
        <c:axId val="13997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977856"/>
        <c:crosses val="autoZero"/>
        <c:auto val="1"/>
        <c:lblAlgn val="ctr"/>
        <c:lblOffset val="100"/>
        <c:tickLblSkip val="1"/>
        <c:tickMarkSkip val="1"/>
        <c:noMultiLvlLbl val="0"/>
      </c:catAx>
      <c:valAx>
        <c:axId val="139977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97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0.02</c:v>
                </c:pt>
                <c:pt idx="4">
                  <c:v>#N/A</c:v>
                </c:pt>
                <c:pt idx="5">
                  <c:v>0.05</c:v>
                </c:pt>
                <c:pt idx="6">
                  <c:v>#N/A</c:v>
                </c:pt>
                <c:pt idx="7">
                  <c:v>0.13</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地方卸売市場特別会計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交通災害共済事業特別会計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0.02</c:v>
                </c:pt>
                <c:pt idx="4">
                  <c:v>#N/A</c:v>
                </c:pt>
                <c:pt idx="5">
                  <c:v>0.02</c:v>
                </c:pt>
                <c:pt idx="6">
                  <c:v>#N/A</c:v>
                </c:pt>
                <c:pt idx="7">
                  <c:v>0.02</c:v>
                </c:pt>
                <c:pt idx="8">
                  <c:v>#N/A</c:v>
                </c:pt>
                <c:pt idx="9">
                  <c:v>1.0900000000000001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0.27</c:v>
                </c:pt>
                <c:pt idx="2">
                  <c:v>#N/A</c:v>
                </c:pt>
                <c:pt idx="3">
                  <c:v>0.55000000000000004</c:v>
                </c:pt>
                <c:pt idx="4">
                  <c:v>#N/A</c:v>
                </c:pt>
                <c:pt idx="5">
                  <c:v>1.22</c:v>
                </c:pt>
                <c:pt idx="6">
                  <c:v>#N/A</c:v>
                </c:pt>
                <c:pt idx="7">
                  <c:v>1.31</c:v>
                </c:pt>
                <c:pt idx="8">
                  <c:v>#N/A</c:v>
                </c:pt>
                <c:pt idx="9">
                  <c:v>1.82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3.82</c:v>
                </c:pt>
                <c:pt idx="2">
                  <c:v>#N/A</c:v>
                </c:pt>
                <c:pt idx="3">
                  <c:v>3.61</c:v>
                </c:pt>
                <c:pt idx="4">
                  <c:v>#N/A</c:v>
                </c:pt>
                <c:pt idx="5">
                  <c:v>3.72</c:v>
                </c:pt>
                <c:pt idx="6">
                  <c:v>#N/A</c:v>
                </c:pt>
                <c:pt idx="7">
                  <c:v>4.95</c:v>
                </c:pt>
                <c:pt idx="8">
                  <c:v>#N/A</c:v>
                </c:pt>
                <c:pt idx="9">
                  <c:v>3.66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2.76</c:v>
                </c:pt>
                <c:pt idx="2">
                  <c:v>#N/A</c:v>
                </c:pt>
                <c:pt idx="3">
                  <c:v>3.23</c:v>
                </c:pt>
                <c:pt idx="4">
                  <c:v>#N/A</c:v>
                </c:pt>
                <c:pt idx="5">
                  <c:v>3.97</c:v>
                </c:pt>
                <c:pt idx="6">
                  <c:v>#N/A</c:v>
                </c:pt>
                <c:pt idx="7">
                  <c:v>3.58</c:v>
                </c:pt>
                <c:pt idx="8">
                  <c:v>#N/A</c:v>
                </c:pt>
                <c:pt idx="9">
                  <c:v>5.92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0610560"/>
        <c:axId val="140620544"/>
      </c:barChart>
      <c:catAx>
        <c:axId val="14061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620544"/>
        <c:crosses val="autoZero"/>
        <c:auto val="1"/>
        <c:lblAlgn val="ctr"/>
        <c:lblOffset val="100"/>
        <c:tickLblSkip val="1"/>
        <c:tickMarkSkip val="1"/>
        <c:noMultiLvlLbl val="0"/>
      </c:catAx>
      <c:valAx>
        <c:axId val="140620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610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872</c:v>
                </c:pt>
                <c:pt idx="5">
                  <c:v>822</c:v>
                </c:pt>
                <c:pt idx="8">
                  <c:v>865</c:v>
                </c:pt>
                <c:pt idx="11">
                  <c:v>926</c:v>
                </c:pt>
                <c:pt idx="14">
                  <c:v>895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c:v>
                </c:pt>
                <c:pt idx="3">
                  <c:v>11</c:v>
                </c:pt>
                <c:pt idx="6">
                  <c:v>11</c:v>
                </c:pt>
                <c:pt idx="9">
                  <c:v>11</c:v>
                </c:pt>
                <c:pt idx="12">
                  <c:v>11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64</c:v>
                </c:pt>
                <c:pt idx="3">
                  <c:v>69</c:v>
                </c:pt>
                <c:pt idx="6">
                  <c:v>107</c:v>
                </c:pt>
                <c:pt idx="9">
                  <c:v>225</c:v>
                </c:pt>
                <c:pt idx="12">
                  <c:v>216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32</c:v>
                </c:pt>
                <c:pt idx="3">
                  <c:v>30</c:v>
                </c:pt>
                <c:pt idx="6">
                  <c:v>22</c:v>
                </c:pt>
                <c:pt idx="9">
                  <c:v>22</c:v>
                </c:pt>
                <c:pt idx="12">
                  <c:v>10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1259</c:v>
                </c:pt>
                <c:pt idx="3">
                  <c:v>1141</c:v>
                </c:pt>
                <c:pt idx="6">
                  <c:v>1098</c:v>
                </c:pt>
                <c:pt idx="9">
                  <c:v>1135</c:v>
                </c:pt>
                <c:pt idx="12">
                  <c:v>1105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64837888"/>
        <c:axId val="64856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494</c:v>
                </c:pt>
                <c:pt idx="2">
                  <c:v>#N/A</c:v>
                </c:pt>
                <c:pt idx="3">
                  <c:v>#N/A</c:v>
                </c:pt>
                <c:pt idx="4">
                  <c:v>429</c:v>
                </c:pt>
                <c:pt idx="5">
                  <c:v>#N/A</c:v>
                </c:pt>
                <c:pt idx="6">
                  <c:v>#N/A</c:v>
                </c:pt>
                <c:pt idx="7">
                  <c:v>373</c:v>
                </c:pt>
                <c:pt idx="8">
                  <c:v>#N/A</c:v>
                </c:pt>
                <c:pt idx="9">
                  <c:v>#N/A</c:v>
                </c:pt>
                <c:pt idx="10">
                  <c:v>468</c:v>
                </c:pt>
                <c:pt idx="11">
                  <c:v>#N/A</c:v>
                </c:pt>
                <c:pt idx="12">
                  <c:v>#N/A</c:v>
                </c:pt>
                <c:pt idx="13">
                  <c:v>447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64837888"/>
        <c:axId val="64856448"/>
      </c:lineChart>
      <c:catAx>
        <c:axId val="6483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856448"/>
        <c:crosses val="autoZero"/>
        <c:auto val="1"/>
        <c:lblAlgn val="ctr"/>
        <c:lblOffset val="100"/>
        <c:tickLblSkip val="1"/>
        <c:tickMarkSkip val="1"/>
        <c:noMultiLvlLbl val="0"/>
      </c:catAx>
      <c:valAx>
        <c:axId val="64856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83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7981</c:v>
                </c:pt>
                <c:pt idx="5">
                  <c:v>7856</c:v>
                </c:pt>
                <c:pt idx="8">
                  <c:v>7991</c:v>
                </c:pt>
                <c:pt idx="11">
                  <c:v>8430</c:v>
                </c:pt>
                <c:pt idx="14">
                  <c:v>8178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675</c:v>
                </c:pt>
                <c:pt idx="5">
                  <c:v>630</c:v>
                </c:pt>
                <c:pt idx="8">
                  <c:v>577</c:v>
                </c:pt>
                <c:pt idx="11">
                  <c:v>535</c:v>
                </c:pt>
                <c:pt idx="14">
                  <c:v>451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1853</c:v>
                </c:pt>
                <c:pt idx="5">
                  <c:v>2185</c:v>
                </c:pt>
                <c:pt idx="8">
                  <c:v>2246</c:v>
                </c:pt>
                <c:pt idx="11">
                  <c:v>2720</c:v>
                </c:pt>
                <c:pt idx="14">
                  <c:v>2908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9</c:v>
                </c:pt>
                <c:pt idx="3">
                  <c:v>8</c:v>
                </c:pt>
                <c:pt idx="6">
                  <c:v>7</c:v>
                </c:pt>
                <c:pt idx="9">
                  <c:v>5</c:v>
                </c:pt>
                <c:pt idx="12">
                  <c:v>4</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2340</c:v>
                </c:pt>
                <c:pt idx="3">
                  <c:v>2070</c:v>
                </c:pt>
                <c:pt idx="6">
                  <c:v>1760</c:v>
                </c:pt>
                <c:pt idx="9">
                  <c:v>1606</c:v>
                </c:pt>
                <c:pt idx="12">
                  <c:v>1593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2205</c:v>
                </c:pt>
                <c:pt idx="3">
                  <c:v>2165</c:v>
                </c:pt>
                <c:pt idx="6">
                  <c:v>2087</c:v>
                </c:pt>
                <c:pt idx="9">
                  <c:v>2071</c:v>
                </c:pt>
                <c:pt idx="12">
                  <c:v>1844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309</c:v>
                </c:pt>
                <c:pt idx="3">
                  <c:v>302</c:v>
                </c:pt>
                <c:pt idx="6">
                  <c:v>306</c:v>
                </c:pt>
                <c:pt idx="9">
                  <c:v>294</c:v>
                </c:pt>
                <c:pt idx="12">
                  <c:v>351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118</c:v>
                </c:pt>
                <c:pt idx="3">
                  <c:v>108</c:v>
                </c:pt>
                <c:pt idx="6">
                  <c:v>97</c:v>
                </c:pt>
                <c:pt idx="9">
                  <c:v>86</c:v>
                </c:pt>
                <c:pt idx="12">
                  <c:v>76</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10323</c:v>
                </c:pt>
                <c:pt idx="3">
                  <c:v>9959</c:v>
                </c:pt>
                <c:pt idx="6">
                  <c:v>9879</c:v>
                </c:pt>
                <c:pt idx="9">
                  <c:v>10792</c:v>
                </c:pt>
                <c:pt idx="12">
                  <c:v>10480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64685568"/>
        <c:axId val="64687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4795</c:v>
                </c:pt>
                <c:pt idx="2">
                  <c:v>#N/A</c:v>
                </c:pt>
                <c:pt idx="3">
                  <c:v>#N/A</c:v>
                </c:pt>
                <c:pt idx="4">
                  <c:v>3940</c:v>
                </c:pt>
                <c:pt idx="5">
                  <c:v>#N/A</c:v>
                </c:pt>
                <c:pt idx="6">
                  <c:v>#N/A</c:v>
                </c:pt>
                <c:pt idx="7">
                  <c:v>3320</c:v>
                </c:pt>
                <c:pt idx="8">
                  <c:v>#N/A</c:v>
                </c:pt>
                <c:pt idx="9">
                  <c:v>#N/A</c:v>
                </c:pt>
                <c:pt idx="10">
                  <c:v>3169</c:v>
                </c:pt>
                <c:pt idx="11">
                  <c:v>#N/A</c:v>
                </c:pt>
                <c:pt idx="12">
                  <c:v>#N/A</c:v>
                </c:pt>
                <c:pt idx="13">
                  <c:v>2811</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64685568"/>
        <c:axId val="64687488"/>
      </c:lineChart>
      <c:catAx>
        <c:axId val="6468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4687488"/>
        <c:crosses val="autoZero"/>
        <c:auto val="1"/>
        <c:lblAlgn val="ctr"/>
        <c:lblOffset val="100"/>
        <c:tickLblSkip val="1"/>
        <c:tickMarkSkip val="1"/>
        <c:noMultiLvlLbl val="0"/>
      </c:catAx>
      <c:valAx>
        <c:axId val="64687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68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{F4FD71F9-D032-422C-916D-13906C2069BF}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{355FBA53-393B-4AF0-B5CC-EC901EC8AE45}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{F75A3965-8DC8-49FA-92AD-1CC8BCD1BE82}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{A2551EB6-D704-4C1F-8DED-4230009F4894}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{95D82B49-C86B-4A23-AEFB-FB371750C1F3}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55.2</c:v>
                </c:pt>
              </c:numCache>
            </c:numRef>
          </c:xVal>
          <c:yVal>
            <c:numRef>
              <c:f>公会計指標分析・財政指標組合せ分析表!$K$51:$O$51</c:f>
              <c:numCache>
                <c:formatCode>#,##0.0;"▲ "#,##0.0</c:formatCode>
                <c:ptCount val="5"/>
                <c:pt idx="3">
                  <c:v>64.8</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{5FA6D804-AB33-491F-B23A-D0237B60B165}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{2139303C-CCB0-4D6D-A0F2-C031DE4022B9}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{4E08411A-943E-44BA-A636-6A4E6B955082}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{D1AD3439-216A-4C81-89F7-723108430097}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{EA22E62B-1B9F-41AB-927D-1816ABAA0912}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0104192"/>
        <c:axId val="30106368"/>
      </c:scatterChart>
      <c:valAx>
        <c:axId val="30104192"/>
        <c:scaling>
          <c:orientation val="minMax"/>
          <c:max val="55.4"/>
          <c:min val="5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106368"/>
        <c:crosses val="autoZero"/>
        <c:crossBetween val="midCat"/>
      </c:valAx>
      <c:valAx>
        <c:axId val="30106368"/>
        <c:scaling>
          <c:orientation val="minMax"/>
          <c:max val="65.899999999999991"/>
          <c:min val="57.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104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{5EC61B5F-8689-4F3C-8B76-FCE48DA5674B}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{89C3BAB4-938F-417B-8577-26B2AB296A46}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{0BF4D8ED-1679-42AF-950C-F56DC272FC67}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{12912551-6847-43D4-A9D8-6B1242A51ACF}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{3F7C8EDE-0CC8-4B1D-8D89-11A7292E22EF}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12.5</c:v>
                </c:pt>
                <c:pt idx="1">
                  <c:v>10.8</c:v>
                </c:pt>
                <c:pt idx="2">
                  <c:v>8.9</c:v>
                </c:pt>
                <c:pt idx="3">
                  <c:v>8.6999999999999993</c:v>
                </c:pt>
                <c:pt idx="4">
                  <c:v>8.8000000000000007</c:v>
                </c:pt>
              </c:numCache>
            </c:numRef>
          </c:xVal>
          <c:yVal>
            <c:numRef>
              <c:f>公会計指標分析・財政指標組合せ分析表!$K$73:$O$73</c:f>
              <c:numCache>
                <c:formatCode>#,##0.0;"▲ "#,##0.0</c:formatCode>
                <c:ptCount val="5"/>
                <c:pt idx="0">
                  <c:v>98</c:v>
                </c:pt>
                <c:pt idx="1">
                  <c:v>80.400000000000006</c:v>
                </c:pt>
                <c:pt idx="2">
                  <c:v>70.3</c:v>
                </c:pt>
                <c:pt idx="3">
                  <c:v>64.8</c:v>
                </c:pt>
                <c:pt idx="4">
                  <c:v>58</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{C8FD0FC1-2E37-4260-BB4B-56B7FFE210AC}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{B8F7BA05-4259-47A5-81DA-62FF9EFC19B1}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{8817A13F-BD1F-4161-8824-FD4428BCCC6C}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{ACCA1762-7DDC-46E7-BDAF-4C94764141DB}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{C20DC097-B751-4E63-BCBE-D62A8363E83E}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0292608"/>
        <c:axId val="30319360"/>
      </c:scatterChart>
      <c:valAx>
        <c:axId val="30292608"/>
        <c:scaling>
          <c:orientation val="minMax"/>
          <c:max val="13.2"/>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319360"/>
        <c:crosses val="autoZero"/>
        <c:crossBetween val="midCat"/>
      </c:valAx>
      <c:valAx>
        <c:axId val="30319360"/>
        <c:scaling>
          <c:orientation val="minMax"/>
          <c:max val="106"/>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2926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定時償還の終了や任意の繰上げによる償還、更に新規の地方債発行を抑制した結果、元利償還金は、経年変化で改善傾向にあったが、平成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かけて汚泥再生処理センター整備事業、防災拠点施設中央公民館改修事業などを行い、地方債発行が増大すると共に、併せて一部事務組合で建設した一般廃棄物処理施設に伴う公債費相当負担金や産婦人科医院建設に伴う公債費相当負担金等も増大している。今後の公債費の増大を考慮し、長期振興計画と公共施設等総合管理計画を連動させて、事業選択を精査し、新規の地方債発行の抑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b="0" u="none">
              <a:solidFill>
                <a:schemeClr val="tx1"/>
              </a:solidFill>
              <a:latin typeface="ＭＳ ゴシック" pitchFamily="49" charset="-128"/>
              <a:ea typeface="ＭＳ ゴシック" pitchFamily="49" charset="-128"/>
            </a:rPr>
            <a:t>平成</a:t>
          </a:r>
          <a:r>
            <a:rPr kumimoji="1" lang="en-US" altLang="ja-JP" sz="1400" b="0" u="none">
              <a:solidFill>
                <a:schemeClr val="tx1"/>
              </a:solidFill>
              <a:latin typeface="ＭＳ ゴシック" pitchFamily="49" charset="-128"/>
              <a:ea typeface="ＭＳ ゴシック" pitchFamily="49" charset="-128"/>
            </a:rPr>
            <a:t>27</a:t>
          </a:r>
          <a:r>
            <a:rPr kumimoji="1" lang="ja-JP" altLang="en-US" sz="1400" b="0" u="none">
              <a:solidFill>
                <a:schemeClr val="tx1"/>
              </a:solidFill>
              <a:latin typeface="ＭＳ ゴシック" pitchFamily="49" charset="-128"/>
              <a:ea typeface="ＭＳ ゴシック" pitchFamily="49" charset="-128"/>
            </a:rPr>
            <a:t>年度の地方債残高が前年度に比べて大きく</a:t>
          </a:r>
          <a:r>
            <a:rPr kumimoji="1" lang="ja-JP" altLang="en-US" sz="1400" b="0" u="none">
              <a:solidFill>
                <a:schemeClr val="tx1"/>
              </a:solidFill>
              <a:effectLst/>
              <a:latin typeface="ＭＳ ゴシック" pitchFamily="49" charset="-128"/>
              <a:ea typeface="ＭＳ ゴシック" pitchFamily="49" charset="-128"/>
              <a:cs typeface="+mn-cs"/>
            </a:rPr>
            <a:t>増えた要因は、</a:t>
          </a:r>
          <a:r>
            <a:rPr kumimoji="1" lang="ja-JP" altLang="ja-JP" sz="1400" b="0" u="none">
              <a:solidFill>
                <a:schemeClr val="tx1"/>
              </a:solidFill>
              <a:effectLst/>
              <a:latin typeface="ＭＳ ゴシック" pitchFamily="49" charset="-128"/>
              <a:ea typeface="ＭＳ ゴシック" pitchFamily="49" charset="-128"/>
              <a:cs typeface="+mn-cs"/>
            </a:rPr>
            <a:t>汚泥再生処理センター整備事業</a:t>
          </a:r>
          <a:r>
            <a:rPr kumimoji="1" lang="ja-JP" altLang="en-US" sz="1400" b="0" u="none">
              <a:solidFill>
                <a:schemeClr val="tx1"/>
              </a:solidFill>
              <a:effectLst/>
              <a:latin typeface="ＭＳ ゴシック" pitchFamily="49" charset="-128"/>
              <a:ea typeface="ＭＳ ゴシック" pitchFamily="49" charset="-128"/>
              <a:cs typeface="+mn-cs"/>
            </a:rPr>
            <a:t>をはじめ</a:t>
          </a:r>
          <a:r>
            <a:rPr kumimoji="1" lang="ja-JP" altLang="ja-JP" sz="1400" b="0" u="none">
              <a:solidFill>
                <a:schemeClr val="tx1"/>
              </a:solidFill>
              <a:effectLst/>
              <a:latin typeface="ＭＳ ゴシック" pitchFamily="49" charset="-128"/>
              <a:ea typeface="ＭＳ ゴシック" pitchFamily="49" charset="-128"/>
              <a:cs typeface="+mn-cs"/>
            </a:rPr>
            <a:t>、防災拠点施設中央公民館改修事業など</a:t>
          </a:r>
          <a:r>
            <a:rPr kumimoji="1" lang="ja-JP" altLang="en-US" sz="1400" b="0" u="none">
              <a:solidFill>
                <a:schemeClr val="tx1"/>
              </a:solidFill>
              <a:effectLst/>
              <a:latin typeface="ＭＳ ゴシック" pitchFamily="49" charset="-128"/>
              <a:ea typeface="ＭＳ ゴシック" pitchFamily="49" charset="-128"/>
              <a:cs typeface="+mn-cs"/>
            </a:rPr>
            <a:t>大型普通建設事業が重なったことが要因である。</a:t>
          </a:r>
          <a:endParaRPr kumimoji="1" lang="en-US" altLang="ja-JP" sz="1400" b="0" u="none">
            <a:solidFill>
              <a:schemeClr val="tx1"/>
            </a:solidFill>
            <a:effectLst/>
            <a:latin typeface="ＭＳ ゴシック" pitchFamily="49" charset="-128"/>
            <a:ea typeface="ＭＳ ゴシック" pitchFamily="49" charset="-128"/>
            <a:cs typeface="+mn-cs"/>
          </a:endParaRPr>
        </a:p>
        <a:p>
          <a:r>
            <a:rPr kumimoji="1" lang="ja-JP" altLang="en-US" sz="1400">
              <a:solidFill>
                <a:schemeClr val="dk1"/>
              </a:solidFill>
              <a:effectLst/>
              <a:latin typeface="ＭＳ ゴシック" pitchFamily="49" charset="-128"/>
              <a:ea typeface="ＭＳ ゴシック" pitchFamily="49" charset="-128"/>
              <a:cs typeface="+mn-cs"/>
            </a:rPr>
            <a:t>　平成</a:t>
          </a:r>
          <a:r>
            <a:rPr kumimoji="1" lang="en-US" altLang="ja-JP" sz="1400">
              <a:solidFill>
                <a:schemeClr val="dk1"/>
              </a:solidFill>
              <a:effectLst/>
              <a:latin typeface="ＭＳ ゴシック" pitchFamily="49" charset="-128"/>
              <a:ea typeface="ＭＳ ゴシック" pitchFamily="49" charset="-128"/>
              <a:cs typeface="+mn-cs"/>
            </a:rPr>
            <a:t>28</a:t>
          </a:r>
          <a:r>
            <a:rPr kumimoji="1" lang="ja-JP" altLang="en-US" sz="1400">
              <a:solidFill>
                <a:schemeClr val="dk1"/>
              </a:solidFill>
              <a:effectLst/>
              <a:latin typeface="ＭＳ ゴシック" pitchFamily="49" charset="-128"/>
              <a:ea typeface="ＭＳ ゴシック" pitchFamily="49" charset="-128"/>
              <a:cs typeface="+mn-cs"/>
            </a:rPr>
            <a:t>年度においては、償還額が新規発行地方債額を上回ったため残高が</a:t>
          </a:r>
          <a:r>
            <a:rPr kumimoji="1" lang="en-US" altLang="ja-JP" sz="1400">
              <a:solidFill>
                <a:schemeClr val="dk1"/>
              </a:solidFill>
              <a:effectLst/>
              <a:latin typeface="ＭＳ ゴシック" pitchFamily="49" charset="-128"/>
              <a:ea typeface="ＭＳ ゴシック" pitchFamily="49" charset="-128"/>
              <a:cs typeface="+mn-cs"/>
            </a:rPr>
            <a:t>3</a:t>
          </a:r>
          <a:r>
            <a:rPr kumimoji="1" lang="ja-JP" altLang="en-US" sz="1400">
              <a:solidFill>
                <a:schemeClr val="dk1"/>
              </a:solidFill>
              <a:effectLst/>
              <a:latin typeface="ＭＳ ゴシック" pitchFamily="49" charset="-128"/>
              <a:ea typeface="ＭＳ ゴシック" pitchFamily="49" charset="-128"/>
              <a:cs typeface="+mn-cs"/>
            </a:rPr>
            <a:t>億</a:t>
          </a:r>
          <a:r>
            <a:rPr kumimoji="1" lang="en-US" altLang="ja-JP" sz="1400">
              <a:solidFill>
                <a:schemeClr val="dk1"/>
              </a:solidFill>
              <a:effectLst/>
              <a:latin typeface="ＭＳ ゴシック" pitchFamily="49" charset="-128"/>
              <a:ea typeface="ＭＳ ゴシック" pitchFamily="49" charset="-128"/>
              <a:cs typeface="+mn-cs"/>
            </a:rPr>
            <a:t>1</a:t>
          </a:r>
          <a:r>
            <a:rPr kumimoji="1" lang="ja-JP" altLang="en-US" sz="1400">
              <a:solidFill>
                <a:schemeClr val="dk1"/>
              </a:solidFill>
              <a:effectLst/>
              <a:latin typeface="ＭＳ ゴシック" pitchFamily="49" charset="-128"/>
              <a:ea typeface="ＭＳ ゴシック" pitchFamily="49" charset="-128"/>
              <a:cs typeface="+mn-cs"/>
            </a:rPr>
            <a:t>千</a:t>
          </a:r>
          <a:r>
            <a:rPr kumimoji="1" lang="en-US" altLang="ja-JP" sz="1400">
              <a:solidFill>
                <a:schemeClr val="dk1"/>
              </a:solidFill>
              <a:effectLst/>
              <a:latin typeface="ＭＳ ゴシック" pitchFamily="49" charset="-128"/>
              <a:ea typeface="ＭＳ ゴシック" pitchFamily="49" charset="-128"/>
              <a:cs typeface="+mn-cs"/>
            </a:rPr>
            <a:t>2</a:t>
          </a:r>
          <a:r>
            <a:rPr kumimoji="1" lang="ja-JP" altLang="en-US" sz="1400">
              <a:solidFill>
                <a:schemeClr val="dk1"/>
              </a:solidFill>
              <a:effectLst/>
              <a:latin typeface="ＭＳ ゴシック" pitchFamily="49" charset="-128"/>
              <a:ea typeface="ＭＳ ゴシック" pitchFamily="49" charset="-128"/>
              <a:cs typeface="+mn-cs"/>
            </a:rPr>
            <a:t>百万円減少している。</a:t>
          </a:r>
          <a:endParaRPr kumimoji="1" lang="en-US" altLang="ja-JP" sz="1400">
            <a:solidFill>
              <a:schemeClr val="dk1"/>
            </a:solidFill>
            <a:effectLst/>
            <a:latin typeface="ＭＳ ゴシック" pitchFamily="49" charset="-128"/>
            <a:ea typeface="ＭＳ ゴシック" pitchFamily="49" charset="-128"/>
            <a:cs typeface="+mn-cs"/>
          </a:endParaRPr>
        </a:p>
        <a:p>
          <a:r>
            <a:rPr kumimoji="1" lang="ja-JP" altLang="en-US" sz="1400">
              <a:solidFill>
                <a:schemeClr val="dk1"/>
              </a:solidFill>
              <a:effectLst/>
              <a:latin typeface="ＭＳ ゴシック" pitchFamily="49" charset="-128"/>
              <a:ea typeface="ＭＳ ゴシック" pitchFamily="49" charset="-128"/>
              <a:cs typeface="+mn-cs"/>
            </a:rPr>
            <a:t>　また、将来負担額に充当可能基金が、財政調整基金等を主に、</a:t>
          </a:r>
          <a:r>
            <a:rPr kumimoji="1" lang="en-US" altLang="ja-JP" sz="1400">
              <a:solidFill>
                <a:schemeClr val="dk1"/>
              </a:solidFill>
              <a:effectLst/>
              <a:latin typeface="ＭＳ ゴシック" pitchFamily="49" charset="-128"/>
              <a:ea typeface="ＭＳ ゴシック" pitchFamily="49" charset="-128"/>
              <a:cs typeface="+mn-cs"/>
            </a:rPr>
            <a:t>1</a:t>
          </a:r>
          <a:r>
            <a:rPr kumimoji="1" lang="ja-JP" altLang="en-US" sz="1400">
              <a:solidFill>
                <a:schemeClr val="dk1"/>
              </a:solidFill>
              <a:effectLst/>
              <a:latin typeface="ＭＳ ゴシック" pitchFamily="49" charset="-128"/>
              <a:ea typeface="ＭＳ ゴシック" pitchFamily="49" charset="-128"/>
              <a:cs typeface="+mn-cs"/>
            </a:rPr>
            <a:t>億</a:t>
          </a:r>
          <a:r>
            <a:rPr kumimoji="1" lang="en-US" altLang="ja-JP" sz="1400">
              <a:solidFill>
                <a:schemeClr val="dk1"/>
              </a:solidFill>
              <a:effectLst/>
              <a:latin typeface="ＭＳ ゴシック" pitchFamily="49" charset="-128"/>
              <a:ea typeface="ＭＳ ゴシック" pitchFamily="49" charset="-128"/>
              <a:cs typeface="+mn-cs"/>
            </a:rPr>
            <a:t>8</a:t>
          </a:r>
          <a:r>
            <a:rPr kumimoji="1" lang="ja-JP" altLang="en-US" sz="1400">
              <a:solidFill>
                <a:schemeClr val="dk1"/>
              </a:solidFill>
              <a:effectLst/>
              <a:latin typeface="ＭＳ ゴシック" pitchFamily="49" charset="-128"/>
              <a:ea typeface="ＭＳ ゴシック" pitchFamily="49" charset="-128"/>
              <a:cs typeface="+mn-cs"/>
            </a:rPr>
            <a:t>千</a:t>
          </a:r>
          <a:r>
            <a:rPr kumimoji="1" lang="en-US" altLang="ja-JP" sz="1400">
              <a:solidFill>
                <a:schemeClr val="dk1"/>
              </a:solidFill>
              <a:effectLst/>
              <a:latin typeface="ＭＳ ゴシック" pitchFamily="49" charset="-128"/>
              <a:ea typeface="ＭＳ ゴシック" pitchFamily="49" charset="-128"/>
              <a:cs typeface="+mn-cs"/>
            </a:rPr>
            <a:t>8</a:t>
          </a:r>
          <a:r>
            <a:rPr kumimoji="1" lang="ja-JP" altLang="en-US" sz="1400">
              <a:solidFill>
                <a:schemeClr val="dk1"/>
              </a:solidFill>
              <a:effectLst/>
              <a:latin typeface="ＭＳ ゴシック" pitchFamily="49" charset="-128"/>
              <a:ea typeface="ＭＳ ゴシック" pitchFamily="49" charset="-128"/>
              <a:cs typeface="+mn-cs"/>
            </a:rPr>
            <a:t>百万円増加している。</a:t>
          </a:r>
          <a:endParaRPr kumimoji="1" lang="en-US" altLang="ja-JP" sz="1400">
            <a:solidFill>
              <a:schemeClr val="dk1"/>
            </a:solidFill>
            <a:effectLst/>
            <a:latin typeface="ＭＳ ゴシック" pitchFamily="49" charset="-128"/>
            <a:ea typeface="ＭＳ ゴシック" pitchFamily="49" charset="-128"/>
            <a:cs typeface="+mn-cs"/>
          </a:endParaRPr>
        </a:p>
        <a:p>
          <a:r>
            <a:rPr kumimoji="1" lang="ja-JP" altLang="en-US" sz="1400">
              <a:solidFill>
                <a:schemeClr val="dk1"/>
              </a:solidFill>
              <a:effectLst/>
              <a:latin typeface="ＭＳ ゴシック" pitchFamily="49" charset="-128"/>
              <a:ea typeface="ＭＳ ゴシック" pitchFamily="49" charset="-128"/>
              <a:cs typeface="+mn-cs"/>
            </a:rPr>
            <a:t>　しかし、今後、防災行政無線デジタル化事業等が控えており、既存の公共施設の維持補修費など長寿命化に係る経費も増大すると見込まれる。</a:t>
          </a:r>
          <a:endParaRPr kumimoji="1" lang="en-US" altLang="ja-JP" sz="1400">
            <a:solidFill>
              <a:schemeClr val="dk1"/>
            </a:solidFill>
            <a:effectLst/>
            <a:latin typeface="ＭＳ ゴシック" pitchFamily="49" charset="-128"/>
            <a:ea typeface="ＭＳ ゴシック" pitchFamily="49" charset="-128"/>
            <a:cs typeface="+mn-cs"/>
          </a:endParaRPr>
        </a:p>
        <a:p>
          <a:r>
            <a:rPr kumimoji="1" lang="ja-JP" altLang="en-US" sz="1400">
              <a:solidFill>
                <a:schemeClr val="dk1"/>
              </a:solidFill>
              <a:effectLst/>
              <a:latin typeface="ＭＳ ゴシック" pitchFamily="49" charset="-128"/>
              <a:ea typeface="ＭＳ ゴシック" pitchFamily="49" charset="-128"/>
              <a:cs typeface="+mn-cs"/>
            </a:rPr>
            <a:t>　長期振興計画と公共施設等総合管理計画を連動させ、単年度に負担が来ぬよう改修事業費等を平準化させ、地方債発行を抑制し、将来負担額の軽減に努める。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鹿児島県西之表市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15,924
15,853
205.66
10,679,707
10,466,305
207,654
5,669,943
10,480,256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58.0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全国平均及び鹿児島県平均より低い水準であ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、類似団体平均より高い水準であるが、平成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月に公共施設等総合管理計画を策定しており、今後は、当該</a:t>
          </a:r>
          <a:r>
            <a:rPr kumimoji="1" lang="ja-JP" altLang="en-US" sz="1100">
              <a:solidFill>
                <a:schemeClr val="dk1"/>
              </a:solidFill>
              <a:effectLst/>
              <a:latin typeface="+mn-lt"/>
              <a:ea typeface="+mn-ea"/>
              <a:cs typeface="+mn-cs"/>
            </a:rPr>
            <a:t>計画</a:t>
          </a:r>
          <a:r>
            <a:rPr kumimoji="1" lang="ja-JP" altLang="ja-JP" sz="1100">
              <a:solidFill>
                <a:schemeClr val="dk1"/>
              </a:solidFill>
              <a:effectLst/>
              <a:latin typeface="+mn-lt"/>
              <a:ea typeface="+mn-ea"/>
              <a:cs typeface="+mn-cs"/>
            </a:rPr>
            <a:t>に基づき、更新・統廃合</a:t>
          </a:r>
          <a:r>
            <a:rPr kumimoji="1" lang="ja-JP" altLang="en-US" sz="1100">
              <a:solidFill>
                <a:schemeClr val="dk1"/>
              </a:solidFill>
              <a:effectLst/>
              <a:latin typeface="+mn-lt"/>
              <a:ea typeface="+mn-ea"/>
              <a:cs typeface="+mn-cs"/>
            </a:rPr>
            <a:t>・長</a:t>
          </a:r>
          <a:r>
            <a:rPr kumimoji="1" lang="ja-JP" altLang="ja-JP" sz="1100">
              <a:solidFill>
                <a:schemeClr val="dk1"/>
              </a:solidFill>
              <a:effectLst/>
              <a:latin typeface="+mn-lt"/>
              <a:ea typeface="+mn-ea"/>
              <a:cs typeface="+mn-cs"/>
            </a:rPr>
            <a:t>寿命化等を実施し、施設の維持管理を適切に進めていく。</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42757</xdr:rowOff>
    </xdr:from>
    <xdr:to>
      <xdr:col>3</xdr:col>
      <xdr:colOff>511175</xdr:colOff>
      <xdr:row>30</xdr:row>
      <xdr:rowOff>144357</xdr:rowOff>
    </xdr:to>
    <xdr:sp macro="" textlink="">
      <xdr:nvSpPr>
        <xdr:cNvPr id="77" name="円/楕円 76"/>
        <xdr:cNvSpPr/>
      </xdr:nvSpPr>
      <xdr:spPr>
        <a:xfrm>
          <a:off x="4000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129557</xdr:rowOff>
    </xdr:from>
    <xdr:ext cx="405111" cy="259045"/>
    <xdr:sp macro="" textlink="">
      <xdr:nvSpPr>
        <xdr:cNvPr id="78" name="n_1aveValue有形固定資産減価償却率"/>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160884</xdr:rowOff>
    </xdr:from>
    <xdr:ext cx="405111" cy="259045"/>
    <xdr:sp macro="" textlink="">
      <xdr:nvSpPr>
        <xdr:cNvPr id="79" name="n_1mainValue有形固定資産減価償却率"/>
        <xdr:cNvSpPr txBox="1"/>
      </xdr:nvSpPr>
      <xdr:spPr>
        <a:xfrm>
          <a:off x="3836043" y="574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鹿児島県西之表市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15,924
15,853
205.66
10,679,707
10,466,305
207,654
5,669,943
10,480,256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156845</xdr:rowOff>
    </xdr:from>
    <xdr:to>
      <xdr:col>5</xdr:col>
      <xdr:colOff>409575</xdr:colOff>
      <xdr:row>36</xdr:row>
      <xdr:rowOff>86995</xdr:rowOff>
    </xdr:to>
    <xdr:sp macro="" textlink="">
      <xdr:nvSpPr>
        <xdr:cNvPr id="66" name="円/楕円 65"/>
        <xdr:cNvSpPr/>
      </xdr:nvSpPr>
      <xdr:spPr>
        <a:xfrm>
          <a:off x="3746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20972</xdr:rowOff>
    </xdr:from>
    <xdr:ext cx="405111" cy="259045"/>
    <xdr:sp macro="" textlink="">
      <xdr:nvSpPr>
        <xdr:cNvPr id="67" name="n_1aveValue【道路】&#10;有形固定資産減価償却率"/>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103522</xdr:rowOff>
    </xdr:from>
    <xdr:ext cx="405111" cy="259045"/>
    <xdr:sp macro="" textlink="">
      <xdr:nvSpPr>
        <xdr:cNvPr id="68" name="n_1mainValue【道路】&#10;有形固定資産減価償却率"/>
        <xdr:cNvSpPr txBox="1"/>
      </xdr:nvSpPr>
      <xdr:spPr>
        <a:xfrm>
          <a:off x="3582043"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156205</xdr:rowOff>
    </xdr:from>
    <xdr:to>
      <xdr:col>14</xdr:col>
      <xdr:colOff>79375</xdr:colOff>
      <xdr:row>37</xdr:row>
      <xdr:rowOff>86355</xdr:rowOff>
    </xdr:to>
    <xdr:sp macro="" textlink="">
      <xdr:nvSpPr>
        <xdr:cNvPr id="103" name="円/楕円 102"/>
        <xdr:cNvSpPr/>
      </xdr:nvSpPr>
      <xdr:spPr>
        <a:xfrm>
          <a:off x="9588500" y="63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25933</xdr:rowOff>
    </xdr:from>
    <xdr:ext cx="534377" cy="259045"/>
    <xdr:sp macro="" textlink="">
      <xdr:nvSpPr>
        <xdr:cNvPr id="104" name="n_1aveValue【道路】&#10;一人当たり延長"/>
        <xdr:cNvSpPr txBox="1"/>
      </xdr:nvSpPr>
      <xdr:spPr>
        <a:xfrm>
          <a:off x="9359410" y="67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102882</xdr:rowOff>
    </xdr:from>
    <xdr:ext cx="534377" cy="259045"/>
    <xdr:sp macro="" textlink="">
      <xdr:nvSpPr>
        <xdr:cNvPr id="105" name="n_1mainValue【道路】&#10;一人当たり延長"/>
        <xdr:cNvSpPr txBox="1"/>
      </xdr:nvSpPr>
      <xdr:spPr>
        <a:xfrm>
          <a:off x="9359410" y="610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17" name="直線コネクタ 11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18" name="テキスト ボックス 11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19" name="直線コネクタ 11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0" name="テキスト ボックス 11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1" name="直線コネクタ 12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2" name="テキスト ボックス 12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3" name="直線コネクタ 12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4" name="テキスト ボックス 12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5" name="直線コネクタ 12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6" name="テキスト ボックス 12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27" name="直線コネクタ 12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28" name="テキスト ボックス 12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37556</xdr:rowOff>
    </xdr:from>
    <xdr:to>
      <xdr:col>6</xdr:col>
      <xdr:colOff>510540</xdr:colOff>
      <xdr:row>63</xdr:row>
      <xdr:rowOff>122465</xdr:rowOff>
    </xdr:to>
    <xdr:cxnSp macro="">
      <xdr:nvCxnSpPr>
        <xdr:cNvPr id="132" name="直線コネクタ 131"/>
        <xdr:cNvCxnSpPr/>
      </xdr:nvCxnSpPr>
      <xdr:spPr>
        <a:xfrm flipV="1">
          <a:off x="4634865" y="9810206"/>
          <a:ext cx="0" cy="1113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126292</xdr:rowOff>
    </xdr:from>
    <xdr:ext cx="405111" cy="259045"/>
    <xdr:sp macro="" textlink="">
      <xdr:nvSpPr>
        <xdr:cNvPr id="133" name="【橋りょう・トンネル】&#10;有形固定資産減価償却率最小値テキスト"/>
        <xdr:cNvSpPr txBox="1"/>
      </xdr:nvSpPr>
      <xdr:spPr>
        <a:xfrm>
          <a:off x="47244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122465</xdr:rowOff>
    </xdr:from>
    <xdr:to>
      <xdr:col>6</xdr:col>
      <xdr:colOff>600075</xdr:colOff>
      <xdr:row>63</xdr:row>
      <xdr:rowOff>122465</xdr:rowOff>
    </xdr:to>
    <xdr:cxnSp macro="">
      <xdr:nvCxnSpPr>
        <xdr:cNvPr id="134" name="直線コネクタ 133"/>
        <xdr:cNvCxnSpPr/>
      </xdr:nvCxnSpPr>
      <xdr:spPr>
        <a:xfrm>
          <a:off x="4546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155683</xdr:rowOff>
    </xdr:from>
    <xdr:ext cx="405111" cy="259045"/>
    <xdr:sp macro="" textlink="">
      <xdr:nvSpPr>
        <xdr:cNvPr id="135" name="【橋りょう・トンネル】&#10;有形固定資産減価償却率最大値テキスト"/>
        <xdr:cNvSpPr txBox="1"/>
      </xdr:nvSpPr>
      <xdr:spPr>
        <a:xfrm>
          <a:off x="4724400" y="958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57</xdr:row>
      <xdr:rowOff>37556</xdr:rowOff>
    </xdr:from>
    <xdr:to>
      <xdr:col>6</xdr:col>
      <xdr:colOff>600075</xdr:colOff>
      <xdr:row>57</xdr:row>
      <xdr:rowOff>37556</xdr:rowOff>
    </xdr:to>
    <xdr:cxnSp macro="">
      <xdr:nvCxnSpPr>
        <xdr:cNvPr id="136" name="直線コネクタ 135"/>
        <xdr:cNvCxnSpPr/>
      </xdr:nvCxnSpPr>
      <xdr:spPr>
        <a:xfrm>
          <a:off x="4546600" y="981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115405</xdr:rowOff>
    </xdr:from>
    <xdr:ext cx="405111" cy="259045"/>
    <xdr:sp macro="" textlink="">
      <xdr:nvSpPr>
        <xdr:cNvPr id="137" name="【橋りょう・トンネル】&#10;有形固定資産減価償却率平均値テキスト"/>
        <xdr:cNvSpPr txBox="1"/>
      </xdr:nvSpPr>
      <xdr:spPr>
        <a:xfrm>
          <a:off x="4724400" y="1023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136978</xdr:rowOff>
    </xdr:from>
    <xdr:to>
      <xdr:col>6</xdr:col>
      <xdr:colOff>561975</xdr:colOff>
      <xdr:row>60</xdr:row>
      <xdr:rowOff>67128</xdr:rowOff>
    </xdr:to>
    <xdr:sp macro="" textlink="">
      <xdr:nvSpPr>
        <xdr:cNvPr id="138" name="フローチャート : 判断 137"/>
        <xdr:cNvSpPr/>
      </xdr:nvSpPr>
      <xdr:spPr>
        <a:xfrm>
          <a:off x="45847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153307</xdr:rowOff>
    </xdr:from>
    <xdr:to>
      <xdr:col>5</xdr:col>
      <xdr:colOff>409575</xdr:colOff>
      <xdr:row>60</xdr:row>
      <xdr:rowOff>83457</xdr:rowOff>
    </xdr:to>
    <xdr:sp macro="" textlink="">
      <xdr:nvSpPr>
        <xdr:cNvPr id="139" name="フローチャート : 判断 138"/>
        <xdr:cNvSpPr/>
      </xdr:nvSpPr>
      <xdr:spPr>
        <a:xfrm>
          <a:off x="3746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4717</xdr:rowOff>
    </xdr:from>
    <xdr:to>
      <xdr:col>5</xdr:col>
      <xdr:colOff>409575</xdr:colOff>
      <xdr:row>56</xdr:row>
      <xdr:rowOff>106317</xdr:rowOff>
    </xdr:to>
    <xdr:sp macro="" textlink="">
      <xdr:nvSpPr>
        <xdr:cNvPr id="145" name="円/楕円 144"/>
        <xdr:cNvSpPr/>
      </xdr:nvSpPr>
      <xdr:spPr>
        <a:xfrm>
          <a:off x="3746500" y="96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74584</xdr:rowOff>
    </xdr:from>
    <xdr:ext cx="405111" cy="259045"/>
    <xdr:sp macro="" textlink="">
      <xdr:nvSpPr>
        <xdr:cNvPr id="146" name="n_1aveValue【橋りょう・トンネル】&#10;有形固定資産減価償却率"/>
        <xdr:cNvSpPr txBox="1"/>
      </xdr:nvSpPr>
      <xdr:spPr>
        <a:xfrm>
          <a:off x="3582043"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122844</xdr:rowOff>
    </xdr:from>
    <xdr:ext cx="405111" cy="259045"/>
    <xdr:sp macro="" textlink="">
      <xdr:nvSpPr>
        <xdr:cNvPr id="147" name="n_1mainValue【橋りょう・トンネル】&#10;有形固定資産減価償却率"/>
        <xdr:cNvSpPr txBox="1"/>
      </xdr:nvSpPr>
      <xdr:spPr>
        <a:xfrm>
          <a:off x="3582043" y="938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155,098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3" name="テキスト ボックス 16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5" name="テキスト ボックス 16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7" name="テキスト ボックス 16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1" name="直線コネクタ 170"/>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2"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3" name="直線コネクタ 172"/>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4"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5" name="直線コネクタ 174"/>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6"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7" name="フローチャート : 判断 176"/>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8" name="フローチャート : 判断 177"/>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113809</xdr:rowOff>
    </xdr:from>
    <xdr:to>
      <xdr:col>14</xdr:col>
      <xdr:colOff>79375</xdr:colOff>
      <xdr:row>63</xdr:row>
      <xdr:rowOff>43959</xdr:rowOff>
    </xdr:to>
    <xdr:sp macro="" textlink="">
      <xdr:nvSpPr>
        <xdr:cNvPr id="184" name="円/楕円 183"/>
        <xdr:cNvSpPr/>
      </xdr:nvSpPr>
      <xdr:spPr>
        <a:xfrm>
          <a:off x="9588500" y="1074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143936</xdr:rowOff>
    </xdr:from>
    <xdr:ext cx="599010" cy="259045"/>
    <xdr:sp macro="" textlink="">
      <xdr:nvSpPr>
        <xdr:cNvPr id="185" name="n_1aveValue【橋りょう・トンネル】&#10;一人当たり有形固定資産（償却資産）額"/>
        <xdr:cNvSpPr txBox="1"/>
      </xdr:nvSpPr>
      <xdr:spPr>
        <a:xfrm>
          <a:off x="9327094"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35086</xdr:rowOff>
    </xdr:from>
    <xdr:ext cx="599010" cy="259045"/>
    <xdr:sp macro="" textlink="">
      <xdr:nvSpPr>
        <xdr:cNvPr id="186" name="n_1mainValue【橋りょう・トンネル】&#10;一人当たり有形固定資産（償却資産）額"/>
        <xdr:cNvSpPr txBox="1"/>
      </xdr:nvSpPr>
      <xdr:spPr>
        <a:xfrm>
          <a:off x="9327094" y="1083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133,591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5" name="テキスト ボックス 20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9" name="直線コネクタ 208"/>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10"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11" name="直線コネクタ 210"/>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2"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3" name="直線コネクタ 212"/>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4"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5" name="フローチャート : 判断 214"/>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6" name="フローチャート : 判断 215"/>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67311</xdr:rowOff>
    </xdr:from>
    <xdr:to>
      <xdr:col>5</xdr:col>
      <xdr:colOff>409575</xdr:colOff>
      <xdr:row>84</xdr:row>
      <xdr:rowOff>168911</xdr:rowOff>
    </xdr:to>
    <xdr:sp macro="" textlink="">
      <xdr:nvSpPr>
        <xdr:cNvPr id="222" name="円/楕円 221"/>
        <xdr:cNvSpPr/>
      </xdr:nvSpPr>
      <xdr:spPr>
        <a:xfrm>
          <a:off x="3746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112285</xdr:rowOff>
    </xdr:from>
    <xdr:ext cx="405111" cy="259045"/>
    <xdr:sp macro="" textlink="">
      <xdr:nvSpPr>
        <xdr:cNvPr id="223" name="n_1aveValue【公営住宅】&#10;有形固定資産減価償却率"/>
        <xdr:cNvSpPr txBox="1"/>
      </xdr:nvSpPr>
      <xdr:spPr>
        <a:xfrm>
          <a:off x="3582043"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160038</xdr:rowOff>
    </xdr:from>
    <xdr:ext cx="405111" cy="259045"/>
    <xdr:sp macro="" textlink="">
      <xdr:nvSpPr>
        <xdr:cNvPr id="224" name="n_1mainValue【公営住宅】&#10;有形固定資産減価償却率"/>
        <xdr:cNvSpPr txBox="1"/>
      </xdr:nvSpPr>
      <xdr:spPr>
        <a:xfrm>
          <a:off x="3582043"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5" name="直線コネクタ 2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6" name="テキスト ボックス 2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7" name="直線コネクタ 2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8" name="テキスト ボックス 2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9" name="直線コネクタ 2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0" name="テキスト ボックス 2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1" name="直線コネクタ 2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2" name="テキスト ボックス 2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6" name="直線コネクタ 245"/>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7"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8" name="直線コネクタ 247"/>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9"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50" name="直線コネクタ 249"/>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51"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2" name="フローチャート : 判断 251"/>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3" name="フローチャート : 判断 252"/>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50394</xdr:rowOff>
    </xdr:from>
    <xdr:to>
      <xdr:col>14</xdr:col>
      <xdr:colOff>79375</xdr:colOff>
      <xdr:row>80</xdr:row>
      <xdr:rowOff>151994</xdr:rowOff>
    </xdr:to>
    <xdr:sp macro="" textlink="">
      <xdr:nvSpPr>
        <xdr:cNvPr id="259" name="円/楕円 258"/>
        <xdr:cNvSpPr/>
      </xdr:nvSpPr>
      <xdr:spPr>
        <a:xfrm>
          <a:off x="9588500" y="137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83227</xdr:rowOff>
    </xdr:from>
    <xdr:ext cx="469744" cy="259045"/>
    <xdr:sp macro="" textlink="">
      <xdr:nvSpPr>
        <xdr:cNvPr id="260" name="n_1aveValue【公営住宅】&#10;一人当たり面積"/>
        <xdr:cNvSpPr txBox="1"/>
      </xdr:nvSpPr>
      <xdr:spPr>
        <a:xfrm>
          <a:off x="9391727" y="1431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168521</xdr:rowOff>
    </xdr:from>
    <xdr:ext cx="469744" cy="259045"/>
    <xdr:sp macro="" textlink="">
      <xdr:nvSpPr>
        <xdr:cNvPr id="261" name="n_1mainValue【公営住宅】&#10;一人当たり面積"/>
        <xdr:cNvSpPr txBox="1"/>
      </xdr:nvSpPr>
      <xdr:spPr>
        <a:xfrm>
          <a:off x="9391727" y="1354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72" name="直線コネクタ 27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73" name="テキスト ボックス 272"/>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4" name="直線コネクタ 27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5" name="テキスト ボックス 27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6" name="直線コネクタ 27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7" name="テキスト ボックス 27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8" name="直線コネクタ 27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9" name="テキスト ボックス 27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1" name="テキスト ボックス 28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57913</xdr:rowOff>
    </xdr:from>
    <xdr:to>
      <xdr:col>6</xdr:col>
      <xdr:colOff>510540</xdr:colOff>
      <xdr:row>108</xdr:row>
      <xdr:rowOff>53339</xdr:rowOff>
    </xdr:to>
    <xdr:cxnSp macro="">
      <xdr:nvCxnSpPr>
        <xdr:cNvPr id="283" name="直線コネクタ 282"/>
        <xdr:cNvCxnSpPr/>
      </xdr:nvCxnSpPr>
      <xdr:spPr>
        <a:xfrm flipV="1">
          <a:off x="4634865" y="17202913"/>
          <a:ext cx="0" cy="136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57166</xdr:rowOff>
    </xdr:from>
    <xdr:ext cx="340478" cy="259045"/>
    <xdr:sp macro="" textlink="">
      <xdr:nvSpPr>
        <xdr:cNvPr id="284" name="【港湾・漁港】&#10;有形固定資産減価償却率最小値テキスト"/>
        <xdr:cNvSpPr txBox="1"/>
      </xdr:nvSpPr>
      <xdr:spPr>
        <a:xfrm>
          <a:off x="47244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53339</xdr:rowOff>
    </xdr:from>
    <xdr:to>
      <xdr:col>6</xdr:col>
      <xdr:colOff>600075</xdr:colOff>
      <xdr:row>108</xdr:row>
      <xdr:rowOff>53339</xdr:rowOff>
    </xdr:to>
    <xdr:cxnSp macro="">
      <xdr:nvCxnSpPr>
        <xdr:cNvPr id="285" name="直線コネクタ 284"/>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4590</xdr:rowOff>
    </xdr:from>
    <xdr:ext cx="405111" cy="259045"/>
    <xdr:sp macro="" textlink="">
      <xdr:nvSpPr>
        <xdr:cNvPr id="286" name="【港湾・漁港】&#10;有形固定資産減価償却率最大値テキスト"/>
        <xdr:cNvSpPr txBox="1"/>
      </xdr:nvSpPr>
      <xdr:spPr>
        <a:xfrm>
          <a:off x="4724400" y="1697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100</xdr:row>
      <xdr:rowOff>57913</xdr:rowOff>
    </xdr:from>
    <xdr:to>
      <xdr:col>6</xdr:col>
      <xdr:colOff>600075</xdr:colOff>
      <xdr:row>100</xdr:row>
      <xdr:rowOff>57913</xdr:rowOff>
    </xdr:to>
    <xdr:cxnSp macro="">
      <xdr:nvCxnSpPr>
        <xdr:cNvPr id="287" name="直線コネクタ 286"/>
        <xdr:cNvCxnSpPr/>
      </xdr:nvCxnSpPr>
      <xdr:spPr>
        <a:xfrm>
          <a:off x="4546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92981</xdr:rowOff>
    </xdr:from>
    <xdr:ext cx="405111" cy="259045"/>
    <xdr:sp macro="" textlink="">
      <xdr:nvSpPr>
        <xdr:cNvPr id="288" name="【港湾・漁港】&#10;有形固定資産減価償却率平均値テキスト"/>
        <xdr:cNvSpPr txBox="1"/>
      </xdr:nvSpPr>
      <xdr:spPr>
        <a:xfrm>
          <a:off x="4724400" y="17409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114554</xdr:rowOff>
    </xdr:from>
    <xdr:to>
      <xdr:col>6</xdr:col>
      <xdr:colOff>561975</xdr:colOff>
      <xdr:row>102</xdr:row>
      <xdr:rowOff>44704</xdr:rowOff>
    </xdr:to>
    <xdr:sp macro="" textlink="">
      <xdr:nvSpPr>
        <xdr:cNvPr id="289" name="フローチャート : 判断 288"/>
        <xdr:cNvSpPr/>
      </xdr:nvSpPr>
      <xdr:spPr>
        <a:xfrm>
          <a:off x="4584700" y="1743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29972</xdr:rowOff>
    </xdr:from>
    <xdr:to>
      <xdr:col>5</xdr:col>
      <xdr:colOff>409575</xdr:colOff>
      <xdr:row>101</xdr:row>
      <xdr:rowOff>131572</xdr:rowOff>
    </xdr:to>
    <xdr:sp macro="" textlink="">
      <xdr:nvSpPr>
        <xdr:cNvPr id="290" name="フローチャート : 判断 289"/>
        <xdr:cNvSpPr/>
      </xdr:nvSpPr>
      <xdr:spPr>
        <a:xfrm>
          <a:off x="3746500" y="1734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1" name="テキスト ボックス 2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2" name="テキスト ボックス 2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3" name="テキスト ボックス 2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4" name="テキスト ボックス 2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5" name="テキスト ボックス 2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66548</xdr:rowOff>
    </xdr:from>
    <xdr:to>
      <xdr:col>5</xdr:col>
      <xdr:colOff>409575</xdr:colOff>
      <xdr:row>102</xdr:row>
      <xdr:rowOff>168148</xdr:rowOff>
    </xdr:to>
    <xdr:sp macro="" textlink="">
      <xdr:nvSpPr>
        <xdr:cNvPr id="296" name="円/楕円 295"/>
        <xdr:cNvSpPr/>
      </xdr:nvSpPr>
      <xdr:spPr>
        <a:xfrm>
          <a:off x="3746500" y="1755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148099</xdr:rowOff>
    </xdr:from>
    <xdr:ext cx="405111" cy="259045"/>
    <xdr:sp macro="" textlink="">
      <xdr:nvSpPr>
        <xdr:cNvPr id="297" name="n_1aveValue【港湾・漁港】&#10;有形固定資産減価償却率"/>
        <xdr:cNvSpPr txBox="1"/>
      </xdr:nvSpPr>
      <xdr:spPr>
        <a:xfrm>
          <a:off x="3582043" y="171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159275</xdr:rowOff>
    </xdr:from>
    <xdr:ext cx="405111" cy="259045"/>
    <xdr:sp macro="" textlink="">
      <xdr:nvSpPr>
        <xdr:cNvPr id="298" name="n_1mainValue【港湾・漁港】&#10;有形固定資産減価償却率"/>
        <xdr:cNvSpPr txBox="1"/>
      </xdr:nvSpPr>
      <xdr:spPr>
        <a:xfrm>
          <a:off x="3582043" y="1764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6" name="正方形/長方形 3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9" name="直線コネクタ 3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10" name="テキスト ボックス 30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1" name="直線コネクタ 3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2" name="テキスト ボックス 31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3" name="直線コネクタ 3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4" name="テキスト ボックス 31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5" name="直線コネクタ 3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6" name="テキスト ボックス 31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7" name="直線コネクタ 3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8" name="テキスト ボックス 31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9" name="直線コネクタ 3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0" name="テキスト ボックス 31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105</xdr:row>
      <xdr:rowOff>11573</xdr:rowOff>
    </xdr:from>
    <xdr:to>
      <xdr:col>15</xdr:col>
      <xdr:colOff>180340</xdr:colOff>
      <xdr:row>108</xdr:row>
      <xdr:rowOff>145422</xdr:rowOff>
    </xdr:to>
    <xdr:cxnSp macro="">
      <xdr:nvCxnSpPr>
        <xdr:cNvPr id="322" name="直線コネクタ 321"/>
        <xdr:cNvCxnSpPr/>
      </xdr:nvCxnSpPr>
      <xdr:spPr>
        <a:xfrm flipV="1">
          <a:off x="10476865" y="18013823"/>
          <a:ext cx="0" cy="64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149249</xdr:rowOff>
    </xdr:from>
    <xdr:ext cx="469744" cy="259045"/>
    <xdr:sp macro="" textlink="">
      <xdr:nvSpPr>
        <xdr:cNvPr id="323" name="【港湾・漁港】&#10;一人当たり有形固定資産（償却資産）額最小値テキスト"/>
        <xdr:cNvSpPr txBox="1"/>
      </xdr:nvSpPr>
      <xdr:spPr>
        <a:xfrm>
          <a:off x="10566400" y="1866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145422</xdr:rowOff>
    </xdr:from>
    <xdr:to>
      <xdr:col>15</xdr:col>
      <xdr:colOff>269875</xdr:colOff>
      <xdr:row>108</xdr:row>
      <xdr:rowOff>145422</xdr:rowOff>
    </xdr:to>
    <xdr:cxnSp macro="">
      <xdr:nvCxnSpPr>
        <xdr:cNvPr id="324" name="直線コネクタ 323"/>
        <xdr:cNvCxnSpPr/>
      </xdr:nvCxnSpPr>
      <xdr:spPr>
        <a:xfrm>
          <a:off x="10388600" y="1866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129700</xdr:rowOff>
    </xdr:from>
    <xdr:ext cx="599010" cy="259045"/>
    <xdr:sp macro="" textlink="">
      <xdr:nvSpPr>
        <xdr:cNvPr id="325" name="【港湾・漁港】&#10;一人当たり有形固定資産（償却資産）額最大値テキスト"/>
        <xdr:cNvSpPr txBox="1"/>
      </xdr:nvSpPr>
      <xdr:spPr>
        <a:xfrm>
          <a:off x="10566400" y="1778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105</xdr:row>
      <xdr:rowOff>11573</xdr:rowOff>
    </xdr:from>
    <xdr:to>
      <xdr:col>15</xdr:col>
      <xdr:colOff>269875</xdr:colOff>
      <xdr:row>105</xdr:row>
      <xdr:rowOff>11573</xdr:rowOff>
    </xdr:to>
    <xdr:cxnSp macro="">
      <xdr:nvCxnSpPr>
        <xdr:cNvPr id="326" name="直線コネクタ 325"/>
        <xdr:cNvCxnSpPr/>
      </xdr:nvCxnSpPr>
      <xdr:spPr>
        <a:xfrm>
          <a:off x="10388600" y="1801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155253</xdr:rowOff>
    </xdr:from>
    <xdr:ext cx="599010" cy="259045"/>
    <xdr:sp macro="" textlink="">
      <xdr:nvSpPr>
        <xdr:cNvPr id="327" name="【港湾・漁港】&#10;一人当たり有形固定資産（償却資産）額平均値テキスト"/>
        <xdr:cNvSpPr txBox="1"/>
      </xdr:nvSpPr>
      <xdr:spPr>
        <a:xfrm>
          <a:off x="10566400" y="18328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5376</xdr:rowOff>
    </xdr:from>
    <xdr:to>
      <xdr:col>15</xdr:col>
      <xdr:colOff>231775</xdr:colOff>
      <xdr:row>107</xdr:row>
      <xdr:rowOff>106976</xdr:rowOff>
    </xdr:to>
    <xdr:sp macro="" textlink="">
      <xdr:nvSpPr>
        <xdr:cNvPr id="328" name="フローチャート : 判断 327"/>
        <xdr:cNvSpPr/>
      </xdr:nvSpPr>
      <xdr:spPr>
        <a:xfrm>
          <a:off x="10426700" y="183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453</xdr:rowOff>
    </xdr:from>
    <xdr:to>
      <xdr:col>14</xdr:col>
      <xdr:colOff>79375</xdr:colOff>
      <xdr:row>106</xdr:row>
      <xdr:rowOff>102053</xdr:rowOff>
    </xdr:to>
    <xdr:sp macro="" textlink="">
      <xdr:nvSpPr>
        <xdr:cNvPr id="329" name="フローチャート : 判断 328"/>
        <xdr:cNvSpPr/>
      </xdr:nvSpPr>
      <xdr:spPr>
        <a:xfrm>
          <a:off x="9588500" y="1817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0" name="テキスト ボックス 3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1" name="テキスト ボックス 3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2" name="テキスト ボックス 3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3" name="テキスト ボックス 3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4" name="テキスト ボックス 3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27805</xdr:rowOff>
    </xdr:from>
    <xdr:to>
      <xdr:col>14</xdr:col>
      <xdr:colOff>79375</xdr:colOff>
      <xdr:row>99</xdr:row>
      <xdr:rowOff>129405</xdr:rowOff>
    </xdr:to>
    <xdr:sp macro="" textlink="">
      <xdr:nvSpPr>
        <xdr:cNvPr id="335" name="円/楕円 334"/>
        <xdr:cNvSpPr/>
      </xdr:nvSpPr>
      <xdr:spPr>
        <a:xfrm>
          <a:off x="9588500" y="1700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106</xdr:row>
      <xdr:rowOff>93180</xdr:rowOff>
    </xdr:from>
    <xdr:ext cx="599010" cy="259045"/>
    <xdr:sp macro="" textlink="">
      <xdr:nvSpPr>
        <xdr:cNvPr id="336" name="n_1aveValue【港湾・漁港】&#10;一人当たり有形固定資産（償却資産）額"/>
        <xdr:cNvSpPr txBox="1"/>
      </xdr:nvSpPr>
      <xdr:spPr>
        <a:xfrm>
          <a:off x="9327094" y="18266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402169</xdr:colOff>
      <xdr:row>97</xdr:row>
      <xdr:rowOff>145932</xdr:rowOff>
    </xdr:from>
    <xdr:ext cx="599010" cy="259045"/>
    <xdr:sp macro="" textlink="">
      <xdr:nvSpPr>
        <xdr:cNvPr id="337" name="n_1mainValue【港湾・漁港】&#10;一人当たり有形固定資産（償却資産）額"/>
        <xdr:cNvSpPr txBox="1"/>
      </xdr:nvSpPr>
      <xdr:spPr>
        <a:xfrm>
          <a:off x="9327094" y="1677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848,738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8" name="正方形/長方形 3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5" name="正方形/長方形 3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6" name="テキスト ボックス 3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7" name="直線コネクタ 3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48" name="直線コネクタ 34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49" name="テキスト ボックス 34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0" name="直線コネクタ 34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1" name="テキスト ボックス 35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2" name="直線コネクタ 35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3" name="テキスト ボックス 35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4" name="直線コネクタ 35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55" name="テキスト ボックス 35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56" name="直線コネクタ 35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57" name="テキスト ボックス 35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58" name="直線コネクタ 35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59" name="テキスト ボックス 35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0" name="直線コネクタ 3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1" name="テキスト ボックス 36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68036</xdr:rowOff>
    </xdr:from>
    <xdr:to>
      <xdr:col>23</xdr:col>
      <xdr:colOff>516889</xdr:colOff>
      <xdr:row>39</xdr:row>
      <xdr:rowOff>90896</xdr:rowOff>
    </xdr:to>
    <xdr:cxnSp macro="">
      <xdr:nvCxnSpPr>
        <xdr:cNvPr id="363" name="直線コネクタ 362"/>
        <xdr:cNvCxnSpPr/>
      </xdr:nvCxnSpPr>
      <xdr:spPr>
        <a:xfrm flipV="1">
          <a:off x="16318864" y="5725886"/>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94723</xdr:rowOff>
    </xdr:from>
    <xdr:ext cx="405111" cy="259045"/>
    <xdr:sp macro="" textlink="">
      <xdr:nvSpPr>
        <xdr:cNvPr id="364" name="【認定こども園・幼稚園・保育所】&#10;有形固定資産減価償却率最小値テキスト"/>
        <xdr:cNvSpPr txBox="1"/>
      </xdr:nvSpPr>
      <xdr:spPr>
        <a:xfrm>
          <a:off x="16408400" y="678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39</xdr:row>
      <xdr:rowOff>90896</xdr:rowOff>
    </xdr:from>
    <xdr:to>
      <xdr:col>23</xdr:col>
      <xdr:colOff>606425</xdr:colOff>
      <xdr:row>39</xdr:row>
      <xdr:rowOff>90896</xdr:rowOff>
    </xdr:to>
    <xdr:cxnSp macro="">
      <xdr:nvCxnSpPr>
        <xdr:cNvPr id="365" name="直線コネクタ 364"/>
        <xdr:cNvCxnSpPr/>
      </xdr:nvCxnSpPr>
      <xdr:spPr>
        <a:xfrm>
          <a:off x="16230600" y="67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14713</xdr:rowOff>
    </xdr:from>
    <xdr:ext cx="405111" cy="259045"/>
    <xdr:sp macro="" textlink="">
      <xdr:nvSpPr>
        <xdr:cNvPr id="366" name="【認定こども園・幼稚園・保育所】&#10;有形固定資産減価償却率最大値テキスト"/>
        <xdr:cNvSpPr txBox="1"/>
      </xdr:nvSpPr>
      <xdr:spPr>
        <a:xfrm>
          <a:off x="164084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68036</xdr:rowOff>
    </xdr:from>
    <xdr:to>
      <xdr:col>23</xdr:col>
      <xdr:colOff>606425</xdr:colOff>
      <xdr:row>33</xdr:row>
      <xdr:rowOff>68036</xdr:rowOff>
    </xdr:to>
    <xdr:cxnSp macro="">
      <xdr:nvCxnSpPr>
        <xdr:cNvPr id="367" name="直線コネクタ 366"/>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2194</xdr:rowOff>
    </xdr:from>
    <xdr:ext cx="405111" cy="259045"/>
    <xdr:sp macro="" textlink="">
      <xdr:nvSpPr>
        <xdr:cNvPr id="368" name="【認定こども園・幼稚園・保育所】&#10;有形固定資産減価償却率平均値テキスト"/>
        <xdr:cNvSpPr txBox="1"/>
      </xdr:nvSpPr>
      <xdr:spPr>
        <a:xfrm>
          <a:off x="164084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23767</xdr:rowOff>
    </xdr:from>
    <xdr:to>
      <xdr:col>23</xdr:col>
      <xdr:colOff>568325</xdr:colOff>
      <xdr:row>37</xdr:row>
      <xdr:rowOff>125367</xdr:rowOff>
    </xdr:to>
    <xdr:sp macro="" textlink="">
      <xdr:nvSpPr>
        <xdr:cNvPr id="369" name="フローチャート : 判断 368"/>
        <xdr:cNvSpPr/>
      </xdr:nvSpPr>
      <xdr:spPr>
        <a:xfrm>
          <a:off x="16268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74386</xdr:rowOff>
    </xdr:from>
    <xdr:to>
      <xdr:col>22</xdr:col>
      <xdr:colOff>415925</xdr:colOff>
      <xdr:row>37</xdr:row>
      <xdr:rowOff>4536</xdr:rowOff>
    </xdr:to>
    <xdr:sp macro="" textlink="">
      <xdr:nvSpPr>
        <xdr:cNvPr id="370" name="フローチャート : 判断 369"/>
        <xdr:cNvSpPr/>
      </xdr:nvSpPr>
      <xdr:spPr>
        <a:xfrm>
          <a:off x="15430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1" name="テキスト ボックス 3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2" name="テキスト ボックス 3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3" name="テキスト ボックス 3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4" name="テキスト ボックス 3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5" name="テキスト ボックス 3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33565</xdr:rowOff>
    </xdr:from>
    <xdr:to>
      <xdr:col>22</xdr:col>
      <xdr:colOff>415925</xdr:colOff>
      <xdr:row>41</xdr:row>
      <xdr:rowOff>135165</xdr:rowOff>
    </xdr:to>
    <xdr:sp macro="" textlink="">
      <xdr:nvSpPr>
        <xdr:cNvPr id="376" name="円/楕円 375"/>
        <xdr:cNvSpPr/>
      </xdr:nvSpPr>
      <xdr:spPr>
        <a:xfrm>
          <a:off x="15430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21063</xdr:rowOff>
    </xdr:from>
    <xdr:ext cx="405111" cy="259045"/>
    <xdr:sp macro="" textlink="">
      <xdr:nvSpPr>
        <xdr:cNvPr id="377" name="n_1aveValue【認定こども園・幼稚園・保育所】&#10;有形固定資産減価償却率"/>
        <xdr:cNvSpPr txBox="1"/>
      </xdr:nvSpPr>
      <xdr:spPr>
        <a:xfrm>
          <a:off x="15266043"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126292</xdr:rowOff>
    </xdr:from>
    <xdr:ext cx="405111" cy="259045"/>
    <xdr:sp macro="" textlink="">
      <xdr:nvSpPr>
        <xdr:cNvPr id="378" name="n_1mainValue【認定こども園・幼稚園・保育所】&#10;有形固定資産減価償却率"/>
        <xdr:cNvSpPr txBox="1"/>
      </xdr:nvSpPr>
      <xdr:spPr>
        <a:xfrm>
          <a:off x="15266043" y="715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7" name="テキスト ボックス 3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8" name="直線コネクタ 3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9" name="直線コネクタ 38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90" name="テキスト ボックス 38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1" name="直線コネクタ 39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92" name="テキスト ボックス 39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3" name="直線コネクタ 39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4" name="テキスト ボックス 39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5" name="直線コネクタ 39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6" name="テキスト ボックス 39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7" name="直線コネクタ 3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8" name="テキスト ボックス 39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400" name="直線コネクタ 399"/>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401"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402" name="直線コネクタ 401"/>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403"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404" name="直線コネクタ 403"/>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405"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406" name="フローチャート : 判断 405"/>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407" name="フローチャート : 判断 406"/>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16256</xdr:rowOff>
    </xdr:from>
    <xdr:to>
      <xdr:col>31</xdr:col>
      <xdr:colOff>85725</xdr:colOff>
      <xdr:row>41</xdr:row>
      <xdr:rowOff>117856</xdr:rowOff>
    </xdr:to>
    <xdr:sp macro="" textlink="">
      <xdr:nvSpPr>
        <xdr:cNvPr id="413" name="円/楕円 412"/>
        <xdr:cNvSpPr/>
      </xdr:nvSpPr>
      <xdr:spPr>
        <a:xfrm>
          <a:off x="21272500" y="7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132097</xdr:rowOff>
    </xdr:from>
    <xdr:ext cx="469744" cy="259045"/>
    <xdr:sp macro="" textlink="">
      <xdr:nvSpPr>
        <xdr:cNvPr id="414" name="n_1aveValue【認定こども園・幼稚園・保育所】&#10;一人当たり面積"/>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108983</xdr:rowOff>
    </xdr:from>
    <xdr:ext cx="469744" cy="259045"/>
    <xdr:sp macro="" textlink="">
      <xdr:nvSpPr>
        <xdr:cNvPr id="415" name="n_1mainValue【認定こども園・幼稚園・保育所】&#10;一人当たり面積"/>
        <xdr:cNvSpPr txBox="1"/>
      </xdr:nvSpPr>
      <xdr:spPr>
        <a:xfrm>
          <a:off x="21075727" y="71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6" name="正方形/長方形 4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7" name="正方形/長方形 4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8" name="正方形/長方形 4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9" name="正方形/長方形 4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0" name="正方形/長方形 4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1" name="正方形/長方形 4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2" name="正方形/長方形 4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3" name="正方形/長方形 4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4" name="テキスト ボックス 4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5" name="直線コネクタ 4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6" name="テキスト ボックス 42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7" name="直線コネクタ 42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8" name="テキスト ボックス 42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29" name="直線コネクタ 42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0" name="テキスト ボックス 42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1" name="直線コネクタ 43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2" name="テキスト ボックス 43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3" name="直線コネクタ 43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4" name="テキスト ボックス 43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6" name="テキスト ボックス 43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38" name="直線コネクタ 437"/>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39"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40" name="直線コネクタ 439"/>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41"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42" name="直線コネクタ 441"/>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43"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44" name="フローチャート : 判断 443"/>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45" name="フローチャート : 判断 444"/>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29210</xdr:rowOff>
    </xdr:from>
    <xdr:to>
      <xdr:col>22</xdr:col>
      <xdr:colOff>415925</xdr:colOff>
      <xdr:row>56</xdr:row>
      <xdr:rowOff>130810</xdr:rowOff>
    </xdr:to>
    <xdr:sp macro="" textlink="">
      <xdr:nvSpPr>
        <xdr:cNvPr id="451" name="円/楕円 450"/>
        <xdr:cNvSpPr/>
      </xdr:nvSpPr>
      <xdr:spPr>
        <a:xfrm>
          <a:off x="15430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23639</xdr:rowOff>
    </xdr:from>
    <xdr:ext cx="405111" cy="259045"/>
    <xdr:sp macro="" textlink="">
      <xdr:nvSpPr>
        <xdr:cNvPr id="452"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147337</xdr:rowOff>
    </xdr:from>
    <xdr:ext cx="405111" cy="259045"/>
    <xdr:sp macro="" textlink="">
      <xdr:nvSpPr>
        <xdr:cNvPr id="453" name="n_1mainValue【学校施設】&#10;有形固定資産減価償却率"/>
        <xdr:cNvSpPr txBox="1"/>
      </xdr:nvSpPr>
      <xdr:spPr>
        <a:xfrm>
          <a:off x="15266043"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4" name="正方形/長方形 4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5" name="正方形/長方形 4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6" name="正方形/長方形 4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7" name="正方形/長方形 4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8" name="正方形/長方形 4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9" name="正方形/長方形 4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0" name="正方形/長方形 4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1" name="正方形/長方形 4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2" name="テキスト ボックス 4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3" name="直線コネクタ 4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64" name="直線コネクタ 46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5" name="テキスト ボックス 46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6" name="直線コネクタ 46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7" name="テキスト ボックス 46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8" name="直線コネクタ 4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9" name="テキスト ボックス 4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0" name="直線コネクタ 46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1" name="テキスト ボックス 47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2" name="直線コネクタ 47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3" name="テキスト ボックス 47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4" name="直線コネクタ 4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5" name="テキスト ボックス 47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77" name="直線コネクタ 476"/>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78"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79" name="直線コネクタ 478"/>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80"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81" name="直線コネクタ 480"/>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82"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83" name="フローチャート : 判断 482"/>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84" name="フローチャート : 判断 483"/>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6541</xdr:rowOff>
    </xdr:from>
    <xdr:to>
      <xdr:col>31</xdr:col>
      <xdr:colOff>85725</xdr:colOff>
      <xdr:row>60</xdr:row>
      <xdr:rowOff>108141</xdr:rowOff>
    </xdr:to>
    <xdr:sp macro="" textlink="">
      <xdr:nvSpPr>
        <xdr:cNvPr id="490" name="円/楕円 489"/>
        <xdr:cNvSpPr/>
      </xdr:nvSpPr>
      <xdr:spPr>
        <a:xfrm>
          <a:off x="21272500" y="102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17162</xdr:rowOff>
    </xdr:from>
    <xdr:ext cx="469744" cy="259045"/>
    <xdr:sp macro="" textlink="">
      <xdr:nvSpPr>
        <xdr:cNvPr id="491" name="n_1aveValue【学校施設】&#10;一人当たり面積"/>
        <xdr:cNvSpPr txBox="1"/>
      </xdr:nvSpPr>
      <xdr:spPr>
        <a:xfrm>
          <a:off x="210757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124668</xdr:rowOff>
    </xdr:from>
    <xdr:ext cx="469744" cy="259045"/>
    <xdr:sp macro="" textlink="">
      <xdr:nvSpPr>
        <xdr:cNvPr id="492" name="n_1mainValue【学校施設】&#10;一人当たり面積"/>
        <xdr:cNvSpPr txBox="1"/>
      </xdr:nvSpPr>
      <xdr:spPr>
        <a:xfrm>
          <a:off x="21075727" y="1006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0" name="正方形/長方形 4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03" name="テキスト ボックス 50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4" name="直線コネクタ 50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5" name="テキスト ボックス 50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6" name="直線コネクタ 50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7" name="テキスト ボックス 50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8" name="直線コネクタ 50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9" name="テキスト ボックス 50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10" name="直線コネクタ 50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1" name="テキスト ボックス 51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2" name="直線コネクタ 51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13" name="テキスト ボックス 51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4" name="直線コネクタ 5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5" name="テキスト ボックス 5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517" name="直線コネクタ 516"/>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518"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519" name="直線コネクタ 518"/>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20"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21" name="直線コネクタ 52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522"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523" name="フローチャート : 判断 522"/>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524" name="フローチャート : 判断 523"/>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92075</xdr:rowOff>
    </xdr:from>
    <xdr:to>
      <xdr:col>22</xdr:col>
      <xdr:colOff>415925</xdr:colOff>
      <xdr:row>79</xdr:row>
      <xdr:rowOff>22225</xdr:rowOff>
    </xdr:to>
    <xdr:sp macro="" textlink="">
      <xdr:nvSpPr>
        <xdr:cNvPr id="530" name="円/楕円 529"/>
        <xdr:cNvSpPr/>
      </xdr:nvSpPr>
      <xdr:spPr>
        <a:xfrm>
          <a:off x="15430500" y="134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144797</xdr:rowOff>
    </xdr:from>
    <xdr:ext cx="405111" cy="259045"/>
    <xdr:sp macro="" textlink="">
      <xdr:nvSpPr>
        <xdr:cNvPr id="531" name="n_1aveValue【児童館】&#10;有形固定資産減価償却率"/>
        <xdr:cNvSpPr txBox="1"/>
      </xdr:nvSpPr>
      <xdr:spPr>
        <a:xfrm>
          <a:off x="15266043"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38752</xdr:rowOff>
    </xdr:from>
    <xdr:ext cx="405111" cy="259045"/>
    <xdr:sp macro="" textlink="">
      <xdr:nvSpPr>
        <xdr:cNvPr id="532" name="n_1mainValue【児童館】&#10;有形固定資産減価償却率"/>
        <xdr:cNvSpPr txBox="1"/>
      </xdr:nvSpPr>
      <xdr:spPr>
        <a:xfrm>
          <a:off x="15266043" y="1324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0" name="正方形/長方形 5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1" name="テキスト ボックス 5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2" name="直線コネクタ 5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43" name="直線コネクタ 54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44" name="テキスト ボックス 54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45" name="直線コネクタ 54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46" name="テキスト ボックス 54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47" name="直線コネクタ 54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48" name="テキスト ボックス 54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49" name="直線コネクタ 54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50" name="テキスト ボックス 54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1" name="直線コネクタ 5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2" name="テキスト ボックス 5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54" name="直線コネクタ 553"/>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55"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56" name="直線コネクタ 555"/>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57"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58" name="直線コネクタ 557"/>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59"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60" name="フローチャート : 判断 559"/>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561" name="フローチャート : 判断 560"/>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2" name="テキスト ボックス 5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3" name="テキスト ボックス 5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4" name="テキスト ボックス 5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5" name="テキスト ボックス 5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6" name="テキスト ボックス 5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135889</xdr:rowOff>
    </xdr:from>
    <xdr:to>
      <xdr:col>31</xdr:col>
      <xdr:colOff>85725</xdr:colOff>
      <xdr:row>82</xdr:row>
      <xdr:rowOff>66039</xdr:rowOff>
    </xdr:to>
    <xdr:sp macro="" textlink="">
      <xdr:nvSpPr>
        <xdr:cNvPr id="567" name="円/楕円 566"/>
        <xdr:cNvSpPr/>
      </xdr:nvSpPr>
      <xdr:spPr>
        <a:xfrm>
          <a:off x="21272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80027</xdr:rowOff>
    </xdr:from>
    <xdr:ext cx="469744" cy="259045"/>
    <xdr:sp macro="" textlink="">
      <xdr:nvSpPr>
        <xdr:cNvPr id="568" name="n_1aveValue【児童館】&#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82566</xdr:rowOff>
    </xdr:from>
    <xdr:ext cx="469744" cy="259045"/>
    <xdr:sp macro="" textlink="">
      <xdr:nvSpPr>
        <xdr:cNvPr id="569" name="n_1mainValue【児童館】&#10;一人当たり面積"/>
        <xdr:cNvSpPr txBox="1"/>
      </xdr:nvSpPr>
      <xdr:spPr>
        <a:xfrm>
          <a:off x="210757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0" name="正方形/長方形 5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1" name="正方形/長方形 5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2" name="正方形/長方形 5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3" name="正方形/長方形 5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4" name="正方形/長方形 5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5" name="正方形/長方形 5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6" name="正方形/長方形 5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7" name="正方形/長方形 57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78" name="正方形/長方形 5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9" name="正方形/長方形 5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80" name="正方形/長方形 5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81" name="正方形/長方形 5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82" name="正方形/長方形 5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83" name="正方形/長方形 5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4" name="正方形/長方形 5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5" name="正方形/長方形 58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86" name="正方形/長方形 5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7" name="正方形/長方形 5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8" name="テキスト ボックス 5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kumimoji="1" lang="ja-JP" altLang="ja-JP" sz="1100">
              <a:solidFill>
                <a:schemeClr val="dk1"/>
              </a:solidFill>
              <a:effectLst/>
              <a:latin typeface="+mn-lt"/>
              <a:ea typeface="+mn-ea"/>
              <a:cs typeface="+mn-cs"/>
            </a:rPr>
            <a:t>類似団体と比較して特に有形固定資産減価償却率が高くなっている施設は、橋りょう・トンネル、児童館、</a:t>
          </a:r>
          <a:r>
            <a:rPr kumimoji="1" lang="ja-JP" altLang="en-US" sz="1100">
              <a:solidFill>
                <a:schemeClr val="dk1"/>
              </a:solidFill>
              <a:effectLst/>
              <a:latin typeface="+mn-lt"/>
              <a:ea typeface="+mn-ea"/>
              <a:cs typeface="+mn-cs"/>
            </a:rPr>
            <a:t>学校施設</a:t>
          </a:r>
          <a:r>
            <a:rPr kumimoji="1" lang="ja-JP" altLang="ja-JP" sz="1100">
              <a:solidFill>
                <a:schemeClr val="dk1"/>
              </a:solidFill>
              <a:effectLst/>
              <a:latin typeface="+mn-lt"/>
              <a:ea typeface="+mn-ea"/>
              <a:cs typeface="+mn-cs"/>
            </a:rPr>
            <a:t>である。全体的な施設の更新・統廃合・長寿命化など平成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月に策定した公共施設等総合管理計画に基づき老朽化対策に取り組んでいくこととなるが、橋りょうについては、平成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年度に策定した橋梁長寿命化ｊ計画、港湾については平成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年度に策定した港湾施設長寿命化計画により改修等を行っている。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鹿児島県西之表市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15,924
15,853
205.66
10,679,707
10,466,305
207,654
5,669,943
10,480,256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163121</xdr:rowOff>
    </xdr:from>
    <xdr:ext cx="405111" cy="259045"/>
    <xdr:sp macro="" textlink="">
      <xdr:nvSpPr>
        <xdr:cNvPr id="66" name="n_1aveValue【図書館】&#10;有形固定資産減価償却率"/>
        <xdr:cNvSpPr txBox="1"/>
      </xdr:nvSpPr>
      <xdr:spPr>
        <a:xfrm>
          <a:off x="3582043"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25400</xdr:rowOff>
    </xdr:from>
    <xdr:to>
      <xdr:col>5</xdr:col>
      <xdr:colOff>409575</xdr:colOff>
      <xdr:row>40</xdr:row>
      <xdr:rowOff>127000</xdr:rowOff>
    </xdr:to>
    <xdr:sp macro="" textlink="">
      <xdr:nvSpPr>
        <xdr:cNvPr id="72" name="円/楕円 71"/>
        <xdr:cNvSpPr/>
      </xdr:nvSpPr>
      <xdr:spPr>
        <a:xfrm>
          <a:off x="3746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118127</xdr:rowOff>
    </xdr:from>
    <xdr:ext cx="405111" cy="259045"/>
    <xdr:sp macro="" textlink="">
      <xdr:nvSpPr>
        <xdr:cNvPr id="73" name="n_1mainValue【図書館】&#10;有形固定資産減価償却率"/>
        <xdr:cNvSpPr txBox="1"/>
      </xdr:nvSpPr>
      <xdr:spPr>
        <a:xfrm>
          <a:off x="3582043"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41927</xdr:rowOff>
    </xdr:from>
    <xdr:ext cx="469744" cy="259045"/>
    <xdr:sp macro="" textlink="">
      <xdr:nvSpPr>
        <xdr:cNvPr id="106"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6350</xdr:rowOff>
    </xdr:from>
    <xdr:to>
      <xdr:col>14</xdr:col>
      <xdr:colOff>79375</xdr:colOff>
      <xdr:row>35</xdr:row>
      <xdr:rowOff>107950</xdr:rowOff>
    </xdr:to>
    <xdr:sp macro="" textlink="">
      <xdr:nvSpPr>
        <xdr:cNvPr id="112" name="円/楕円 111"/>
        <xdr:cNvSpPr/>
      </xdr:nvSpPr>
      <xdr:spPr>
        <a:xfrm>
          <a:off x="9588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124477</xdr:rowOff>
    </xdr:from>
    <xdr:ext cx="469744" cy="259045"/>
    <xdr:sp macro="" textlink="">
      <xdr:nvSpPr>
        <xdr:cNvPr id="113" name="n_1mainValue【図書館】&#10;一人当たり面積"/>
        <xdr:cNvSpPr txBox="1"/>
      </xdr:nvSpPr>
      <xdr:spPr>
        <a:xfrm>
          <a:off x="93917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5" name="フローチャート : 判断 144"/>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114317</xdr:rowOff>
    </xdr:from>
    <xdr:ext cx="405111" cy="259045"/>
    <xdr:sp macro="" textlink="">
      <xdr:nvSpPr>
        <xdr:cNvPr id="146" name="n_1aveValue【体育館・プール】&#10;有形固定資産減価償却率"/>
        <xdr:cNvSpPr txBox="1"/>
      </xdr:nvSpPr>
      <xdr:spPr>
        <a:xfrm>
          <a:off x="3582043"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135890</xdr:rowOff>
    </xdr:from>
    <xdr:to>
      <xdr:col>5</xdr:col>
      <xdr:colOff>409575</xdr:colOff>
      <xdr:row>60</xdr:row>
      <xdr:rowOff>66040</xdr:rowOff>
    </xdr:to>
    <xdr:sp macro="" textlink="">
      <xdr:nvSpPr>
        <xdr:cNvPr id="152" name="円/楕円 151"/>
        <xdr:cNvSpPr/>
      </xdr:nvSpPr>
      <xdr:spPr>
        <a:xfrm>
          <a:off x="3746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82567</xdr:rowOff>
    </xdr:from>
    <xdr:ext cx="405111" cy="259045"/>
    <xdr:sp macro="" textlink="">
      <xdr:nvSpPr>
        <xdr:cNvPr id="153" name="n_1mainValue【体育館・プール】&#10;有形固定資産減価償却率"/>
        <xdr:cNvSpPr txBox="1"/>
      </xdr:nvSpPr>
      <xdr:spPr>
        <a:xfrm>
          <a:off x="3582043"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4" name="フローチャート : 判断 183"/>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133367</xdr:rowOff>
    </xdr:from>
    <xdr:ext cx="469744" cy="259045"/>
    <xdr:sp macro="" textlink="">
      <xdr:nvSpPr>
        <xdr:cNvPr id="185" name="n_1aveValue【体育館・プール】&#10;一人当たり面積"/>
        <xdr:cNvSpPr txBox="1"/>
      </xdr:nvSpPr>
      <xdr:spPr>
        <a:xfrm>
          <a:off x="9391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147320</xdr:rowOff>
    </xdr:from>
    <xdr:to>
      <xdr:col>14</xdr:col>
      <xdr:colOff>79375</xdr:colOff>
      <xdr:row>61</xdr:row>
      <xdr:rowOff>77470</xdr:rowOff>
    </xdr:to>
    <xdr:sp macro="" textlink="">
      <xdr:nvSpPr>
        <xdr:cNvPr id="191" name="円/楕円 190"/>
        <xdr:cNvSpPr/>
      </xdr:nvSpPr>
      <xdr:spPr>
        <a:xfrm>
          <a:off x="9588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93997</xdr:rowOff>
    </xdr:from>
    <xdr:ext cx="469744" cy="259045"/>
    <xdr:sp macro="" textlink="">
      <xdr:nvSpPr>
        <xdr:cNvPr id="192" name="n_1mainValue【体育館・プール】&#10;一人当たり面積"/>
        <xdr:cNvSpPr txBox="1"/>
      </xdr:nvSpPr>
      <xdr:spPr>
        <a:xfrm>
          <a:off x="93917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7" name="直線コネクタ 216"/>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8"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9" name="直線コネクタ 218"/>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0"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1" name="直線コネクタ 220"/>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2"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3" name="フローチャート : 判断 222"/>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24" name="フローチャート : 判断 223"/>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121938</xdr:rowOff>
    </xdr:from>
    <xdr:ext cx="405111" cy="259045"/>
    <xdr:sp macro="" textlink="">
      <xdr:nvSpPr>
        <xdr:cNvPr id="225" name="n_1aveValue【福祉施設】&#10;有形固定資産減価償却率"/>
        <xdr:cNvSpPr txBox="1"/>
      </xdr:nvSpPr>
      <xdr:spPr>
        <a:xfrm>
          <a:off x="3582043"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170180</xdr:rowOff>
    </xdr:from>
    <xdr:to>
      <xdr:col>5</xdr:col>
      <xdr:colOff>409575</xdr:colOff>
      <xdr:row>78</xdr:row>
      <xdr:rowOff>100330</xdr:rowOff>
    </xdr:to>
    <xdr:sp macro="" textlink="">
      <xdr:nvSpPr>
        <xdr:cNvPr id="231" name="円/楕円 230"/>
        <xdr:cNvSpPr/>
      </xdr:nvSpPr>
      <xdr:spPr>
        <a:xfrm>
          <a:off x="3746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116857</xdr:rowOff>
    </xdr:from>
    <xdr:ext cx="405111" cy="259045"/>
    <xdr:sp macro="" textlink="">
      <xdr:nvSpPr>
        <xdr:cNvPr id="232" name="n_1mainValue【福祉施設】&#10;有形固定資産減価償却率"/>
        <xdr:cNvSpPr txBox="1"/>
      </xdr:nvSpPr>
      <xdr:spPr>
        <a:xfrm>
          <a:off x="3582043"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8" name="直線コネクタ 257"/>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9"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0" name="直線コネクタ 259"/>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1"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2" name="直線コネクタ 261"/>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3"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4" name="フローチャート : 判断 263"/>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5" name="フローチャート : 判断 264"/>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12354</xdr:rowOff>
    </xdr:from>
    <xdr:ext cx="469744" cy="259045"/>
    <xdr:sp macro="" textlink="">
      <xdr:nvSpPr>
        <xdr:cNvPr id="266" name="n_1aveValue【福祉施設】&#10;一人当たり面積"/>
        <xdr:cNvSpPr txBox="1"/>
      </xdr:nvSpPr>
      <xdr:spPr>
        <a:xfrm>
          <a:off x="9391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67311</xdr:rowOff>
    </xdr:from>
    <xdr:to>
      <xdr:col>14</xdr:col>
      <xdr:colOff>79375</xdr:colOff>
      <xdr:row>85</xdr:row>
      <xdr:rowOff>168911</xdr:rowOff>
    </xdr:to>
    <xdr:sp macro="" textlink="">
      <xdr:nvSpPr>
        <xdr:cNvPr id="272" name="円/楕円 271"/>
        <xdr:cNvSpPr/>
      </xdr:nvSpPr>
      <xdr:spPr>
        <a:xfrm>
          <a:off x="9588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160038</xdr:rowOff>
    </xdr:from>
    <xdr:ext cx="469744" cy="259045"/>
    <xdr:sp macro="" textlink="">
      <xdr:nvSpPr>
        <xdr:cNvPr id="273" name="n_1mainValue【福祉施設】&#10;一人当たり面積"/>
        <xdr:cNvSpPr txBox="1"/>
      </xdr:nvSpPr>
      <xdr:spPr>
        <a:xfrm>
          <a:off x="9391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4" name="直線コネクタ 2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5" name="テキスト ボックス 28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6" name="直線コネクタ 2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7" name="テキスト ボックス 2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8" name="直線コネクタ 2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9" name="テキスト ボックス 2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0" name="直線コネクタ 2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1" name="テキスト ボックス 2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2" name="直線コネクタ 2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3" name="テキスト ボックス 2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4" name="直線コネクタ 2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5" name="テキスト ボックス 29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99" name="直線コネクタ 298"/>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00"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01" name="直線コネクタ 300"/>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2"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3" name="直線コネクタ 30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4"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5" name="フローチャート : 判断 304"/>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06" name="フローチャート : 判断 305"/>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134456</xdr:rowOff>
    </xdr:from>
    <xdr:ext cx="405111" cy="259045"/>
    <xdr:sp macro="" textlink="">
      <xdr:nvSpPr>
        <xdr:cNvPr id="307" name="n_1aveValue【市民会館】&#10;有形固定資産減価償却率"/>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90714</xdr:rowOff>
    </xdr:from>
    <xdr:to>
      <xdr:col>5</xdr:col>
      <xdr:colOff>409575</xdr:colOff>
      <xdr:row>101</xdr:row>
      <xdr:rowOff>20864</xdr:rowOff>
    </xdr:to>
    <xdr:sp macro="" textlink="">
      <xdr:nvSpPr>
        <xdr:cNvPr id="313" name="円/楕円 312"/>
        <xdr:cNvSpPr/>
      </xdr:nvSpPr>
      <xdr:spPr>
        <a:xfrm>
          <a:off x="3746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37391</xdr:rowOff>
    </xdr:from>
    <xdr:ext cx="405111" cy="259045"/>
    <xdr:sp macro="" textlink="">
      <xdr:nvSpPr>
        <xdr:cNvPr id="314" name="n_1mainValue【市民会館】&#10;有形固定資産減価償却率"/>
        <xdr:cNvSpPr txBox="1"/>
      </xdr:nvSpPr>
      <xdr:spPr>
        <a:xfrm>
          <a:off x="3582043"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5" name="直線コネクタ 3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6" name="テキスト ボックス 3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7" name="直線コネクタ 3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8" name="テキスト ボックス 3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9" name="直線コネクタ 3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0" name="テキスト ボックス 3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1" name="直線コネクタ 3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2" name="テキスト ボックス 3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3" name="直線コネクタ 3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4" name="テキスト ボックス 3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8" name="直線コネクタ 337"/>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39"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40" name="直線コネクタ 339"/>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41"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2" name="直線コネクタ 341"/>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3"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4" name="フローチャート : 判断 343"/>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45" name="フローチャート : 判断 344"/>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63516</xdr:rowOff>
    </xdr:from>
    <xdr:ext cx="469744" cy="259045"/>
    <xdr:sp macro="" textlink="">
      <xdr:nvSpPr>
        <xdr:cNvPr id="346" name="n_1aveValue【市民会館】&#10;一人当たり面積"/>
        <xdr:cNvSpPr txBox="1"/>
      </xdr:nvSpPr>
      <xdr:spPr>
        <a:xfrm>
          <a:off x="9391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168275</xdr:rowOff>
    </xdr:from>
    <xdr:to>
      <xdr:col>14</xdr:col>
      <xdr:colOff>79375</xdr:colOff>
      <xdr:row>107</xdr:row>
      <xdr:rowOff>98425</xdr:rowOff>
    </xdr:to>
    <xdr:sp macro="" textlink="">
      <xdr:nvSpPr>
        <xdr:cNvPr id="352" name="円/楕円 351"/>
        <xdr:cNvSpPr/>
      </xdr:nvSpPr>
      <xdr:spPr>
        <a:xfrm>
          <a:off x="9588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89552</xdr:rowOff>
    </xdr:from>
    <xdr:ext cx="469744" cy="259045"/>
    <xdr:sp macro="" textlink="">
      <xdr:nvSpPr>
        <xdr:cNvPr id="353" name="n_1mainValue【市民会館】&#10;一人当たり面積"/>
        <xdr:cNvSpPr txBox="1"/>
      </xdr:nvSpPr>
      <xdr:spPr>
        <a:xfrm>
          <a:off x="93917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1" name="正方形/長方形 36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72,311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9" name="正方形/長方形 36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70" name="正方形/長方形 3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1" name="正方形/長方形 3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2" name="正方形/長方形 3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3" name="正方形/長方形 3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4" name="正方形/長方形 3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5" name="正方形/長方形 3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6" name="正方形/長方形 3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7" name="正方形/長方形 3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8" name="テキスト ボックス 3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9" name="直線コネクタ 3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0" name="テキスト ボックス 37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1" name="直線コネクタ 3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2" name="テキスト ボックス 3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3" name="直線コネクタ 3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4" name="テキスト ボックス 3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5" name="直線コネクタ 3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6" name="テキスト ボックス 3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7" name="直線コネクタ 3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8" name="テキスト ボックス 3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9" name="直線コネクタ 3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0" name="テキスト ボックス 3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2" name="テキスト ボックス 3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394" name="直線コネクタ 393"/>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395"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396" name="直線コネクタ 395"/>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397"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398" name="直線コネクタ 397"/>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399"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00" name="フローチャート : 判断 399"/>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401" name="フローチャート : 判断 400"/>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166387</xdr:rowOff>
    </xdr:from>
    <xdr:ext cx="405111" cy="259045"/>
    <xdr:sp macro="" textlink="">
      <xdr:nvSpPr>
        <xdr:cNvPr id="402" name="n_1aveValue【保健センター・保健所】&#10;有形固定資産減価償却率"/>
        <xdr:cNvSpPr txBox="1"/>
      </xdr:nvSpPr>
      <xdr:spPr>
        <a:xfrm>
          <a:off x="15266043"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44450</xdr:rowOff>
    </xdr:from>
    <xdr:to>
      <xdr:col>22</xdr:col>
      <xdr:colOff>415925</xdr:colOff>
      <xdr:row>63</xdr:row>
      <xdr:rowOff>146050</xdr:rowOff>
    </xdr:to>
    <xdr:sp macro="" textlink="">
      <xdr:nvSpPr>
        <xdr:cNvPr id="408" name="円/楕円 407"/>
        <xdr:cNvSpPr/>
      </xdr:nvSpPr>
      <xdr:spPr>
        <a:xfrm>
          <a:off x="15430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137177</xdr:rowOff>
    </xdr:from>
    <xdr:ext cx="405111" cy="259045"/>
    <xdr:sp macro="" textlink="">
      <xdr:nvSpPr>
        <xdr:cNvPr id="409" name="n_1mainValue【保健センター・保健所】&#10;有形固定資産減価償却率"/>
        <xdr:cNvSpPr txBox="1"/>
      </xdr:nvSpPr>
      <xdr:spPr>
        <a:xfrm>
          <a:off x="15266043"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20" name="直線コネクタ 41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1" name="テキスト ボックス 42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2" name="直線コネクタ 42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3" name="テキスト ボックス 42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4" name="直線コネクタ 42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5" name="テキスト ボックス 42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6" name="直線コネクタ 42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7" name="テキスト ボックス 42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8" name="直線コネクタ 42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9" name="テキスト ボックス 42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0" name="直線コネクタ 42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31" name="テキスト ボックス 43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2" name="直線コネクタ 4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3" name="テキスト ボックス 4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35" name="直線コネクタ 434"/>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36"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37" name="直線コネクタ 436"/>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38"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39" name="直線コネクタ 438"/>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440"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441" name="フローチャート : 判断 440"/>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442" name="フローチャート : 判断 441"/>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67327</xdr:rowOff>
    </xdr:from>
    <xdr:ext cx="469744" cy="259045"/>
    <xdr:sp macro="" textlink="">
      <xdr:nvSpPr>
        <xdr:cNvPr id="443" name="n_1ave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4" name="テキスト ボックス 4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5" name="テキスト ボックス 4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6" name="テキスト ボックス 4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7" name="テキスト ボックス 4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8" name="テキスト ボックス 4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134257</xdr:rowOff>
    </xdr:from>
    <xdr:to>
      <xdr:col>31</xdr:col>
      <xdr:colOff>85725</xdr:colOff>
      <xdr:row>61</xdr:row>
      <xdr:rowOff>64407</xdr:rowOff>
    </xdr:to>
    <xdr:sp macro="" textlink="">
      <xdr:nvSpPr>
        <xdr:cNvPr id="449" name="円/楕円 448"/>
        <xdr:cNvSpPr/>
      </xdr:nvSpPr>
      <xdr:spPr>
        <a:xfrm>
          <a:off x="21272500" y="1042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55534</xdr:rowOff>
    </xdr:from>
    <xdr:ext cx="469744" cy="259045"/>
    <xdr:sp macro="" textlink="">
      <xdr:nvSpPr>
        <xdr:cNvPr id="450" name="n_1mainValue【保健センター・保健所】&#10;一人当たり面積"/>
        <xdr:cNvSpPr txBox="1"/>
      </xdr:nvSpPr>
      <xdr:spPr>
        <a:xfrm>
          <a:off x="21075727" y="1051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1" name="正方形/長方形 4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2" name="正方形/長方形 4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3" name="正方形/長方形 4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4" name="正方形/長方形 4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5" name="正方形/長方形 4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6" name="正方形/長方形 4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7" name="正方形/長方形 4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8" name="正方形/長方形 4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9" name="テキスト ボックス 4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0" name="直線コネクタ 4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61" name="直線コネクタ 46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62" name="テキスト ボックス 461"/>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3" name="直線コネクタ 46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4" name="テキスト ボックス 46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5" name="直線コネクタ 46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6" name="テキスト ボックス 46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7" name="直線コネクタ 46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8" name="テキスト ボックス 46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9" name="直線コネクタ 46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70" name="テキスト ボックス 46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1" name="直線コネクタ 47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2" name="テキスト ボックス 47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74" name="直線コネクタ 473"/>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75"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76" name="直線コネクタ 475"/>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77"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78" name="直線コネクタ 477"/>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79"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80" name="フローチャート : 判断 479"/>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481" name="フローチャート : 判断 480"/>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34307</xdr:rowOff>
    </xdr:from>
    <xdr:ext cx="405111" cy="259045"/>
    <xdr:sp macro="" textlink="">
      <xdr:nvSpPr>
        <xdr:cNvPr id="482" name="n_1aveValue【消防施設】&#10;有形固定資産減価償却率"/>
        <xdr:cNvSpPr txBox="1"/>
      </xdr:nvSpPr>
      <xdr:spPr>
        <a:xfrm>
          <a:off x="15266043"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3" name="テキスト ボックス 4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4" name="テキスト ボックス 4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5" name="テキスト ボックス 4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6" name="テキスト ボックス 4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7" name="テキスト ボックス 4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126364</xdr:rowOff>
    </xdr:from>
    <xdr:to>
      <xdr:col>22</xdr:col>
      <xdr:colOff>415925</xdr:colOff>
      <xdr:row>78</xdr:row>
      <xdr:rowOff>56514</xdr:rowOff>
    </xdr:to>
    <xdr:sp macro="" textlink="">
      <xdr:nvSpPr>
        <xdr:cNvPr id="488" name="円/楕円 487"/>
        <xdr:cNvSpPr/>
      </xdr:nvSpPr>
      <xdr:spPr>
        <a:xfrm>
          <a:off x="15430500" y="133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73041</xdr:rowOff>
    </xdr:from>
    <xdr:ext cx="405111" cy="259045"/>
    <xdr:sp macro="" textlink="">
      <xdr:nvSpPr>
        <xdr:cNvPr id="489" name="n_1mainValue【消防施設】&#10;有形固定資産減価償却率"/>
        <xdr:cNvSpPr txBox="1"/>
      </xdr:nvSpPr>
      <xdr:spPr>
        <a:xfrm>
          <a:off x="15266043" y="1310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0" name="正方形/長方形 4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1" name="正方形/長方形 4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2" name="正方形/長方形 4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3" name="正方形/長方形 4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4" name="正方形/長方形 4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5" name="正方形/長方形 4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6" name="正方形/長方形 4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7" name="正方形/長方形 4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8" name="テキスト ボックス 4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9" name="直線コネクタ 4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00" name="直線コネクタ 49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01" name="テキスト ボックス 50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02" name="直線コネクタ 50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03" name="テキスト ボックス 50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4" name="直線コネクタ 50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5" name="テキスト ボックス 50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6" name="直線コネクタ 50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7" name="テキスト ボックス 50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8" name="直線コネクタ 50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9" name="テキスト ボックス 50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10" name="直線コネクタ 50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11" name="テキスト ボックス 51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2" name="直線コネクタ 5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3" name="テキスト ボックス 5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15" name="直線コネクタ 514"/>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16"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17" name="直線コネクタ 516"/>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18"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19" name="直線コネクタ 518"/>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20"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21" name="フローチャート : 判断 520"/>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22" name="フローチャート : 判断 521"/>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523"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4" name="テキスト ボックス 5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5" name="テキスト ボックス 5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6" name="テキスト ボックス 5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7" name="テキスト ボックス 5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8" name="テキスト ボックス 5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82006</xdr:rowOff>
    </xdr:from>
    <xdr:to>
      <xdr:col>31</xdr:col>
      <xdr:colOff>85725</xdr:colOff>
      <xdr:row>85</xdr:row>
      <xdr:rowOff>12156</xdr:rowOff>
    </xdr:to>
    <xdr:sp macro="" textlink="">
      <xdr:nvSpPr>
        <xdr:cNvPr id="529" name="円/楕円 528"/>
        <xdr:cNvSpPr/>
      </xdr:nvSpPr>
      <xdr:spPr>
        <a:xfrm>
          <a:off x="21272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3283</xdr:rowOff>
    </xdr:from>
    <xdr:ext cx="469744" cy="259045"/>
    <xdr:sp macro="" textlink="">
      <xdr:nvSpPr>
        <xdr:cNvPr id="530" name="n_1mainValue【消防施設】&#10;一人当たり面積"/>
        <xdr:cNvSpPr txBox="1"/>
      </xdr:nvSpPr>
      <xdr:spPr>
        <a:xfrm>
          <a:off x="210757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1" name="正方形/長方形 5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2" name="正方形/長方形 5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3" name="正方形/長方形 5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4" name="正方形/長方形 5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5" name="正方形/長方形 5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6" name="正方形/長方形 5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7" name="正方形/長方形 5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8" name="正方形/長方形 5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9" name="テキスト ボックス 5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0" name="直線コネクタ 5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41" name="直線コネクタ 5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42" name="テキスト ボックス 54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3" name="直線コネクタ 5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4" name="テキスト ボックス 5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5" name="直線コネクタ 5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6" name="テキスト ボックス 5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7" name="直線コネクタ 5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8" name="テキスト ボックス 5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9" name="直線コネクタ 5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50" name="テキスト ボックス 54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1" name="直線コネクタ 5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2" name="テキスト ボックス 5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54" name="直線コネクタ 553"/>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55"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56" name="直線コネクタ 555"/>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57"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58" name="直線コネクタ 557"/>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59"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60" name="フローチャート : 判断 559"/>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561" name="フローチャート : 判断 560"/>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132097</xdr:rowOff>
    </xdr:from>
    <xdr:ext cx="405111" cy="259045"/>
    <xdr:sp macro="" textlink="">
      <xdr:nvSpPr>
        <xdr:cNvPr id="562" name="n_1aveValue【庁舎】&#10;有形固定資産減価償却率"/>
        <xdr:cNvSpPr txBox="1"/>
      </xdr:nvSpPr>
      <xdr:spPr>
        <a:xfrm>
          <a:off x="15266043"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3" name="テキスト ボックス 5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4" name="テキスト ボックス 5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5" name="テキスト ボックス 5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6" name="テキスト ボックス 5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7" name="テキスト ボックス 5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61595</xdr:rowOff>
    </xdr:from>
    <xdr:to>
      <xdr:col>22</xdr:col>
      <xdr:colOff>415925</xdr:colOff>
      <xdr:row>104</xdr:row>
      <xdr:rowOff>163195</xdr:rowOff>
    </xdr:to>
    <xdr:sp macro="" textlink="">
      <xdr:nvSpPr>
        <xdr:cNvPr id="568" name="円/楕円 567"/>
        <xdr:cNvSpPr/>
      </xdr:nvSpPr>
      <xdr:spPr>
        <a:xfrm>
          <a:off x="154305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154322</xdr:rowOff>
    </xdr:from>
    <xdr:ext cx="405111" cy="259045"/>
    <xdr:sp macro="" textlink="">
      <xdr:nvSpPr>
        <xdr:cNvPr id="569" name="n_1mainValue【庁舎】&#10;有形固定資産減価償却率"/>
        <xdr:cNvSpPr txBox="1"/>
      </xdr:nvSpPr>
      <xdr:spPr>
        <a:xfrm>
          <a:off x="15266043"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0" name="正方形/長方形 5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1" name="正方形/長方形 5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2" name="正方形/長方形 5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3" name="正方形/長方形 5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4" name="正方形/長方形 5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5" name="正方形/長方形 5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6" name="正方形/長方形 5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7" name="正方形/長方形 5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8" name="テキスト ボックス 5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9" name="直線コネクタ 5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0" name="テキスト ボックス 57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81" name="直線コネクタ 58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2" name="テキスト ボックス 58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3" name="直線コネクタ 58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4" name="テキスト ボックス 58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5" name="直線コネクタ 58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6" name="テキスト ボックス 58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7" name="直線コネクタ 58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8" name="テキスト ボックス 58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9" name="直線コネクタ 58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90" name="テキスト ボックス 58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1" name="直線コネクタ 5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2" name="テキスト ボックス 5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94" name="直線コネクタ 593"/>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95"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96" name="直線コネクタ 595"/>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97"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98" name="直線コネクタ 597"/>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99"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600" name="フローチャート : 判断 599"/>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601" name="フローチャート : 判断 600"/>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121938</xdr:rowOff>
    </xdr:from>
    <xdr:ext cx="469744" cy="259045"/>
    <xdr:sp macro="" textlink="">
      <xdr:nvSpPr>
        <xdr:cNvPr id="602" name="n_1aveValue【庁舎】&#10;一人当たり面積"/>
        <xdr:cNvSpPr txBox="1"/>
      </xdr:nvSpPr>
      <xdr:spPr>
        <a:xfrm>
          <a:off x="21075727" y="179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3" name="テキスト ボックス 6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4" name="テキスト ボックス 6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5" name="テキスト ボックス 6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6" name="テキスト ボックス 6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7" name="テキスト ボックス 6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6350</xdr:rowOff>
    </xdr:from>
    <xdr:to>
      <xdr:col>31</xdr:col>
      <xdr:colOff>85725</xdr:colOff>
      <xdr:row>99</xdr:row>
      <xdr:rowOff>107950</xdr:rowOff>
    </xdr:to>
    <xdr:sp macro="" textlink="">
      <xdr:nvSpPr>
        <xdr:cNvPr id="608" name="円/楕円 607"/>
        <xdr:cNvSpPr/>
      </xdr:nvSpPr>
      <xdr:spPr>
        <a:xfrm>
          <a:off x="21272500" y="169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97</xdr:row>
      <xdr:rowOff>124477</xdr:rowOff>
    </xdr:from>
    <xdr:ext cx="469744" cy="259045"/>
    <xdr:sp macro="" textlink="">
      <xdr:nvSpPr>
        <xdr:cNvPr id="609" name="n_1mainValue【庁舎】&#10;一人当たり面積"/>
        <xdr:cNvSpPr txBox="1"/>
      </xdr:nvSpPr>
      <xdr:spPr>
        <a:xfrm>
          <a:off x="21075727" y="1675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0.530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kumimoji="1" lang="ja-JP" altLang="ja-JP" sz="1100">
              <a:solidFill>
                <a:schemeClr val="dk1"/>
              </a:solidFill>
              <a:effectLst/>
              <a:latin typeface="+mn-lt"/>
              <a:ea typeface="+mn-ea"/>
              <a:cs typeface="+mn-cs"/>
            </a:rPr>
            <a:t>類似団体と比較して特に有形固定資産減価償却率が高くなっている施設は、図書館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庁舎である。国からの移管された建物など全体的に古く計画的な老朽化対策が必要である。平成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月に策定した公共施設等総合管理計画に基づき取り組んでいくこととなる。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鹿児島県西之表市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15,924
15,853
205.66
10,679,707
10,466,305
207,654
5,669,943
10,480,256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少子高齢化の進展、また市内に中心となる産業がないこと等により、財政基盤が弱く類似団体平均を下回っている。今後も行政評価による事業の見直しを行い支出の削減を図ると供に、ふるさと納税の推進や市有財産の利活用による財源の確保を図る。また、新たに策定した第６次長期振興計画に沿った形で施策の重点化・効率化に努め、活気あるまちづくりを展開しつつ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104775</xdr:rowOff>
    </xdr:from>
    <xdr:to>
      <xdr:col>7</xdr:col>
      <xdr:colOff>152400</xdr:colOff>
      <xdr:row>44</xdr:row>
      <xdr:rowOff>124883</xdr:rowOff>
    </xdr:to>
    <xdr:cxnSp macro="">
      <xdr:nvCxnSpPr>
        <xdr:cNvPr id="68" name="直線コネクタ 67"/>
        <xdr:cNvCxnSpPr/>
      </xdr:nvCxnSpPr>
      <xdr:spPr>
        <a:xfrm flipV="1">
          <a:off x="4114800" y="76485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144992</xdr:rowOff>
    </xdr:to>
    <xdr:cxnSp macro="">
      <xdr:nvCxnSpPr>
        <xdr:cNvPr id="74" name="直線コネクタ 73"/>
        <xdr:cNvCxnSpPr/>
      </xdr:nvCxnSpPr>
      <xdr:spPr>
        <a:xfrm flipV="1">
          <a:off x="2336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144992</xdr:rowOff>
    </xdr:from>
    <xdr:to>
      <xdr:col>3</xdr:col>
      <xdr:colOff>279400</xdr:colOff>
      <xdr:row>44</xdr:row>
      <xdr:rowOff>144992</xdr:rowOff>
    </xdr:to>
    <xdr:cxnSp macro="">
      <xdr:nvCxnSpPr>
        <xdr:cNvPr id="77" name="直線コネクタ 76"/>
        <xdr:cNvCxnSpPr/>
      </xdr:nvCxnSpPr>
      <xdr:spPr>
        <a:xfrm>
          <a:off x="1447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53975</xdr:rowOff>
    </xdr:from>
    <xdr:to>
      <xdr:col>7</xdr:col>
      <xdr:colOff>203200</xdr:colOff>
      <xdr:row>44</xdr:row>
      <xdr:rowOff>155575</xdr:rowOff>
    </xdr:to>
    <xdr:sp macro="" textlink="">
      <xdr:nvSpPr>
        <xdr:cNvPr id="87" name="円/楕円 86"/>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26052</xdr:rowOff>
    </xdr:from>
    <xdr:ext cx="762000" cy="259045"/>
    <xdr:sp macro="" textlink="">
      <xdr:nvSpPr>
        <xdr:cNvPr id="88" name="財政力該当値テキスト"/>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94192</xdr:rowOff>
    </xdr:from>
    <xdr:to>
      <xdr:col>3</xdr:col>
      <xdr:colOff>330200</xdr:colOff>
      <xdr:row>45</xdr:row>
      <xdr:rowOff>24342</xdr:rowOff>
    </xdr:to>
    <xdr:sp macro="" textlink="">
      <xdr:nvSpPr>
        <xdr:cNvPr id="93" name="円/楕円 92"/>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9119</xdr:rowOff>
    </xdr:from>
    <xdr:ext cx="762000" cy="259045"/>
    <xdr:sp macro="" textlink="">
      <xdr:nvSpPr>
        <xdr:cNvPr id="94" name="テキスト ボックス 93"/>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94192</xdr:rowOff>
    </xdr:from>
    <xdr:to>
      <xdr:col>2</xdr:col>
      <xdr:colOff>127000</xdr:colOff>
      <xdr:row>45</xdr:row>
      <xdr:rowOff>24342</xdr:rowOff>
    </xdr:to>
    <xdr:sp macro="" textlink="">
      <xdr:nvSpPr>
        <xdr:cNvPr id="95" name="円/楕円 94"/>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9119</xdr:rowOff>
    </xdr:from>
    <xdr:ext cx="762000" cy="259045"/>
    <xdr:sp macro="" textlink="">
      <xdr:nvSpPr>
        <xdr:cNvPr id="96" name="テキスト ボックス 95"/>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u="none">
              <a:solidFill>
                <a:schemeClr val="tx1"/>
              </a:solidFill>
              <a:latin typeface="ＭＳ Ｐゴシック"/>
            </a:rPr>
            <a:t>　対前年度比</a:t>
          </a:r>
          <a:r>
            <a:rPr kumimoji="1" lang="en-US" altLang="ja-JP" sz="1300" b="0" u="none">
              <a:solidFill>
                <a:schemeClr val="tx1"/>
              </a:solidFill>
              <a:latin typeface="ＭＳ Ｐゴシック"/>
            </a:rPr>
            <a:t>2.9</a:t>
          </a:r>
          <a:r>
            <a:rPr kumimoji="1" lang="ja-JP" altLang="en-US" sz="1300" b="0" u="none">
              <a:solidFill>
                <a:schemeClr val="tx1"/>
              </a:solidFill>
              <a:latin typeface="ＭＳ Ｐゴシック"/>
            </a:rPr>
            <a:t>％の増となった要因として、</a:t>
          </a:r>
          <a:r>
            <a:rPr kumimoji="1" lang="ja-JP" altLang="ja-JP" sz="1300" b="0" u="none">
              <a:solidFill>
                <a:schemeClr val="tx1"/>
              </a:solidFill>
              <a:effectLst/>
              <a:latin typeface="+mn-ea"/>
              <a:ea typeface="+mn-ea"/>
              <a:cs typeface="+mn-cs"/>
            </a:rPr>
            <a:t>近隣自治体で構成している一部事務組合で建設した一般廃棄物処理施設に伴う公債費</a:t>
          </a:r>
          <a:r>
            <a:rPr kumimoji="1" lang="ja-JP" altLang="ja-JP" sz="1300">
              <a:solidFill>
                <a:schemeClr val="dk1"/>
              </a:solidFill>
              <a:effectLst/>
              <a:latin typeface="+mn-ea"/>
              <a:ea typeface="+mn-ea"/>
              <a:cs typeface="+mn-cs"/>
            </a:rPr>
            <a:t>相当の負担金や産婦人科医院組合への負担金、生活保護費に係る国庫支出金返還金、地域公共交通に係る補助金等によるもの</a:t>
          </a:r>
          <a:r>
            <a:rPr kumimoji="1" lang="ja-JP" altLang="en-US" sz="1300">
              <a:solidFill>
                <a:schemeClr val="dk1"/>
              </a:solidFill>
              <a:effectLst/>
              <a:latin typeface="+mn-ea"/>
              <a:ea typeface="+mn-ea"/>
              <a:cs typeface="+mn-cs"/>
            </a:rPr>
            <a:t>が</a:t>
          </a:r>
          <a:r>
            <a:rPr kumimoji="1" lang="ja-JP" altLang="en-US" sz="1300" b="0" u="none">
              <a:solidFill>
                <a:schemeClr val="tx1"/>
              </a:solidFill>
              <a:effectLst/>
              <a:latin typeface="+mn-ea"/>
              <a:ea typeface="+mn-ea"/>
              <a:cs typeface="+mn-cs"/>
            </a:rPr>
            <a:t>挙げられる。今後は</a:t>
          </a:r>
          <a:r>
            <a:rPr kumimoji="1" lang="ja-JP" altLang="en-US" sz="1300">
              <a:solidFill>
                <a:schemeClr val="dk1"/>
              </a:solidFill>
              <a:effectLst/>
              <a:latin typeface="+mn-ea"/>
              <a:ea typeface="+mn-ea"/>
              <a:cs typeface="+mn-cs"/>
            </a:rPr>
            <a:t>行政評価を活用し、事業のスクラップアンドビルドを推進し、経常経費の圧縮と市有財産の活用によって歳入の確保を図る。</a:t>
          </a:r>
          <a:endParaRPr kumimoji="1" lang="ja-JP" altLang="en-US" sz="13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52977</xdr:rowOff>
    </xdr:from>
    <xdr:to>
      <xdr:col>7</xdr:col>
      <xdr:colOff>152400</xdr:colOff>
      <xdr:row>60</xdr:row>
      <xdr:rowOff>152944</xdr:rowOff>
    </xdr:to>
    <xdr:cxnSp macro="">
      <xdr:nvCxnSpPr>
        <xdr:cNvPr id="133" name="直線コネクタ 132"/>
        <xdr:cNvCxnSpPr/>
      </xdr:nvCxnSpPr>
      <xdr:spPr>
        <a:xfrm>
          <a:off x="4114800" y="10339977"/>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52977</xdr:rowOff>
    </xdr:from>
    <xdr:to>
      <xdr:col>6</xdr:col>
      <xdr:colOff>0</xdr:colOff>
      <xdr:row>61</xdr:row>
      <xdr:rowOff>36649</xdr:rowOff>
    </xdr:to>
    <xdr:cxnSp macro="">
      <xdr:nvCxnSpPr>
        <xdr:cNvPr id="136" name="直線コネクタ 135"/>
        <xdr:cNvCxnSpPr/>
      </xdr:nvCxnSpPr>
      <xdr:spPr>
        <a:xfrm flipV="1">
          <a:off x="3225800" y="1033997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94343</xdr:rowOff>
    </xdr:from>
    <xdr:to>
      <xdr:col>4</xdr:col>
      <xdr:colOff>482600</xdr:colOff>
      <xdr:row>61</xdr:row>
      <xdr:rowOff>36649</xdr:rowOff>
    </xdr:to>
    <xdr:cxnSp macro="">
      <xdr:nvCxnSpPr>
        <xdr:cNvPr id="139" name="直線コネクタ 138"/>
        <xdr:cNvCxnSpPr/>
      </xdr:nvCxnSpPr>
      <xdr:spPr>
        <a:xfrm>
          <a:off x="2336800" y="10381343"/>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94343</xdr:rowOff>
    </xdr:from>
    <xdr:to>
      <xdr:col>3</xdr:col>
      <xdr:colOff>279400</xdr:colOff>
      <xdr:row>60</xdr:row>
      <xdr:rowOff>135709</xdr:rowOff>
    </xdr:to>
    <xdr:cxnSp macro="">
      <xdr:nvCxnSpPr>
        <xdr:cNvPr id="142" name="直線コネクタ 141"/>
        <xdr:cNvCxnSpPr/>
      </xdr:nvCxnSpPr>
      <xdr:spPr>
        <a:xfrm flipV="1">
          <a:off x="1447800" y="1038134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102144</xdr:rowOff>
    </xdr:from>
    <xdr:to>
      <xdr:col>7</xdr:col>
      <xdr:colOff>203200</xdr:colOff>
      <xdr:row>61</xdr:row>
      <xdr:rowOff>32294</xdr:rowOff>
    </xdr:to>
    <xdr:sp macro="" textlink="">
      <xdr:nvSpPr>
        <xdr:cNvPr id="152" name="円/楕円 151"/>
        <xdr:cNvSpPr/>
      </xdr:nvSpPr>
      <xdr:spPr>
        <a:xfrm>
          <a:off x="49022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74221</xdr:rowOff>
    </xdr:from>
    <xdr:ext cx="762000" cy="259045"/>
    <xdr:sp macro="" textlink="">
      <xdr:nvSpPr>
        <xdr:cNvPr id="153" name="財政構造の弾力性該当値テキスト"/>
        <xdr:cNvSpPr txBox="1"/>
      </xdr:nvSpPr>
      <xdr:spPr>
        <a:xfrm>
          <a:off x="5041900" y="1036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2177</xdr:rowOff>
    </xdr:from>
    <xdr:to>
      <xdr:col>6</xdr:col>
      <xdr:colOff>50800</xdr:colOff>
      <xdr:row>60</xdr:row>
      <xdr:rowOff>103777</xdr:rowOff>
    </xdr:to>
    <xdr:sp macro="" textlink="">
      <xdr:nvSpPr>
        <xdr:cNvPr id="154" name="円/楕円 153"/>
        <xdr:cNvSpPr/>
      </xdr:nvSpPr>
      <xdr:spPr>
        <a:xfrm>
          <a:off x="4064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88554</xdr:rowOff>
    </xdr:from>
    <xdr:ext cx="736600" cy="259045"/>
    <xdr:sp macro="" textlink="">
      <xdr:nvSpPr>
        <xdr:cNvPr id="155" name="テキスト ボックス 154"/>
        <xdr:cNvSpPr txBox="1"/>
      </xdr:nvSpPr>
      <xdr:spPr>
        <a:xfrm>
          <a:off x="3733800" y="10375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157299</xdr:rowOff>
    </xdr:from>
    <xdr:to>
      <xdr:col>4</xdr:col>
      <xdr:colOff>533400</xdr:colOff>
      <xdr:row>61</xdr:row>
      <xdr:rowOff>87449</xdr:rowOff>
    </xdr:to>
    <xdr:sp macro="" textlink="">
      <xdr:nvSpPr>
        <xdr:cNvPr id="156" name="円/楕円 155"/>
        <xdr:cNvSpPr/>
      </xdr:nvSpPr>
      <xdr:spPr>
        <a:xfrm>
          <a:off x="3175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72226</xdr:rowOff>
    </xdr:from>
    <xdr:ext cx="762000" cy="259045"/>
    <xdr:sp macro="" textlink="">
      <xdr:nvSpPr>
        <xdr:cNvPr id="157" name="テキスト ボックス 156"/>
        <xdr:cNvSpPr txBox="1"/>
      </xdr:nvSpPr>
      <xdr:spPr>
        <a:xfrm>
          <a:off x="2844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43543</xdr:rowOff>
    </xdr:from>
    <xdr:to>
      <xdr:col>3</xdr:col>
      <xdr:colOff>330200</xdr:colOff>
      <xdr:row>60</xdr:row>
      <xdr:rowOff>145143</xdr:rowOff>
    </xdr:to>
    <xdr:sp macro="" textlink="">
      <xdr:nvSpPr>
        <xdr:cNvPr id="158" name="円/楕円 157"/>
        <xdr:cNvSpPr/>
      </xdr:nvSpPr>
      <xdr:spPr>
        <a:xfrm>
          <a:off x="2286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129920</xdr:rowOff>
    </xdr:from>
    <xdr:ext cx="762000" cy="259045"/>
    <xdr:sp macro="" textlink="">
      <xdr:nvSpPr>
        <xdr:cNvPr id="159" name="テキスト ボックス 158"/>
        <xdr:cNvSpPr txBox="1"/>
      </xdr:nvSpPr>
      <xdr:spPr>
        <a:xfrm>
          <a:off x="1955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84909</xdr:rowOff>
    </xdr:from>
    <xdr:to>
      <xdr:col>2</xdr:col>
      <xdr:colOff>127000</xdr:colOff>
      <xdr:row>61</xdr:row>
      <xdr:rowOff>15059</xdr:rowOff>
    </xdr:to>
    <xdr:sp macro="" textlink="">
      <xdr:nvSpPr>
        <xdr:cNvPr id="160" name="円/楕円 159"/>
        <xdr:cNvSpPr/>
      </xdr:nvSpPr>
      <xdr:spPr>
        <a:xfrm>
          <a:off x="1397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171286</xdr:rowOff>
    </xdr:from>
    <xdr:ext cx="762000" cy="259045"/>
    <xdr:sp macro="" textlink="">
      <xdr:nvSpPr>
        <xdr:cNvPr id="161" name="テキスト ボックス 160"/>
        <xdr:cNvSpPr txBox="1"/>
      </xdr:nvSpPr>
      <xdr:spPr>
        <a:xfrm>
          <a:off x="1066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[159,612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latin typeface="+mn-ea"/>
              <a:ea typeface="+mn-ea"/>
            </a:rPr>
            <a:t>人件費・物件費等決算額の人口</a:t>
          </a:r>
          <a:r>
            <a:rPr kumimoji="1" lang="en-US" altLang="ja-JP" sz="1300">
              <a:latin typeface="+mn-ea"/>
              <a:ea typeface="+mn-ea"/>
            </a:rPr>
            <a:t>1</a:t>
          </a:r>
          <a:r>
            <a:rPr kumimoji="1" lang="ja-JP" altLang="en-US" sz="1300">
              <a:latin typeface="+mn-ea"/>
              <a:ea typeface="+mn-ea"/>
            </a:rPr>
            <a:t>人当たり金額が類似団体を下回った主な要因は、</a:t>
          </a:r>
          <a:r>
            <a:rPr kumimoji="1" lang="ja-JP" altLang="en-US" sz="1300" b="0" u="none">
              <a:solidFill>
                <a:schemeClr val="tx1"/>
              </a:solidFill>
              <a:effectLst/>
              <a:latin typeface="+mn-ea"/>
              <a:ea typeface="+mn-ea"/>
              <a:cs typeface="+mn-cs"/>
            </a:rPr>
            <a:t>物件費の占める割合が類似団体よりも下回っていることが主な要因と考えられる。</a:t>
          </a:r>
          <a:r>
            <a:rPr kumimoji="1" lang="ja-JP" altLang="ja-JP" sz="1300">
              <a:solidFill>
                <a:schemeClr val="dk1"/>
              </a:solidFill>
              <a:effectLst/>
              <a:latin typeface="+mn-ea"/>
              <a:ea typeface="+mn-ea"/>
              <a:cs typeface="+mn-cs"/>
            </a:rPr>
            <a:t>今後更なるイン・アウトソーシング</a:t>
          </a:r>
          <a:r>
            <a:rPr kumimoji="1" lang="ja-JP" altLang="en-US" sz="1300">
              <a:solidFill>
                <a:schemeClr val="dk1"/>
              </a:solidFill>
              <a:effectLst/>
              <a:latin typeface="+mn-ea"/>
              <a:ea typeface="+mn-ea"/>
              <a:cs typeface="+mn-cs"/>
            </a:rPr>
            <a:t>や</a:t>
          </a:r>
          <a:r>
            <a:rPr kumimoji="1" lang="ja-JP" altLang="ja-JP" sz="1300">
              <a:solidFill>
                <a:schemeClr val="dk1"/>
              </a:solidFill>
              <a:effectLst/>
              <a:latin typeface="+mn-ea"/>
              <a:ea typeface="+mn-ea"/>
              <a:cs typeface="+mn-cs"/>
            </a:rPr>
            <a:t>再任用制度の活用により人件費の抑制</a:t>
          </a:r>
          <a:r>
            <a:rPr kumimoji="1" lang="ja-JP" altLang="en-US" sz="1300">
              <a:solidFill>
                <a:schemeClr val="dk1"/>
              </a:solidFill>
              <a:effectLst/>
              <a:latin typeface="+mn-ea"/>
              <a:ea typeface="+mn-ea"/>
              <a:cs typeface="+mn-cs"/>
            </a:rPr>
            <a:t>を</a:t>
          </a:r>
          <a:r>
            <a:rPr kumimoji="1" lang="ja-JP" altLang="ja-JP" sz="1300">
              <a:solidFill>
                <a:schemeClr val="dk1"/>
              </a:solidFill>
              <a:effectLst/>
              <a:latin typeface="+mn-ea"/>
              <a:ea typeface="+mn-ea"/>
              <a:cs typeface="+mn-cs"/>
            </a:rPr>
            <a:t>図</a:t>
          </a:r>
          <a:r>
            <a:rPr kumimoji="1" lang="ja-JP" altLang="en-US" sz="1300">
              <a:solidFill>
                <a:schemeClr val="dk1"/>
              </a:solidFill>
              <a:effectLst/>
              <a:latin typeface="+mn-ea"/>
              <a:ea typeface="+mn-ea"/>
              <a:cs typeface="+mn-cs"/>
            </a:rPr>
            <a:t>るが、</a:t>
          </a:r>
          <a:r>
            <a:rPr kumimoji="1" lang="ja-JP" altLang="ja-JP" sz="1300">
              <a:solidFill>
                <a:schemeClr val="dk1"/>
              </a:solidFill>
              <a:effectLst/>
              <a:latin typeface="+mn-ea"/>
              <a:ea typeface="+mn-ea"/>
              <a:cs typeface="+mn-cs"/>
            </a:rPr>
            <a:t>逆に物件費の増大が懸念されるので、行政評価を活かし事務事業の重点化・効率化に努める。</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8413</xdr:rowOff>
    </xdr:from>
    <xdr:to>
      <xdr:col>7</xdr:col>
      <xdr:colOff>152400</xdr:colOff>
      <xdr:row>83</xdr:row>
      <xdr:rowOff>49795</xdr:rowOff>
    </xdr:to>
    <xdr:cxnSp macro="">
      <xdr:nvCxnSpPr>
        <xdr:cNvPr id="196" name="直線コネクタ 195"/>
        <xdr:cNvCxnSpPr/>
      </xdr:nvCxnSpPr>
      <xdr:spPr>
        <a:xfrm>
          <a:off x="4114800" y="14238763"/>
          <a:ext cx="838200" cy="4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154197</xdr:rowOff>
    </xdr:from>
    <xdr:to>
      <xdr:col>6</xdr:col>
      <xdr:colOff>0</xdr:colOff>
      <xdr:row>83</xdr:row>
      <xdr:rowOff>8413</xdr:rowOff>
    </xdr:to>
    <xdr:cxnSp macro="">
      <xdr:nvCxnSpPr>
        <xdr:cNvPr id="199" name="直線コネクタ 198"/>
        <xdr:cNvCxnSpPr/>
      </xdr:nvCxnSpPr>
      <xdr:spPr>
        <a:xfrm>
          <a:off x="3225800" y="14213097"/>
          <a:ext cx="889000" cy="2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137861</xdr:rowOff>
    </xdr:from>
    <xdr:to>
      <xdr:col>4</xdr:col>
      <xdr:colOff>482600</xdr:colOff>
      <xdr:row>82</xdr:row>
      <xdr:rowOff>154197</xdr:rowOff>
    </xdr:to>
    <xdr:cxnSp macro="">
      <xdr:nvCxnSpPr>
        <xdr:cNvPr id="202" name="直線コネクタ 201"/>
        <xdr:cNvCxnSpPr/>
      </xdr:nvCxnSpPr>
      <xdr:spPr>
        <a:xfrm>
          <a:off x="2336800" y="14196761"/>
          <a:ext cx="889000" cy="1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137861</xdr:rowOff>
    </xdr:from>
    <xdr:to>
      <xdr:col>3</xdr:col>
      <xdr:colOff>279400</xdr:colOff>
      <xdr:row>83</xdr:row>
      <xdr:rowOff>21701</xdr:rowOff>
    </xdr:to>
    <xdr:cxnSp macro="">
      <xdr:nvCxnSpPr>
        <xdr:cNvPr id="205" name="直線コネクタ 204"/>
        <xdr:cNvCxnSpPr/>
      </xdr:nvCxnSpPr>
      <xdr:spPr>
        <a:xfrm flipV="1">
          <a:off x="1447800" y="14196761"/>
          <a:ext cx="889000" cy="5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170445</xdr:rowOff>
    </xdr:from>
    <xdr:to>
      <xdr:col>7</xdr:col>
      <xdr:colOff>203200</xdr:colOff>
      <xdr:row>83</xdr:row>
      <xdr:rowOff>100595</xdr:rowOff>
    </xdr:to>
    <xdr:sp macro="" textlink="">
      <xdr:nvSpPr>
        <xdr:cNvPr id="215" name="円/楕円 214"/>
        <xdr:cNvSpPr/>
      </xdr:nvSpPr>
      <xdr:spPr>
        <a:xfrm>
          <a:off x="4902200" y="1422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15522</xdr:rowOff>
    </xdr:from>
    <xdr:ext cx="762000" cy="259045"/>
    <xdr:sp macro="" textlink="">
      <xdr:nvSpPr>
        <xdr:cNvPr id="216" name="人件費・物件費等の状況該当値テキスト"/>
        <xdr:cNvSpPr txBox="1"/>
      </xdr:nvSpPr>
      <xdr:spPr>
        <a:xfrm>
          <a:off x="5041900" y="1407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159,612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129063</xdr:rowOff>
    </xdr:from>
    <xdr:to>
      <xdr:col>6</xdr:col>
      <xdr:colOff>50800</xdr:colOff>
      <xdr:row>83</xdr:row>
      <xdr:rowOff>59213</xdr:rowOff>
    </xdr:to>
    <xdr:sp macro="" textlink="">
      <xdr:nvSpPr>
        <xdr:cNvPr id="217" name="円/楕円 216"/>
        <xdr:cNvSpPr/>
      </xdr:nvSpPr>
      <xdr:spPr>
        <a:xfrm>
          <a:off x="4064000" y="1418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69390</xdr:rowOff>
    </xdr:from>
    <xdr:ext cx="736600" cy="259045"/>
    <xdr:sp macro="" textlink="">
      <xdr:nvSpPr>
        <xdr:cNvPr id="218" name="テキスト ボックス 217"/>
        <xdr:cNvSpPr txBox="1"/>
      </xdr:nvSpPr>
      <xdr:spPr>
        <a:xfrm>
          <a:off x="3733800" y="13956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154,467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103397</xdr:rowOff>
    </xdr:from>
    <xdr:to>
      <xdr:col>4</xdr:col>
      <xdr:colOff>533400</xdr:colOff>
      <xdr:row>83</xdr:row>
      <xdr:rowOff>33547</xdr:rowOff>
    </xdr:to>
    <xdr:sp macro="" textlink="">
      <xdr:nvSpPr>
        <xdr:cNvPr id="219" name="円/楕円 218"/>
        <xdr:cNvSpPr/>
      </xdr:nvSpPr>
      <xdr:spPr>
        <a:xfrm>
          <a:off x="3175000" y="141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43724</xdr:rowOff>
    </xdr:from>
    <xdr:ext cx="762000" cy="259045"/>
    <xdr:sp macro="" textlink="">
      <xdr:nvSpPr>
        <xdr:cNvPr id="220" name="テキスト ボックス 219"/>
        <xdr:cNvSpPr txBox="1"/>
      </xdr:nvSpPr>
      <xdr:spPr>
        <a:xfrm>
          <a:off x="2844800" y="139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151,276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87061</xdr:rowOff>
    </xdr:from>
    <xdr:to>
      <xdr:col>3</xdr:col>
      <xdr:colOff>330200</xdr:colOff>
      <xdr:row>83</xdr:row>
      <xdr:rowOff>17211</xdr:rowOff>
    </xdr:to>
    <xdr:sp macro="" textlink="">
      <xdr:nvSpPr>
        <xdr:cNvPr id="221" name="円/楕円 220"/>
        <xdr:cNvSpPr/>
      </xdr:nvSpPr>
      <xdr:spPr>
        <a:xfrm>
          <a:off x="2286000" y="141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1988</xdr:rowOff>
    </xdr:from>
    <xdr:ext cx="762000" cy="259045"/>
    <xdr:sp macro="" textlink="">
      <xdr:nvSpPr>
        <xdr:cNvPr id="222" name="テキスト ボックス 221"/>
        <xdr:cNvSpPr txBox="1"/>
      </xdr:nvSpPr>
      <xdr:spPr>
        <a:xfrm>
          <a:off x="1955800" y="1423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149,245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142351</xdr:rowOff>
    </xdr:from>
    <xdr:to>
      <xdr:col>2</xdr:col>
      <xdr:colOff>127000</xdr:colOff>
      <xdr:row>83</xdr:row>
      <xdr:rowOff>72501</xdr:rowOff>
    </xdr:to>
    <xdr:sp macro="" textlink="">
      <xdr:nvSpPr>
        <xdr:cNvPr id="223" name="円/楕円 222"/>
        <xdr:cNvSpPr/>
      </xdr:nvSpPr>
      <xdr:spPr>
        <a:xfrm>
          <a:off x="1397000" y="1420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57278</xdr:rowOff>
    </xdr:from>
    <xdr:ext cx="762000" cy="259045"/>
    <xdr:sp macro="" textlink="">
      <xdr:nvSpPr>
        <xdr:cNvPr id="224" name="テキスト ボックス 223"/>
        <xdr:cNvSpPr txBox="1"/>
      </xdr:nvSpPr>
      <xdr:spPr>
        <a:xfrm>
          <a:off x="1066800" y="1428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156,119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ラスパイレス指数においては、類似団体平均値を</a:t>
          </a:r>
          <a:r>
            <a:rPr kumimoji="1" lang="en-US" altLang="ja-JP" sz="1300">
              <a:latin typeface="ＭＳ Ｐゴシック"/>
            </a:rPr>
            <a:t>0.3</a:t>
          </a:r>
          <a:r>
            <a:rPr kumimoji="1" lang="ja-JP" altLang="en-US" sz="1300">
              <a:latin typeface="ＭＳ Ｐゴシック"/>
            </a:rPr>
            <a:t>上回っているが、昨年と比較してその差は、縮まっている。平成</a:t>
          </a:r>
          <a:r>
            <a:rPr kumimoji="1" lang="en-US" altLang="ja-JP" sz="1300">
              <a:latin typeface="ＭＳ Ｐゴシック"/>
            </a:rPr>
            <a:t>24</a:t>
          </a:r>
          <a:r>
            <a:rPr kumimoji="1" lang="ja-JP" altLang="en-US" sz="1300">
              <a:latin typeface="ＭＳ Ｐゴシック"/>
            </a:rPr>
            <a:t>年度は、国家公務員給与を時限的に減少したことにより、</a:t>
          </a:r>
          <a:r>
            <a:rPr kumimoji="1" lang="en-US" altLang="ja-JP" sz="1300">
              <a:latin typeface="ＭＳ Ｐゴシック"/>
            </a:rPr>
            <a:t>100</a:t>
          </a:r>
          <a:r>
            <a:rPr kumimoji="1" lang="ja-JP" altLang="en-US" sz="1300">
              <a:latin typeface="ＭＳ Ｐゴシック"/>
            </a:rPr>
            <a:t>以上になったが、引き続き</a:t>
          </a:r>
          <a:r>
            <a:rPr kumimoji="1" lang="en-US" altLang="ja-JP" sz="1300">
              <a:latin typeface="ＭＳ Ｐゴシック"/>
            </a:rPr>
            <a:t>100</a:t>
          </a:r>
          <a:r>
            <a:rPr kumimoji="1" lang="ja-JP" altLang="en-US" sz="1300">
              <a:latin typeface="ＭＳ Ｐゴシック"/>
            </a:rPr>
            <a:t>を上回らないよう努める。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109643</xdr:rowOff>
    </xdr:from>
    <xdr:to>
      <xdr:col>24</xdr:col>
      <xdr:colOff>558800</xdr:colOff>
      <xdr:row>86</xdr:row>
      <xdr:rowOff>117687</xdr:rowOff>
    </xdr:to>
    <xdr:cxnSp macro="">
      <xdr:nvCxnSpPr>
        <xdr:cNvPr id="258" name="直線コネクタ 257"/>
        <xdr:cNvCxnSpPr/>
      </xdr:nvCxnSpPr>
      <xdr:spPr>
        <a:xfrm flipV="1">
          <a:off x="16179800" y="1485434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51240</xdr:rowOff>
    </xdr:from>
    <xdr:ext cx="762000" cy="259045"/>
    <xdr:sp macro="" textlink="">
      <xdr:nvSpPr>
        <xdr:cNvPr id="259"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117687</xdr:rowOff>
    </xdr:from>
    <xdr:to>
      <xdr:col>23</xdr:col>
      <xdr:colOff>406400</xdr:colOff>
      <xdr:row>86</xdr:row>
      <xdr:rowOff>149861</xdr:rowOff>
    </xdr:to>
    <xdr:cxnSp macro="">
      <xdr:nvCxnSpPr>
        <xdr:cNvPr id="261" name="直線コネクタ 260"/>
        <xdr:cNvCxnSpPr/>
      </xdr:nvCxnSpPr>
      <xdr:spPr>
        <a:xfrm flipV="1">
          <a:off x="15290800" y="1486238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146490</xdr:rowOff>
    </xdr:from>
    <xdr:ext cx="736600" cy="259045"/>
    <xdr:sp macro="" textlink="">
      <xdr:nvSpPr>
        <xdr:cNvPr id="263" name="テキスト ボックス 262"/>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69427</xdr:rowOff>
    </xdr:from>
    <xdr:to>
      <xdr:col>22</xdr:col>
      <xdr:colOff>203200</xdr:colOff>
      <xdr:row>86</xdr:row>
      <xdr:rowOff>149861</xdr:rowOff>
    </xdr:to>
    <xdr:cxnSp macro="">
      <xdr:nvCxnSpPr>
        <xdr:cNvPr id="264" name="直線コネクタ 263"/>
        <xdr:cNvCxnSpPr/>
      </xdr:nvCxnSpPr>
      <xdr:spPr>
        <a:xfrm>
          <a:off x="14401800" y="1481412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69427</xdr:rowOff>
    </xdr:from>
    <xdr:to>
      <xdr:col>21</xdr:col>
      <xdr:colOff>0</xdr:colOff>
      <xdr:row>90</xdr:row>
      <xdr:rowOff>51223</xdr:rowOff>
    </xdr:to>
    <xdr:cxnSp macro="">
      <xdr:nvCxnSpPr>
        <xdr:cNvPr id="267" name="直線コネクタ 266"/>
        <xdr:cNvCxnSpPr/>
      </xdr:nvCxnSpPr>
      <xdr:spPr>
        <a:xfrm flipV="1">
          <a:off x="13512800" y="14814127"/>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71" name="テキスト ボックス 270"/>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77" name="円/楕円 276"/>
        <xdr:cNvSpPr/>
      </xdr:nvSpPr>
      <xdr:spPr>
        <a:xfrm>
          <a:off x="169672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30920</xdr:rowOff>
    </xdr:from>
    <xdr:ext cx="762000" cy="259045"/>
    <xdr:sp macro="" textlink="">
      <xdr:nvSpPr>
        <xdr:cNvPr id="278" name="給与水準   （国との比較）該当値テキスト"/>
        <xdr:cNvSpPr txBox="1"/>
      </xdr:nvSpPr>
      <xdr:spPr>
        <a:xfrm>
          <a:off x="17106900" y="147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66887</xdr:rowOff>
    </xdr:from>
    <xdr:to>
      <xdr:col>23</xdr:col>
      <xdr:colOff>457200</xdr:colOff>
      <xdr:row>86</xdr:row>
      <xdr:rowOff>168487</xdr:rowOff>
    </xdr:to>
    <xdr:sp macro="" textlink="">
      <xdr:nvSpPr>
        <xdr:cNvPr id="279" name="円/楕円 278"/>
        <xdr:cNvSpPr/>
      </xdr:nvSpPr>
      <xdr:spPr>
        <a:xfrm>
          <a:off x="16129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153264</xdr:rowOff>
    </xdr:from>
    <xdr:ext cx="736600" cy="259045"/>
    <xdr:sp macro="" textlink="">
      <xdr:nvSpPr>
        <xdr:cNvPr id="280" name="テキスト ボックス 279"/>
        <xdr:cNvSpPr txBox="1"/>
      </xdr:nvSpPr>
      <xdr:spPr>
        <a:xfrm>
          <a:off x="15798800" y="1489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99061</xdr:rowOff>
    </xdr:from>
    <xdr:to>
      <xdr:col>22</xdr:col>
      <xdr:colOff>254000</xdr:colOff>
      <xdr:row>87</xdr:row>
      <xdr:rowOff>29211</xdr:rowOff>
    </xdr:to>
    <xdr:sp macro="" textlink="">
      <xdr:nvSpPr>
        <xdr:cNvPr id="281" name="円/楕円 280"/>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13988</xdr:rowOff>
    </xdr:from>
    <xdr:ext cx="762000" cy="259045"/>
    <xdr:sp macro="" textlink="">
      <xdr:nvSpPr>
        <xdr:cNvPr id="282" name="テキスト ボックス 281"/>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18627</xdr:rowOff>
    </xdr:from>
    <xdr:to>
      <xdr:col>21</xdr:col>
      <xdr:colOff>50800</xdr:colOff>
      <xdr:row>86</xdr:row>
      <xdr:rowOff>120227</xdr:rowOff>
    </xdr:to>
    <xdr:sp macro="" textlink="">
      <xdr:nvSpPr>
        <xdr:cNvPr id="283" name="円/楕円 282"/>
        <xdr:cNvSpPr/>
      </xdr:nvSpPr>
      <xdr:spPr>
        <a:xfrm>
          <a:off x="14351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84" name="テキスト ボックス 283"/>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423</xdr:rowOff>
    </xdr:from>
    <xdr:to>
      <xdr:col>19</xdr:col>
      <xdr:colOff>533400</xdr:colOff>
      <xdr:row>90</xdr:row>
      <xdr:rowOff>102023</xdr:rowOff>
    </xdr:to>
    <xdr:sp macro="" textlink="">
      <xdr:nvSpPr>
        <xdr:cNvPr id="285" name="円/楕円 284"/>
        <xdr:cNvSpPr/>
      </xdr:nvSpPr>
      <xdr:spPr>
        <a:xfrm>
          <a:off x="13462000" y="154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86800</xdr:rowOff>
    </xdr:from>
    <xdr:ext cx="762000" cy="259045"/>
    <xdr:sp macro="" textlink="">
      <xdr:nvSpPr>
        <xdr:cNvPr id="286" name="テキスト ボックス 285"/>
        <xdr:cNvSpPr txBox="1"/>
      </xdr:nvSpPr>
      <xdr:spPr>
        <a:xfrm>
          <a:off x="13131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数の上昇は、人口減少も大きな要因と考えられるが、これまでも定員管理適正化計画に基づき人員の削減を行ってきているが、急激な職員数の減少により住民サービスの低下も危惧されることから、イン・アウトソーシングや再任用制度を活用したうえで、今後も退職者と採用者のバランスを図っ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108796</xdr:rowOff>
    </xdr:from>
    <xdr:to>
      <xdr:col>24</xdr:col>
      <xdr:colOff>558800</xdr:colOff>
      <xdr:row>62</xdr:row>
      <xdr:rowOff>135225</xdr:rowOff>
    </xdr:to>
    <xdr:cxnSp macro="">
      <xdr:nvCxnSpPr>
        <xdr:cNvPr id="323" name="直線コネクタ 322"/>
        <xdr:cNvCxnSpPr/>
      </xdr:nvCxnSpPr>
      <xdr:spPr>
        <a:xfrm>
          <a:off x="16179800" y="10738696"/>
          <a:ext cx="8382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63984</xdr:rowOff>
    </xdr:from>
    <xdr:to>
      <xdr:col>23</xdr:col>
      <xdr:colOff>406400</xdr:colOff>
      <xdr:row>62</xdr:row>
      <xdr:rowOff>108796</xdr:rowOff>
    </xdr:to>
    <xdr:cxnSp macro="">
      <xdr:nvCxnSpPr>
        <xdr:cNvPr id="326" name="直線コネクタ 325"/>
        <xdr:cNvCxnSpPr/>
      </xdr:nvCxnSpPr>
      <xdr:spPr>
        <a:xfrm>
          <a:off x="15290800" y="10693884"/>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63984</xdr:rowOff>
    </xdr:from>
    <xdr:to>
      <xdr:col>22</xdr:col>
      <xdr:colOff>203200</xdr:colOff>
      <xdr:row>62</xdr:row>
      <xdr:rowOff>104201</xdr:rowOff>
    </xdr:to>
    <xdr:cxnSp macro="">
      <xdr:nvCxnSpPr>
        <xdr:cNvPr id="329" name="直線コネクタ 328"/>
        <xdr:cNvCxnSpPr/>
      </xdr:nvCxnSpPr>
      <xdr:spPr>
        <a:xfrm flipV="1">
          <a:off x="14401800" y="1069388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104201</xdr:rowOff>
    </xdr:from>
    <xdr:to>
      <xdr:col>21</xdr:col>
      <xdr:colOff>0</xdr:colOff>
      <xdr:row>62</xdr:row>
      <xdr:rowOff>165100</xdr:rowOff>
    </xdr:to>
    <xdr:cxnSp macro="">
      <xdr:nvCxnSpPr>
        <xdr:cNvPr id="332" name="直線コネクタ 331"/>
        <xdr:cNvCxnSpPr/>
      </xdr:nvCxnSpPr>
      <xdr:spPr>
        <a:xfrm flipV="1">
          <a:off x="13512800" y="10734101"/>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84425</xdr:rowOff>
    </xdr:from>
    <xdr:to>
      <xdr:col>24</xdr:col>
      <xdr:colOff>609600</xdr:colOff>
      <xdr:row>63</xdr:row>
      <xdr:rowOff>14575</xdr:rowOff>
    </xdr:to>
    <xdr:sp macro="" textlink="">
      <xdr:nvSpPr>
        <xdr:cNvPr id="342" name="円/楕円 341"/>
        <xdr:cNvSpPr/>
      </xdr:nvSpPr>
      <xdr:spPr>
        <a:xfrm>
          <a:off x="16967200" y="107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56502</xdr:rowOff>
    </xdr:from>
    <xdr:ext cx="762000" cy="259045"/>
    <xdr:sp macro="" textlink="">
      <xdr:nvSpPr>
        <xdr:cNvPr id="343" name="定員管理の状況該当値テキスト"/>
        <xdr:cNvSpPr txBox="1"/>
      </xdr:nvSpPr>
      <xdr:spPr>
        <a:xfrm>
          <a:off x="17106900" y="1068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57996</xdr:rowOff>
    </xdr:from>
    <xdr:to>
      <xdr:col>23</xdr:col>
      <xdr:colOff>457200</xdr:colOff>
      <xdr:row>62</xdr:row>
      <xdr:rowOff>159596</xdr:rowOff>
    </xdr:to>
    <xdr:sp macro="" textlink="">
      <xdr:nvSpPr>
        <xdr:cNvPr id="344" name="円/楕円 343"/>
        <xdr:cNvSpPr/>
      </xdr:nvSpPr>
      <xdr:spPr>
        <a:xfrm>
          <a:off x="16129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144373</xdr:rowOff>
    </xdr:from>
    <xdr:ext cx="736600" cy="259045"/>
    <xdr:sp macro="" textlink="">
      <xdr:nvSpPr>
        <xdr:cNvPr id="345" name="テキスト ボックス 344"/>
        <xdr:cNvSpPr txBox="1"/>
      </xdr:nvSpPr>
      <xdr:spPr>
        <a:xfrm>
          <a:off x="15798800" y="107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13184</xdr:rowOff>
    </xdr:from>
    <xdr:to>
      <xdr:col>22</xdr:col>
      <xdr:colOff>254000</xdr:colOff>
      <xdr:row>62</xdr:row>
      <xdr:rowOff>114784</xdr:rowOff>
    </xdr:to>
    <xdr:sp macro="" textlink="">
      <xdr:nvSpPr>
        <xdr:cNvPr id="346" name="円/楕円 345"/>
        <xdr:cNvSpPr/>
      </xdr:nvSpPr>
      <xdr:spPr>
        <a:xfrm>
          <a:off x="15240000" y="106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99561</xdr:rowOff>
    </xdr:from>
    <xdr:ext cx="762000" cy="259045"/>
    <xdr:sp macro="" textlink="">
      <xdr:nvSpPr>
        <xdr:cNvPr id="347" name="テキスト ボックス 346"/>
        <xdr:cNvSpPr txBox="1"/>
      </xdr:nvSpPr>
      <xdr:spPr>
        <a:xfrm>
          <a:off x="14909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53401</xdr:rowOff>
    </xdr:from>
    <xdr:to>
      <xdr:col>21</xdr:col>
      <xdr:colOff>50800</xdr:colOff>
      <xdr:row>62</xdr:row>
      <xdr:rowOff>155001</xdr:rowOff>
    </xdr:to>
    <xdr:sp macro="" textlink="">
      <xdr:nvSpPr>
        <xdr:cNvPr id="348" name="円/楕円 347"/>
        <xdr:cNvSpPr/>
      </xdr:nvSpPr>
      <xdr:spPr>
        <a:xfrm>
          <a:off x="14351000" y="106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139778</xdr:rowOff>
    </xdr:from>
    <xdr:ext cx="762000" cy="259045"/>
    <xdr:sp macro="" textlink="">
      <xdr:nvSpPr>
        <xdr:cNvPr id="349" name="テキスト ボックス 348"/>
        <xdr:cNvSpPr txBox="1"/>
      </xdr:nvSpPr>
      <xdr:spPr>
        <a:xfrm>
          <a:off x="14020800" y="1076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114300</xdr:rowOff>
    </xdr:from>
    <xdr:to>
      <xdr:col>19</xdr:col>
      <xdr:colOff>533400</xdr:colOff>
      <xdr:row>63</xdr:row>
      <xdr:rowOff>44450</xdr:rowOff>
    </xdr:to>
    <xdr:sp macro="" textlink="">
      <xdr:nvSpPr>
        <xdr:cNvPr id="350" name="円/楕円 349"/>
        <xdr:cNvSpPr/>
      </xdr:nvSpPr>
      <xdr:spPr>
        <a:xfrm>
          <a:off x="13462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29227</xdr:rowOff>
    </xdr:from>
    <xdr:ext cx="762000" cy="259045"/>
    <xdr:sp macro="" textlink="">
      <xdr:nvSpPr>
        <xdr:cNvPr id="351" name="テキスト ボックス 350"/>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行財政改革により、新規の地方債発行の抑制や任意の繰上償還などに努めたことで、昨年に引き続き類似団平均値を下回っている。しかし</a:t>
          </a:r>
          <a:r>
            <a:rPr kumimoji="1" lang="ja-JP" altLang="en-US" sz="1300" b="0" u="none">
              <a:solidFill>
                <a:schemeClr val="tx1"/>
              </a:solidFill>
              <a:latin typeface="ＭＳ Ｐゴシック"/>
            </a:rPr>
            <a:t>、今後は汚泥再生処理センターや防災拠点施設中央公民館などの整備や改修に係る地方債の償還により、負担が増えることも見込まれることから、特別な大規模普通建設事業以外については、年度における元金償還額を上回らない地方債発行を行い、平準化を図る。</a:t>
          </a:r>
          <a:endParaRPr kumimoji="1" lang="en-US" altLang="ja-JP" sz="1300" b="0" u="none">
            <a:solidFill>
              <a:schemeClr val="tx1"/>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11959</xdr:rowOff>
    </xdr:from>
    <xdr:to>
      <xdr:col>24</xdr:col>
      <xdr:colOff>558800</xdr:colOff>
      <xdr:row>37</xdr:row>
      <xdr:rowOff>13970</xdr:rowOff>
    </xdr:to>
    <xdr:cxnSp macro="">
      <xdr:nvCxnSpPr>
        <xdr:cNvPr id="385" name="直線コネクタ 384"/>
        <xdr:cNvCxnSpPr/>
      </xdr:nvCxnSpPr>
      <xdr:spPr>
        <a:xfrm>
          <a:off x="16179800" y="6355609"/>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170197</xdr:rowOff>
    </xdr:from>
    <xdr:ext cx="762000" cy="259045"/>
    <xdr:sp macro="" textlink="">
      <xdr:nvSpPr>
        <xdr:cNvPr id="386" name="公債費負担の状況平均値テキスト"/>
        <xdr:cNvSpPr txBox="1"/>
      </xdr:nvSpPr>
      <xdr:spPr>
        <a:xfrm>
          <a:off x="17106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11959</xdr:rowOff>
    </xdr:from>
    <xdr:to>
      <xdr:col>23</xdr:col>
      <xdr:colOff>406400</xdr:colOff>
      <xdr:row>37</xdr:row>
      <xdr:rowOff>15981</xdr:rowOff>
    </xdr:to>
    <xdr:cxnSp macro="">
      <xdr:nvCxnSpPr>
        <xdr:cNvPr id="388" name="直線コネクタ 387"/>
        <xdr:cNvCxnSpPr/>
      </xdr:nvCxnSpPr>
      <xdr:spPr>
        <a:xfrm flipV="1">
          <a:off x="15290800" y="635560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15981</xdr:rowOff>
    </xdr:from>
    <xdr:to>
      <xdr:col>22</xdr:col>
      <xdr:colOff>203200</xdr:colOff>
      <xdr:row>37</xdr:row>
      <xdr:rowOff>54187</xdr:rowOff>
    </xdr:to>
    <xdr:cxnSp macro="">
      <xdr:nvCxnSpPr>
        <xdr:cNvPr id="391" name="直線コネクタ 390"/>
        <xdr:cNvCxnSpPr/>
      </xdr:nvCxnSpPr>
      <xdr:spPr>
        <a:xfrm flipV="1">
          <a:off x="14401800" y="6359631"/>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3" name="テキスト ボックス 392"/>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54187</xdr:rowOff>
    </xdr:from>
    <xdr:to>
      <xdr:col>21</xdr:col>
      <xdr:colOff>0</xdr:colOff>
      <xdr:row>37</xdr:row>
      <xdr:rowOff>88371</xdr:rowOff>
    </xdr:to>
    <xdr:cxnSp macro="">
      <xdr:nvCxnSpPr>
        <xdr:cNvPr id="394" name="直線コネクタ 393"/>
        <xdr:cNvCxnSpPr/>
      </xdr:nvCxnSpPr>
      <xdr:spPr>
        <a:xfrm flipV="1">
          <a:off x="13512800" y="6397837"/>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6" name="テキスト ボックス 395"/>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8" name="テキスト ボックス 397"/>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134620</xdr:rowOff>
    </xdr:from>
    <xdr:to>
      <xdr:col>24</xdr:col>
      <xdr:colOff>609600</xdr:colOff>
      <xdr:row>37</xdr:row>
      <xdr:rowOff>64770</xdr:rowOff>
    </xdr:to>
    <xdr:sp macro="" textlink="">
      <xdr:nvSpPr>
        <xdr:cNvPr id="404" name="円/楕円 403"/>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55897</xdr:rowOff>
    </xdr:from>
    <xdr:ext cx="762000" cy="259045"/>
    <xdr:sp macro="" textlink="">
      <xdr:nvSpPr>
        <xdr:cNvPr id="405" name="公債費負担の状況該当値テキスト"/>
        <xdr:cNvSpPr txBox="1"/>
      </xdr:nvSpPr>
      <xdr:spPr>
        <a:xfrm>
          <a:off x="17106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132609</xdr:rowOff>
    </xdr:from>
    <xdr:to>
      <xdr:col>23</xdr:col>
      <xdr:colOff>457200</xdr:colOff>
      <xdr:row>37</xdr:row>
      <xdr:rowOff>62759</xdr:rowOff>
    </xdr:to>
    <xdr:sp macro="" textlink="">
      <xdr:nvSpPr>
        <xdr:cNvPr id="406" name="円/楕円 405"/>
        <xdr:cNvSpPr/>
      </xdr:nvSpPr>
      <xdr:spPr>
        <a:xfrm>
          <a:off x="16129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72936</xdr:rowOff>
    </xdr:from>
    <xdr:ext cx="736600" cy="259045"/>
    <xdr:sp macro="" textlink="">
      <xdr:nvSpPr>
        <xdr:cNvPr id="407" name="テキスト ボックス 406"/>
        <xdr:cNvSpPr txBox="1"/>
      </xdr:nvSpPr>
      <xdr:spPr>
        <a:xfrm>
          <a:off x="15798800" y="607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136631</xdr:rowOff>
    </xdr:from>
    <xdr:to>
      <xdr:col>22</xdr:col>
      <xdr:colOff>254000</xdr:colOff>
      <xdr:row>37</xdr:row>
      <xdr:rowOff>66781</xdr:rowOff>
    </xdr:to>
    <xdr:sp macro="" textlink="">
      <xdr:nvSpPr>
        <xdr:cNvPr id="408" name="円/楕円 407"/>
        <xdr:cNvSpPr/>
      </xdr:nvSpPr>
      <xdr:spPr>
        <a:xfrm>
          <a:off x="15240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76958</xdr:rowOff>
    </xdr:from>
    <xdr:ext cx="762000" cy="259045"/>
    <xdr:sp macro="" textlink="">
      <xdr:nvSpPr>
        <xdr:cNvPr id="409" name="テキスト ボックス 408"/>
        <xdr:cNvSpPr txBox="1"/>
      </xdr:nvSpPr>
      <xdr:spPr>
        <a:xfrm>
          <a:off x="14909800" y="607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3387</xdr:rowOff>
    </xdr:from>
    <xdr:to>
      <xdr:col>21</xdr:col>
      <xdr:colOff>50800</xdr:colOff>
      <xdr:row>37</xdr:row>
      <xdr:rowOff>104987</xdr:rowOff>
    </xdr:to>
    <xdr:sp macro="" textlink="">
      <xdr:nvSpPr>
        <xdr:cNvPr id="410" name="円/楕円 409"/>
        <xdr:cNvSpPr/>
      </xdr:nvSpPr>
      <xdr:spPr>
        <a:xfrm>
          <a:off x="14351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115164</xdr:rowOff>
    </xdr:from>
    <xdr:ext cx="762000" cy="259045"/>
    <xdr:sp macro="" textlink="">
      <xdr:nvSpPr>
        <xdr:cNvPr id="411" name="テキスト ボックス 410"/>
        <xdr:cNvSpPr txBox="1"/>
      </xdr:nvSpPr>
      <xdr:spPr>
        <a:xfrm>
          <a:off x="14020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37571</xdr:rowOff>
    </xdr:from>
    <xdr:to>
      <xdr:col>19</xdr:col>
      <xdr:colOff>533400</xdr:colOff>
      <xdr:row>37</xdr:row>
      <xdr:rowOff>139171</xdr:rowOff>
    </xdr:to>
    <xdr:sp macro="" textlink="">
      <xdr:nvSpPr>
        <xdr:cNvPr id="412" name="円/楕円 411"/>
        <xdr:cNvSpPr/>
      </xdr:nvSpPr>
      <xdr:spPr>
        <a:xfrm>
          <a:off x="13462000" y="63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149348</xdr:rowOff>
    </xdr:from>
    <xdr:ext cx="762000" cy="259045"/>
    <xdr:sp macro="" textlink="">
      <xdr:nvSpPr>
        <xdr:cNvPr id="413" name="テキスト ボックス 412"/>
        <xdr:cNvSpPr txBox="1"/>
      </xdr:nvSpPr>
      <xdr:spPr>
        <a:xfrm>
          <a:off x="13131800" y="615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将来負担比率は、類似団体平均値を</a:t>
          </a:r>
          <a:r>
            <a:rPr kumimoji="1" lang="en-US" altLang="ja-JP" sz="1300">
              <a:latin typeface="ＭＳ Ｐゴシック"/>
            </a:rPr>
            <a:t>3.4</a:t>
          </a:r>
          <a:r>
            <a:rPr kumimoji="1" lang="ja-JP" altLang="en-US" sz="1300">
              <a:latin typeface="ＭＳ Ｐゴシック"/>
            </a:rPr>
            <a:t>％上回っているが、これまで地方債の繰上償還や新規の発行を抑制、定員管理計画に基づく職員配置などにより経年変化で大きな改善が見られた。併せて基金積立による効果も大きいと考える。</a:t>
          </a:r>
          <a:endParaRPr kumimoji="1" lang="en-US" altLang="ja-JP" sz="1300">
            <a:latin typeface="ＭＳ Ｐゴシック"/>
          </a:endParaRPr>
        </a:p>
        <a:p>
          <a:r>
            <a:rPr kumimoji="1" lang="ja-JP" altLang="en-US" sz="1300">
              <a:latin typeface="ＭＳ Ｐゴシック"/>
            </a:rPr>
            <a:t>　しかし、今後、公共施設の老朽化による大規模修繕や防災行政無線のデジタル化事業など地方債残高が増大してくると予想される。公共施設等管理計画に基づき、新規の地方債発行の平準化を図り、将来負担比率の悪化を抑制したい。</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19304</xdr:rowOff>
    </xdr:from>
    <xdr:to>
      <xdr:col>24</xdr:col>
      <xdr:colOff>558800</xdr:colOff>
      <xdr:row>15</xdr:row>
      <xdr:rowOff>35712</xdr:rowOff>
    </xdr:to>
    <xdr:cxnSp macro="">
      <xdr:nvCxnSpPr>
        <xdr:cNvPr id="445" name="直線コネクタ 444"/>
        <xdr:cNvCxnSpPr/>
      </xdr:nvCxnSpPr>
      <xdr:spPr>
        <a:xfrm flipV="1">
          <a:off x="16179800" y="2591054"/>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35712</xdr:rowOff>
    </xdr:from>
    <xdr:to>
      <xdr:col>23</xdr:col>
      <xdr:colOff>406400</xdr:colOff>
      <xdr:row>15</xdr:row>
      <xdr:rowOff>48984</xdr:rowOff>
    </xdr:to>
    <xdr:cxnSp macro="">
      <xdr:nvCxnSpPr>
        <xdr:cNvPr id="448" name="直線コネクタ 447"/>
        <xdr:cNvCxnSpPr/>
      </xdr:nvCxnSpPr>
      <xdr:spPr>
        <a:xfrm flipV="1">
          <a:off x="15290800" y="2607462"/>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48984</xdr:rowOff>
    </xdr:from>
    <xdr:to>
      <xdr:col>22</xdr:col>
      <xdr:colOff>203200</xdr:colOff>
      <xdr:row>15</xdr:row>
      <xdr:rowOff>73355</xdr:rowOff>
    </xdr:to>
    <xdr:cxnSp macro="">
      <xdr:nvCxnSpPr>
        <xdr:cNvPr id="451" name="直線コネクタ 450"/>
        <xdr:cNvCxnSpPr/>
      </xdr:nvCxnSpPr>
      <xdr:spPr>
        <a:xfrm flipV="1">
          <a:off x="14401800" y="2620734"/>
          <a:ext cx="889000" cy="2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73355</xdr:rowOff>
    </xdr:from>
    <xdr:to>
      <xdr:col>21</xdr:col>
      <xdr:colOff>0</xdr:colOff>
      <xdr:row>15</xdr:row>
      <xdr:rowOff>115824</xdr:rowOff>
    </xdr:to>
    <xdr:cxnSp macro="">
      <xdr:nvCxnSpPr>
        <xdr:cNvPr id="454" name="直線コネクタ 453"/>
        <xdr:cNvCxnSpPr/>
      </xdr:nvCxnSpPr>
      <xdr:spPr>
        <a:xfrm flipV="1">
          <a:off x="13512800" y="2645105"/>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139954</xdr:rowOff>
    </xdr:from>
    <xdr:to>
      <xdr:col>24</xdr:col>
      <xdr:colOff>609600</xdr:colOff>
      <xdr:row>15</xdr:row>
      <xdr:rowOff>70104</xdr:rowOff>
    </xdr:to>
    <xdr:sp macro="" textlink="">
      <xdr:nvSpPr>
        <xdr:cNvPr id="464" name="円/楕円 463"/>
        <xdr:cNvSpPr/>
      </xdr:nvSpPr>
      <xdr:spPr>
        <a:xfrm>
          <a:off x="169672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112031</xdr:rowOff>
    </xdr:from>
    <xdr:ext cx="762000" cy="259045"/>
    <xdr:sp macro="" textlink="">
      <xdr:nvSpPr>
        <xdr:cNvPr id="465" name="将来負担の状況該当値テキスト"/>
        <xdr:cNvSpPr txBox="1"/>
      </xdr:nvSpPr>
      <xdr:spPr>
        <a:xfrm>
          <a:off x="17106900" y="251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156362</xdr:rowOff>
    </xdr:from>
    <xdr:to>
      <xdr:col>23</xdr:col>
      <xdr:colOff>457200</xdr:colOff>
      <xdr:row>15</xdr:row>
      <xdr:rowOff>86512</xdr:rowOff>
    </xdr:to>
    <xdr:sp macro="" textlink="">
      <xdr:nvSpPr>
        <xdr:cNvPr id="466" name="円/楕円 465"/>
        <xdr:cNvSpPr/>
      </xdr:nvSpPr>
      <xdr:spPr>
        <a:xfrm>
          <a:off x="16129000" y="255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71289</xdr:rowOff>
    </xdr:from>
    <xdr:ext cx="736600" cy="259045"/>
    <xdr:sp macro="" textlink="">
      <xdr:nvSpPr>
        <xdr:cNvPr id="467" name="テキスト ボックス 466"/>
        <xdr:cNvSpPr txBox="1"/>
      </xdr:nvSpPr>
      <xdr:spPr>
        <a:xfrm>
          <a:off x="15798800" y="2643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169634</xdr:rowOff>
    </xdr:from>
    <xdr:to>
      <xdr:col>22</xdr:col>
      <xdr:colOff>254000</xdr:colOff>
      <xdr:row>15</xdr:row>
      <xdr:rowOff>99784</xdr:rowOff>
    </xdr:to>
    <xdr:sp macro="" textlink="">
      <xdr:nvSpPr>
        <xdr:cNvPr id="468" name="円/楕円 467"/>
        <xdr:cNvSpPr/>
      </xdr:nvSpPr>
      <xdr:spPr>
        <a:xfrm>
          <a:off x="15240000" y="256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84561</xdr:rowOff>
    </xdr:from>
    <xdr:ext cx="762000" cy="259045"/>
    <xdr:sp macro="" textlink="">
      <xdr:nvSpPr>
        <xdr:cNvPr id="469" name="テキスト ボックス 468"/>
        <xdr:cNvSpPr txBox="1"/>
      </xdr:nvSpPr>
      <xdr:spPr>
        <a:xfrm>
          <a:off x="14909800" y="265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22555</xdr:rowOff>
    </xdr:from>
    <xdr:to>
      <xdr:col>21</xdr:col>
      <xdr:colOff>50800</xdr:colOff>
      <xdr:row>15</xdr:row>
      <xdr:rowOff>124155</xdr:rowOff>
    </xdr:to>
    <xdr:sp macro="" textlink="">
      <xdr:nvSpPr>
        <xdr:cNvPr id="470" name="円/楕円 469"/>
        <xdr:cNvSpPr/>
      </xdr:nvSpPr>
      <xdr:spPr>
        <a:xfrm>
          <a:off x="14351000" y="25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108932</xdr:rowOff>
    </xdr:from>
    <xdr:ext cx="762000" cy="259045"/>
    <xdr:sp macro="" textlink="">
      <xdr:nvSpPr>
        <xdr:cNvPr id="471" name="テキスト ボックス 470"/>
        <xdr:cNvSpPr txBox="1"/>
      </xdr:nvSpPr>
      <xdr:spPr>
        <a:xfrm>
          <a:off x="14020800" y="268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65024</xdr:rowOff>
    </xdr:from>
    <xdr:to>
      <xdr:col>19</xdr:col>
      <xdr:colOff>533400</xdr:colOff>
      <xdr:row>15</xdr:row>
      <xdr:rowOff>166624</xdr:rowOff>
    </xdr:to>
    <xdr:sp macro="" textlink="">
      <xdr:nvSpPr>
        <xdr:cNvPr id="472" name="円/楕円 471"/>
        <xdr:cNvSpPr/>
      </xdr:nvSpPr>
      <xdr:spPr>
        <a:xfrm>
          <a:off x="13462000" y="2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151401</xdr:rowOff>
    </xdr:from>
    <xdr:ext cx="762000" cy="259045"/>
    <xdr:sp macro="" textlink="">
      <xdr:nvSpPr>
        <xdr:cNvPr id="473" name="テキスト ボックス 472"/>
        <xdr:cNvSpPr txBox="1"/>
      </xdr:nvSpPr>
      <xdr:spPr>
        <a:xfrm>
          <a:off x="13131800" y="272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鹿児島県西之表市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15,924
15,853
205.66
10,679,707
10,466,305
207,654
5,669,943
10,480,256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a:t>
          </a:r>
          <a:r>
            <a:rPr kumimoji="1" lang="en-US" altLang="ja-JP" sz="1300">
              <a:latin typeface="ＭＳ Ｐゴシック"/>
            </a:rPr>
            <a:t>24.4</a:t>
          </a:r>
          <a:r>
            <a:rPr kumimoji="1" lang="ja-JP" altLang="en-US" sz="1300">
              <a:latin typeface="ＭＳ Ｐゴシック"/>
            </a:rPr>
            <a:t>％と類似団体平均値に比して</a:t>
          </a:r>
          <a:r>
            <a:rPr kumimoji="1" lang="en-US" altLang="ja-JP" sz="1300">
              <a:latin typeface="ＭＳ Ｐゴシック"/>
            </a:rPr>
            <a:t>0.3</a:t>
          </a:r>
          <a:r>
            <a:rPr kumimoji="1" lang="ja-JP" altLang="en-US" sz="1300">
              <a:latin typeface="ＭＳ Ｐゴシック"/>
            </a:rPr>
            <a:t>％高い水準となっている。昨年と比べて</a:t>
          </a:r>
          <a:r>
            <a:rPr kumimoji="1" lang="en-US" altLang="ja-JP" sz="1300">
              <a:latin typeface="ＭＳ Ｐゴシック"/>
            </a:rPr>
            <a:t>0.5</a:t>
          </a:r>
          <a:r>
            <a:rPr kumimoji="1" lang="ja-JP" altLang="en-US" sz="1300">
              <a:latin typeface="ＭＳ Ｐゴシック"/>
            </a:rPr>
            <a:t>％の増となっており、主な要因は、対前年度比で職員数が７名増になったことや、市長選挙を２度行ったことに因る報酬等の増である。今後も、事務事業等の外部委託や再任用制度等を活用し、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157480</xdr:rowOff>
    </xdr:from>
    <xdr:to>
      <xdr:col>7</xdr:col>
      <xdr:colOff>15875</xdr:colOff>
      <xdr:row>37</xdr:row>
      <xdr:rowOff>24130</xdr:rowOff>
    </xdr:to>
    <xdr:cxnSp macro="">
      <xdr:nvCxnSpPr>
        <xdr:cNvPr id="66" name="直線コネクタ 65"/>
        <xdr:cNvCxnSpPr/>
      </xdr:nvCxnSpPr>
      <xdr:spPr>
        <a:xfrm>
          <a:off x="3987800" y="6329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157480</xdr:rowOff>
    </xdr:from>
    <xdr:to>
      <xdr:col>5</xdr:col>
      <xdr:colOff>549275</xdr:colOff>
      <xdr:row>39</xdr:row>
      <xdr:rowOff>62230</xdr:rowOff>
    </xdr:to>
    <xdr:cxnSp macro="">
      <xdr:nvCxnSpPr>
        <xdr:cNvPr id="69" name="直線コネクタ 68"/>
        <xdr:cNvCxnSpPr/>
      </xdr:nvCxnSpPr>
      <xdr:spPr>
        <a:xfrm flipV="1">
          <a:off x="3098800" y="632968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165100</xdr:rowOff>
    </xdr:from>
    <xdr:to>
      <xdr:col>4</xdr:col>
      <xdr:colOff>346075</xdr:colOff>
      <xdr:row>39</xdr:row>
      <xdr:rowOff>62230</xdr:rowOff>
    </xdr:to>
    <xdr:cxnSp macro="">
      <xdr:nvCxnSpPr>
        <xdr:cNvPr id="72" name="直線コネクタ 71"/>
        <xdr:cNvCxnSpPr/>
      </xdr:nvCxnSpPr>
      <xdr:spPr>
        <a:xfrm>
          <a:off x="2209800" y="6680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165100</xdr:rowOff>
    </xdr:from>
    <xdr:to>
      <xdr:col>3</xdr:col>
      <xdr:colOff>142875</xdr:colOff>
      <xdr:row>39</xdr:row>
      <xdr:rowOff>146050</xdr:rowOff>
    </xdr:to>
    <xdr:cxnSp macro="">
      <xdr:nvCxnSpPr>
        <xdr:cNvPr id="75" name="直線コネクタ 74"/>
        <xdr:cNvCxnSpPr/>
      </xdr:nvCxnSpPr>
      <xdr:spPr>
        <a:xfrm flipV="1">
          <a:off x="1320800" y="6680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5" name="円/楕円 84"/>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6"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106680</xdr:rowOff>
    </xdr:from>
    <xdr:to>
      <xdr:col>5</xdr:col>
      <xdr:colOff>600075</xdr:colOff>
      <xdr:row>37</xdr:row>
      <xdr:rowOff>36830</xdr:rowOff>
    </xdr:to>
    <xdr:sp macro="" textlink="">
      <xdr:nvSpPr>
        <xdr:cNvPr id="87" name="円/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88" name="テキスト ボックス 87"/>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11430</xdr:rowOff>
    </xdr:from>
    <xdr:to>
      <xdr:col>4</xdr:col>
      <xdr:colOff>396875</xdr:colOff>
      <xdr:row>39</xdr:row>
      <xdr:rowOff>113030</xdr:rowOff>
    </xdr:to>
    <xdr:sp macro="" textlink="">
      <xdr:nvSpPr>
        <xdr:cNvPr id="89" name="円/楕円 88"/>
        <xdr:cNvSpPr/>
      </xdr:nvSpPr>
      <xdr:spPr>
        <a:xfrm>
          <a:off x="3048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97807</xdr:rowOff>
    </xdr:from>
    <xdr:ext cx="762000" cy="259045"/>
    <xdr:sp macro="" textlink="">
      <xdr:nvSpPr>
        <xdr:cNvPr id="90" name="テキスト ボックス 89"/>
        <xdr:cNvSpPr txBox="1"/>
      </xdr:nvSpPr>
      <xdr:spPr>
        <a:xfrm>
          <a:off x="2717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114300</xdr:rowOff>
    </xdr:from>
    <xdr:to>
      <xdr:col>3</xdr:col>
      <xdr:colOff>193675</xdr:colOff>
      <xdr:row>39</xdr:row>
      <xdr:rowOff>44450</xdr:rowOff>
    </xdr:to>
    <xdr:sp macro="" textlink="">
      <xdr:nvSpPr>
        <xdr:cNvPr id="91" name="円/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95250</xdr:rowOff>
    </xdr:from>
    <xdr:to>
      <xdr:col>1</xdr:col>
      <xdr:colOff>676275</xdr:colOff>
      <xdr:row>40</xdr:row>
      <xdr:rowOff>25400</xdr:rowOff>
    </xdr:to>
    <xdr:sp macro="" textlink="">
      <xdr:nvSpPr>
        <xdr:cNvPr id="93" name="円/楕円 92"/>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10177</xdr:rowOff>
    </xdr:from>
    <xdr:ext cx="762000" cy="259045"/>
    <xdr:sp macro="" textlink="">
      <xdr:nvSpPr>
        <xdr:cNvPr id="94" name="テキスト ボックス 93"/>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物件費が類似団体平均値に比して</a:t>
          </a:r>
          <a:r>
            <a:rPr kumimoji="1" lang="en-US" altLang="ja-JP" sz="1300">
              <a:latin typeface="ＭＳ Ｐゴシック"/>
            </a:rPr>
            <a:t>2.7</a:t>
          </a:r>
          <a:r>
            <a:rPr kumimoji="1" lang="ja-JP" altLang="en-US" sz="1300">
              <a:latin typeface="ＭＳ Ｐゴシック"/>
            </a:rPr>
            <a:t>％下回っている主な要因は、公社を設立し、アウトソーシングを行っており、補助金として支出しているためである。本市においても、今後更なるイン・アウトソーシング及び再任用制度等の活用により人件費の抑制は図られると思われるが、逆に物件費の増大が懸念されるので、行政評価を活かし事務事業の重点化・効率化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42636</xdr:rowOff>
    </xdr:from>
    <xdr:to>
      <xdr:col>24</xdr:col>
      <xdr:colOff>31750</xdr:colOff>
      <xdr:row>15</xdr:row>
      <xdr:rowOff>64407</xdr:rowOff>
    </xdr:to>
    <xdr:cxnSp macro="">
      <xdr:nvCxnSpPr>
        <xdr:cNvPr id="129" name="直線コネクタ 128"/>
        <xdr:cNvCxnSpPr/>
      </xdr:nvCxnSpPr>
      <xdr:spPr>
        <a:xfrm>
          <a:off x="15671800" y="26143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42636</xdr:rowOff>
    </xdr:from>
    <xdr:to>
      <xdr:col>22</xdr:col>
      <xdr:colOff>565150</xdr:colOff>
      <xdr:row>15</xdr:row>
      <xdr:rowOff>107950</xdr:rowOff>
    </xdr:to>
    <xdr:cxnSp macro="">
      <xdr:nvCxnSpPr>
        <xdr:cNvPr id="132" name="直線コネクタ 131"/>
        <xdr:cNvCxnSpPr/>
      </xdr:nvCxnSpPr>
      <xdr:spPr>
        <a:xfrm flipV="1">
          <a:off x="14782800" y="2614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148771</xdr:rowOff>
    </xdr:from>
    <xdr:to>
      <xdr:col>21</xdr:col>
      <xdr:colOff>361950</xdr:colOff>
      <xdr:row>15</xdr:row>
      <xdr:rowOff>107950</xdr:rowOff>
    </xdr:to>
    <xdr:cxnSp macro="">
      <xdr:nvCxnSpPr>
        <xdr:cNvPr id="135" name="直線コネクタ 134"/>
        <xdr:cNvCxnSpPr/>
      </xdr:nvCxnSpPr>
      <xdr:spPr>
        <a:xfrm>
          <a:off x="13893800" y="25490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83457</xdr:rowOff>
    </xdr:from>
    <xdr:to>
      <xdr:col>20</xdr:col>
      <xdr:colOff>158750</xdr:colOff>
      <xdr:row>14</xdr:row>
      <xdr:rowOff>148771</xdr:rowOff>
    </xdr:to>
    <xdr:cxnSp macro="">
      <xdr:nvCxnSpPr>
        <xdr:cNvPr id="138" name="直線コネクタ 137"/>
        <xdr:cNvCxnSpPr/>
      </xdr:nvCxnSpPr>
      <xdr:spPr>
        <a:xfrm>
          <a:off x="13004800" y="24837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13607</xdr:rowOff>
    </xdr:from>
    <xdr:to>
      <xdr:col>24</xdr:col>
      <xdr:colOff>82550</xdr:colOff>
      <xdr:row>15</xdr:row>
      <xdr:rowOff>115207</xdr:rowOff>
    </xdr:to>
    <xdr:sp macro="" textlink="">
      <xdr:nvSpPr>
        <xdr:cNvPr id="148" name="円/楕円 147"/>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30134</xdr:rowOff>
    </xdr:from>
    <xdr:ext cx="762000" cy="259045"/>
    <xdr:sp macro="" textlink="">
      <xdr:nvSpPr>
        <xdr:cNvPr id="149" name="物件費該当値テキスト"/>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163286</xdr:rowOff>
    </xdr:from>
    <xdr:to>
      <xdr:col>22</xdr:col>
      <xdr:colOff>615950</xdr:colOff>
      <xdr:row>15</xdr:row>
      <xdr:rowOff>93436</xdr:rowOff>
    </xdr:to>
    <xdr:sp macro="" textlink="">
      <xdr:nvSpPr>
        <xdr:cNvPr id="150" name="円/楕円 149"/>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103613</xdr:rowOff>
    </xdr:from>
    <xdr:ext cx="736600" cy="259045"/>
    <xdr:sp macro="" textlink="">
      <xdr:nvSpPr>
        <xdr:cNvPr id="151" name="テキスト ボックス 150"/>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52" name="円/楕円 151"/>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53" name="テキスト ボックス 152"/>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97971</xdr:rowOff>
    </xdr:from>
    <xdr:to>
      <xdr:col>20</xdr:col>
      <xdr:colOff>209550</xdr:colOff>
      <xdr:row>15</xdr:row>
      <xdr:rowOff>28121</xdr:rowOff>
    </xdr:to>
    <xdr:sp macro="" textlink="">
      <xdr:nvSpPr>
        <xdr:cNvPr id="154" name="円/楕円 153"/>
        <xdr:cNvSpPr/>
      </xdr:nvSpPr>
      <xdr:spPr>
        <a:xfrm>
          <a:off x="13843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38298</xdr:rowOff>
    </xdr:from>
    <xdr:ext cx="762000" cy="259045"/>
    <xdr:sp macro="" textlink="">
      <xdr:nvSpPr>
        <xdr:cNvPr id="155" name="テキスト ボックス 154"/>
        <xdr:cNvSpPr txBox="1"/>
      </xdr:nvSpPr>
      <xdr:spPr>
        <a:xfrm>
          <a:off x="13512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32657</xdr:rowOff>
    </xdr:from>
    <xdr:to>
      <xdr:col>19</xdr:col>
      <xdr:colOff>6350</xdr:colOff>
      <xdr:row>14</xdr:row>
      <xdr:rowOff>134257</xdr:rowOff>
    </xdr:to>
    <xdr:sp macro="" textlink="">
      <xdr:nvSpPr>
        <xdr:cNvPr id="156" name="円/楕円 155"/>
        <xdr:cNvSpPr/>
      </xdr:nvSpPr>
      <xdr:spPr>
        <a:xfrm>
          <a:off x="12954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144434</xdr:rowOff>
    </xdr:from>
    <xdr:ext cx="762000" cy="259045"/>
    <xdr:sp macro="" textlink="">
      <xdr:nvSpPr>
        <xdr:cNvPr id="157" name="テキスト ボックス 156"/>
        <xdr:cNvSpPr txBox="1"/>
      </xdr:nvSpPr>
      <xdr:spPr>
        <a:xfrm>
          <a:off x="12623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0" u="none">
              <a:solidFill>
                <a:schemeClr val="tx1"/>
              </a:solidFill>
              <a:latin typeface="ＭＳ Ｐゴシック"/>
            </a:rPr>
            <a:t>扶助費は、類似団体平均値に比して、</a:t>
          </a:r>
          <a:r>
            <a:rPr kumimoji="1" lang="en-US" altLang="ja-JP" sz="1300" b="0" u="none">
              <a:solidFill>
                <a:schemeClr val="tx1"/>
              </a:solidFill>
              <a:latin typeface="ＭＳ Ｐゴシック"/>
            </a:rPr>
            <a:t>1.8</a:t>
          </a:r>
          <a:r>
            <a:rPr kumimoji="1" lang="ja-JP" altLang="en-US" sz="1300" b="0" u="none">
              <a:solidFill>
                <a:schemeClr val="tx1"/>
              </a:solidFill>
              <a:latin typeface="ＭＳ Ｐゴシック"/>
            </a:rPr>
            <a:t>％上回っており、中でも少子高齢化による社会保障関連経費の伸びも要因として挙げられる。他にも教育・保育給付費や生活保護費の増といった点も要因である。今後も資格審査等の適正化をはかり、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110672</xdr:rowOff>
    </xdr:from>
    <xdr:to>
      <xdr:col>7</xdr:col>
      <xdr:colOff>15875</xdr:colOff>
      <xdr:row>57</xdr:row>
      <xdr:rowOff>48078</xdr:rowOff>
    </xdr:to>
    <xdr:cxnSp macro="">
      <xdr:nvCxnSpPr>
        <xdr:cNvPr id="192" name="直線コネクタ 191"/>
        <xdr:cNvCxnSpPr/>
      </xdr:nvCxnSpPr>
      <xdr:spPr>
        <a:xfrm>
          <a:off x="3987800" y="97118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56</xdr:row>
      <xdr:rowOff>165100</xdr:rowOff>
    </xdr:to>
    <xdr:cxnSp macro="">
      <xdr:nvCxnSpPr>
        <xdr:cNvPr id="195" name="直線コネクタ 194"/>
        <xdr:cNvCxnSpPr/>
      </xdr:nvCxnSpPr>
      <xdr:spPr>
        <a:xfrm flipV="1">
          <a:off x="3098800" y="9711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165100</xdr:rowOff>
    </xdr:to>
    <xdr:cxnSp macro="">
      <xdr:nvCxnSpPr>
        <xdr:cNvPr id="198" name="直線コネクタ 197"/>
        <xdr:cNvCxnSpPr/>
      </xdr:nvCxnSpPr>
      <xdr:spPr>
        <a:xfrm>
          <a:off x="2209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88900</xdr:rowOff>
    </xdr:to>
    <xdr:cxnSp macro="">
      <xdr:nvCxnSpPr>
        <xdr:cNvPr id="201" name="直線コネクタ 200"/>
        <xdr:cNvCxnSpPr/>
      </xdr:nvCxnSpPr>
      <xdr:spPr>
        <a:xfrm>
          <a:off x="1320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168728</xdr:rowOff>
    </xdr:from>
    <xdr:to>
      <xdr:col>7</xdr:col>
      <xdr:colOff>66675</xdr:colOff>
      <xdr:row>57</xdr:row>
      <xdr:rowOff>98878</xdr:rowOff>
    </xdr:to>
    <xdr:sp macro="" textlink="">
      <xdr:nvSpPr>
        <xdr:cNvPr id="211" name="円/楕円 210"/>
        <xdr:cNvSpPr/>
      </xdr:nvSpPr>
      <xdr:spPr>
        <a:xfrm>
          <a:off x="4775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140805</xdr:rowOff>
    </xdr:from>
    <xdr:ext cx="762000" cy="259045"/>
    <xdr:sp macro="" textlink="">
      <xdr:nvSpPr>
        <xdr:cNvPr id="212" name="扶助費該当値テキスト"/>
        <xdr:cNvSpPr txBox="1"/>
      </xdr:nvSpPr>
      <xdr:spPr>
        <a:xfrm>
          <a:off x="4914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13" name="円/楕円 212"/>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214" name="テキスト ボックス 213"/>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15" name="円/楕円 214"/>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6" name="テキスト ボックス 215"/>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7" name="円/楕円 216"/>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8" name="テキスト ボックス 217"/>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9" name="円/楕円 218"/>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20" name="テキスト ボックス 219"/>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その他は、類似団体平均値を</a:t>
          </a:r>
          <a:r>
            <a:rPr kumimoji="1" lang="en-US" altLang="ja-JP" sz="1300">
              <a:latin typeface="ＭＳ Ｐゴシック"/>
            </a:rPr>
            <a:t>1.5</a:t>
          </a:r>
          <a:r>
            <a:rPr kumimoji="1" lang="ja-JP" altLang="en-US" sz="1300">
              <a:latin typeface="ＭＳ Ｐゴシック"/>
            </a:rPr>
            <a:t>％下回っている。しかし、その他に含まれる繰出金、特に国民健康保険特別会計の財政状況の悪化に伴い、赤字補てん的な繰出金が年々多額になっており、今後の上昇要因として挙げられる。税収を主な財源とする普通会計を圧迫することがないよう、国民健康保険税の適正な賦課徴収に努めると共に、医療費を抑制すべく、集団検診の受診率を向上させるなど、健康増進を図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111760</xdr:rowOff>
    </xdr:from>
    <xdr:to>
      <xdr:col>24</xdr:col>
      <xdr:colOff>31750</xdr:colOff>
      <xdr:row>54</xdr:row>
      <xdr:rowOff>127000</xdr:rowOff>
    </xdr:to>
    <xdr:cxnSp macro="">
      <xdr:nvCxnSpPr>
        <xdr:cNvPr id="253" name="直線コネクタ 252"/>
        <xdr:cNvCxnSpPr/>
      </xdr:nvCxnSpPr>
      <xdr:spPr>
        <a:xfrm flipV="1">
          <a:off x="15671800" y="9370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127000</xdr:rowOff>
    </xdr:from>
    <xdr:to>
      <xdr:col>22</xdr:col>
      <xdr:colOff>565150</xdr:colOff>
      <xdr:row>54</xdr:row>
      <xdr:rowOff>134620</xdr:rowOff>
    </xdr:to>
    <xdr:cxnSp macro="">
      <xdr:nvCxnSpPr>
        <xdr:cNvPr id="256" name="直線コネクタ 255"/>
        <xdr:cNvCxnSpPr/>
      </xdr:nvCxnSpPr>
      <xdr:spPr>
        <a:xfrm flipV="1">
          <a:off x="14782800" y="9385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134620</xdr:rowOff>
    </xdr:from>
    <xdr:to>
      <xdr:col>21</xdr:col>
      <xdr:colOff>361950</xdr:colOff>
      <xdr:row>55</xdr:row>
      <xdr:rowOff>8890</xdr:rowOff>
    </xdr:to>
    <xdr:cxnSp macro="">
      <xdr:nvCxnSpPr>
        <xdr:cNvPr id="259" name="直線コネクタ 258"/>
        <xdr:cNvCxnSpPr/>
      </xdr:nvCxnSpPr>
      <xdr:spPr>
        <a:xfrm flipV="1">
          <a:off x="13893800" y="9392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50800</xdr:rowOff>
    </xdr:from>
    <xdr:to>
      <xdr:col>20</xdr:col>
      <xdr:colOff>158750</xdr:colOff>
      <xdr:row>55</xdr:row>
      <xdr:rowOff>8890</xdr:rowOff>
    </xdr:to>
    <xdr:cxnSp macro="">
      <xdr:nvCxnSpPr>
        <xdr:cNvPr id="262" name="直線コネクタ 261"/>
        <xdr:cNvCxnSpPr/>
      </xdr:nvCxnSpPr>
      <xdr:spPr>
        <a:xfrm>
          <a:off x="13004800" y="93091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60960</xdr:rowOff>
    </xdr:from>
    <xdr:to>
      <xdr:col>24</xdr:col>
      <xdr:colOff>82550</xdr:colOff>
      <xdr:row>54</xdr:row>
      <xdr:rowOff>162560</xdr:rowOff>
    </xdr:to>
    <xdr:sp macro="" textlink="">
      <xdr:nvSpPr>
        <xdr:cNvPr id="272" name="円/楕円 271"/>
        <xdr:cNvSpPr/>
      </xdr:nvSpPr>
      <xdr:spPr>
        <a:xfrm>
          <a:off x="16459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77487</xdr:rowOff>
    </xdr:from>
    <xdr:ext cx="762000" cy="259045"/>
    <xdr:sp macro="" textlink="">
      <xdr:nvSpPr>
        <xdr:cNvPr id="273" name="その他該当値テキスト"/>
        <xdr:cNvSpPr txBox="1"/>
      </xdr:nvSpPr>
      <xdr:spPr>
        <a:xfrm>
          <a:off x="165989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74" name="円/楕円 273"/>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75" name="テキスト ボックス 274"/>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83820</xdr:rowOff>
    </xdr:from>
    <xdr:to>
      <xdr:col>21</xdr:col>
      <xdr:colOff>412750</xdr:colOff>
      <xdr:row>55</xdr:row>
      <xdr:rowOff>13970</xdr:rowOff>
    </xdr:to>
    <xdr:sp macro="" textlink="">
      <xdr:nvSpPr>
        <xdr:cNvPr id="276" name="円/楕円 275"/>
        <xdr:cNvSpPr/>
      </xdr:nvSpPr>
      <xdr:spPr>
        <a:xfrm>
          <a:off x="14732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24147</xdr:rowOff>
    </xdr:from>
    <xdr:ext cx="762000" cy="259045"/>
    <xdr:sp macro="" textlink="">
      <xdr:nvSpPr>
        <xdr:cNvPr id="277" name="テキスト ボックス 276"/>
        <xdr:cNvSpPr txBox="1"/>
      </xdr:nvSpPr>
      <xdr:spPr>
        <a:xfrm>
          <a:off x="14401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129540</xdr:rowOff>
    </xdr:from>
    <xdr:to>
      <xdr:col>20</xdr:col>
      <xdr:colOff>209550</xdr:colOff>
      <xdr:row>55</xdr:row>
      <xdr:rowOff>59690</xdr:rowOff>
    </xdr:to>
    <xdr:sp macro="" textlink="">
      <xdr:nvSpPr>
        <xdr:cNvPr id="278" name="円/楕円 277"/>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44467</xdr:rowOff>
    </xdr:from>
    <xdr:ext cx="762000" cy="259045"/>
    <xdr:sp macro="" textlink="">
      <xdr:nvSpPr>
        <xdr:cNvPr id="279" name="テキスト ボックス 278"/>
        <xdr:cNvSpPr txBox="1"/>
      </xdr:nvSpPr>
      <xdr:spPr>
        <a:xfrm>
          <a:off x="13512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0</xdr:rowOff>
    </xdr:from>
    <xdr:to>
      <xdr:col>19</xdr:col>
      <xdr:colOff>6350</xdr:colOff>
      <xdr:row>54</xdr:row>
      <xdr:rowOff>101600</xdr:rowOff>
    </xdr:to>
    <xdr:sp macro="" textlink="">
      <xdr:nvSpPr>
        <xdr:cNvPr id="280" name="円/楕円 279"/>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111777</xdr:rowOff>
    </xdr:from>
    <xdr:ext cx="762000" cy="259045"/>
    <xdr:sp macro="" textlink="">
      <xdr:nvSpPr>
        <xdr:cNvPr id="281" name="テキスト ボックス 280"/>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0" u="none">
              <a:solidFill>
                <a:schemeClr val="tx1"/>
              </a:solidFill>
              <a:latin typeface="ＭＳ Ｐゴシック"/>
            </a:rPr>
            <a:t>補助費等は、類似団体平均値と比較して</a:t>
          </a:r>
          <a:r>
            <a:rPr kumimoji="1" lang="en-US" altLang="ja-JP" sz="1300" b="0" u="none">
              <a:solidFill>
                <a:schemeClr val="tx1"/>
              </a:solidFill>
              <a:latin typeface="ＭＳ Ｐゴシック"/>
            </a:rPr>
            <a:t>6.8</a:t>
          </a:r>
          <a:r>
            <a:rPr kumimoji="1" lang="ja-JP" altLang="en-US" sz="1300" b="0" u="none">
              <a:solidFill>
                <a:schemeClr val="tx1"/>
              </a:solidFill>
              <a:latin typeface="ＭＳ Ｐゴシック"/>
            </a:rPr>
            <a:t>％上回ったが、その主な要因として近隣自治体で構成している一部事務組合が一般廃棄物処理施設を建設したことに伴う負担金，産婦人科医院組合への負担金、生活保護費に係る国庫支出金返還金、地域公共交通に係る補助金などが主な要因である。今後は第５次行政改革大綱に基づき、補助金及び負担金の見直しを行い、廃止・統合を含めて１つ１つ検討し、抑制を図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115570</xdr:rowOff>
    </xdr:from>
    <xdr:to>
      <xdr:col>24</xdr:col>
      <xdr:colOff>31750</xdr:colOff>
      <xdr:row>38</xdr:row>
      <xdr:rowOff>8128</xdr:rowOff>
    </xdr:to>
    <xdr:cxnSp macro="">
      <xdr:nvCxnSpPr>
        <xdr:cNvPr id="311" name="直線コネクタ 310"/>
        <xdr:cNvCxnSpPr/>
      </xdr:nvCxnSpPr>
      <xdr:spPr>
        <a:xfrm>
          <a:off x="15671800" y="64592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xdr:rowOff>
    </xdr:from>
    <xdr:to>
      <xdr:col>22</xdr:col>
      <xdr:colOff>565150</xdr:colOff>
      <xdr:row>37</xdr:row>
      <xdr:rowOff>115570</xdr:rowOff>
    </xdr:to>
    <xdr:cxnSp macro="">
      <xdr:nvCxnSpPr>
        <xdr:cNvPr id="314" name="直線コネクタ 313"/>
        <xdr:cNvCxnSpPr/>
      </xdr:nvCxnSpPr>
      <xdr:spPr>
        <a:xfrm>
          <a:off x="14782800" y="6344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108712</xdr:rowOff>
    </xdr:from>
    <xdr:to>
      <xdr:col>21</xdr:col>
      <xdr:colOff>361950</xdr:colOff>
      <xdr:row>37</xdr:row>
      <xdr:rowOff>1270</xdr:rowOff>
    </xdr:to>
    <xdr:cxnSp macro="">
      <xdr:nvCxnSpPr>
        <xdr:cNvPr id="317" name="直線コネクタ 316"/>
        <xdr:cNvCxnSpPr/>
      </xdr:nvCxnSpPr>
      <xdr:spPr>
        <a:xfrm>
          <a:off x="13893800" y="62809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36</xdr:row>
      <xdr:rowOff>108712</xdr:rowOff>
    </xdr:to>
    <xdr:cxnSp macro="">
      <xdr:nvCxnSpPr>
        <xdr:cNvPr id="320" name="直線コネクタ 319"/>
        <xdr:cNvCxnSpPr/>
      </xdr:nvCxnSpPr>
      <xdr:spPr>
        <a:xfrm>
          <a:off x="13004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128778</xdr:rowOff>
    </xdr:from>
    <xdr:to>
      <xdr:col>24</xdr:col>
      <xdr:colOff>82550</xdr:colOff>
      <xdr:row>38</xdr:row>
      <xdr:rowOff>58928</xdr:rowOff>
    </xdr:to>
    <xdr:sp macro="" textlink="">
      <xdr:nvSpPr>
        <xdr:cNvPr id="330" name="円/楕円 329"/>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100855</xdr:rowOff>
    </xdr:from>
    <xdr:ext cx="762000" cy="259045"/>
    <xdr:sp macro="" textlink="">
      <xdr:nvSpPr>
        <xdr:cNvPr id="331"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64770</xdr:rowOff>
    </xdr:from>
    <xdr:to>
      <xdr:col>22</xdr:col>
      <xdr:colOff>615950</xdr:colOff>
      <xdr:row>37</xdr:row>
      <xdr:rowOff>166370</xdr:rowOff>
    </xdr:to>
    <xdr:sp macro="" textlink="">
      <xdr:nvSpPr>
        <xdr:cNvPr id="332" name="円/楕円 331"/>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151147</xdr:rowOff>
    </xdr:from>
    <xdr:ext cx="736600" cy="259045"/>
    <xdr:sp macro="" textlink="">
      <xdr:nvSpPr>
        <xdr:cNvPr id="333" name="テキスト ボックス 332"/>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121920</xdr:rowOff>
    </xdr:from>
    <xdr:to>
      <xdr:col>21</xdr:col>
      <xdr:colOff>412750</xdr:colOff>
      <xdr:row>37</xdr:row>
      <xdr:rowOff>52070</xdr:rowOff>
    </xdr:to>
    <xdr:sp macro="" textlink="">
      <xdr:nvSpPr>
        <xdr:cNvPr id="334" name="円/楕円 333"/>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36847</xdr:rowOff>
    </xdr:from>
    <xdr:ext cx="762000" cy="259045"/>
    <xdr:sp macro="" textlink="">
      <xdr:nvSpPr>
        <xdr:cNvPr id="335" name="テキスト ボックス 334"/>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36" name="円/楕円 335"/>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37" name="テキスト ボックス 336"/>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38" name="円/楕円 337"/>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39" name="テキスト ボックス 338"/>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新規の地方債発行の抑制や任意の繰上償還により、経年変化では、公債費の比率は、改善傾向にあり、類似団体平均値は、</a:t>
          </a:r>
          <a:r>
            <a:rPr kumimoji="1" lang="en-US" altLang="ja-JP" sz="1300">
              <a:latin typeface="ＭＳ Ｐゴシック"/>
            </a:rPr>
            <a:t>1</a:t>
          </a:r>
          <a:r>
            <a:rPr kumimoji="1" lang="ja-JP" altLang="en-US" sz="1300">
              <a:latin typeface="ＭＳ Ｐゴシック"/>
            </a:rPr>
            <a:t>％下回っている。　しかしながら、平成２６年度から平成２７年度にかけて行った大型の普通建設事業による元金償還が開始し、公債費が今後増大すると見込まれる。また、防災行政無線デジタル化事業などの大型普通建設事業も控えている。今後、元金償還額を上回る地方債の発行を抑制し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xdr:rowOff>
    </xdr:from>
    <xdr:to>
      <xdr:col>7</xdr:col>
      <xdr:colOff>15875</xdr:colOff>
      <xdr:row>75</xdr:row>
      <xdr:rowOff>3175</xdr:rowOff>
    </xdr:to>
    <xdr:cxnSp macro="">
      <xdr:nvCxnSpPr>
        <xdr:cNvPr id="371" name="直線コネクタ 370"/>
        <xdr:cNvCxnSpPr/>
      </xdr:nvCxnSpPr>
      <xdr:spPr>
        <a:xfrm>
          <a:off x="3987800" y="12861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xdr:rowOff>
    </xdr:from>
    <xdr:to>
      <xdr:col>5</xdr:col>
      <xdr:colOff>549275</xdr:colOff>
      <xdr:row>75</xdr:row>
      <xdr:rowOff>8890</xdr:rowOff>
    </xdr:to>
    <xdr:cxnSp macro="">
      <xdr:nvCxnSpPr>
        <xdr:cNvPr id="374" name="直線コネクタ 373"/>
        <xdr:cNvCxnSpPr/>
      </xdr:nvCxnSpPr>
      <xdr:spPr>
        <a:xfrm flipV="1">
          <a:off x="3098800" y="128619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8890</xdr:rowOff>
    </xdr:from>
    <xdr:to>
      <xdr:col>4</xdr:col>
      <xdr:colOff>346075</xdr:colOff>
      <xdr:row>75</xdr:row>
      <xdr:rowOff>14605</xdr:rowOff>
    </xdr:to>
    <xdr:cxnSp macro="">
      <xdr:nvCxnSpPr>
        <xdr:cNvPr id="377" name="直線コネクタ 376"/>
        <xdr:cNvCxnSpPr/>
      </xdr:nvCxnSpPr>
      <xdr:spPr>
        <a:xfrm flipV="1">
          <a:off x="2209800" y="128676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14605</xdr:rowOff>
    </xdr:from>
    <xdr:to>
      <xdr:col>3</xdr:col>
      <xdr:colOff>142875</xdr:colOff>
      <xdr:row>75</xdr:row>
      <xdr:rowOff>52705</xdr:rowOff>
    </xdr:to>
    <xdr:cxnSp macro="">
      <xdr:nvCxnSpPr>
        <xdr:cNvPr id="380" name="直線コネクタ 379"/>
        <xdr:cNvCxnSpPr/>
      </xdr:nvCxnSpPr>
      <xdr:spPr>
        <a:xfrm flipV="1">
          <a:off x="1320800" y="128733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123825</xdr:rowOff>
    </xdr:from>
    <xdr:to>
      <xdr:col>7</xdr:col>
      <xdr:colOff>66675</xdr:colOff>
      <xdr:row>75</xdr:row>
      <xdr:rowOff>53975</xdr:rowOff>
    </xdr:to>
    <xdr:sp macro="" textlink="">
      <xdr:nvSpPr>
        <xdr:cNvPr id="390" name="円/楕円 389"/>
        <xdr:cNvSpPr/>
      </xdr:nvSpPr>
      <xdr:spPr>
        <a:xfrm>
          <a:off x="47752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140352</xdr:rowOff>
    </xdr:from>
    <xdr:ext cx="762000" cy="259045"/>
    <xdr:sp macro="" textlink="">
      <xdr:nvSpPr>
        <xdr:cNvPr id="391" name="公債費該当値テキスト"/>
        <xdr:cNvSpPr txBox="1"/>
      </xdr:nvSpPr>
      <xdr:spPr>
        <a:xfrm>
          <a:off x="4914900" y="1265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123825</xdr:rowOff>
    </xdr:from>
    <xdr:to>
      <xdr:col>5</xdr:col>
      <xdr:colOff>600075</xdr:colOff>
      <xdr:row>75</xdr:row>
      <xdr:rowOff>53975</xdr:rowOff>
    </xdr:to>
    <xdr:sp macro="" textlink="">
      <xdr:nvSpPr>
        <xdr:cNvPr id="392" name="円/楕円 391"/>
        <xdr:cNvSpPr/>
      </xdr:nvSpPr>
      <xdr:spPr>
        <a:xfrm>
          <a:off x="3937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64152</xdr:rowOff>
    </xdr:from>
    <xdr:ext cx="736600" cy="259045"/>
    <xdr:sp macro="" textlink="">
      <xdr:nvSpPr>
        <xdr:cNvPr id="393" name="テキスト ボックス 392"/>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129540</xdr:rowOff>
    </xdr:from>
    <xdr:to>
      <xdr:col>4</xdr:col>
      <xdr:colOff>396875</xdr:colOff>
      <xdr:row>75</xdr:row>
      <xdr:rowOff>59690</xdr:rowOff>
    </xdr:to>
    <xdr:sp macro="" textlink="">
      <xdr:nvSpPr>
        <xdr:cNvPr id="394" name="円/楕円 393"/>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69867</xdr:rowOff>
    </xdr:from>
    <xdr:ext cx="762000" cy="259045"/>
    <xdr:sp macro="" textlink="">
      <xdr:nvSpPr>
        <xdr:cNvPr id="395" name="テキスト ボックス 394"/>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135255</xdr:rowOff>
    </xdr:from>
    <xdr:to>
      <xdr:col>3</xdr:col>
      <xdr:colOff>193675</xdr:colOff>
      <xdr:row>75</xdr:row>
      <xdr:rowOff>65405</xdr:rowOff>
    </xdr:to>
    <xdr:sp macro="" textlink="">
      <xdr:nvSpPr>
        <xdr:cNvPr id="396" name="円/楕円 395"/>
        <xdr:cNvSpPr/>
      </xdr:nvSpPr>
      <xdr:spPr>
        <a:xfrm>
          <a:off x="2159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75582</xdr:rowOff>
    </xdr:from>
    <xdr:ext cx="762000" cy="259045"/>
    <xdr:sp macro="" textlink="">
      <xdr:nvSpPr>
        <xdr:cNvPr id="397" name="テキスト ボックス 396"/>
        <xdr:cNvSpPr txBox="1"/>
      </xdr:nvSpPr>
      <xdr:spPr>
        <a:xfrm>
          <a:off x="1828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1905</xdr:rowOff>
    </xdr:from>
    <xdr:to>
      <xdr:col>1</xdr:col>
      <xdr:colOff>676275</xdr:colOff>
      <xdr:row>75</xdr:row>
      <xdr:rowOff>103505</xdr:rowOff>
    </xdr:to>
    <xdr:sp macro="" textlink="">
      <xdr:nvSpPr>
        <xdr:cNvPr id="398" name="円/楕円 397"/>
        <xdr:cNvSpPr/>
      </xdr:nvSpPr>
      <xdr:spPr>
        <a:xfrm>
          <a:off x="1270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88282</xdr:rowOff>
    </xdr:from>
    <xdr:ext cx="762000" cy="259045"/>
    <xdr:sp macro="" textlink="">
      <xdr:nvSpPr>
        <xdr:cNvPr id="399" name="テキスト ボックス 398"/>
        <xdr:cNvSpPr txBox="1"/>
      </xdr:nvSpPr>
      <xdr:spPr>
        <a:xfrm>
          <a:off x="939800" y="1294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公債費以外は、類似団体平均値を</a:t>
          </a:r>
          <a:r>
            <a:rPr kumimoji="1" lang="en-US" altLang="ja-JP" sz="1300">
              <a:latin typeface="ＭＳ Ｐゴシック"/>
            </a:rPr>
            <a:t>4.7</a:t>
          </a:r>
          <a:r>
            <a:rPr kumimoji="1" lang="ja-JP" altLang="en-US" sz="1300">
              <a:latin typeface="ＭＳ Ｐゴシック"/>
            </a:rPr>
            <a:t>％上回った。補助費等においては、一部事務組合への負担金や生活保護費の国庫支出金返還金等の増が要因となっている。また、扶助費においては、教育・保育給付費や生活保護費の増に主な要因があると考える。類似団体平均値を上回った分野においては、義務的な経費が多くみられるが、重点的に抑制し、財政の健全化につと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24130</xdr:rowOff>
    </xdr:from>
    <xdr:to>
      <xdr:col>24</xdr:col>
      <xdr:colOff>31750</xdr:colOff>
      <xdr:row>78</xdr:row>
      <xdr:rowOff>134620</xdr:rowOff>
    </xdr:to>
    <xdr:cxnSp macro="">
      <xdr:nvCxnSpPr>
        <xdr:cNvPr id="432" name="直線コネクタ 431"/>
        <xdr:cNvCxnSpPr/>
      </xdr:nvCxnSpPr>
      <xdr:spPr>
        <a:xfrm>
          <a:off x="15671800" y="1339723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24130</xdr:rowOff>
    </xdr:from>
    <xdr:to>
      <xdr:col>22</xdr:col>
      <xdr:colOff>565150</xdr:colOff>
      <xdr:row>79</xdr:row>
      <xdr:rowOff>12700</xdr:rowOff>
    </xdr:to>
    <xdr:cxnSp macro="">
      <xdr:nvCxnSpPr>
        <xdr:cNvPr id="435" name="直線コネクタ 434"/>
        <xdr:cNvCxnSpPr/>
      </xdr:nvCxnSpPr>
      <xdr:spPr>
        <a:xfrm flipV="1">
          <a:off x="14782800" y="1339723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46989</xdr:rowOff>
    </xdr:from>
    <xdr:to>
      <xdr:col>21</xdr:col>
      <xdr:colOff>361950</xdr:colOff>
      <xdr:row>79</xdr:row>
      <xdr:rowOff>12700</xdr:rowOff>
    </xdr:to>
    <xdr:cxnSp macro="">
      <xdr:nvCxnSpPr>
        <xdr:cNvPr id="438" name="直線コネクタ 437"/>
        <xdr:cNvCxnSpPr/>
      </xdr:nvCxnSpPr>
      <xdr:spPr>
        <a:xfrm>
          <a:off x="13893800" y="1342008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16511</xdr:rowOff>
    </xdr:from>
    <xdr:to>
      <xdr:col>20</xdr:col>
      <xdr:colOff>158750</xdr:colOff>
      <xdr:row>78</xdr:row>
      <xdr:rowOff>46989</xdr:rowOff>
    </xdr:to>
    <xdr:cxnSp macro="">
      <xdr:nvCxnSpPr>
        <xdr:cNvPr id="441" name="直線コネクタ 440"/>
        <xdr:cNvCxnSpPr/>
      </xdr:nvCxnSpPr>
      <xdr:spPr>
        <a:xfrm>
          <a:off x="13004800" y="133896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83820</xdr:rowOff>
    </xdr:from>
    <xdr:to>
      <xdr:col>24</xdr:col>
      <xdr:colOff>82550</xdr:colOff>
      <xdr:row>79</xdr:row>
      <xdr:rowOff>13970</xdr:rowOff>
    </xdr:to>
    <xdr:sp macro="" textlink="">
      <xdr:nvSpPr>
        <xdr:cNvPr id="451" name="円/楕円 450"/>
        <xdr:cNvSpPr/>
      </xdr:nvSpPr>
      <xdr:spPr>
        <a:xfrm>
          <a:off x="16459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55897</xdr:rowOff>
    </xdr:from>
    <xdr:ext cx="762000" cy="259045"/>
    <xdr:sp macro="" textlink="">
      <xdr:nvSpPr>
        <xdr:cNvPr id="452" name="公債費以外該当値テキスト"/>
        <xdr:cNvSpPr txBox="1"/>
      </xdr:nvSpPr>
      <xdr:spPr>
        <a:xfrm>
          <a:off x="16598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144780</xdr:rowOff>
    </xdr:from>
    <xdr:to>
      <xdr:col>22</xdr:col>
      <xdr:colOff>615950</xdr:colOff>
      <xdr:row>78</xdr:row>
      <xdr:rowOff>74930</xdr:rowOff>
    </xdr:to>
    <xdr:sp macro="" textlink="">
      <xdr:nvSpPr>
        <xdr:cNvPr id="453" name="円/楕円 452"/>
        <xdr:cNvSpPr/>
      </xdr:nvSpPr>
      <xdr:spPr>
        <a:xfrm>
          <a:off x="15621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59707</xdr:rowOff>
    </xdr:from>
    <xdr:ext cx="736600" cy="259045"/>
    <xdr:sp macro="" textlink="">
      <xdr:nvSpPr>
        <xdr:cNvPr id="454" name="テキスト ボックス 453"/>
        <xdr:cNvSpPr txBox="1"/>
      </xdr:nvSpPr>
      <xdr:spPr>
        <a:xfrm>
          <a:off x="15290800" y="13432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133350</xdr:rowOff>
    </xdr:from>
    <xdr:to>
      <xdr:col>21</xdr:col>
      <xdr:colOff>412750</xdr:colOff>
      <xdr:row>79</xdr:row>
      <xdr:rowOff>63500</xdr:rowOff>
    </xdr:to>
    <xdr:sp macro="" textlink="">
      <xdr:nvSpPr>
        <xdr:cNvPr id="455" name="円/楕円 454"/>
        <xdr:cNvSpPr/>
      </xdr:nvSpPr>
      <xdr:spPr>
        <a:xfrm>
          <a:off x="14732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48277</xdr:rowOff>
    </xdr:from>
    <xdr:ext cx="762000" cy="259045"/>
    <xdr:sp macro="" textlink="">
      <xdr:nvSpPr>
        <xdr:cNvPr id="456" name="テキスト ボックス 455"/>
        <xdr:cNvSpPr txBox="1"/>
      </xdr:nvSpPr>
      <xdr:spPr>
        <a:xfrm>
          <a:off x="14401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167639</xdr:rowOff>
    </xdr:from>
    <xdr:to>
      <xdr:col>20</xdr:col>
      <xdr:colOff>209550</xdr:colOff>
      <xdr:row>78</xdr:row>
      <xdr:rowOff>97789</xdr:rowOff>
    </xdr:to>
    <xdr:sp macro="" textlink="">
      <xdr:nvSpPr>
        <xdr:cNvPr id="457" name="円/楕円 456"/>
        <xdr:cNvSpPr/>
      </xdr:nvSpPr>
      <xdr:spPr>
        <a:xfrm>
          <a:off x="13843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82566</xdr:rowOff>
    </xdr:from>
    <xdr:ext cx="762000" cy="259045"/>
    <xdr:sp macro="" textlink="">
      <xdr:nvSpPr>
        <xdr:cNvPr id="458" name="テキスト ボックス 457"/>
        <xdr:cNvSpPr txBox="1"/>
      </xdr:nvSpPr>
      <xdr:spPr>
        <a:xfrm>
          <a:off x="13512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137161</xdr:rowOff>
    </xdr:from>
    <xdr:to>
      <xdr:col>19</xdr:col>
      <xdr:colOff>6350</xdr:colOff>
      <xdr:row>78</xdr:row>
      <xdr:rowOff>67311</xdr:rowOff>
    </xdr:to>
    <xdr:sp macro="" textlink="">
      <xdr:nvSpPr>
        <xdr:cNvPr id="459" name="円/楕円 458"/>
        <xdr:cNvSpPr/>
      </xdr:nvSpPr>
      <xdr:spPr>
        <a:xfrm>
          <a:off x="12954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52088</xdr:rowOff>
    </xdr:from>
    <xdr:ext cx="762000" cy="259045"/>
    <xdr:sp macro="" textlink="">
      <xdr:nvSpPr>
        <xdr:cNvPr id="460" name="テキスト ボックス 459"/>
        <xdr:cNvSpPr txBox="1"/>
      </xdr:nvSpPr>
      <xdr:spPr>
        <a:xfrm>
          <a:off x="12623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鹿児島県西之表市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20409</xdr:rowOff>
    </xdr:from>
    <xdr:to>
      <xdr:col>4</xdr:col>
      <xdr:colOff>1117600</xdr:colOff>
      <xdr:row>16</xdr:row>
      <xdr:rowOff>38252</xdr:rowOff>
    </xdr:to>
    <xdr:cxnSp macro="">
      <xdr:nvCxnSpPr>
        <xdr:cNvPr id="50" name="直線コネクタ 49"/>
        <xdr:cNvCxnSpPr/>
      </xdr:nvCxnSpPr>
      <xdr:spPr bwMode="auto">
        <a:xfrm flipV="1">
          <a:off x="5003800" y="2811234"/>
          <a:ext cx="647700" cy="17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18936</xdr:rowOff>
    </xdr:from>
    <xdr:to>
      <xdr:col>4</xdr:col>
      <xdr:colOff>469900</xdr:colOff>
      <xdr:row>16</xdr:row>
      <xdr:rowOff>38252</xdr:rowOff>
    </xdr:to>
    <xdr:cxnSp macro="">
      <xdr:nvCxnSpPr>
        <xdr:cNvPr id="53" name="直線コネクタ 52"/>
        <xdr:cNvCxnSpPr/>
      </xdr:nvCxnSpPr>
      <xdr:spPr bwMode="auto">
        <a:xfrm>
          <a:off x="4305300" y="2809761"/>
          <a:ext cx="698500" cy="19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18936</xdr:rowOff>
    </xdr:from>
    <xdr:to>
      <xdr:col>3</xdr:col>
      <xdr:colOff>904875</xdr:colOff>
      <xdr:row>16</xdr:row>
      <xdr:rowOff>75502</xdr:rowOff>
    </xdr:to>
    <xdr:cxnSp macro="">
      <xdr:nvCxnSpPr>
        <xdr:cNvPr id="56" name="直線コネクタ 55"/>
        <xdr:cNvCxnSpPr/>
      </xdr:nvCxnSpPr>
      <xdr:spPr bwMode="auto">
        <a:xfrm flipV="1">
          <a:off x="3606800" y="2809761"/>
          <a:ext cx="698500" cy="56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99466</xdr:rowOff>
    </xdr:from>
    <xdr:to>
      <xdr:col>3</xdr:col>
      <xdr:colOff>206375</xdr:colOff>
      <xdr:row>16</xdr:row>
      <xdr:rowOff>75502</xdr:rowOff>
    </xdr:to>
    <xdr:cxnSp macro="">
      <xdr:nvCxnSpPr>
        <xdr:cNvPr id="59" name="直線コネクタ 58"/>
        <xdr:cNvCxnSpPr/>
      </xdr:nvCxnSpPr>
      <xdr:spPr bwMode="auto">
        <a:xfrm>
          <a:off x="2908300" y="2718841"/>
          <a:ext cx="698500" cy="147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141059</xdr:rowOff>
    </xdr:from>
    <xdr:to>
      <xdr:col>5</xdr:col>
      <xdr:colOff>34925</xdr:colOff>
      <xdr:row>16</xdr:row>
      <xdr:rowOff>71209</xdr:rowOff>
    </xdr:to>
    <xdr:sp macro="" textlink="">
      <xdr:nvSpPr>
        <xdr:cNvPr id="69" name="円/楕円 68"/>
        <xdr:cNvSpPr/>
      </xdr:nvSpPr>
      <xdr:spPr bwMode="auto">
        <a:xfrm>
          <a:off x="5600700" y="2760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157586</xdr:rowOff>
    </xdr:from>
    <xdr:ext cx="762000" cy="259045"/>
    <xdr:sp macro="" textlink="">
      <xdr:nvSpPr>
        <xdr:cNvPr id="70" name="人口1人当たり決算額の推移該当値テキスト130"/>
        <xdr:cNvSpPr txBox="1"/>
      </xdr:nvSpPr>
      <xdr:spPr>
        <a:xfrm>
          <a:off x="5740400" y="260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118,643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158902</xdr:rowOff>
    </xdr:from>
    <xdr:to>
      <xdr:col>4</xdr:col>
      <xdr:colOff>520700</xdr:colOff>
      <xdr:row>16</xdr:row>
      <xdr:rowOff>89052</xdr:rowOff>
    </xdr:to>
    <xdr:sp macro="" textlink="">
      <xdr:nvSpPr>
        <xdr:cNvPr id="71" name="円/楕円 70"/>
        <xdr:cNvSpPr/>
      </xdr:nvSpPr>
      <xdr:spPr bwMode="auto">
        <a:xfrm>
          <a:off x="4953000" y="2778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99229</xdr:rowOff>
    </xdr:from>
    <xdr:ext cx="736600" cy="259045"/>
    <xdr:sp macro="" textlink="">
      <xdr:nvSpPr>
        <xdr:cNvPr id="72" name="テキスト ボックス 71"/>
        <xdr:cNvSpPr txBox="1"/>
      </xdr:nvSpPr>
      <xdr:spPr>
        <a:xfrm>
          <a:off x="4622800" y="2547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117,238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139586</xdr:rowOff>
    </xdr:from>
    <xdr:to>
      <xdr:col>3</xdr:col>
      <xdr:colOff>955675</xdr:colOff>
      <xdr:row>16</xdr:row>
      <xdr:rowOff>69736</xdr:rowOff>
    </xdr:to>
    <xdr:sp macro="" textlink="">
      <xdr:nvSpPr>
        <xdr:cNvPr id="73" name="円/楕円 72"/>
        <xdr:cNvSpPr/>
      </xdr:nvSpPr>
      <xdr:spPr bwMode="auto">
        <a:xfrm>
          <a:off x="4254500" y="2758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79913</xdr:rowOff>
    </xdr:from>
    <xdr:ext cx="762000" cy="259045"/>
    <xdr:sp macro="" textlink="">
      <xdr:nvSpPr>
        <xdr:cNvPr id="74" name="テキスト ボックス 73"/>
        <xdr:cNvSpPr txBox="1"/>
      </xdr:nvSpPr>
      <xdr:spPr>
        <a:xfrm>
          <a:off x="3924300" y="25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118,759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24702</xdr:rowOff>
    </xdr:from>
    <xdr:to>
      <xdr:col>3</xdr:col>
      <xdr:colOff>257175</xdr:colOff>
      <xdr:row>16</xdr:row>
      <xdr:rowOff>126302</xdr:rowOff>
    </xdr:to>
    <xdr:sp macro="" textlink="">
      <xdr:nvSpPr>
        <xdr:cNvPr id="75" name="円/楕円 74"/>
        <xdr:cNvSpPr/>
      </xdr:nvSpPr>
      <xdr:spPr bwMode="auto">
        <a:xfrm>
          <a:off x="3556000" y="2815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136479</xdr:rowOff>
    </xdr:from>
    <xdr:ext cx="762000" cy="259045"/>
    <xdr:sp macro="" textlink="">
      <xdr:nvSpPr>
        <xdr:cNvPr id="76" name="テキスト ボックス 75"/>
        <xdr:cNvSpPr txBox="1"/>
      </xdr:nvSpPr>
      <xdr:spPr>
        <a:xfrm>
          <a:off x="3225800" y="258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114,305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48666</xdr:rowOff>
    </xdr:from>
    <xdr:to>
      <xdr:col>2</xdr:col>
      <xdr:colOff>692150</xdr:colOff>
      <xdr:row>15</xdr:row>
      <xdr:rowOff>150266</xdr:rowOff>
    </xdr:to>
    <xdr:sp macro="" textlink="">
      <xdr:nvSpPr>
        <xdr:cNvPr id="77" name="円/楕円 76"/>
        <xdr:cNvSpPr/>
      </xdr:nvSpPr>
      <xdr:spPr bwMode="auto">
        <a:xfrm>
          <a:off x="2857500" y="2668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160443</xdr:rowOff>
    </xdr:from>
    <xdr:ext cx="762000" cy="259045"/>
    <xdr:sp macro="" textlink="">
      <xdr:nvSpPr>
        <xdr:cNvPr id="78" name="テキスト ボックス 77"/>
        <xdr:cNvSpPr txBox="1"/>
      </xdr:nvSpPr>
      <xdr:spPr>
        <a:xfrm>
          <a:off x="2527300" y="24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321980</xdr:rowOff>
    </xdr:from>
    <xdr:to>
      <xdr:col>4</xdr:col>
      <xdr:colOff>1117600</xdr:colOff>
      <xdr:row>37</xdr:row>
      <xdr:rowOff>324777</xdr:rowOff>
    </xdr:to>
    <xdr:cxnSp macro="">
      <xdr:nvCxnSpPr>
        <xdr:cNvPr id="112" name="直線コネクタ 111"/>
        <xdr:cNvCxnSpPr/>
      </xdr:nvCxnSpPr>
      <xdr:spPr bwMode="auto">
        <a:xfrm>
          <a:off x="5003800" y="7446680"/>
          <a:ext cx="647700" cy="2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321980</xdr:rowOff>
    </xdr:from>
    <xdr:to>
      <xdr:col>4</xdr:col>
      <xdr:colOff>469900</xdr:colOff>
      <xdr:row>38</xdr:row>
      <xdr:rowOff>2504</xdr:rowOff>
    </xdr:to>
    <xdr:cxnSp macro="">
      <xdr:nvCxnSpPr>
        <xdr:cNvPr id="115" name="直線コネクタ 114"/>
        <xdr:cNvCxnSpPr/>
      </xdr:nvCxnSpPr>
      <xdr:spPr bwMode="auto">
        <a:xfrm flipV="1">
          <a:off x="4305300" y="7446680"/>
          <a:ext cx="698500" cy="23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333453</xdr:rowOff>
    </xdr:from>
    <xdr:to>
      <xdr:col>3</xdr:col>
      <xdr:colOff>904875</xdr:colOff>
      <xdr:row>38</xdr:row>
      <xdr:rowOff>2504</xdr:rowOff>
    </xdr:to>
    <xdr:cxnSp macro="">
      <xdr:nvCxnSpPr>
        <xdr:cNvPr id="118" name="直線コネクタ 117"/>
        <xdr:cNvCxnSpPr/>
      </xdr:nvCxnSpPr>
      <xdr:spPr bwMode="auto">
        <a:xfrm>
          <a:off x="3606800" y="7458153"/>
          <a:ext cx="698500" cy="11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318312</xdr:rowOff>
    </xdr:from>
    <xdr:to>
      <xdr:col>3</xdr:col>
      <xdr:colOff>206375</xdr:colOff>
      <xdr:row>37</xdr:row>
      <xdr:rowOff>333453</xdr:rowOff>
    </xdr:to>
    <xdr:cxnSp macro="">
      <xdr:nvCxnSpPr>
        <xdr:cNvPr id="121" name="直線コネクタ 120"/>
        <xdr:cNvCxnSpPr/>
      </xdr:nvCxnSpPr>
      <xdr:spPr bwMode="auto">
        <a:xfrm>
          <a:off x="2908300" y="7443012"/>
          <a:ext cx="698500" cy="15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273977</xdr:rowOff>
    </xdr:from>
    <xdr:to>
      <xdr:col>5</xdr:col>
      <xdr:colOff>34925</xdr:colOff>
      <xdr:row>38</xdr:row>
      <xdr:rowOff>32677</xdr:rowOff>
    </xdr:to>
    <xdr:sp macro="" textlink="">
      <xdr:nvSpPr>
        <xdr:cNvPr id="131" name="円/楕円 130"/>
        <xdr:cNvSpPr/>
      </xdr:nvSpPr>
      <xdr:spPr bwMode="auto">
        <a:xfrm>
          <a:off x="5600700" y="7398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55554</xdr:rowOff>
    </xdr:from>
    <xdr:ext cx="762000" cy="259045"/>
    <xdr:sp macro="" textlink="">
      <xdr:nvSpPr>
        <xdr:cNvPr id="132" name="人口1人当たり決算額の推移該当値テキスト445"/>
        <xdr:cNvSpPr txBox="1"/>
      </xdr:nvSpPr>
      <xdr:spPr>
        <a:xfrm>
          <a:off x="5740400" y="718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28,090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271180</xdr:rowOff>
    </xdr:from>
    <xdr:to>
      <xdr:col>4</xdr:col>
      <xdr:colOff>520700</xdr:colOff>
      <xdr:row>38</xdr:row>
      <xdr:rowOff>29880</xdr:rowOff>
    </xdr:to>
    <xdr:sp macro="" textlink="">
      <xdr:nvSpPr>
        <xdr:cNvPr id="133" name="円/楕円 132"/>
        <xdr:cNvSpPr/>
      </xdr:nvSpPr>
      <xdr:spPr bwMode="auto">
        <a:xfrm>
          <a:off x="4953000" y="7395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40057</xdr:rowOff>
    </xdr:from>
    <xdr:ext cx="736600" cy="259045"/>
    <xdr:sp macro="" textlink="">
      <xdr:nvSpPr>
        <xdr:cNvPr id="134" name="テキスト ボックス 133"/>
        <xdr:cNvSpPr txBox="1"/>
      </xdr:nvSpPr>
      <xdr:spPr>
        <a:xfrm>
          <a:off x="4622800" y="716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28,824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294604</xdr:rowOff>
    </xdr:from>
    <xdr:to>
      <xdr:col>3</xdr:col>
      <xdr:colOff>955675</xdr:colOff>
      <xdr:row>38</xdr:row>
      <xdr:rowOff>53304</xdr:rowOff>
    </xdr:to>
    <xdr:sp macro="" textlink="">
      <xdr:nvSpPr>
        <xdr:cNvPr id="135" name="円/楕円 134"/>
        <xdr:cNvSpPr/>
      </xdr:nvSpPr>
      <xdr:spPr bwMode="auto">
        <a:xfrm>
          <a:off x="4254500" y="7419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38081</xdr:rowOff>
    </xdr:from>
    <xdr:ext cx="762000" cy="259045"/>
    <xdr:sp macro="" textlink="">
      <xdr:nvSpPr>
        <xdr:cNvPr id="136" name="テキスト ボックス 135"/>
        <xdr:cNvSpPr txBox="1"/>
      </xdr:nvSpPr>
      <xdr:spPr>
        <a:xfrm>
          <a:off x="3924300" y="7505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22,676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282653</xdr:rowOff>
    </xdr:from>
    <xdr:to>
      <xdr:col>3</xdr:col>
      <xdr:colOff>257175</xdr:colOff>
      <xdr:row>38</xdr:row>
      <xdr:rowOff>41353</xdr:rowOff>
    </xdr:to>
    <xdr:sp macro="" textlink="">
      <xdr:nvSpPr>
        <xdr:cNvPr id="137" name="円/楕円 136"/>
        <xdr:cNvSpPr/>
      </xdr:nvSpPr>
      <xdr:spPr bwMode="auto">
        <a:xfrm>
          <a:off x="3556000" y="7407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26130</xdr:rowOff>
    </xdr:from>
    <xdr:ext cx="762000" cy="259045"/>
    <xdr:sp macro="" textlink="">
      <xdr:nvSpPr>
        <xdr:cNvPr id="138" name="テキスト ボックス 137"/>
        <xdr:cNvSpPr txBox="1"/>
      </xdr:nvSpPr>
      <xdr:spPr>
        <a:xfrm>
          <a:off x="3225800" y="749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25,813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267512</xdr:rowOff>
    </xdr:from>
    <xdr:to>
      <xdr:col>2</xdr:col>
      <xdr:colOff>692150</xdr:colOff>
      <xdr:row>38</xdr:row>
      <xdr:rowOff>26212</xdr:rowOff>
    </xdr:to>
    <xdr:sp macro="" textlink="">
      <xdr:nvSpPr>
        <xdr:cNvPr id="139" name="円/楕円 138"/>
        <xdr:cNvSpPr/>
      </xdr:nvSpPr>
      <xdr:spPr bwMode="auto">
        <a:xfrm>
          <a:off x="2857500" y="7392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10989</xdr:rowOff>
    </xdr:from>
    <xdr:ext cx="762000" cy="259045"/>
    <xdr:sp macro="" textlink="">
      <xdr:nvSpPr>
        <xdr:cNvPr id="140" name="テキスト ボックス 139"/>
        <xdr:cNvSpPr txBox="1"/>
      </xdr:nvSpPr>
      <xdr:spPr>
        <a:xfrm>
          <a:off x="2527300" y="747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鹿児島県西之表市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15,924
15,853
205.66
10,679,707
10,466,305
207,654
5,669,943
10,480,256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94907</xdr:rowOff>
    </xdr:from>
    <xdr:to>
      <xdr:col>6</xdr:col>
      <xdr:colOff>511175</xdr:colOff>
      <xdr:row>34</xdr:row>
      <xdr:rowOff>129603</xdr:rowOff>
    </xdr:to>
    <xdr:cxnSp macro="">
      <xdr:nvCxnSpPr>
        <xdr:cNvPr id="61" name="直線コネクタ 60"/>
        <xdr:cNvCxnSpPr/>
      </xdr:nvCxnSpPr>
      <xdr:spPr>
        <a:xfrm flipV="1">
          <a:off x="3797300" y="5924207"/>
          <a:ext cx="838200" cy="3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103861</xdr:rowOff>
    </xdr:from>
    <xdr:to>
      <xdr:col>5</xdr:col>
      <xdr:colOff>358775</xdr:colOff>
      <xdr:row>34</xdr:row>
      <xdr:rowOff>129603</xdr:rowOff>
    </xdr:to>
    <xdr:cxnSp macro="">
      <xdr:nvCxnSpPr>
        <xdr:cNvPr id="64" name="直線コネクタ 63"/>
        <xdr:cNvCxnSpPr/>
      </xdr:nvCxnSpPr>
      <xdr:spPr>
        <a:xfrm>
          <a:off x="2908300" y="5761711"/>
          <a:ext cx="889000" cy="19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103861</xdr:rowOff>
    </xdr:from>
    <xdr:to>
      <xdr:col>4</xdr:col>
      <xdr:colOff>155575</xdr:colOff>
      <xdr:row>33</xdr:row>
      <xdr:rowOff>112027</xdr:rowOff>
    </xdr:to>
    <xdr:cxnSp macro="">
      <xdr:nvCxnSpPr>
        <xdr:cNvPr id="67" name="直線コネクタ 66"/>
        <xdr:cNvCxnSpPr/>
      </xdr:nvCxnSpPr>
      <xdr:spPr>
        <a:xfrm flipV="1">
          <a:off x="2019300" y="5761711"/>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45034</xdr:rowOff>
    </xdr:from>
    <xdr:to>
      <xdr:col>2</xdr:col>
      <xdr:colOff>638175</xdr:colOff>
      <xdr:row>33</xdr:row>
      <xdr:rowOff>112027</xdr:rowOff>
    </xdr:to>
    <xdr:cxnSp macro="">
      <xdr:nvCxnSpPr>
        <xdr:cNvPr id="70" name="直線コネクタ 69"/>
        <xdr:cNvCxnSpPr/>
      </xdr:nvCxnSpPr>
      <xdr:spPr>
        <a:xfrm>
          <a:off x="1130300" y="5531434"/>
          <a:ext cx="889000" cy="2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44107</xdr:rowOff>
    </xdr:from>
    <xdr:to>
      <xdr:col>6</xdr:col>
      <xdr:colOff>561975</xdr:colOff>
      <xdr:row>34</xdr:row>
      <xdr:rowOff>145707</xdr:rowOff>
    </xdr:to>
    <xdr:sp macro="" textlink="">
      <xdr:nvSpPr>
        <xdr:cNvPr id="80" name="円/楕円 79"/>
        <xdr:cNvSpPr/>
      </xdr:nvSpPr>
      <xdr:spPr>
        <a:xfrm>
          <a:off x="4584700" y="587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66984</xdr:rowOff>
    </xdr:from>
    <xdr:ext cx="534377" cy="259045"/>
    <xdr:sp macro="" textlink="">
      <xdr:nvSpPr>
        <xdr:cNvPr id="81" name="人件費該当値テキスト"/>
        <xdr:cNvSpPr txBox="1"/>
      </xdr:nvSpPr>
      <xdr:spPr>
        <a:xfrm>
          <a:off x="4686300" y="572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93,527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78803</xdr:rowOff>
    </xdr:from>
    <xdr:to>
      <xdr:col>5</xdr:col>
      <xdr:colOff>409575</xdr:colOff>
      <xdr:row>35</xdr:row>
      <xdr:rowOff>8953</xdr:rowOff>
    </xdr:to>
    <xdr:sp macro="" textlink="">
      <xdr:nvSpPr>
        <xdr:cNvPr id="82" name="円/楕円 81"/>
        <xdr:cNvSpPr/>
      </xdr:nvSpPr>
      <xdr:spPr>
        <a:xfrm>
          <a:off x="3746500" y="59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25480</xdr:rowOff>
    </xdr:from>
    <xdr:ext cx="534377" cy="259045"/>
    <xdr:sp macro="" textlink="">
      <xdr:nvSpPr>
        <xdr:cNvPr id="83" name="テキスト ボックス 82"/>
        <xdr:cNvSpPr txBox="1"/>
      </xdr:nvSpPr>
      <xdr:spPr>
        <a:xfrm>
          <a:off x="3530111" y="568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90,795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53061</xdr:rowOff>
    </xdr:from>
    <xdr:to>
      <xdr:col>4</xdr:col>
      <xdr:colOff>206375</xdr:colOff>
      <xdr:row>33</xdr:row>
      <xdr:rowOff>154661</xdr:rowOff>
    </xdr:to>
    <xdr:sp macro="" textlink="">
      <xdr:nvSpPr>
        <xdr:cNvPr id="84" name="円/楕円 83"/>
        <xdr:cNvSpPr/>
      </xdr:nvSpPr>
      <xdr:spPr>
        <a:xfrm>
          <a:off x="2857500" y="571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171188</xdr:rowOff>
    </xdr:from>
    <xdr:ext cx="599010" cy="259045"/>
    <xdr:sp macro="" textlink="">
      <xdr:nvSpPr>
        <xdr:cNvPr id="85" name="テキスト ボックス 84"/>
        <xdr:cNvSpPr txBox="1"/>
      </xdr:nvSpPr>
      <xdr:spPr>
        <a:xfrm>
          <a:off x="2608794" y="548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106,322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61227</xdr:rowOff>
    </xdr:from>
    <xdr:to>
      <xdr:col>3</xdr:col>
      <xdr:colOff>3175</xdr:colOff>
      <xdr:row>33</xdr:row>
      <xdr:rowOff>162827</xdr:rowOff>
    </xdr:to>
    <xdr:sp macro="" textlink="">
      <xdr:nvSpPr>
        <xdr:cNvPr id="86" name="円/楕円 85"/>
        <xdr:cNvSpPr/>
      </xdr:nvSpPr>
      <xdr:spPr>
        <a:xfrm>
          <a:off x="1968500" y="571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7904</xdr:rowOff>
    </xdr:from>
    <xdr:ext cx="599010" cy="259045"/>
    <xdr:sp macro="" textlink="">
      <xdr:nvSpPr>
        <xdr:cNvPr id="87" name="テキスト ボックス 86"/>
        <xdr:cNvSpPr txBox="1"/>
      </xdr:nvSpPr>
      <xdr:spPr>
        <a:xfrm>
          <a:off x="1719794" y="549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105,679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165684</xdr:rowOff>
    </xdr:from>
    <xdr:to>
      <xdr:col>1</xdr:col>
      <xdr:colOff>485775</xdr:colOff>
      <xdr:row>32</xdr:row>
      <xdr:rowOff>95834</xdr:rowOff>
    </xdr:to>
    <xdr:sp macro="" textlink="">
      <xdr:nvSpPr>
        <xdr:cNvPr id="88" name="円/楕円 87"/>
        <xdr:cNvSpPr/>
      </xdr:nvSpPr>
      <xdr:spPr>
        <a:xfrm>
          <a:off x="1079500" y="548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112361</xdr:rowOff>
    </xdr:from>
    <xdr:ext cx="599010" cy="259045"/>
    <xdr:sp macro="" textlink="">
      <xdr:nvSpPr>
        <xdr:cNvPr id="89" name="テキスト ボックス 88"/>
        <xdr:cNvSpPr txBox="1"/>
      </xdr:nvSpPr>
      <xdr:spPr>
        <a:xfrm>
          <a:off x="830794" y="525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69076</xdr:rowOff>
    </xdr:from>
    <xdr:to>
      <xdr:col>6</xdr:col>
      <xdr:colOff>511175</xdr:colOff>
      <xdr:row>56</xdr:row>
      <xdr:rowOff>120548</xdr:rowOff>
    </xdr:to>
    <xdr:cxnSp macro="">
      <xdr:nvCxnSpPr>
        <xdr:cNvPr id="119" name="直線コネクタ 118"/>
        <xdr:cNvCxnSpPr/>
      </xdr:nvCxnSpPr>
      <xdr:spPr>
        <a:xfrm flipV="1">
          <a:off x="3797300" y="9670276"/>
          <a:ext cx="838200" cy="5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120548</xdr:rowOff>
    </xdr:from>
    <xdr:to>
      <xdr:col>5</xdr:col>
      <xdr:colOff>358775</xdr:colOff>
      <xdr:row>57</xdr:row>
      <xdr:rowOff>37059</xdr:rowOff>
    </xdr:to>
    <xdr:cxnSp macro="">
      <xdr:nvCxnSpPr>
        <xdr:cNvPr id="122" name="直線コネクタ 121"/>
        <xdr:cNvCxnSpPr/>
      </xdr:nvCxnSpPr>
      <xdr:spPr>
        <a:xfrm flipV="1">
          <a:off x="2908300" y="9721748"/>
          <a:ext cx="889000" cy="8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31204</xdr:rowOff>
    </xdr:from>
    <xdr:to>
      <xdr:col>4</xdr:col>
      <xdr:colOff>155575</xdr:colOff>
      <xdr:row>57</xdr:row>
      <xdr:rowOff>37059</xdr:rowOff>
    </xdr:to>
    <xdr:cxnSp macro="">
      <xdr:nvCxnSpPr>
        <xdr:cNvPr id="125" name="直線コネクタ 124"/>
        <xdr:cNvCxnSpPr/>
      </xdr:nvCxnSpPr>
      <xdr:spPr>
        <a:xfrm>
          <a:off x="2019300" y="9803854"/>
          <a:ext cx="889000" cy="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31204</xdr:rowOff>
    </xdr:from>
    <xdr:to>
      <xdr:col>2</xdr:col>
      <xdr:colOff>638175</xdr:colOff>
      <xdr:row>57</xdr:row>
      <xdr:rowOff>74511</xdr:rowOff>
    </xdr:to>
    <xdr:cxnSp macro="">
      <xdr:nvCxnSpPr>
        <xdr:cNvPr id="128" name="直線コネクタ 127"/>
        <xdr:cNvCxnSpPr/>
      </xdr:nvCxnSpPr>
      <xdr:spPr>
        <a:xfrm flipV="1">
          <a:off x="1130300" y="9803854"/>
          <a:ext cx="889000" cy="4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18276</xdr:rowOff>
    </xdr:from>
    <xdr:to>
      <xdr:col>6</xdr:col>
      <xdr:colOff>561975</xdr:colOff>
      <xdr:row>56</xdr:row>
      <xdr:rowOff>119876</xdr:rowOff>
    </xdr:to>
    <xdr:sp macro="" textlink="">
      <xdr:nvSpPr>
        <xdr:cNvPr id="138" name="円/楕円 137"/>
        <xdr:cNvSpPr/>
      </xdr:nvSpPr>
      <xdr:spPr>
        <a:xfrm>
          <a:off x="4584700" y="96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168153</xdr:rowOff>
    </xdr:from>
    <xdr:ext cx="534377" cy="259045"/>
    <xdr:sp macro="" textlink="">
      <xdr:nvSpPr>
        <xdr:cNvPr id="139" name="物件費該当値テキスト"/>
        <xdr:cNvSpPr txBox="1"/>
      </xdr:nvSpPr>
      <xdr:spPr>
        <a:xfrm>
          <a:off x="4686300" y="959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68,561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69748</xdr:rowOff>
    </xdr:from>
    <xdr:to>
      <xdr:col>5</xdr:col>
      <xdr:colOff>409575</xdr:colOff>
      <xdr:row>56</xdr:row>
      <xdr:rowOff>171348</xdr:rowOff>
    </xdr:to>
    <xdr:sp macro="" textlink="">
      <xdr:nvSpPr>
        <xdr:cNvPr id="140" name="円/楕円 139"/>
        <xdr:cNvSpPr/>
      </xdr:nvSpPr>
      <xdr:spPr>
        <a:xfrm>
          <a:off x="3746500" y="967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162475</xdr:rowOff>
    </xdr:from>
    <xdr:ext cx="534377" cy="259045"/>
    <xdr:sp macro="" textlink="">
      <xdr:nvSpPr>
        <xdr:cNvPr id="141" name="テキスト ボックス 140"/>
        <xdr:cNvSpPr txBox="1"/>
      </xdr:nvSpPr>
      <xdr:spPr>
        <a:xfrm>
          <a:off x="3530111" y="976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64,508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157709</xdr:rowOff>
    </xdr:from>
    <xdr:to>
      <xdr:col>4</xdr:col>
      <xdr:colOff>206375</xdr:colOff>
      <xdr:row>57</xdr:row>
      <xdr:rowOff>87859</xdr:rowOff>
    </xdr:to>
    <xdr:sp macro="" textlink="">
      <xdr:nvSpPr>
        <xdr:cNvPr id="142" name="円/楕円 141"/>
        <xdr:cNvSpPr/>
      </xdr:nvSpPr>
      <xdr:spPr>
        <a:xfrm>
          <a:off x="2857500" y="97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78986</xdr:rowOff>
    </xdr:from>
    <xdr:ext cx="534377" cy="259045"/>
    <xdr:sp macro="" textlink="">
      <xdr:nvSpPr>
        <xdr:cNvPr id="143" name="テキスト ボックス 142"/>
        <xdr:cNvSpPr txBox="1"/>
      </xdr:nvSpPr>
      <xdr:spPr>
        <a:xfrm>
          <a:off x="2641111" y="985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57,582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151854</xdr:rowOff>
    </xdr:from>
    <xdr:to>
      <xdr:col>3</xdr:col>
      <xdr:colOff>3175</xdr:colOff>
      <xdr:row>57</xdr:row>
      <xdr:rowOff>82004</xdr:rowOff>
    </xdr:to>
    <xdr:sp macro="" textlink="">
      <xdr:nvSpPr>
        <xdr:cNvPr id="144" name="円/楕円 143"/>
        <xdr:cNvSpPr/>
      </xdr:nvSpPr>
      <xdr:spPr>
        <a:xfrm>
          <a:off x="1968500" y="975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73131</xdr:rowOff>
    </xdr:from>
    <xdr:ext cx="534377" cy="259045"/>
    <xdr:sp macro="" textlink="">
      <xdr:nvSpPr>
        <xdr:cNvPr id="145" name="テキスト ボックス 144"/>
        <xdr:cNvSpPr txBox="1"/>
      </xdr:nvSpPr>
      <xdr:spPr>
        <a:xfrm>
          <a:off x="1752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23711</xdr:rowOff>
    </xdr:from>
    <xdr:to>
      <xdr:col>1</xdr:col>
      <xdr:colOff>485775</xdr:colOff>
      <xdr:row>57</xdr:row>
      <xdr:rowOff>125311</xdr:rowOff>
    </xdr:to>
    <xdr:sp macro="" textlink="">
      <xdr:nvSpPr>
        <xdr:cNvPr id="146" name="円/楕円 145"/>
        <xdr:cNvSpPr/>
      </xdr:nvSpPr>
      <xdr:spPr>
        <a:xfrm>
          <a:off x="1079500" y="979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116438</xdr:rowOff>
    </xdr:from>
    <xdr:ext cx="534377" cy="259045"/>
    <xdr:sp macro="" textlink="">
      <xdr:nvSpPr>
        <xdr:cNvPr id="147" name="テキスト ボックス 146"/>
        <xdr:cNvSpPr txBox="1"/>
      </xdr:nvSpPr>
      <xdr:spPr>
        <a:xfrm>
          <a:off x="863111" y="988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67038</xdr:rowOff>
    </xdr:from>
    <xdr:to>
      <xdr:col>6</xdr:col>
      <xdr:colOff>511175</xdr:colOff>
      <xdr:row>78</xdr:row>
      <xdr:rowOff>72622</xdr:rowOff>
    </xdr:to>
    <xdr:cxnSp macro="">
      <xdr:nvCxnSpPr>
        <xdr:cNvPr id="178" name="直線コネクタ 177"/>
        <xdr:cNvCxnSpPr/>
      </xdr:nvCxnSpPr>
      <xdr:spPr>
        <a:xfrm flipV="1">
          <a:off x="3797300" y="13440138"/>
          <a:ext cx="8382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48096</xdr:rowOff>
    </xdr:from>
    <xdr:to>
      <xdr:col>5</xdr:col>
      <xdr:colOff>358775</xdr:colOff>
      <xdr:row>78</xdr:row>
      <xdr:rowOff>72622</xdr:rowOff>
    </xdr:to>
    <xdr:cxnSp macro="">
      <xdr:nvCxnSpPr>
        <xdr:cNvPr id="181" name="直線コネクタ 180"/>
        <xdr:cNvCxnSpPr/>
      </xdr:nvCxnSpPr>
      <xdr:spPr>
        <a:xfrm>
          <a:off x="2908300" y="13421196"/>
          <a:ext cx="889000" cy="2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48096</xdr:rowOff>
    </xdr:from>
    <xdr:to>
      <xdr:col>4</xdr:col>
      <xdr:colOff>155575</xdr:colOff>
      <xdr:row>78</xdr:row>
      <xdr:rowOff>73177</xdr:rowOff>
    </xdr:to>
    <xdr:cxnSp macro="">
      <xdr:nvCxnSpPr>
        <xdr:cNvPr id="184" name="直線コネクタ 183"/>
        <xdr:cNvCxnSpPr/>
      </xdr:nvCxnSpPr>
      <xdr:spPr>
        <a:xfrm flipV="1">
          <a:off x="2019300" y="13421196"/>
          <a:ext cx="889000" cy="2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90088</xdr:rowOff>
    </xdr:from>
    <xdr:ext cx="469744" cy="259045"/>
    <xdr:sp macro="" textlink="">
      <xdr:nvSpPr>
        <xdr:cNvPr id="186" name="テキスト ボックス 185"/>
        <xdr:cNvSpPr txBox="1"/>
      </xdr:nvSpPr>
      <xdr:spPr>
        <a:xfrm>
          <a:off x="2673427"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73177</xdr:rowOff>
    </xdr:from>
    <xdr:to>
      <xdr:col>2</xdr:col>
      <xdr:colOff>638175</xdr:colOff>
      <xdr:row>78</xdr:row>
      <xdr:rowOff>88657</xdr:rowOff>
    </xdr:to>
    <xdr:cxnSp macro="">
      <xdr:nvCxnSpPr>
        <xdr:cNvPr id="187" name="直線コネクタ 186"/>
        <xdr:cNvCxnSpPr/>
      </xdr:nvCxnSpPr>
      <xdr:spPr>
        <a:xfrm flipV="1">
          <a:off x="1130300" y="13446277"/>
          <a:ext cx="889000" cy="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115268</xdr:rowOff>
    </xdr:from>
    <xdr:ext cx="469744" cy="259045"/>
    <xdr:sp macro="" textlink="">
      <xdr:nvSpPr>
        <xdr:cNvPr id="189" name="テキスト ボックス 188"/>
        <xdr:cNvSpPr txBox="1"/>
      </xdr:nvSpPr>
      <xdr:spPr>
        <a:xfrm>
          <a:off x="1784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16238</xdr:rowOff>
    </xdr:from>
    <xdr:to>
      <xdr:col>6</xdr:col>
      <xdr:colOff>561975</xdr:colOff>
      <xdr:row>78</xdr:row>
      <xdr:rowOff>117838</xdr:rowOff>
    </xdr:to>
    <xdr:sp macro="" textlink="">
      <xdr:nvSpPr>
        <xdr:cNvPr id="197" name="円/楕円 196"/>
        <xdr:cNvSpPr/>
      </xdr:nvSpPr>
      <xdr:spPr>
        <a:xfrm>
          <a:off x="4584700" y="133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166115</xdr:rowOff>
    </xdr:from>
    <xdr:ext cx="469744" cy="259045"/>
    <xdr:sp macro="" textlink="">
      <xdr:nvSpPr>
        <xdr:cNvPr id="198" name="維持補修費該当値テキスト"/>
        <xdr:cNvSpPr txBox="1"/>
      </xdr:nvSpPr>
      <xdr:spPr>
        <a:xfrm>
          <a:off x="4686300" y="1336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21822</xdr:rowOff>
    </xdr:from>
    <xdr:to>
      <xdr:col>5</xdr:col>
      <xdr:colOff>409575</xdr:colOff>
      <xdr:row>78</xdr:row>
      <xdr:rowOff>123422</xdr:rowOff>
    </xdr:to>
    <xdr:sp macro="" textlink="">
      <xdr:nvSpPr>
        <xdr:cNvPr id="199" name="円/楕円 198"/>
        <xdr:cNvSpPr/>
      </xdr:nvSpPr>
      <xdr:spPr>
        <a:xfrm>
          <a:off x="3746500" y="1339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114549</xdr:rowOff>
    </xdr:from>
    <xdr:ext cx="469744" cy="259045"/>
    <xdr:sp macro="" textlink="">
      <xdr:nvSpPr>
        <xdr:cNvPr id="200" name="テキスト ボックス 199"/>
        <xdr:cNvSpPr txBox="1"/>
      </xdr:nvSpPr>
      <xdr:spPr>
        <a:xfrm>
          <a:off x="3562427" y="1348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168746</xdr:rowOff>
    </xdr:from>
    <xdr:to>
      <xdr:col>4</xdr:col>
      <xdr:colOff>206375</xdr:colOff>
      <xdr:row>78</xdr:row>
      <xdr:rowOff>98896</xdr:rowOff>
    </xdr:to>
    <xdr:sp macro="" textlink="">
      <xdr:nvSpPr>
        <xdr:cNvPr id="201" name="円/楕円 200"/>
        <xdr:cNvSpPr/>
      </xdr:nvSpPr>
      <xdr:spPr>
        <a:xfrm>
          <a:off x="2857500" y="133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115423</xdr:rowOff>
    </xdr:from>
    <xdr:ext cx="469744" cy="259045"/>
    <xdr:sp macro="" textlink="">
      <xdr:nvSpPr>
        <xdr:cNvPr id="202" name="テキスト ボックス 201"/>
        <xdr:cNvSpPr txBox="1"/>
      </xdr:nvSpPr>
      <xdr:spPr>
        <a:xfrm>
          <a:off x="2673427" y="1314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22377</xdr:rowOff>
    </xdr:from>
    <xdr:to>
      <xdr:col>3</xdr:col>
      <xdr:colOff>3175</xdr:colOff>
      <xdr:row>78</xdr:row>
      <xdr:rowOff>123977</xdr:rowOff>
    </xdr:to>
    <xdr:sp macro="" textlink="">
      <xdr:nvSpPr>
        <xdr:cNvPr id="203" name="円/楕円 202"/>
        <xdr:cNvSpPr/>
      </xdr:nvSpPr>
      <xdr:spPr>
        <a:xfrm>
          <a:off x="1968500" y="133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140504</xdr:rowOff>
    </xdr:from>
    <xdr:ext cx="469744" cy="259045"/>
    <xdr:sp macro="" textlink="">
      <xdr:nvSpPr>
        <xdr:cNvPr id="204" name="テキスト ボックス 203"/>
        <xdr:cNvSpPr txBox="1"/>
      </xdr:nvSpPr>
      <xdr:spPr>
        <a:xfrm>
          <a:off x="1784427" y="1317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37857</xdr:rowOff>
    </xdr:from>
    <xdr:to>
      <xdr:col>1</xdr:col>
      <xdr:colOff>485775</xdr:colOff>
      <xdr:row>78</xdr:row>
      <xdr:rowOff>139457</xdr:rowOff>
    </xdr:to>
    <xdr:sp macro="" textlink="">
      <xdr:nvSpPr>
        <xdr:cNvPr id="205" name="円/楕円 204"/>
        <xdr:cNvSpPr/>
      </xdr:nvSpPr>
      <xdr:spPr>
        <a:xfrm>
          <a:off x="1079500" y="1341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130584</xdr:rowOff>
    </xdr:from>
    <xdr:ext cx="469744" cy="259045"/>
    <xdr:sp macro="" textlink="">
      <xdr:nvSpPr>
        <xdr:cNvPr id="206" name="テキスト ボックス 205"/>
        <xdr:cNvSpPr txBox="1"/>
      </xdr:nvSpPr>
      <xdr:spPr>
        <a:xfrm>
          <a:off x="895427" y="1350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24409</xdr:rowOff>
    </xdr:from>
    <xdr:to>
      <xdr:col>6</xdr:col>
      <xdr:colOff>511175</xdr:colOff>
      <xdr:row>93</xdr:row>
      <xdr:rowOff>162928</xdr:rowOff>
    </xdr:to>
    <xdr:cxnSp macro="">
      <xdr:nvCxnSpPr>
        <xdr:cNvPr id="236" name="直線コネクタ 235"/>
        <xdr:cNvCxnSpPr/>
      </xdr:nvCxnSpPr>
      <xdr:spPr>
        <a:xfrm flipV="1">
          <a:off x="3797300" y="15969259"/>
          <a:ext cx="838200" cy="1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162928</xdr:rowOff>
    </xdr:from>
    <xdr:to>
      <xdr:col>5</xdr:col>
      <xdr:colOff>358775</xdr:colOff>
      <xdr:row>94</xdr:row>
      <xdr:rowOff>77419</xdr:rowOff>
    </xdr:to>
    <xdr:cxnSp macro="">
      <xdr:nvCxnSpPr>
        <xdr:cNvPr id="239" name="直線コネクタ 238"/>
        <xdr:cNvCxnSpPr/>
      </xdr:nvCxnSpPr>
      <xdr:spPr>
        <a:xfrm flipV="1">
          <a:off x="2908300" y="16107778"/>
          <a:ext cx="889000" cy="8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77419</xdr:rowOff>
    </xdr:from>
    <xdr:to>
      <xdr:col>4</xdr:col>
      <xdr:colOff>155575</xdr:colOff>
      <xdr:row>95</xdr:row>
      <xdr:rowOff>42126</xdr:rowOff>
    </xdr:to>
    <xdr:cxnSp macro="">
      <xdr:nvCxnSpPr>
        <xdr:cNvPr id="242" name="直線コネクタ 241"/>
        <xdr:cNvCxnSpPr/>
      </xdr:nvCxnSpPr>
      <xdr:spPr>
        <a:xfrm flipV="1">
          <a:off x="2019300" y="16193719"/>
          <a:ext cx="889000" cy="1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42126</xdr:rowOff>
    </xdr:from>
    <xdr:to>
      <xdr:col>2</xdr:col>
      <xdr:colOff>638175</xdr:colOff>
      <xdr:row>95</xdr:row>
      <xdr:rowOff>42647</xdr:rowOff>
    </xdr:to>
    <xdr:cxnSp macro="">
      <xdr:nvCxnSpPr>
        <xdr:cNvPr id="245" name="直線コネクタ 244"/>
        <xdr:cNvCxnSpPr/>
      </xdr:nvCxnSpPr>
      <xdr:spPr>
        <a:xfrm flipV="1">
          <a:off x="1130300" y="16329876"/>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145059</xdr:rowOff>
    </xdr:from>
    <xdr:to>
      <xdr:col>6</xdr:col>
      <xdr:colOff>561975</xdr:colOff>
      <xdr:row>93</xdr:row>
      <xdr:rowOff>75209</xdr:rowOff>
    </xdr:to>
    <xdr:sp macro="" textlink="">
      <xdr:nvSpPr>
        <xdr:cNvPr id="255" name="円/楕円 254"/>
        <xdr:cNvSpPr/>
      </xdr:nvSpPr>
      <xdr:spPr>
        <a:xfrm>
          <a:off x="4584700" y="1591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167936</xdr:rowOff>
    </xdr:from>
    <xdr:ext cx="599010" cy="259045"/>
    <xdr:sp macro="" textlink="">
      <xdr:nvSpPr>
        <xdr:cNvPr id="256" name="扶助費該当値テキスト"/>
        <xdr:cNvSpPr txBox="1"/>
      </xdr:nvSpPr>
      <xdr:spPr>
        <a:xfrm>
          <a:off x="4686300" y="1576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142,578</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112128</xdr:rowOff>
    </xdr:from>
    <xdr:to>
      <xdr:col>5</xdr:col>
      <xdr:colOff>409575</xdr:colOff>
      <xdr:row>94</xdr:row>
      <xdr:rowOff>42278</xdr:rowOff>
    </xdr:to>
    <xdr:sp macro="" textlink="">
      <xdr:nvSpPr>
        <xdr:cNvPr id="257" name="円/楕円 256"/>
        <xdr:cNvSpPr/>
      </xdr:nvSpPr>
      <xdr:spPr>
        <a:xfrm>
          <a:off x="3746500" y="160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58805</xdr:rowOff>
    </xdr:from>
    <xdr:ext cx="599010" cy="259045"/>
    <xdr:sp macro="" textlink="">
      <xdr:nvSpPr>
        <xdr:cNvPr id="258" name="テキスト ボックス 257"/>
        <xdr:cNvSpPr txBox="1"/>
      </xdr:nvSpPr>
      <xdr:spPr>
        <a:xfrm>
          <a:off x="3497794" y="1583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131,671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26619</xdr:rowOff>
    </xdr:from>
    <xdr:to>
      <xdr:col>4</xdr:col>
      <xdr:colOff>206375</xdr:colOff>
      <xdr:row>94</xdr:row>
      <xdr:rowOff>128219</xdr:rowOff>
    </xdr:to>
    <xdr:sp macro="" textlink="">
      <xdr:nvSpPr>
        <xdr:cNvPr id="259" name="円/楕円 258"/>
        <xdr:cNvSpPr/>
      </xdr:nvSpPr>
      <xdr:spPr>
        <a:xfrm>
          <a:off x="2857500" y="1614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144746</xdr:rowOff>
    </xdr:from>
    <xdr:ext cx="599010" cy="259045"/>
    <xdr:sp macro="" textlink="">
      <xdr:nvSpPr>
        <xdr:cNvPr id="260" name="テキスト ボックス 259"/>
        <xdr:cNvSpPr txBox="1"/>
      </xdr:nvSpPr>
      <xdr:spPr>
        <a:xfrm>
          <a:off x="2608794" y="1591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124,904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162776</xdr:rowOff>
    </xdr:from>
    <xdr:to>
      <xdr:col>3</xdr:col>
      <xdr:colOff>3175</xdr:colOff>
      <xdr:row>95</xdr:row>
      <xdr:rowOff>92926</xdr:rowOff>
    </xdr:to>
    <xdr:sp macro="" textlink="">
      <xdr:nvSpPr>
        <xdr:cNvPr id="261" name="円/楕円 260"/>
        <xdr:cNvSpPr/>
      </xdr:nvSpPr>
      <xdr:spPr>
        <a:xfrm>
          <a:off x="1968500" y="162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109453</xdr:rowOff>
    </xdr:from>
    <xdr:ext cx="599010" cy="259045"/>
    <xdr:sp macro="" textlink="">
      <xdr:nvSpPr>
        <xdr:cNvPr id="262" name="テキスト ボックス 261"/>
        <xdr:cNvSpPr txBox="1"/>
      </xdr:nvSpPr>
      <xdr:spPr>
        <a:xfrm>
          <a:off x="1719794" y="1605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114,183</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163297</xdr:rowOff>
    </xdr:from>
    <xdr:to>
      <xdr:col>1</xdr:col>
      <xdr:colOff>485775</xdr:colOff>
      <xdr:row>95</xdr:row>
      <xdr:rowOff>93447</xdr:rowOff>
    </xdr:to>
    <xdr:sp macro="" textlink="">
      <xdr:nvSpPr>
        <xdr:cNvPr id="263" name="円/楕円 262"/>
        <xdr:cNvSpPr/>
      </xdr:nvSpPr>
      <xdr:spPr>
        <a:xfrm>
          <a:off x="1079500" y="1627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109974</xdr:rowOff>
    </xdr:from>
    <xdr:ext cx="599010" cy="259045"/>
    <xdr:sp macro="" textlink="">
      <xdr:nvSpPr>
        <xdr:cNvPr id="264" name="テキスト ボックス 263"/>
        <xdr:cNvSpPr txBox="1"/>
      </xdr:nvSpPr>
      <xdr:spPr>
        <a:xfrm>
          <a:off x="830794" y="1605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42497</xdr:rowOff>
    </xdr:from>
    <xdr:to>
      <xdr:col>15</xdr:col>
      <xdr:colOff>180975</xdr:colOff>
      <xdr:row>34</xdr:row>
      <xdr:rowOff>63814</xdr:rowOff>
    </xdr:to>
    <xdr:cxnSp macro="">
      <xdr:nvCxnSpPr>
        <xdr:cNvPr id="297" name="直線コネクタ 296"/>
        <xdr:cNvCxnSpPr/>
      </xdr:nvCxnSpPr>
      <xdr:spPr>
        <a:xfrm>
          <a:off x="9639300" y="5871797"/>
          <a:ext cx="8382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42497</xdr:rowOff>
    </xdr:from>
    <xdr:to>
      <xdr:col>14</xdr:col>
      <xdr:colOff>28575</xdr:colOff>
      <xdr:row>35</xdr:row>
      <xdr:rowOff>11217</xdr:rowOff>
    </xdr:to>
    <xdr:cxnSp macro="">
      <xdr:nvCxnSpPr>
        <xdr:cNvPr id="300" name="直線コネクタ 299"/>
        <xdr:cNvCxnSpPr/>
      </xdr:nvCxnSpPr>
      <xdr:spPr>
        <a:xfrm flipV="1">
          <a:off x="8750300" y="5871797"/>
          <a:ext cx="889000" cy="1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11217</xdr:rowOff>
    </xdr:from>
    <xdr:to>
      <xdr:col>12</xdr:col>
      <xdr:colOff>511175</xdr:colOff>
      <xdr:row>36</xdr:row>
      <xdr:rowOff>52299</xdr:rowOff>
    </xdr:to>
    <xdr:cxnSp macro="">
      <xdr:nvCxnSpPr>
        <xdr:cNvPr id="303" name="直線コネクタ 302"/>
        <xdr:cNvCxnSpPr/>
      </xdr:nvCxnSpPr>
      <xdr:spPr>
        <a:xfrm flipV="1">
          <a:off x="7861300" y="6011967"/>
          <a:ext cx="889000" cy="21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52299</xdr:rowOff>
    </xdr:from>
    <xdr:to>
      <xdr:col>11</xdr:col>
      <xdr:colOff>307975</xdr:colOff>
      <xdr:row>36</xdr:row>
      <xdr:rowOff>106667</xdr:rowOff>
    </xdr:to>
    <xdr:cxnSp macro="">
      <xdr:nvCxnSpPr>
        <xdr:cNvPr id="306" name="直線コネクタ 305"/>
        <xdr:cNvCxnSpPr/>
      </xdr:nvCxnSpPr>
      <xdr:spPr>
        <a:xfrm flipV="1">
          <a:off x="6972300" y="6224499"/>
          <a:ext cx="889000" cy="5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0" name="テキスト ボックス 309"/>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13014</xdr:rowOff>
    </xdr:from>
    <xdr:to>
      <xdr:col>15</xdr:col>
      <xdr:colOff>231775</xdr:colOff>
      <xdr:row>34</xdr:row>
      <xdr:rowOff>114614</xdr:rowOff>
    </xdr:to>
    <xdr:sp macro="" textlink="">
      <xdr:nvSpPr>
        <xdr:cNvPr id="316" name="円/楕円 315"/>
        <xdr:cNvSpPr/>
      </xdr:nvSpPr>
      <xdr:spPr>
        <a:xfrm>
          <a:off x="10426700" y="58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35891</xdr:rowOff>
    </xdr:from>
    <xdr:ext cx="534377" cy="259045"/>
    <xdr:sp macro="" textlink="">
      <xdr:nvSpPr>
        <xdr:cNvPr id="317" name="補助費等該当値テキスト"/>
        <xdr:cNvSpPr txBox="1"/>
      </xdr:nvSpPr>
      <xdr:spPr>
        <a:xfrm>
          <a:off x="10528300" y="569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97,967</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163147</xdr:rowOff>
    </xdr:from>
    <xdr:to>
      <xdr:col>14</xdr:col>
      <xdr:colOff>79375</xdr:colOff>
      <xdr:row>34</xdr:row>
      <xdr:rowOff>93297</xdr:rowOff>
    </xdr:to>
    <xdr:sp macro="" textlink="">
      <xdr:nvSpPr>
        <xdr:cNvPr id="318" name="円/楕円 317"/>
        <xdr:cNvSpPr/>
      </xdr:nvSpPr>
      <xdr:spPr>
        <a:xfrm>
          <a:off x="9588500" y="58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109824</xdr:rowOff>
    </xdr:from>
    <xdr:ext cx="599010" cy="259045"/>
    <xdr:sp macro="" textlink="">
      <xdr:nvSpPr>
        <xdr:cNvPr id="319" name="テキスト ボックス 318"/>
        <xdr:cNvSpPr txBox="1"/>
      </xdr:nvSpPr>
      <xdr:spPr>
        <a:xfrm>
          <a:off x="9339794" y="559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100,205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131867</xdr:rowOff>
    </xdr:from>
    <xdr:to>
      <xdr:col>12</xdr:col>
      <xdr:colOff>561975</xdr:colOff>
      <xdr:row>35</xdr:row>
      <xdr:rowOff>62017</xdr:rowOff>
    </xdr:to>
    <xdr:sp macro="" textlink="">
      <xdr:nvSpPr>
        <xdr:cNvPr id="320" name="円/楕円 319"/>
        <xdr:cNvSpPr/>
      </xdr:nvSpPr>
      <xdr:spPr>
        <a:xfrm>
          <a:off x="8699500" y="59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78544</xdr:rowOff>
    </xdr:from>
    <xdr:ext cx="534377" cy="259045"/>
    <xdr:sp macro="" textlink="">
      <xdr:nvSpPr>
        <xdr:cNvPr id="321" name="テキスト ボックス 320"/>
        <xdr:cNvSpPr txBox="1"/>
      </xdr:nvSpPr>
      <xdr:spPr>
        <a:xfrm>
          <a:off x="8483111" y="573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85,489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1499</xdr:rowOff>
    </xdr:from>
    <xdr:to>
      <xdr:col>11</xdr:col>
      <xdr:colOff>358775</xdr:colOff>
      <xdr:row>36</xdr:row>
      <xdr:rowOff>103099</xdr:rowOff>
    </xdr:to>
    <xdr:sp macro="" textlink="">
      <xdr:nvSpPr>
        <xdr:cNvPr id="322" name="円/楕円 321"/>
        <xdr:cNvSpPr/>
      </xdr:nvSpPr>
      <xdr:spPr>
        <a:xfrm>
          <a:off x="7810500" y="617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119626</xdr:rowOff>
    </xdr:from>
    <xdr:ext cx="534377" cy="259045"/>
    <xdr:sp macro="" textlink="">
      <xdr:nvSpPr>
        <xdr:cNvPr id="323" name="テキスト ボックス 322"/>
        <xdr:cNvSpPr txBox="1"/>
      </xdr:nvSpPr>
      <xdr:spPr>
        <a:xfrm>
          <a:off x="7594111" y="594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63,176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55867</xdr:rowOff>
    </xdr:from>
    <xdr:to>
      <xdr:col>10</xdr:col>
      <xdr:colOff>155575</xdr:colOff>
      <xdr:row>36</xdr:row>
      <xdr:rowOff>157467</xdr:rowOff>
    </xdr:to>
    <xdr:sp macro="" textlink="">
      <xdr:nvSpPr>
        <xdr:cNvPr id="324" name="円/楕円 323"/>
        <xdr:cNvSpPr/>
      </xdr:nvSpPr>
      <xdr:spPr>
        <a:xfrm>
          <a:off x="6921500" y="622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2544</xdr:rowOff>
    </xdr:from>
    <xdr:ext cx="534377" cy="259045"/>
    <xdr:sp macro="" textlink="">
      <xdr:nvSpPr>
        <xdr:cNvPr id="325" name="テキスト ボックス 324"/>
        <xdr:cNvSpPr txBox="1"/>
      </xdr:nvSpPr>
      <xdr:spPr>
        <a:xfrm>
          <a:off x="6705111" y="600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57824</xdr:rowOff>
    </xdr:from>
    <xdr:to>
      <xdr:col>15</xdr:col>
      <xdr:colOff>180975</xdr:colOff>
      <xdr:row>57</xdr:row>
      <xdr:rowOff>26081</xdr:rowOff>
    </xdr:to>
    <xdr:cxnSp macro="">
      <xdr:nvCxnSpPr>
        <xdr:cNvPr id="352" name="直線コネクタ 351"/>
        <xdr:cNvCxnSpPr/>
      </xdr:nvCxnSpPr>
      <xdr:spPr>
        <a:xfrm>
          <a:off x="9639300" y="9487574"/>
          <a:ext cx="838200" cy="31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57824</xdr:rowOff>
    </xdr:from>
    <xdr:to>
      <xdr:col>14</xdr:col>
      <xdr:colOff>28575</xdr:colOff>
      <xdr:row>56</xdr:row>
      <xdr:rowOff>141634</xdr:rowOff>
    </xdr:to>
    <xdr:cxnSp macro="">
      <xdr:nvCxnSpPr>
        <xdr:cNvPr id="355" name="直線コネクタ 354"/>
        <xdr:cNvCxnSpPr/>
      </xdr:nvCxnSpPr>
      <xdr:spPr>
        <a:xfrm flipV="1">
          <a:off x="8750300" y="9487574"/>
          <a:ext cx="889000" cy="25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141634</xdr:rowOff>
    </xdr:from>
    <xdr:to>
      <xdr:col>12</xdr:col>
      <xdr:colOff>511175</xdr:colOff>
      <xdr:row>57</xdr:row>
      <xdr:rowOff>150179</xdr:rowOff>
    </xdr:to>
    <xdr:cxnSp macro="">
      <xdr:nvCxnSpPr>
        <xdr:cNvPr id="358" name="直線コネクタ 357"/>
        <xdr:cNvCxnSpPr/>
      </xdr:nvCxnSpPr>
      <xdr:spPr>
        <a:xfrm flipV="1">
          <a:off x="7861300" y="9742834"/>
          <a:ext cx="889000" cy="17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31339</xdr:rowOff>
    </xdr:from>
    <xdr:to>
      <xdr:col>11</xdr:col>
      <xdr:colOff>307975</xdr:colOff>
      <xdr:row>57</xdr:row>
      <xdr:rowOff>150179</xdr:rowOff>
    </xdr:to>
    <xdr:cxnSp macro="">
      <xdr:nvCxnSpPr>
        <xdr:cNvPr id="361" name="直線コネクタ 360"/>
        <xdr:cNvCxnSpPr/>
      </xdr:nvCxnSpPr>
      <xdr:spPr>
        <a:xfrm>
          <a:off x="6972300" y="9803989"/>
          <a:ext cx="889000" cy="11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146731</xdr:rowOff>
    </xdr:from>
    <xdr:to>
      <xdr:col>15</xdr:col>
      <xdr:colOff>231775</xdr:colOff>
      <xdr:row>57</xdr:row>
      <xdr:rowOff>76881</xdr:rowOff>
    </xdr:to>
    <xdr:sp macro="" textlink="">
      <xdr:nvSpPr>
        <xdr:cNvPr id="371" name="円/楕円 370"/>
        <xdr:cNvSpPr/>
      </xdr:nvSpPr>
      <xdr:spPr>
        <a:xfrm>
          <a:off x="10426700" y="974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125158</xdr:rowOff>
    </xdr:from>
    <xdr:ext cx="534377" cy="259045"/>
    <xdr:sp macro="" textlink="">
      <xdr:nvSpPr>
        <xdr:cNvPr id="372" name="普通建設事業費該当値テキスト"/>
        <xdr:cNvSpPr txBox="1"/>
      </xdr:nvSpPr>
      <xdr:spPr>
        <a:xfrm>
          <a:off x="10528300" y="972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62,351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7024</xdr:rowOff>
    </xdr:from>
    <xdr:to>
      <xdr:col>14</xdr:col>
      <xdr:colOff>79375</xdr:colOff>
      <xdr:row>55</xdr:row>
      <xdr:rowOff>108624</xdr:rowOff>
    </xdr:to>
    <xdr:sp macro="" textlink="">
      <xdr:nvSpPr>
        <xdr:cNvPr id="373" name="円/楕円 372"/>
        <xdr:cNvSpPr/>
      </xdr:nvSpPr>
      <xdr:spPr>
        <a:xfrm>
          <a:off x="9588500" y="94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125151</xdr:rowOff>
    </xdr:from>
    <xdr:ext cx="599010" cy="259045"/>
    <xdr:sp macro="" textlink="">
      <xdr:nvSpPr>
        <xdr:cNvPr id="374" name="テキスト ボックス 373"/>
        <xdr:cNvSpPr txBox="1"/>
      </xdr:nvSpPr>
      <xdr:spPr>
        <a:xfrm>
          <a:off x="9339794" y="921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130,408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90834</xdr:rowOff>
    </xdr:from>
    <xdr:to>
      <xdr:col>12</xdr:col>
      <xdr:colOff>561975</xdr:colOff>
      <xdr:row>57</xdr:row>
      <xdr:rowOff>20984</xdr:rowOff>
    </xdr:to>
    <xdr:sp macro="" textlink="">
      <xdr:nvSpPr>
        <xdr:cNvPr id="375" name="円/楕円 374"/>
        <xdr:cNvSpPr/>
      </xdr:nvSpPr>
      <xdr:spPr>
        <a:xfrm>
          <a:off x="8699500" y="969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12111</xdr:rowOff>
    </xdr:from>
    <xdr:ext cx="534377" cy="259045"/>
    <xdr:sp macro="" textlink="">
      <xdr:nvSpPr>
        <xdr:cNvPr id="376" name="テキスト ボックス 375"/>
        <xdr:cNvSpPr txBox="1"/>
      </xdr:nvSpPr>
      <xdr:spPr>
        <a:xfrm>
          <a:off x="8483111" y="978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74,577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99379</xdr:rowOff>
    </xdr:from>
    <xdr:to>
      <xdr:col>11</xdr:col>
      <xdr:colOff>358775</xdr:colOff>
      <xdr:row>58</xdr:row>
      <xdr:rowOff>29529</xdr:rowOff>
    </xdr:to>
    <xdr:sp macro="" textlink="">
      <xdr:nvSpPr>
        <xdr:cNvPr id="377" name="円/楕円 376"/>
        <xdr:cNvSpPr/>
      </xdr:nvSpPr>
      <xdr:spPr>
        <a:xfrm>
          <a:off x="7810500" y="98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20656</xdr:rowOff>
    </xdr:from>
    <xdr:ext cx="534377" cy="259045"/>
    <xdr:sp macro="" textlink="">
      <xdr:nvSpPr>
        <xdr:cNvPr id="378" name="テキスト ボックス 377"/>
        <xdr:cNvSpPr txBox="1"/>
      </xdr:nvSpPr>
      <xdr:spPr>
        <a:xfrm>
          <a:off x="7594111" y="996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151989</xdr:rowOff>
    </xdr:from>
    <xdr:to>
      <xdr:col>10</xdr:col>
      <xdr:colOff>155575</xdr:colOff>
      <xdr:row>57</xdr:row>
      <xdr:rowOff>82139</xdr:rowOff>
    </xdr:to>
    <xdr:sp macro="" textlink="">
      <xdr:nvSpPr>
        <xdr:cNvPr id="379" name="円/楕円 378"/>
        <xdr:cNvSpPr/>
      </xdr:nvSpPr>
      <xdr:spPr>
        <a:xfrm>
          <a:off x="6921500" y="97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73266</xdr:rowOff>
    </xdr:from>
    <xdr:ext cx="534377" cy="259045"/>
    <xdr:sp macro="" textlink="">
      <xdr:nvSpPr>
        <xdr:cNvPr id="380" name="テキスト ボックス 379"/>
        <xdr:cNvSpPr txBox="1"/>
      </xdr:nvSpPr>
      <xdr:spPr>
        <a:xfrm>
          <a:off x="6705111" y="984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20455</xdr:rowOff>
    </xdr:from>
    <xdr:to>
      <xdr:col>15</xdr:col>
      <xdr:colOff>180975</xdr:colOff>
      <xdr:row>78</xdr:row>
      <xdr:rowOff>71546</xdr:rowOff>
    </xdr:to>
    <xdr:cxnSp macro="">
      <xdr:nvCxnSpPr>
        <xdr:cNvPr id="409" name="直線コネクタ 408"/>
        <xdr:cNvCxnSpPr/>
      </xdr:nvCxnSpPr>
      <xdr:spPr>
        <a:xfrm>
          <a:off x="9639300" y="12879205"/>
          <a:ext cx="838200" cy="56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20455</xdr:rowOff>
    </xdr:from>
    <xdr:to>
      <xdr:col>14</xdr:col>
      <xdr:colOff>28575</xdr:colOff>
      <xdr:row>76</xdr:row>
      <xdr:rowOff>143145</xdr:rowOff>
    </xdr:to>
    <xdr:cxnSp macro="">
      <xdr:nvCxnSpPr>
        <xdr:cNvPr id="412" name="直線コネクタ 411"/>
        <xdr:cNvCxnSpPr/>
      </xdr:nvCxnSpPr>
      <xdr:spPr>
        <a:xfrm flipV="1">
          <a:off x="8750300" y="12879205"/>
          <a:ext cx="889000" cy="29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31894</xdr:rowOff>
    </xdr:from>
    <xdr:ext cx="534377" cy="259045"/>
    <xdr:sp macro="" textlink="">
      <xdr:nvSpPr>
        <xdr:cNvPr id="416" name="テキスト ボックス 415"/>
        <xdr:cNvSpPr txBox="1"/>
      </xdr:nvSpPr>
      <xdr:spPr>
        <a:xfrm>
          <a:off x="8483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20746</xdr:rowOff>
    </xdr:from>
    <xdr:to>
      <xdr:col>15</xdr:col>
      <xdr:colOff>231775</xdr:colOff>
      <xdr:row>78</xdr:row>
      <xdr:rowOff>122346</xdr:rowOff>
    </xdr:to>
    <xdr:sp macro="" textlink="">
      <xdr:nvSpPr>
        <xdr:cNvPr id="422" name="円/楕円 421"/>
        <xdr:cNvSpPr/>
      </xdr:nvSpPr>
      <xdr:spPr>
        <a:xfrm>
          <a:off x="10426700" y="133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170623</xdr:rowOff>
    </xdr:from>
    <xdr:ext cx="534377" cy="259045"/>
    <xdr:sp macro="" textlink="">
      <xdr:nvSpPr>
        <xdr:cNvPr id="423" name="普通建設事業費 （ うち新規整備　）該当値テキスト"/>
        <xdr:cNvSpPr txBox="1"/>
      </xdr:nvSpPr>
      <xdr:spPr>
        <a:xfrm>
          <a:off x="10528300" y="133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18,944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141105</xdr:rowOff>
    </xdr:from>
    <xdr:to>
      <xdr:col>14</xdr:col>
      <xdr:colOff>79375</xdr:colOff>
      <xdr:row>75</xdr:row>
      <xdr:rowOff>71255</xdr:rowOff>
    </xdr:to>
    <xdr:sp macro="" textlink="">
      <xdr:nvSpPr>
        <xdr:cNvPr id="424" name="円/楕円 423"/>
        <xdr:cNvSpPr/>
      </xdr:nvSpPr>
      <xdr:spPr>
        <a:xfrm>
          <a:off x="9588500" y="128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87782</xdr:rowOff>
    </xdr:from>
    <xdr:ext cx="534377" cy="259045"/>
    <xdr:sp macro="" textlink="">
      <xdr:nvSpPr>
        <xdr:cNvPr id="425" name="テキスト ボックス 424"/>
        <xdr:cNvSpPr txBox="1"/>
      </xdr:nvSpPr>
      <xdr:spPr>
        <a:xfrm>
          <a:off x="9372111" y="1260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93,149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92345</xdr:rowOff>
    </xdr:from>
    <xdr:to>
      <xdr:col>12</xdr:col>
      <xdr:colOff>561975</xdr:colOff>
      <xdr:row>77</xdr:row>
      <xdr:rowOff>22495</xdr:rowOff>
    </xdr:to>
    <xdr:sp macro="" textlink="">
      <xdr:nvSpPr>
        <xdr:cNvPr id="426" name="円/楕円 425"/>
        <xdr:cNvSpPr/>
      </xdr:nvSpPr>
      <xdr:spPr>
        <a:xfrm>
          <a:off x="8699500" y="131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39021</xdr:rowOff>
    </xdr:from>
    <xdr:ext cx="534377" cy="259045"/>
    <xdr:sp macro="" textlink="">
      <xdr:nvSpPr>
        <xdr:cNvPr id="427" name="テキスト ボックス 426"/>
        <xdr:cNvSpPr txBox="1"/>
      </xdr:nvSpPr>
      <xdr:spPr>
        <a:xfrm>
          <a:off x="8483111" y="128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26908</xdr:rowOff>
    </xdr:from>
    <xdr:to>
      <xdr:col>15</xdr:col>
      <xdr:colOff>180975</xdr:colOff>
      <xdr:row>97</xdr:row>
      <xdr:rowOff>133088</xdr:rowOff>
    </xdr:to>
    <xdr:cxnSp macro="">
      <xdr:nvCxnSpPr>
        <xdr:cNvPr id="452" name="直線コネクタ 451"/>
        <xdr:cNvCxnSpPr/>
      </xdr:nvCxnSpPr>
      <xdr:spPr>
        <a:xfrm flipV="1">
          <a:off x="9639300" y="16657558"/>
          <a:ext cx="838200" cy="10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133088</xdr:rowOff>
    </xdr:from>
    <xdr:to>
      <xdr:col>14</xdr:col>
      <xdr:colOff>28575</xdr:colOff>
      <xdr:row>98</xdr:row>
      <xdr:rowOff>8753</xdr:rowOff>
    </xdr:to>
    <xdr:cxnSp macro="">
      <xdr:nvCxnSpPr>
        <xdr:cNvPr id="455" name="直線コネクタ 454"/>
        <xdr:cNvCxnSpPr/>
      </xdr:nvCxnSpPr>
      <xdr:spPr>
        <a:xfrm flipV="1">
          <a:off x="8750300" y="16763738"/>
          <a:ext cx="889000" cy="4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147558</xdr:rowOff>
    </xdr:from>
    <xdr:to>
      <xdr:col>15</xdr:col>
      <xdr:colOff>231775</xdr:colOff>
      <xdr:row>97</xdr:row>
      <xdr:rowOff>77708</xdr:rowOff>
    </xdr:to>
    <xdr:sp macro="" textlink="">
      <xdr:nvSpPr>
        <xdr:cNvPr id="465" name="円/楕円 464"/>
        <xdr:cNvSpPr/>
      </xdr:nvSpPr>
      <xdr:spPr>
        <a:xfrm>
          <a:off x="10426700" y="1660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125985</xdr:rowOff>
    </xdr:from>
    <xdr:ext cx="534377" cy="259045"/>
    <xdr:sp macro="" textlink="">
      <xdr:nvSpPr>
        <xdr:cNvPr id="466" name="普通建設事業費 （ うち更新整備　）該当値テキスト"/>
        <xdr:cNvSpPr txBox="1"/>
      </xdr:nvSpPr>
      <xdr:spPr>
        <a:xfrm>
          <a:off x="10528300" y="165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29,736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82288</xdr:rowOff>
    </xdr:from>
    <xdr:to>
      <xdr:col>14</xdr:col>
      <xdr:colOff>79375</xdr:colOff>
      <xdr:row>98</xdr:row>
      <xdr:rowOff>12438</xdr:rowOff>
    </xdr:to>
    <xdr:sp macro="" textlink="">
      <xdr:nvSpPr>
        <xdr:cNvPr id="467" name="円/楕円 466"/>
        <xdr:cNvSpPr/>
      </xdr:nvSpPr>
      <xdr:spPr>
        <a:xfrm>
          <a:off x="9588500" y="1671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3565</xdr:rowOff>
    </xdr:from>
    <xdr:ext cx="534377" cy="259045"/>
    <xdr:sp macro="" textlink="">
      <xdr:nvSpPr>
        <xdr:cNvPr id="468" name="テキスト ボックス 467"/>
        <xdr:cNvSpPr txBox="1"/>
      </xdr:nvSpPr>
      <xdr:spPr>
        <a:xfrm>
          <a:off x="9372111" y="168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129403</xdr:rowOff>
    </xdr:from>
    <xdr:to>
      <xdr:col>12</xdr:col>
      <xdr:colOff>561975</xdr:colOff>
      <xdr:row>98</xdr:row>
      <xdr:rowOff>59553</xdr:rowOff>
    </xdr:to>
    <xdr:sp macro="" textlink="">
      <xdr:nvSpPr>
        <xdr:cNvPr id="469" name="円/楕円 468"/>
        <xdr:cNvSpPr/>
      </xdr:nvSpPr>
      <xdr:spPr>
        <a:xfrm>
          <a:off x="8699500" y="1676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50680</xdr:rowOff>
    </xdr:from>
    <xdr:ext cx="469744" cy="259045"/>
    <xdr:sp macro="" textlink="">
      <xdr:nvSpPr>
        <xdr:cNvPr id="470" name="テキスト ボックス 469"/>
        <xdr:cNvSpPr txBox="1"/>
      </xdr:nvSpPr>
      <xdr:spPr>
        <a:xfrm>
          <a:off x="8515427" y="1685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121938</xdr:rowOff>
    </xdr:from>
    <xdr:to>
      <xdr:col>23</xdr:col>
      <xdr:colOff>517525</xdr:colOff>
      <xdr:row>38</xdr:row>
      <xdr:rowOff>70434</xdr:rowOff>
    </xdr:to>
    <xdr:cxnSp macro="">
      <xdr:nvCxnSpPr>
        <xdr:cNvPr id="497" name="直線コネクタ 496"/>
        <xdr:cNvCxnSpPr/>
      </xdr:nvCxnSpPr>
      <xdr:spPr>
        <a:xfrm>
          <a:off x="15481300" y="5608338"/>
          <a:ext cx="838200" cy="97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121938</xdr:rowOff>
    </xdr:from>
    <xdr:to>
      <xdr:col>22</xdr:col>
      <xdr:colOff>365125</xdr:colOff>
      <xdr:row>36</xdr:row>
      <xdr:rowOff>65474</xdr:rowOff>
    </xdr:to>
    <xdr:cxnSp macro="">
      <xdr:nvCxnSpPr>
        <xdr:cNvPr id="500" name="直線コネクタ 499"/>
        <xdr:cNvCxnSpPr/>
      </xdr:nvCxnSpPr>
      <xdr:spPr>
        <a:xfrm flipV="1">
          <a:off x="14592300" y="5608338"/>
          <a:ext cx="889000" cy="62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68081</xdr:rowOff>
    </xdr:from>
    <xdr:ext cx="469744" cy="259045"/>
    <xdr:sp macro="" textlink="">
      <xdr:nvSpPr>
        <xdr:cNvPr id="502" name="テキスト ボックス 501"/>
        <xdr:cNvSpPr txBox="1"/>
      </xdr:nvSpPr>
      <xdr:spPr>
        <a:xfrm>
          <a:off x="15246427" y="658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65474</xdr:rowOff>
    </xdr:from>
    <xdr:to>
      <xdr:col>21</xdr:col>
      <xdr:colOff>161925</xdr:colOff>
      <xdr:row>38</xdr:row>
      <xdr:rowOff>112406</xdr:rowOff>
    </xdr:to>
    <xdr:cxnSp macro="">
      <xdr:nvCxnSpPr>
        <xdr:cNvPr id="503" name="直線コネクタ 502"/>
        <xdr:cNvCxnSpPr/>
      </xdr:nvCxnSpPr>
      <xdr:spPr>
        <a:xfrm flipV="1">
          <a:off x="13703300" y="6237674"/>
          <a:ext cx="889000" cy="38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167660</xdr:rowOff>
    </xdr:from>
    <xdr:ext cx="469744" cy="259045"/>
    <xdr:sp macro="" textlink="">
      <xdr:nvSpPr>
        <xdr:cNvPr id="505" name="テキスト ボックス 504"/>
        <xdr:cNvSpPr txBox="1"/>
      </xdr:nvSpPr>
      <xdr:spPr>
        <a:xfrm>
          <a:off x="14357427" y="651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112406</xdr:rowOff>
    </xdr:from>
    <xdr:to>
      <xdr:col>19</xdr:col>
      <xdr:colOff>644525</xdr:colOff>
      <xdr:row>38</xdr:row>
      <xdr:rowOff>125207</xdr:rowOff>
    </xdr:to>
    <xdr:cxnSp macro="">
      <xdr:nvCxnSpPr>
        <xdr:cNvPr id="506" name="直線コネクタ 505"/>
        <xdr:cNvCxnSpPr/>
      </xdr:nvCxnSpPr>
      <xdr:spPr>
        <a:xfrm flipV="1">
          <a:off x="12814300" y="6627506"/>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19634</xdr:rowOff>
    </xdr:from>
    <xdr:to>
      <xdr:col>23</xdr:col>
      <xdr:colOff>568325</xdr:colOff>
      <xdr:row>38</xdr:row>
      <xdr:rowOff>121234</xdr:rowOff>
    </xdr:to>
    <xdr:sp macro="" textlink="">
      <xdr:nvSpPr>
        <xdr:cNvPr id="516" name="円/楕円 515"/>
        <xdr:cNvSpPr/>
      </xdr:nvSpPr>
      <xdr:spPr>
        <a:xfrm>
          <a:off x="16268700" y="6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142811</xdr:rowOff>
    </xdr:from>
    <xdr:ext cx="469744" cy="259045"/>
    <xdr:sp macro="" textlink="">
      <xdr:nvSpPr>
        <xdr:cNvPr id="517" name="災害復旧事業費該当値テキスト"/>
        <xdr:cNvSpPr txBox="1"/>
      </xdr:nvSpPr>
      <xdr:spPr>
        <a:xfrm>
          <a:off x="16370300" y="648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3,030</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71138</xdr:rowOff>
    </xdr:from>
    <xdr:to>
      <xdr:col>22</xdr:col>
      <xdr:colOff>415925</xdr:colOff>
      <xdr:row>33</xdr:row>
      <xdr:rowOff>1288</xdr:rowOff>
    </xdr:to>
    <xdr:sp macro="" textlink="">
      <xdr:nvSpPr>
        <xdr:cNvPr id="518" name="円/楕円 517"/>
        <xdr:cNvSpPr/>
      </xdr:nvSpPr>
      <xdr:spPr>
        <a:xfrm>
          <a:off x="15430500" y="555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17815</xdr:rowOff>
    </xdr:from>
    <xdr:ext cx="534377" cy="259045"/>
    <xdr:sp macro="" textlink="">
      <xdr:nvSpPr>
        <xdr:cNvPr id="519" name="テキスト ボックス 518"/>
        <xdr:cNvSpPr txBox="1"/>
      </xdr:nvSpPr>
      <xdr:spPr>
        <a:xfrm>
          <a:off x="15214111" y="533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14674</xdr:rowOff>
    </xdr:from>
    <xdr:to>
      <xdr:col>21</xdr:col>
      <xdr:colOff>212725</xdr:colOff>
      <xdr:row>36</xdr:row>
      <xdr:rowOff>116274</xdr:rowOff>
    </xdr:to>
    <xdr:sp macro="" textlink="">
      <xdr:nvSpPr>
        <xdr:cNvPr id="520" name="円/楕円 519"/>
        <xdr:cNvSpPr/>
      </xdr:nvSpPr>
      <xdr:spPr>
        <a:xfrm>
          <a:off x="14541500" y="618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132801</xdr:rowOff>
    </xdr:from>
    <xdr:ext cx="534377" cy="259045"/>
    <xdr:sp macro="" textlink="">
      <xdr:nvSpPr>
        <xdr:cNvPr id="521" name="テキスト ボックス 520"/>
        <xdr:cNvSpPr txBox="1"/>
      </xdr:nvSpPr>
      <xdr:spPr>
        <a:xfrm>
          <a:off x="14325111" y="596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61606</xdr:rowOff>
    </xdr:from>
    <xdr:to>
      <xdr:col>20</xdr:col>
      <xdr:colOff>9525</xdr:colOff>
      <xdr:row>38</xdr:row>
      <xdr:rowOff>163206</xdr:rowOff>
    </xdr:to>
    <xdr:sp macro="" textlink="">
      <xdr:nvSpPr>
        <xdr:cNvPr id="522" name="円/楕円 521"/>
        <xdr:cNvSpPr/>
      </xdr:nvSpPr>
      <xdr:spPr>
        <a:xfrm>
          <a:off x="13652500" y="65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154333</xdr:rowOff>
    </xdr:from>
    <xdr:ext cx="469744" cy="259045"/>
    <xdr:sp macro="" textlink="">
      <xdr:nvSpPr>
        <xdr:cNvPr id="523" name="テキスト ボックス 522"/>
        <xdr:cNvSpPr txBox="1"/>
      </xdr:nvSpPr>
      <xdr:spPr>
        <a:xfrm>
          <a:off x="13468427" y="666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74407</xdr:rowOff>
    </xdr:from>
    <xdr:to>
      <xdr:col>18</xdr:col>
      <xdr:colOff>492125</xdr:colOff>
      <xdr:row>39</xdr:row>
      <xdr:rowOff>4557</xdr:rowOff>
    </xdr:to>
    <xdr:sp macro="" textlink="">
      <xdr:nvSpPr>
        <xdr:cNvPr id="524" name="円/楕円 523"/>
        <xdr:cNvSpPr/>
      </xdr:nvSpPr>
      <xdr:spPr>
        <a:xfrm>
          <a:off x="12763500" y="658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167134</xdr:rowOff>
    </xdr:from>
    <xdr:ext cx="378565" cy="259045"/>
    <xdr:sp macro="" textlink="">
      <xdr:nvSpPr>
        <xdr:cNvPr id="525" name="テキスト ボックス 524"/>
        <xdr:cNvSpPr txBox="1"/>
      </xdr:nvSpPr>
      <xdr:spPr>
        <a:xfrm>
          <a:off x="12625017" y="668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120044</xdr:rowOff>
    </xdr:from>
    <xdr:to>
      <xdr:col>23</xdr:col>
      <xdr:colOff>517525</xdr:colOff>
      <xdr:row>77</xdr:row>
      <xdr:rowOff>122943</xdr:rowOff>
    </xdr:to>
    <xdr:cxnSp macro="">
      <xdr:nvCxnSpPr>
        <xdr:cNvPr id="611" name="直線コネクタ 610"/>
        <xdr:cNvCxnSpPr/>
      </xdr:nvCxnSpPr>
      <xdr:spPr>
        <a:xfrm>
          <a:off x="15481300" y="13321694"/>
          <a:ext cx="838200" cy="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120044</xdr:rowOff>
    </xdr:from>
    <xdr:to>
      <xdr:col>22</xdr:col>
      <xdr:colOff>365125</xdr:colOff>
      <xdr:row>77</xdr:row>
      <xdr:rowOff>132462</xdr:rowOff>
    </xdr:to>
    <xdr:cxnSp macro="">
      <xdr:nvCxnSpPr>
        <xdr:cNvPr id="614" name="直線コネクタ 613"/>
        <xdr:cNvCxnSpPr/>
      </xdr:nvCxnSpPr>
      <xdr:spPr>
        <a:xfrm flipV="1">
          <a:off x="14592300" y="13321694"/>
          <a:ext cx="889000" cy="1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119656</xdr:rowOff>
    </xdr:from>
    <xdr:to>
      <xdr:col>21</xdr:col>
      <xdr:colOff>161925</xdr:colOff>
      <xdr:row>77</xdr:row>
      <xdr:rowOff>132462</xdr:rowOff>
    </xdr:to>
    <xdr:cxnSp macro="">
      <xdr:nvCxnSpPr>
        <xdr:cNvPr id="617" name="直線コネクタ 616"/>
        <xdr:cNvCxnSpPr/>
      </xdr:nvCxnSpPr>
      <xdr:spPr>
        <a:xfrm>
          <a:off x="13703300" y="13321306"/>
          <a:ext cx="889000" cy="1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70422</xdr:rowOff>
    </xdr:from>
    <xdr:to>
      <xdr:col>19</xdr:col>
      <xdr:colOff>644525</xdr:colOff>
      <xdr:row>77</xdr:row>
      <xdr:rowOff>119656</xdr:rowOff>
    </xdr:to>
    <xdr:cxnSp macro="">
      <xdr:nvCxnSpPr>
        <xdr:cNvPr id="620" name="直線コネクタ 619"/>
        <xdr:cNvCxnSpPr/>
      </xdr:nvCxnSpPr>
      <xdr:spPr>
        <a:xfrm>
          <a:off x="12814300" y="13272072"/>
          <a:ext cx="889000" cy="4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72143</xdr:rowOff>
    </xdr:from>
    <xdr:to>
      <xdr:col>23</xdr:col>
      <xdr:colOff>568325</xdr:colOff>
      <xdr:row>78</xdr:row>
      <xdr:rowOff>2293</xdr:rowOff>
    </xdr:to>
    <xdr:sp macro="" textlink="">
      <xdr:nvSpPr>
        <xdr:cNvPr id="630" name="円/楕円 629"/>
        <xdr:cNvSpPr/>
      </xdr:nvSpPr>
      <xdr:spPr>
        <a:xfrm>
          <a:off x="16268700" y="132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50570</xdr:rowOff>
    </xdr:from>
    <xdr:ext cx="534377" cy="259045"/>
    <xdr:sp macro="" textlink="">
      <xdr:nvSpPr>
        <xdr:cNvPr id="631" name="公債費該当値テキスト"/>
        <xdr:cNvSpPr txBox="1"/>
      </xdr:nvSpPr>
      <xdr:spPr>
        <a:xfrm>
          <a:off x="16370300" y="132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69,398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69244</xdr:rowOff>
    </xdr:from>
    <xdr:to>
      <xdr:col>22</xdr:col>
      <xdr:colOff>415925</xdr:colOff>
      <xdr:row>77</xdr:row>
      <xdr:rowOff>170844</xdr:rowOff>
    </xdr:to>
    <xdr:sp macro="" textlink="">
      <xdr:nvSpPr>
        <xdr:cNvPr id="632" name="円/楕円 631"/>
        <xdr:cNvSpPr/>
      </xdr:nvSpPr>
      <xdr:spPr>
        <a:xfrm>
          <a:off x="15430500" y="1327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161971</xdr:rowOff>
    </xdr:from>
    <xdr:ext cx="534377" cy="259045"/>
    <xdr:sp macro="" textlink="">
      <xdr:nvSpPr>
        <xdr:cNvPr id="633" name="テキスト ボックス 632"/>
        <xdr:cNvSpPr txBox="1"/>
      </xdr:nvSpPr>
      <xdr:spPr>
        <a:xfrm>
          <a:off x="15214111" y="1336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70,159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81662</xdr:rowOff>
    </xdr:from>
    <xdr:to>
      <xdr:col>21</xdr:col>
      <xdr:colOff>212725</xdr:colOff>
      <xdr:row>78</xdr:row>
      <xdr:rowOff>11812</xdr:rowOff>
    </xdr:to>
    <xdr:sp macro="" textlink="">
      <xdr:nvSpPr>
        <xdr:cNvPr id="634" name="円/楕円 633"/>
        <xdr:cNvSpPr/>
      </xdr:nvSpPr>
      <xdr:spPr>
        <a:xfrm>
          <a:off x="14541500" y="1328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2939</xdr:rowOff>
    </xdr:from>
    <xdr:ext cx="534377" cy="259045"/>
    <xdr:sp macro="" textlink="">
      <xdr:nvSpPr>
        <xdr:cNvPr id="635" name="テキスト ボックス 634"/>
        <xdr:cNvSpPr txBox="1"/>
      </xdr:nvSpPr>
      <xdr:spPr>
        <a:xfrm>
          <a:off x="14325111" y="1337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68856</xdr:rowOff>
    </xdr:from>
    <xdr:to>
      <xdr:col>20</xdr:col>
      <xdr:colOff>9525</xdr:colOff>
      <xdr:row>77</xdr:row>
      <xdr:rowOff>170456</xdr:rowOff>
    </xdr:to>
    <xdr:sp macro="" textlink="">
      <xdr:nvSpPr>
        <xdr:cNvPr id="636" name="円/楕円 635"/>
        <xdr:cNvSpPr/>
      </xdr:nvSpPr>
      <xdr:spPr>
        <a:xfrm>
          <a:off x="13652500" y="1327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15533</xdr:rowOff>
    </xdr:from>
    <xdr:ext cx="534377" cy="259045"/>
    <xdr:sp macro="" textlink="">
      <xdr:nvSpPr>
        <xdr:cNvPr id="637" name="テキスト ボックス 636"/>
        <xdr:cNvSpPr txBox="1"/>
      </xdr:nvSpPr>
      <xdr:spPr>
        <a:xfrm>
          <a:off x="13436111" y="1304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70,261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19622</xdr:rowOff>
    </xdr:from>
    <xdr:to>
      <xdr:col>18</xdr:col>
      <xdr:colOff>492125</xdr:colOff>
      <xdr:row>77</xdr:row>
      <xdr:rowOff>121222</xdr:rowOff>
    </xdr:to>
    <xdr:sp macro="" textlink="">
      <xdr:nvSpPr>
        <xdr:cNvPr id="638" name="円/楕円 637"/>
        <xdr:cNvSpPr/>
      </xdr:nvSpPr>
      <xdr:spPr>
        <a:xfrm>
          <a:off x="12763500" y="132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137749</xdr:rowOff>
    </xdr:from>
    <xdr:ext cx="534377" cy="259045"/>
    <xdr:sp macro="" textlink="">
      <xdr:nvSpPr>
        <xdr:cNvPr id="639" name="テキスト ボックス 638"/>
        <xdr:cNvSpPr txBox="1"/>
      </xdr:nvSpPr>
      <xdr:spPr>
        <a:xfrm>
          <a:off x="12547111" y="1299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158125</xdr:rowOff>
    </xdr:from>
    <xdr:to>
      <xdr:col>23</xdr:col>
      <xdr:colOff>517525</xdr:colOff>
      <xdr:row>97</xdr:row>
      <xdr:rowOff>48541</xdr:rowOff>
    </xdr:to>
    <xdr:cxnSp macro="">
      <xdr:nvCxnSpPr>
        <xdr:cNvPr id="668" name="直線コネクタ 667"/>
        <xdr:cNvCxnSpPr/>
      </xdr:nvCxnSpPr>
      <xdr:spPr>
        <a:xfrm>
          <a:off x="15481300" y="16617325"/>
          <a:ext cx="838200" cy="6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158125</xdr:rowOff>
    </xdr:from>
    <xdr:to>
      <xdr:col>22</xdr:col>
      <xdr:colOff>365125</xdr:colOff>
      <xdr:row>98</xdr:row>
      <xdr:rowOff>110165</xdr:rowOff>
    </xdr:to>
    <xdr:cxnSp macro="">
      <xdr:nvCxnSpPr>
        <xdr:cNvPr id="671" name="直線コネクタ 670"/>
        <xdr:cNvCxnSpPr/>
      </xdr:nvCxnSpPr>
      <xdr:spPr>
        <a:xfrm flipV="1">
          <a:off x="14592300" y="16617325"/>
          <a:ext cx="889000" cy="29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3" name="テキスト ボックス 672"/>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3249</xdr:rowOff>
    </xdr:from>
    <xdr:to>
      <xdr:col>21</xdr:col>
      <xdr:colOff>161925</xdr:colOff>
      <xdr:row>98</xdr:row>
      <xdr:rowOff>110165</xdr:rowOff>
    </xdr:to>
    <xdr:cxnSp macro="">
      <xdr:nvCxnSpPr>
        <xdr:cNvPr id="674" name="直線コネクタ 673"/>
        <xdr:cNvCxnSpPr/>
      </xdr:nvCxnSpPr>
      <xdr:spPr>
        <a:xfrm>
          <a:off x="13703300" y="16805349"/>
          <a:ext cx="889000" cy="10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3249</xdr:rowOff>
    </xdr:from>
    <xdr:to>
      <xdr:col>19</xdr:col>
      <xdr:colOff>644525</xdr:colOff>
      <xdr:row>98</xdr:row>
      <xdr:rowOff>73048</xdr:rowOff>
    </xdr:to>
    <xdr:cxnSp macro="">
      <xdr:nvCxnSpPr>
        <xdr:cNvPr id="677" name="直線コネクタ 676"/>
        <xdr:cNvCxnSpPr/>
      </xdr:nvCxnSpPr>
      <xdr:spPr>
        <a:xfrm flipV="1">
          <a:off x="12814300" y="16805349"/>
          <a:ext cx="889000" cy="6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169191</xdr:rowOff>
    </xdr:from>
    <xdr:to>
      <xdr:col>23</xdr:col>
      <xdr:colOff>568325</xdr:colOff>
      <xdr:row>97</xdr:row>
      <xdr:rowOff>99341</xdr:rowOff>
    </xdr:to>
    <xdr:sp macro="" textlink="">
      <xdr:nvSpPr>
        <xdr:cNvPr id="687" name="円/楕円 686"/>
        <xdr:cNvSpPr/>
      </xdr:nvSpPr>
      <xdr:spPr>
        <a:xfrm>
          <a:off x="16268700" y="1662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20618</xdr:rowOff>
    </xdr:from>
    <xdr:ext cx="534377" cy="259045"/>
    <xdr:sp macro="" textlink="">
      <xdr:nvSpPr>
        <xdr:cNvPr id="688" name="積立金該当値テキスト"/>
        <xdr:cNvSpPr txBox="1"/>
      </xdr:nvSpPr>
      <xdr:spPr>
        <a:xfrm>
          <a:off x="16370300" y="1647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44,463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107325</xdr:rowOff>
    </xdr:from>
    <xdr:to>
      <xdr:col>22</xdr:col>
      <xdr:colOff>415925</xdr:colOff>
      <xdr:row>97</xdr:row>
      <xdr:rowOff>37475</xdr:rowOff>
    </xdr:to>
    <xdr:sp macro="" textlink="">
      <xdr:nvSpPr>
        <xdr:cNvPr id="689" name="円/楕円 688"/>
        <xdr:cNvSpPr/>
      </xdr:nvSpPr>
      <xdr:spPr>
        <a:xfrm>
          <a:off x="15430500" y="1656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54002</xdr:rowOff>
    </xdr:from>
    <xdr:ext cx="534377" cy="259045"/>
    <xdr:sp macro="" textlink="">
      <xdr:nvSpPr>
        <xdr:cNvPr id="690" name="テキスト ボックス 689"/>
        <xdr:cNvSpPr txBox="1"/>
      </xdr:nvSpPr>
      <xdr:spPr>
        <a:xfrm>
          <a:off x="15214111" y="1634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59365</xdr:rowOff>
    </xdr:from>
    <xdr:to>
      <xdr:col>21</xdr:col>
      <xdr:colOff>212725</xdr:colOff>
      <xdr:row>98</xdr:row>
      <xdr:rowOff>160965</xdr:rowOff>
    </xdr:to>
    <xdr:sp macro="" textlink="">
      <xdr:nvSpPr>
        <xdr:cNvPr id="691" name="円/楕円 690"/>
        <xdr:cNvSpPr/>
      </xdr:nvSpPr>
      <xdr:spPr>
        <a:xfrm>
          <a:off x="14541500" y="1686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152092</xdr:rowOff>
    </xdr:from>
    <xdr:ext cx="534377" cy="259045"/>
    <xdr:sp macro="" textlink="">
      <xdr:nvSpPr>
        <xdr:cNvPr id="692" name="テキスト ボックス 691"/>
        <xdr:cNvSpPr txBox="1"/>
      </xdr:nvSpPr>
      <xdr:spPr>
        <a:xfrm>
          <a:off x="14325111" y="1695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123899</xdr:rowOff>
    </xdr:from>
    <xdr:to>
      <xdr:col>20</xdr:col>
      <xdr:colOff>9525</xdr:colOff>
      <xdr:row>98</xdr:row>
      <xdr:rowOff>54049</xdr:rowOff>
    </xdr:to>
    <xdr:sp macro="" textlink="">
      <xdr:nvSpPr>
        <xdr:cNvPr id="693" name="円/楕円 692"/>
        <xdr:cNvSpPr/>
      </xdr:nvSpPr>
      <xdr:spPr>
        <a:xfrm>
          <a:off x="13652500" y="1675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45176</xdr:rowOff>
    </xdr:from>
    <xdr:ext cx="534377" cy="259045"/>
    <xdr:sp macro="" textlink="">
      <xdr:nvSpPr>
        <xdr:cNvPr id="694" name="テキスト ボックス 693"/>
        <xdr:cNvSpPr txBox="1"/>
      </xdr:nvSpPr>
      <xdr:spPr>
        <a:xfrm>
          <a:off x="13436111" y="1684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22248</xdr:rowOff>
    </xdr:from>
    <xdr:to>
      <xdr:col>18</xdr:col>
      <xdr:colOff>492125</xdr:colOff>
      <xdr:row>98</xdr:row>
      <xdr:rowOff>123848</xdr:rowOff>
    </xdr:to>
    <xdr:sp macro="" textlink="">
      <xdr:nvSpPr>
        <xdr:cNvPr id="695" name="円/楕円 694"/>
        <xdr:cNvSpPr/>
      </xdr:nvSpPr>
      <xdr:spPr>
        <a:xfrm>
          <a:off x="12763500" y="1682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114975</xdr:rowOff>
    </xdr:from>
    <xdr:ext cx="534377" cy="259045"/>
    <xdr:sp macro="" textlink="">
      <xdr:nvSpPr>
        <xdr:cNvPr id="696" name="テキスト ボックス 695"/>
        <xdr:cNvSpPr txBox="1"/>
      </xdr:nvSpPr>
      <xdr:spPr>
        <a:xfrm>
          <a:off x="12547111" y="169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8731</xdr:rowOff>
    </xdr:from>
    <xdr:to>
      <xdr:col>32</xdr:col>
      <xdr:colOff>187325</xdr:colOff>
      <xdr:row>39</xdr:row>
      <xdr:rowOff>27972</xdr:rowOff>
    </xdr:to>
    <xdr:cxnSp macro="">
      <xdr:nvCxnSpPr>
        <xdr:cNvPr id="725" name="直線コネクタ 724"/>
        <xdr:cNvCxnSpPr/>
      </xdr:nvCxnSpPr>
      <xdr:spPr>
        <a:xfrm flipV="1">
          <a:off x="21323300" y="6695281"/>
          <a:ext cx="8382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25781</xdr:rowOff>
    </xdr:from>
    <xdr:to>
      <xdr:col>31</xdr:col>
      <xdr:colOff>34925</xdr:colOff>
      <xdr:row>39</xdr:row>
      <xdr:rowOff>27972</xdr:rowOff>
    </xdr:to>
    <xdr:cxnSp macro="">
      <xdr:nvCxnSpPr>
        <xdr:cNvPr id="728" name="直線コネクタ 727"/>
        <xdr:cNvCxnSpPr/>
      </xdr:nvCxnSpPr>
      <xdr:spPr>
        <a:xfrm>
          <a:off x="20434300" y="6712331"/>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21152</xdr:rowOff>
    </xdr:from>
    <xdr:to>
      <xdr:col>29</xdr:col>
      <xdr:colOff>517525</xdr:colOff>
      <xdr:row>39</xdr:row>
      <xdr:rowOff>25781</xdr:rowOff>
    </xdr:to>
    <xdr:cxnSp macro="">
      <xdr:nvCxnSpPr>
        <xdr:cNvPr id="731" name="直線コネクタ 730"/>
        <xdr:cNvCxnSpPr/>
      </xdr:nvCxnSpPr>
      <xdr:spPr>
        <a:xfrm>
          <a:off x="19545300" y="6707702"/>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21152</xdr:rowOff>
    </xdr:from>
    <xdr:to>
      <xdr:col>28</xdr:col>
      <xdr:colOff>314325</xdr:colOff>
      <xdr:row>39</xdr:row>
      <xdr:rowOff>29305</xdr:rowOff>
    </xdr:to>
    <xdr:cxnSp macro="">
      <xdr:nvCxnSpPr>
        <xdr:cNvPr id="734" name="直線コネクタ 733"/>
        <xdr:cNvCxnSpPr/>
      </xdr:nvCxnSpPr>
      <xdr:spPr>
        <a:xfrm flipV="1">
          <a:off x="18656300" y="6707702"/>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129381</xdr:rowOff>
    </xdr:from>
    <xdr:to>
      <xdr:col>32</xdr:col>
      <xdr:colOff>238125</xdr:colOff>
      <xdr:row>39</xdr:row>
      <xdr:rowOff>59531</xdr:rowOff>
    </xdr:to>
    <xdr:sp macro="" textlink="">
      <xdr:nvSpPr>
        <xdr:cNvPr id="744" name="円/楕円 743"/>
        <xdr:cNvSpPr/>
      </xdr:nvSpPr>
      <xdr:spPr>
        <a:xfrm>
          <a:off x="22110700" y="664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106417</xdr:rowOff>
    </xdr:from>
    <xdr:ext cx="469744" cy="259045"/>
    <xdr:sp macro="" textlink="">
      <xdr:nvSpPr>
        <xdr:cNvPr id="745" name="投資及び出資金該当値テキスト"/>
        <xdr:cNvSpPr txBox="1"/>
      </xdr:nvSpPr>
      <xdr:spPr>
        <a:xfrm>
          <a:off x="22212300" y="662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148622</xdr:rowOff>
    </xdr:from>
    <xdr:to>
      <xdr:col>31</xdr:col>
      <xdr:colOff>85725</xdr:colOff>
      <xdr:row>39</xdr:row>
      <xdr:rowOff>78772</xdr:rowOff>
    </xdr:to>
    <xdr:sp macro="" textlink="">
      <xdr:nvSpPr>
        <xdr:cNvPr id="746" name="円/楕円 745"/>
        <xdr:cNvSpPr/>
      </xdr:nvSpPr>
      <xdr:spPr>
        <a:xfrm>
          <a:off x="21272500" y="666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69899</xdr:rowOff>
    </xdr:from>
    <xdr:ext cx="378565" cy="259045"/>
    <xdr:sp macro="" textlink="">
      <xdr:nvSpPr>
        <xdr:cNvPr id="747" name="テキスト ボックス 746"/>
        <xdr:cNvSpPr txBox="1"/>
      </xdr:nvSpPr>
      <xdr:spPr>
        <a:xfrm>
          <a:off x="21134017" y="6756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146431</xdr:rowOff>
    </xdr:from>
    <xdr:to>
      <xdr:col>29</xdr:col>
      <xdr:colOff>568325</xdr:colOff>
      <xdr:row>39</xdr:row>
      <xdr:rowOff>76581</xdr:rowOff>
    </xdr:to>
    <xdr:sp macro="" textlink="">
      <xdr:nvSpPr>
        <xdr:cNvPr id="748" name="円/楕円 747"/>
        <xdr:cNvSpPr/>
      </xdr:nvSpPr>
      <xdr:spPr>
        <a:xfrm>
          <a:off x="20383500" y="66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67708</xdr:rowOff>
    </xdr:from>
    <xdr:ext cx="378565" cy="259045"/>
    <xdr:sp macro="" textlink="">
      <xdr:nvSpPr>
        <xdr:cNvPr id="749" name="テキスト ボックス 748"/>
        <xdr:cNvSpPr txBox="1"/>
      </xdr:nvSpPr>
      <xdr:spPr>
        <a:xfrm>
          <a:off x="20245017" y="6754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141802</xdr:rowOff>
    </xdr:from>
    <xdr:to>
      <xdr:col>28</xdr:col>
      <xdr:colOff>365125</xdr:colOff>
      <xdr:row>39</xdr:row>
      <xdr:rowOff>71952</xdr:rowOff>
    </xdr:to>
    <xdr:sp macro="" textlink="">
      <xdr:nvSpPr>
        <xdr:cNvPr id="750" name="円/楕円 749"/>
        <xdr:cNvSpPr/>
      </xdr:nvSpPr>
      <xdr:spPr>
        <a:xfrm>
          <a:off x="19494500" y="665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63079</xdr:rowOff>
    </xdr:from>
    <xdr:ext cx="469744" cy="259045"/>
    <xdr:sp macro="" textlink="">
      <xdr:nvSpPr>
        <xdr:cNvPr id="751" name="テキスト ボックス 750"/>
        <xdr:cNvSpPr txBox="1"/>
      </xdr:nvSpPr>
      <xdr:spPr>
        <a:xfrm>
          <a:off x="19310427" y="674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149955</xdr:rowOff>
    </xdr:from>
    <xdr:to>
      <xdr:col>27</xdr:col>
      <xdr:colOff>161925</xdr:colOff>
      <xdr:row>39</xdr:row>
      <xdr:rowOff>80105</xdr:rowOff>
    </xdr:to>
    <xdr:sp macro="" textlink="">
      <xdr:nvSpPr>
        <xdr:cNvPr id="752" name="円/楕円 751"/>
        <xdr:cNvSpPr/>
      </xdr:nvSpPr>
      <xdr:spPr>
        <a:xfrm>
          <a:off x="18605500" y="66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71232</xdr:rowOff>
    </xdr:from>
    <xdr:ext cx="378565" cy="259045"/>
    <xdr:sp macro="" textlink="">
      <xdr:nvSpPr>
        <xdr:cNvPr id="753" name="テキスト ボックス 752"/>
        <xdr:cNvSpPr txBox="1"/>
      </xdr:nvSpPr>
      <xdr:spPr>
        <a:xfrm>
          <a:off x="18467017" y="6757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70858</xdr:rowOff>
    </xdr:from>
    <xdr:to>
      <xdr:col>32</xdr:col>
      <xdr:colOff>187325</xdr:colOff>
      <xdr:row>58</xdr:row>
      <xdr:rowOff>90780</xdr:rowOff>
    </xdr:to>
    <xdr:cxnSp macro="">
      <xdr:nvCxnSpPr>
        <xdr:cNvPr id="784" name="直線コネクタ 783"/>
        <xdr:cNvCxnSpPr/>
      </xdr:nvCxnSpPr>
      <xdr:spPr>
        <a:xfrm flipV="1">
          <a:off x="21323300" y="10014958"/>
          <a:ext cx="838200" cy="1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5" name="貸付金平均値テキスト"/>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90780</xdr:rowOff>
    </xdr:from>
    <xdr:to>
      <xdr:col>31</xdr:col>
      <xdr:colOff>34925</xdr:colOff>
      <xdr:row>58</xdr:row>
      <xdr:rowOff>93327</xdr:rowOff>
    </xdr:to>
    <xdr:cxnSp macro="">
      <xdr:nvCxnSpPr>
        <xdr:cNvPr id="787" name="直線コネクタ 786"/>
        <xdr:cNvCxnSpPr/>
      </xdr:nvCxnSpPr>
      <xdr:spPr>
        <a:xfrm flipV="1">
          <a:off x="20434300" y="10034880"/>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138623</xdr:rowOff>
    </xdr:from>
    <xdr:to>
      <xdr:col>29</xdr:col>
      <xdr:colOff>517525</xdr:colOff>
      <xdr:row>58</xdr:row>
      <xdr:rowOff>93327</xdr:rowOff>
    </xdr:to>
    <xdr:cxnSp macro="">
      <xdr:nvCxnSpPr>
        <xdr:cNvPr id="790" name="直線コネクタ 789"/>
        <xdr:cNvCxnSpPr/>
      </xdr:nvCxnSpPr>
      <xdr:spPr>
        <a:xfrm>
          <a:off x="19545300" y="9911273"/>
          <a:ext cx="889000" cy="12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141366</xdr:rowOff>
    </xdr:from>
    <xdr:to>
      <xdr:col>28</xdr:col>
      <xdr:colOff>314325</xdr:colOff>
      <xdr:row>57</xdr:row>
      <xdr:rowOff>138623</xdr:rowOff>
    </xdr:to>
    <xdr:cxnSp macro="">
      <xdr:nvCxnSpPr>
        <xdr:cNvPr id="793" name="直線コネクタ 792"/>
        <xdr:cNvCxnSpPr/>
      </xdr:nvCxnSpPr>
      <xdr:spPr>
        <a:xfrm>
          <a:off x="18656300" y="9571116"/>
          <a:ext cx="889000" cy="3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76569</xdr:rowOff>
    </xdr:from>
    <xdr:ext cx="469744" cy="259045"/>
    <xdr:sp macro="" textlink="">
      <xdr:nvSpPr>
        <xdr:cNvPr id="795" name="テキスト ボックス 794"/>
        <xdr:cNvSpPr txBox="1"/>
      </xdr:nvSpPr>
      <xdr:spPr>
        <a:xfrm>
          <a:off x="19310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73172</xdr:rowOff>
    </xdr:from>
    <xdr:ext cx="469744" cy="259045"/>
    <xdr:sp macro="" textlink="">
      <xdr:nvSpPr>
        <xdr:cNvPr id="797" name="テキスト ボックス 796"/>
        <xdr:cNvSpPr txBox="1"/>
      </xdr:nvSpPr>
      <xdr:spPr>
        <a:xfrm>
          <a:off x="18421427" y="100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20058</xdr:rowOff>
    </xdr:from>
    <xdr:to>
      <xdr:col>32</xdr:col>
      <xdr:colOff>238125</xdr:colOff>
      <xdr:row>58</xdr:row>
      <xdr:rowOff>121658</xdr:rowOff>
    </xdr:to>
    <xdr:sp macro="" textlink="">
      <xdr:nvSpPr>
        <xdr:cNvPr id="803" name="円/楕円 802"/>
        <xdr:cNvSpPr/>
      </xdr:nvSpPr>
      <xdr:spPr>
        <a:xfrm>
          <a:off x="22110700" y="996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42935</xdr:rowOff>
    </xdr:from>
    <xdr:ext cx="469744" cy="259045"/>
    <xdr:sp macro="" textlink="">
      <xdr:nvSpPr>
        <xdr:cNvPr id="804" name="貸付金該当値テキスト"/>
        <xdr:cNvSpPr txBox="1"/>
      </xdr:nvSpPr>
      <xdr:spPr>
        <a:xfrm>
          <a:off x="22212300" y="981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39980</xdr:rowOff>
    </xdr:from>
    <xdr:to>
      <xdr:col>31</xdr:col>
      <xdr:colOff>85725</xdr:colOff>
      <xdr:row>58</xdr:row>
      <xdr:rowOff>141580</xdr:rowOff>
    </xdr:to>
    <xdr:sp macro="" textlink="">
      <xdr:nvSpPr>
        <xdr:cNvPr id="805" name="円/楕円 804"/>
        <xdr:cNvSpPr/>
      </xdr:nvSpPr>
      <xdr:spPr>
        <a:xfrm>
          <a:off x="21272500" y="99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132707</xdr:rowOff>
    </xdr:from>
    <xdr:ext cx="469744" cy="259045"/>
    <xdr:sp macro="" textlink="">
      <xdr:nvSpPr>
        <xdr:cNvPr id="806" name="テキスト ボックス 805"/>
        <xdr:cNvSpPr txBox="1"/>
      </xdr:nvSpPr>
      <xdr:spPr>
        <a:xfrm>
          <a:off x="21088427" y="1007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42527</xdr:rowOff>
    </xdr:from>
    <xdr:to>
      <xdr:col>29</xdr:col>
      <xdr:colOff>568325</xdr:colOff>
      <xdr:row>58</xdr:row>
      <xdr:rowOff>144127</xdr:rowOff>
    </xdr:to>
    <xdr:sp macro="" textlink="">
      <xdr:nvSpPr>
        <xdr:cNvPr id="807" name="円/楕円 806"/>
        <xdr:cNvSpPr/>
      </xdr:nvSpPr>
      <xdr:spPr>
        <a:xfrm>
          <a:off x="20383500" y="99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135254</xdr:rowOff>
    </xdr:from>
    <xdr:ext cx="469744" cy="259045"/>
    <xdr:sp macro="" textlink="">
      <xdr:nvSpPr>
        <xdr:cNvPr id="808" name="テキスト ボックス 807"/>
        <xdr:cNvSpPr txBox="1"/>
      </xdr:nvSpPr>
      <xdr:spPr>
        <a:xfrm>
          <a:off x="20199427" y="1007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87823</xdr:rowOff>
    </xdr:from>
    <xdr:to>
      <xdr:col>28</xdr:col>
      <xdr:colOff>365125</xdr:colOff>
      <xdr:row>58</xdr:row>
      <xdr:rowOff>17973</xdr:rowOff>
    </xdr:to>
    <xdr:sp macro="" textlink="">
      <xdr:nvSpPr>
        <xdr:cNvPr id="809" name="円/楕円 808"/>
        <xdr:cNvSpPr/>
      </xdr:nvSpPr>
      <xdr:spPr>
        <a:xfrm>
          <a:off x="19494500" y="986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34500</xdr:rowOff>
    </xdr:from>
    <xdr:ext cx="469744" cy="259045"/>
    <xdr:sp macro="" textlink="">
      <xdr:nvSpPr>
        <xdr:cNvPr id="810" name="テキスト ボックス 809"/>
        <xdr:cNvSpPr txBox="1"/>
      </xdr:nvSpPr>
      <xdr:spPr>
        <a:xfrm>
          <a:off x="19310427" y="963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9,283</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90566</xdr:rowOff>
    </xdr:from>
    <xdr:to>
      <xdr:col>27</xdr:col>
      <xdr:colOff>161925</xdr:colOff>
      <xdr:row>56</xdr:row>
      <xdr:rowOff>20716</xdr:rowOff>
    </xdr:to>
    <xdr:sp macro="" textlink="">
      <xdr:nvSpPr>
        <xdr:cNvPr id="811" name="円/楕円 810"/>
        <xdr:cNvSpPr/>
      </xdr:nvSpPr>
      <xdr:spPr>
        <a:xfrm>
          <a:off x="18605500" y="952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37243</xdr:rowOff>
    </xdr:from>
    <xdr:ext cx="534377" cy="259045"/>
    <xdr:sp macro="" textlink="">
      <xdr:nvSpPr>
        <xdr:cNvPr id="812" name="テキスト ボックス 811"/>
        <xdr:cNvSpPr txBox="1"/>
      </xdr:nvSpPr>
      <xdr:spPr>
        <a:xfrm>
          <a:off x="18389111" y="929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112219</xdr:rowOff>
    </xdr:from>
    <xdr:to>
      <xdr:col>32</xdr:col>
      <xdr:colOff>187325</xdr:colOff>
      <xdr:row>75</xdr:row>
      <xdr:rowOff>119812</xdr:rowOff>
    </xdr:to>
    <xdr:cxnSp macro="">
      <xdr:nvCxnSpPr>
        <xdr:cNvPr id="844" name="直線コネクタ 843"/>
        <xdr:cNvCxnSpPr/>
      </xdr:nvCxnSpPr>
      <xdr:spPr>
        <a:xfrm flipV="1">
          <a:off x="21323300" y="12970969"/>
          <a:ext cx="8382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119812</xdr:rowOff>
    </xdr:from>
    <xdr:to>
      <xdr:col>31</xdr:col>
      <xdr:colOff>34925</xdr:colOff>
      <xdr:row>76</xdr:row>
      <xdr:rowOff>32716</xdr:rowOff>
    </xdr:to>
    <xdr:cxnSp macro="">
      <xdr:nvCxnSpPr>
        <xdr:cNvPr id="847" name="直線コネクタ 846"/>
        <xdr:cNvCxnSpPr/>
      </xdr:nvCxnSpPr>
      <xdr:spPr>
        <a:xfrm flipV="1">
          <a:off x="20434300" y="12978562"/>
          <a:ext cx="889000" cy="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32716</xdr:rowOff>
    </xdr:from>
    <xdr:to>
      <xdr:col>29</xdr:col>
      <xdr:colOff>517525</xdr:colOff>
      <xdr:row>76</xdr:row>
      <xdr:rowOff>59722</xdr:rowOff>
    </xdr:to>
    <xdr:cxnSp macro="">
      <xdr:nvCxnSpPr>
        <xdr:cNvPr id="850" name="直線コネクタ 849"/>
        <xdr:cNvCxnSpPr/>
      </xdr:nvCxnSpPr>
      <xdr:spPr>
        <a:xfrm flipV="1">
          <a:off x="19545300" y="13062916"/>
          <a:ext cx="889000" cy="2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59722</xdr:rowOff>
    </xdr:from>
    <xdr:to>
      <xdr:col>28</xdr:col>
      <xdr:colOff>314325</xdr:colOff>
      <xdr:row>76</xdr:row>
      <xdr:rowOff>119371</xdr:rowOff>
    </xdr:to>
    <xdr:cxnSp macro="">
      <xdr:nvCxnSpPr>
        <xdr:cNvPr id="853" name="直線コネクタ 852"/>
        <xdr:cNvCxnSpPr/>
      </xdr:nvCxnSpPr>
      <xdr:spPr>
        <a:xfrm flipV="1">
          <a:off x="18656300" y="13089922"/>
          <a:ext cx="889000" cy="5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61419</xdr:rowOff>
    </xdr:from>
    <xdr:to>
      <xdr:col>32</xdr:col>
      <xdr:colOff>238125</xdr:colOff>
      <xdr:row>75</xdr:row>
      <xdr:rowOff>163020</xdr:rowOff>
    </xdr:to>
    <xdr:sp macro="" textlink="">
      <xdr:nvSpPr>
        <xdr:cNvPr id="863" name="円/楕円 862"/>
        <xdr:cNvSpPr/>
      </xdr:nvSpPr>
      <xdr:spPr>
        <a:xfrm>
          <a:off x="22110700" y="129201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39846</xdr:rowOff>
    </xdr:from>
    <xdr:ext cx="534377" cy="259045"/>
    <xdr:sp macro="" textlink="">
      <xdr:nvSpPr>
        <xdr:cNvPr id="864" name="繰出金該当値テキスト"/>
        <xdr:cNvSpPr txBox="1"/>
      </xdr:nvSpPr>
      <xdr:spPr>
        <a:xfrm>
          <a:off x="22212300" y="1289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61,183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69012</xdr:rowOff>
    </xdr:from>
    <xdr:to>
      <xdr:col>31</xdr:col>
      <xdr:colOff>85725</xdr:colOff>
      <xdr:row>75</xdr:row>
      <xdr:rowOff>170613</xdr:rowOff>
    </xdr:to>
    <xdr:sp macro="" textlink="">
      <xdr:nvSpPr>
        <xdr:cNvPr id="865" name="円/楕円 864"/>
        <xdr:cNvSpPr/>
      </xdr:nvSpPr>
      <xdr:spPr>
        <a:xfrm>
          <a:off x="21272500" y="129277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161738</xdr:rowOff>
    </xdr:from>
    <xdr:ext cx="534377" cy="259045"/>
    <xdr:sp macro="" textlink="">
      <xdr:nvSpPr>
        <xdr:cNvPr id="866" name="テキスト ボックス 865"/>
        <xdr:cNvSpPr txBox="1"/>
      </xdr:nvSpPr>
      <xdr:spPr>
        <a:xfrm>
          <a:off x="21056111" y="1302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60,718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153366</xdr:rowOff>
    </xdr:from>
    <xdr:to>
      <xdr:col>29</xdr:col>
      <xdr:colOff>568325</xdr:colOff>
      <xdr:row>76</xdr:row>
      <xdr:rowOff>83516</xdr:rowOff>
    </xdr:to>
    <xdr:sp macro="" textlink="">
      <xdr:nvSpPr>
        <xdr:cNvPr id="867" name="円/楕円 866"/>
        <xdr:cNvSpPr/>
      </xdr:nvSpPr>
      <xdr:spPr>
        <a:xfrm>
          <a:off x="20383500" y="130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74643</xdr:rowOff>
    </xdr:from>
    <xdr:ext cx="534377" cy="259045"/>
    <xdr:sp macro="" textlink="">
      <xdr:nvSpPr>
        <xdr:cNvPr id="868" name="テキスト ボックス 867"/>
        <xdr:cNvSpPr txBox="1"/>
      </xdr:nvSpPr>
      <xdr:spPr>
        <a:xfrm>
          <a:off x="20167111" y="1310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8922</xdr:rowOff>
    </xdr:from>
    <xdr:to>
      <xdr:col>28</xdr:col>
      <xdr:colOff>365125</xdr:colOff>
      <xdr:row>76</xdr:row>
      <xdr:rowOff>110522</xdr:rowOff>
    </xdr:to>
    <xdr:sp macro="" textlink="">
      <xdr:nvSpPr>
        <xdr:cNvPr id="869" name="円/楕円 868"/>
        <xdr:cNvSpPr/>
      </xdr:nvSpPr>
      <xdr:spPr>
        <a:xfrm>
          <a:off x="19494500" y="130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101649</xdr:rowOff>
    </xdr:from>
    <xdr:ext cx="534377" cy="259045"/>
    <xdr:sp macro="" textlink="">
      <xdr:nvSpPr>
        <xdr:cNvPr id="870" name="テキスト ボックス 869"/>
        <xdr:cNvSpPr txBox="1"/>
      </xdr:nvSpPr>
      <xdr:spPr>
        <a:xfrm>
          <a:off x="19278111" y="1313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68571</xdr:rowOff>
    </xdr:from>
    <xdr:to>
      <xdr:col>27</xdr:col>
      <xdr:colOff>161925</xdr:colOff>
      <xdr:row>76</xdr:row>
      <xdr:rowOff>170171</xdr:rowOff>
    </xdr:to>
    <xdr:sp macro="" textlink="">
      <xdr:nvSpPr>
        <xdr:cNvPr id="871" name="円/楕円 870"/>
        <xdr:cNvSpPr/>
      </xdr:nvSpPr>
      <xdr:spPr>
        <a:xfrm>
          <a:off x="18605500" y="1309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161298</xdr:rowOff>
    </xdr:from>
    <xdr:ext cx="534377" cy="259045"/>
    <xdr:sp macro="" textlink="">
      <xdr:nvSpPr>
        <xdr:cNvPr id="872" name="テキスト ボックス 871"/>
        <xdr:cNvSpPr txBox="1"/>
      </xdr:nvSpPr>
      <xdr:spPr>
        <a:xfrm>
          <a:off x="18389111" y="1319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・人件費は、前年度比で増大しており、</a:t>
          </a:r>
          <a:r>
            <a:rPr kumimoji="1" lang="ja-JP" altLang="ja-JP" sz="1300">
              <a:solidFill>
                <a:schemeClr val="dk1"/>
              </a:solidFill>
              <a:effectLst/>
              <a:latin typeface="+mn-lt"/>
              <a:ea typeface="+mn-ea"/>
              <a:cs typeface="+mn-cs"/>
            </a:rPr>
            <a:t>主な要因は、対前年度比で職員数が７名増になったことや、市長選挙を２度行ったことに因る報酬等の増である。事務事業等の外部委託や再任用制度等を活用し、人件費の抑制に努める。</a:t>
          </a:r>
          <a:endParaRPr lang="ja-JP" altLang="ja-JP" sz="1300">
            <a:effectLst/>
          </a:endParaRPr>
        </a:p>
        <a:p>
          <a:r>
            <a:rPr kumimoji="1" lang="ja-JP" altLang="en-US" sz="1300">
              <a:latin typeface="ＭＳ Ｐゴシック"/>
            </a:rPr>
            <a:t>・扶助費は、経年変化で増大しており、主な要因は、教育・保育給付費や生活保護費の増である。</a:t>
          </a:r>
          <a:endParaRPr kumimoji="1" lang="en-US" altLang="ja-JP" sz="1300">
            <a:latin typeface="ＭＳ Ｐゴシック"/>
          </a:endParaRPr>
        </a:p>
        <a:p>
          <a:r>
            <a:rPr kumimoji="1" lang="ja-JP" altLang="en-US" sz="1300">
              <a:latin typeface="ＭＳ Ｐゴシック"/>
            </a:rPr>
            <a:t>・補助費等は、前年度比で減少しており、主な要因は、新種子島産婦人科医院建設事業負担金が皆減になったことに因る。</a:t>
          </a:r>
          <a:endParaRPr kumimoji="1" lang="en-US" altLang="ja-JP" sz="1300">
            <a:latin typeface="ＭＳ Ｐゴシック"/>
          </a:endParaRPr>
        </a:p>
        <a:p>
          <a:r>
            <a:rPr kumimoji="1" lang="ja-JP" altLang="en-US" sz="1300">
              <a:latin typeface="ＭＳ Ｐゴシック"/>
            </a:rPr>
            <a:t>・普通建設事業費は、前年度比で減少しており、主な要因は、汚泥再生処理センター整備事業や防災拠点中央公民館改修事業の完了に因る。</a:t>
          </a:r>
          <a:endParaRPr kumimoji="1" lang="en-US" altLang="ja-JP" sz="1300">
            <a:latin typeface="ＭＳ Ｐゴシック"/>
          </a:endParaRPr>
        </a:p>
        <a:p>
          <a:r>
            <a:rPr kumimoji="1" lang="ja-JP" altLang="en-US" sz="1300">
              <a:latin typeface="ＭＳ Ｐゴシック"/>
            </a:rPr>
            <a:t>・積立金は、前年度比で減少しており、主な要因は、財政調整基金やふるさと応援寄附基金は増になったが、それ以上に減債基金の減少額が大きかったものによる。</a:t>
          </a:r>
          <a:endParaRPr kumimoji="1" lang="en-US" altLang="ja-JP" sz="1300">
            <a:latin typeface="ＭＳ Ｐゴシック"/>
          </a:endParaRPr>
        </a:p>
        <a:p>
          <a:r>
            <a:rPr kumimoji="1" lang="ja-JP" altLang="en-US" sz="1300">
              <a:latin typeface="ＭＳ Ｐゴシック"/>
            </a:rPr>
            <a:t>・繰出金は、経年変化で増大しており、主な要因は、国民健康保険特別会計等特別会計へ財源補てんのための繰出などである。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鹿児島県西之表市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15,924
15,853
205.66
10,679,707
10,466,305
207,654
5,669,943
10,480,256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162370</xdr:rowOff>
    </xdr:from>
    <xdr:to>
      <xdr:col>6</xdr:col>
      <xdr:colOff>511175</xdr:colOff>
      <xdr:row>32</xdr:row>
      <xdr:rowOff>136652</xdr:rowOff>
    </xdr:to>
    <xdr:cxnSp macro="">
      <xdr:nvCxnSpPr>
        <xdr:cNvPr id="61" name="直線コネクタ 60"/>
        <xdr:cNvCxnSpPr/>
      </xdr:nvCxnSpPr>
      <xdr:spPr>
        <a:xfrm>
          <a:off x="3797300" y="5477320"/>
          <a:ext cx="838200" cy="1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162370</xdr:rowOff>
    </xdr:from>
    <xdr:to>
      <xdr:col>5</xdr:col>
      <xdr:colOff>358775</xdr:colOff>
      <xdr:row>32</xdr:row>
      <xdr:rowOff>81407</xdr:rowOff>
    </xdr:to>
    <xdr:cxnSp macro="">
      <xdr:nvCxnSpPr>
        <xdr:cNvPr id="64" name="直線コネクタ 63"/>
        <xdr:cNvCxnSpPr/>
      </xdr:nvCxnSpPr>
      <xdr:spPr>
        <a:xfrm flipV="1">
          <a:off x="2908300" y="5477320"/>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81407</xdr:rowOff>
    </xdr:from>
    <xdr:to>
      <xdr:col>4</xdr:col>
      <xdr:colOff>155575</xdr:colOff>
      <xdr:row>32</xdr:row>
      <xdr:rowOff>126555</xdr:rowOff>
    </xdr:to>
    <xdr:cxnSp macro="">
      <xdr:nvCxnSpPr>
        <xdr:cNvPr id="67" name="直線コネクタ 66"/>
        <xdr:cNvCxnSpPr/>
      </xdr:nvCxnSpPr>
      <xdr:spPr>
        <a:xfrm flipV="1">
          <a:off x="2019300" y="5567807"/>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120650</xdr:rowOff>
    </xdr:from>
    <xdr:to>
      <xdr:col>2</xdr:col>
      <xdr:colOff>638175</xdr:colOff>
      <xdr:row>32</xdr:row>
      <xdr:rowOff>126555</xdr:rowOff>
    </xdr:to>
    <xdr:cxnSp macro="">
      <xdr:nvCxnSpPr>
        <xdr:cNvPr id="70" name="直線コネクタ 69"/>
        <xdr:cNvCxnSpPr/>
      </xdr:nvCxnSpPr>
      <xdr:spPr>
        <a:xfrm>
          <a:off x="1130300" y="5607050"/>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85852</xdr:rowOff>
    </xdr:from>
    <xdr:to>
      <xdr:col>6</xdr:col>
      <xdr:colOff>561975</xdr:colOff>
      <xdr:row>33</xdr:row>
      <xdr:rowOff>16002</xdr:rowOff>
    </xdr:to>
    <xdr:sp macro="" textlink="">
      <xdr:nvSpPr>
        <xdr:cNvPr id="80" name="円/楕円 79"/>
        <xdr:cNvSpPr/>
      </xdr:nvSpPr>
      <xdr:spPr>
        <a:xfrm>
          <a:off x="4584700" y="55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108729</xdr:rowOff>
    </xdr:from>
    <xdr:ext cx="469744" cy="259045"/>
    <xdr:sp macro="" textlink="">
      <xdr:nvSpPr>
        <xdr:cNvPr id="81" name="議会費該当値テキスト"/>
        <xdr:cNvSpPr txBox="1"/>
      </xdr:nvSpPr>
      <xdr:spPr>
        <a:xfrm>
          <a:off x="4686300" y="54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7,816</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111570</xdr:rowOff>
    </xdr:from>
    <xdr:to>
      <xdr:col>5</xdr:col>
      <xdr:colOff>409575</xdr:colOff>
      <xdr:row>32</xdr:row>
      <xdr:rowOff>41720</xdr:rowOff>
    </xdr:to>
    <xdr:sp macro="" textlink="">
      <xdr:nvSpPr>
        <xdr:cNvPr id="82" name="円/楕円 81"/>
        <xdr:cNvSpPr/>
      </xdr:nvSpPr>
      <xdr:spPr>
        <a:xfrm>
          <a:off x="3746500" y="542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58247</xdr:rowOff>
    </xdr:from>
    <xdr:ext cx="469744" cy="259045"/>
    <xdr:sp macro="" textlink="">
      <xdr:nvSpPr>
        <xdr:cNvPr id="83" name="テキスト ボックス 82"/>
        <xdr:cNvSpPr txBox="1"/>
      </xdr:nvSpPr>
      <xdr:spPr>
        <a:xfrm>
          <a:off x="3562427" y="520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30607</xdr:rowOff>
    </xdr:from>
    <xdr:to>
      <xdr:col>4</xdr:col>
      <xdr:colOff>206375</xdr:colOff>
      <xdr:row>32</xdr:row>
      <xdr:rowOff>132207</xdr:rowOff>
    </xdr:to>
    <xdr:sp macro="" textlink="">
      <xdr:nvSpPr>
        <xdr:cNvPr id="84" name="円/楕円 83"/>
        <xdr:cNvSpPr/>
      </xdr:nvSpPr>
      <xdr:spPr>
        <a:xfrm>
          <a:off x="2857500" y="551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148734</xdr:rowOff>
    </xdr:from>
    <xdr:ext cx="469744" cy="259045"/>
    <xdr:sp macro="" textlink="">
      <xdr:nvSpPr>
        <xdr:cNvPr id="85" name="テキスト ボックス 84"/>
        <xdr:cNvSpPr txBox="1"/>
      </xdr:nvSpPr>
      <xdr:spPr>
        <a:xfrm>
          <a:off x="2673427" y="529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8,106</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75755</xdr:rowOff>
    </xdr:from>
    <xdr:to>
      <xdr:col>3</xdr:col>
      <xdr:colOff>3175</xdr:colOff>
      <xdr:row>33</xdr:row>
      <xdr:rowOff>5905</xdr:rowOff>
    </xdr:to>
    <xdr:sp macro="" textlink="">
      <xdr:nvSpPr>
        <xdr:cNvPr id="86" name="円/楕円 85"/>
        <xdr:cNvSpPr/>
      </xdr:nvSpPr>
      <xdr:spPr>
        <a:xfrm>
          <a:off x="1968500" y="556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22432</xdr:rowOff>
    </xdr:from>
    <xdr:ext cx="469744" cy="259045"/>
    <xdr:sp macro="" textlink="">
      <xdr:nvSpPr>
        <xdr:cNvPr id="87" name="テキスト ボックス 86"/>
        <xdr:cNvSpPr txBox="1"/>
      </xdr:nvSpPr>
      <xdr:spPr>
        <a:xfrm>
          <a:off x="1784427" y="533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69850</xdr:rowOff>
    </xdr:from>
    <xdr:to>
      <xdr:col>1</xdr:col>
      <xdr:colOff>485775</xdr:colOff>
      <xdr:row>33</xdr:row>
      <xdr:rowOff>0</xdr:rowOff>
    </xdr:to>
    <xdr:sp macro="" textlink="">
      <xdr:nvSpPr>
        <xdr:cNvPr id="88" name="円/楕円 87"/>
        <xdr:cNvSpPr/>
      </xdr:nvSpPr>
      <xdr:spPr>
        <a:xfrm>
          <a:off x="1079500" y="55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16527</xdr:rowOff>
    </xdr:from>
    <xdr:ext cx="469744" cy="259045"/>
    <xdr:sp macro="" textlink="">
      <xdr:nvSpPr>
        <xdr:cNvPr id="89" name="テキスト ボックス 88"/>
        <xdr:cNvSpPr txBox="1"/>
      </xdr:nvSpPr>
      <xdr:spPr>
        <a:xfrm>
          <a:off x="895427" y="53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70791</xdr:rowOff>
    </xdr:from>
    <xdr:to>
      <xdr:col>6</xdr:col>
      <xdr:colOff>511175</xdr:colOff>
      <xdr:row>54</xdr:row>
      <xdr:rowOff>165102</xdr:rowOff>
    </xdr:to>
    <xdr:cxnSp macro="">
      <xdr:nvCxnSpPr>
        <xdr:cNvPr id="116" name="直線コネクタ 115"/>
        <xdr:cNvCxnSpPr/>
      </xdr:nvCxnSpPr>
      <xdr:spPr>
        <a:xfrm>
          <a:off x="3797300" y="9329091"/>
          <a:ext cx="838200" cy="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70791</xdr:rowOff>
    </xdr:from>
    <xdr:to>
      <xdr:col>5</xdr:col>
      <xdr:colOff>358775</xdr:colOff>
      <xdr:row>55</xdr:row>
      <xdr:rowOff>170497</xdr:rowOff>
    </xdr:to>
    <xdr:cxnSp macro="">
      <xdr:nvCxnSpPr>
        <xdr:cNvPr id="119" name="直線コネクタ 118"/>
        <xdr:cNvCxnSpPr/>
      </xdr:nvCxnSpPr>
      <xdr:spPr>
        <a:xfrm flipV="1">
          <a:off x="2908300" y="9329091"/>
          <a:ext cx="889000" cy="27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129463</xdr:rowOff>
    </xdr:from>
    <xdr:to>
      <xdr:col>4</xdr:col>
      <xdr:colOff>155575</xdr:colOff>
      <xdr:row>55</xdr:row>
      <xdr:rowOff>170497</xdr:rowOff>
    </xdr:to>
    <xdr:cxnSp macro="">
      <xdr:nvCxnSpPr>
        <xdr:cNvPr id="122" name="直線コネクタ 121"/>
        <xdr:cNvCxnSpPr/>
      </xdr:nvCxnSpPr>
      <xdr:spPr>
        <a:xfrm>
          <a:off x="2019300" y="9559213"/>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129463</xdr:rowOff>
    </xdr:from>
    <xdr:to>
      <xdr:col>2</xdr:col>
      <xdr:colOff>638175</xdr:colOff>
      <xdr:row>55</xdr:row>
      <xdr:rowOff>141291</xdr:rowOff>
    </xdr:to>
    <xdr:cxnSp macro="">
      <xdr:nvCxnSpPr>
        <xdr:cNvPr id="125" name="直線コネクタ 124"/>
        <xdr:cNvCxnSpPr/>
      </xdr:nvCxnSpPr>
      <xdr:spPr>
        <a:xfrm flipV="1">
          <a:off x="1130300" y="9559213"/>
          <a:ext cx="889000" cy="1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20066</xdr:rowOff>
    </xdr:from>
    <xdr:ext cx="599010" cy="259045"/>
    <xdr:sp macro="" textlink="">
      <xdr:nvSpPr>
        <xdr:cNvPr id="129" name="テキスト ボックス 128"/>
        <xdr:cNvSpPr txBox="1"/>
      </xdr:nvSpPr>
      <xdr:spPr>
        <a:xfrm>
          <a:off x="830794" y="962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114302</xdr:rowOff>
    </xdr:from>
    <xdr:to>
      <xdr:col>6</xdr:col>
      <xdr:colOff>561975</xdr:colOff>
      <xdr:row>55</xdr:row>
      <xdr:rowOff>44452</xdr:rowOff>
    </xdr:to>
    <xdr:sp macro="" textlink="">
      <xdr:nvSpPr>
        <xdr:cNvPr id="135" name="円/楕円 134"/>
        <xdr:cNvSpPr/>
      </xdr:nvSpPr>
      <xdr:spPr>
        <a:xfrm>
          <a:off x="4584700" y="937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137179</xdr:rowOff>
    </xdr:from>
    <xdr:ext cx="599010" cy="259045"/>
    <xdr:sp macro="" textlink="">
      <xdr:nvSpPr>
        <xdr:cNvPr id="136" name="総務費該当値テキスト"/>
        <xdr:cNvSpPr txBox="1"/>
      </xdr:nvSpPr>
      <xdr:spPr>
        <a:xfrm>
          <a:off x="4686300" y="922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144,444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19991</xdr:rowOff>
    </xdr:from>
    <xdr:to>
      <xdr:col>5</xdr:col>
      <xdr:colOff>409575</xdr:colOff>
      <xdr:row>54</xdr:row>
      <xdr:rowOff>121591</xdr:rowOff>
    </xdr:to>
    <xdr:sp macro="" textlink="">
      <xdr:nvSpPr>
        <xdr:cNvPr id="137" name="円/楕円 136"/>
        <xdr:cNvSpPr/>
      </xdr:nvSpPr>
      <xdr:spPr>
        <a:xfrm>
          <a:off x="3746500" y="927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138118</xdr:rowOff>
    </xdr:from>
    <xdr:ext cx="599010" cy="259045"/>
    <xdr:sp macro="" textlink="">
      <xdr:nvSpPr>
        <xdr:cNvPr id="138" name="テキスト ボックス 137"/>
        <xdr:cNvSpPr txBox="1"/>
      </xdr:nvSpPr>
      <xdr:spPr>
        <a:xfrm>
          <a:off x="3497794" y="905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165,072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119697</xdr:rowOff>
    </xdr:from>
    <xdr:to>
      <xdr:col>4</xdr:col>
      <xdr:colOff>206375</xdr:colOff>
      <xdr:row>56</xdr:row>
      <xdr:rowOff>49847</xdr:rowOff>
    </xdr:to>
    <xdr:sp macro="" textlink="">
      <xdr:nvSpPr>
        <xdr:cNvPr id="139" name="円/楕円 138"/>
        <xdr:cNvSpPr/>
      </xdr:nvSpPr>
      <xdr:spPr>
        <a:xfrm>
          <a:off x="2857500" y="95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66374</xdr:rowOff>
    </xdr:from>
    <xdr:ext cx="599010" cy="259045"/>
    <xdr:sp macro="" textlink="">
      <xdr:nvSpPr>
        <xdr:cNvPr id="140" name="テキスト ボックス 139"/>
        <xdr:cNvSpPr txBox="1"/>
      </xdr:nvSpPr>
      <xdr:spPr>
        <a:xfrm>
          <a:off x="2608794" y="932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105,764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78663</xdr:rowOff>
    </xdr:from>
    <xdr:to>
      <xdr:col>3</xdr:col>
      <xdr:colOff>3175</xdr:colOff>
      <xdr:row>56</xdr:row>
      <xdr:rowOff>8813</xdr:rowOff>
    </xdr:to>
    <xdr:sp macro="" textlink="">
      <xdr:nvSpPr>
        <xdr:cNvPr id="141" name="円/楕円 140"/>
        <xdr:cNvSpPr/>
      </xdr:nvSpPr>
      <xdr:spPr>
        <a:xfrm>
          <a:off x="1968500" y="95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25340</xdr:rowOff>
    </xdr:from>
    <xdr:ext cx="599010" cy="259045"/>
    <xdr:sp macro="" textlink="">
      <xdr:nvSpPr>
        <xdr:cNvPr id="142" name="テキスト ボックス 141"/>
        <xdr:cNvSpPr txBox="1"/>
      </xdr:nvSpPr>
      <xdr:spPr>
        <a:xfrm>
          <a:off x="1719794" y="928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114,739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90491</xdr:rowOff>
    </xdr:from>
    <xdr:to>
      <xdr:col>1</xdr:col>
      <xdr:colOff>485775</xdr:colOff>
      <xdr:row>56</xdr:row>
      <xdr:rowOff>20641</xdr:rowOff>
    </xdr:to>
    <xdr:sp macro="" textlink="">
      <xdr:nvSpPr>
        <xdr:cNvPr id="143" name="円/楕円 142"/>
        <xdr:cNvSpPr/>
      </xdr:nvSpPr>
      <xdr:spPr>
        <a:xfrm>
          <a:off x="1079500" y="952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37168</xdr:rowOff>
    </xdr:from>
    <xdr:ext cx="599010" cy="259045"/>
    <xdr:sp macro="" textlink="">
      <xdr:nvSpPr>
        <xdr:cNvPr id="144" name="テキスト ボックス 143"/>
        <xdr:cNvSpPr txBox="1"/>
      </xdr:nvSpPr>
      <xdr:spPr>
        <a:xfrm>
          <a:off x="830794" y="929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114005</xdr:rowOff>
    </xdr:from>
    <xdr:to>
      <xdr:col>6</xdr:col>
      <xdr:colOff>511175</xdr:colOff>
      <xdr:row>76</xdr:row>
      <xdr:rowOff>14167</xdr:rowOff>
    </xdr:to>
    <xdr:cxnSp macro="">
      <xdr:nvCxnSpPr>
        <xdr:cNvPr id="172" name="直線コネクタ 171"/>
        <xdr:cNvCxnSpPr/>
      </xdr:nvCxnSpPr>
      <xdr:spPr>
        <a:xfrm flipV="1">
          <a:off x="3797300" y="12972755"/>
          <a:ext cx="838200" cy="7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14167</xdr:rowOff>
    </xdr:from>
    <xdr:to>
      <xdr:col>5</xdr:col>
      <xdr:colOff>358775</xdr:colOff>
      <xdr:row>76</xdr:row>
      <xdr:rowOff>67202</xdr:rowOff>
    </xdr:to>
    <xdr:cxnSp macro="">
      <xdr:nvCxnSpPr>
        <xdr:cNvPr id="175" name="直線コネクタ 174"/>
        <xdr:cNvCxnSpPr/>
      </xdr:nvCxnSpPr>
      <xdr:spPr>
        <a:xfrm flipV="1">
          <a:off x="2908300" y="13044367"/>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67202</xdr:rowOff>
    </xdr:from>
    <xdr:to>
      <xdr:col>4</xdr:col>
      <xdr:colOff>155575</xdr:colOff>
      <xdr:row>76</xdr:row>
      <xdr:rowOff>112337</xdr:rowOff>
    </xdr:to>
    <xdr:cxnSp macro="">
      <xdr:nvCxnSpPr>
        <xdr:cNvPr id="178" name="直線コネクタ 177"/>
        <xdr:cNvCxnSpPr/>
      </xdr:nvCxnSpPr>
      <xdr:spPr>
        <a:xfrm flipV="1">
          <a:off x="2019300" y="13097402"/>
          <a:ext cx="889000" cy="4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112337</xdr:rowOff>
    </xdr:from>
    <xdr:to>
      <xdr:col>2</xdr:col>
      <xdr:colOff>638175</xdr:colOff>
      <xdr:row>76</xdr:row>
      <xdr:rowOff>143718</xdr:rowOff>
    </xdr:to>
    <xdr:cxnSp macro="">
      <xdr:nvCxnSpPr>
        <xdr:cNvPr id="181" name="直線コネクタ 180"/>
        <xdr:cNvCxnSpPr/>
      </xdr:nvCxnSpPr>
      <xdr:spPr>
        <a:xfrm flipV="1">
          <a:off x="1130300" y="13142537"/>
          <a:ext cx="889000" cy="3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63205</xdr:rowOff>
    </xdr:from>
    <xdr:to>
      <xdr:col>6</xdr:col>
      <xdr:colOff>561975</xdr:colOff>
      <xdr:row>75</xdr:row>
      <xdr:rowOff>164805</xdr:rowOff>
    </xdr:to>
    <xdr:sp macro="" textlink="">
      <xdr:nvSpPr>
        <xdr:cNvPr id="191" name="円/楕円 190"/>
        <xdr:cNvSpPr/>
      </xdr:nvSpPr>
      <xdr:spPr>
        <a:xfrm>
          <a:off x="4584700" y="1292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86082</xdr:rowOff>
    </xdr:from>
    <xdr:ext cx="599010" cy="259045"/>
    <xdr:sp macro="" textlink="">
      <xdr:nvSpPr>
        <xdr:cNvPr id="192" name="民生費該当値テキスト"/>
        <xdr:cNvSpPr txBox="1"/>
      </xdr:nvSpPr>
      <xdr:spPr>
        <a:xfrm>
          <a:off x="4686300" y="12773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218,120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134817</xdr:rowOff>
    </xdr:from>
    <xdr:to>
      <xdr:col>5</xdr:col>
      <xdr:colOff>409575</xdr:colOff>
      <xdr:row>76</xdr:row>
      <xdr:rowOff>64967</xdr:rowOff>
    </xdr:to>
    <xdr:sp macro="" textlink="">
      <xdr:nvSpPr>
        <xdr:cNvPr id="193" name="円/楕円 192"/>
        <xdr:cNvSpPr/>
      </xdr:nvSpPr>
      <xdr:spPr>
        <a:xfrm>
          <a:off x="3746500" y="1299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81494</xdr:rowOff>
    </xdr:from>
    <xdr:ext cx="599010" cy="259045"/>
    <xdr:sp macro="" textlink="">
      <xdr:nvSpPr>
        <xdr:cNvPr id="194" name="テキスト ボックス 193"/>
        <xdr:cNvSpPr txBox="1"/>
      </xdr:nvSpPr>
      <xdr:spPr>
        <a:xfrm>
          <a:off x="3497794" y="1276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202,457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16402</xdr:rowOff>
    </xdr:from>
    <xdr:to>
      <xdr:col>4</xdr:col>
      <xdr:colOff>206375</xdr:colOff>
      <xdr:row>76</xdr:row>
      <xdr:rowOff>118002</xdr:rowOff>
    </xdr:to>
    <xdr:sp macro="" textlink="">
      <xdr:nvSpPr>
        <xdr:cNvPr id="195" name="円/楕円 194"/>
        <xdr:cNvSpPr/>
      </xdr:nvSpPr>
      <xdr:spPr>
        <a:xfrm>
          <a:off x="2857500" y="1304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134529</xdr:rowOff>
    </xdr:from>
    <xdr:ext cx="599010" cy="259045"/>
    <xdr:sp macro="" textlink="">
      <xdr:nvSpPr>
        <xdr:cNvPr id="196" name="テキスト ボックス 195"/>
        <xdr:cNvSpPr txBox="1"/>
      </xdr:nvSpPr>
      <xdr:spPr>
        <a:xfrm>
          <a:off x="2608794" y="12821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190,857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61537</xdr:rowOff>
    </xdr:from>
    <xdr:to>
      <xdr:col>3</xdr:col>
      <xdr:colOff>3175</xdr:colOff>
      <xdr:row>76</xdr:row>
      <xdr:rowOff>163137</xdr:rowOff>
    </xdr:to>
    <xdr:sp macro="" textlink="">
      <xdr:nvSpPr>
        <xdr:cNvPr id="197" name="円/楕円 196"/>
        <xdr:cNvSpPr/>
      </xdr:nvSpPr>
      <xdr:spPr>
        <a:xfrm>
          <a:off x="1968500" y="1309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8214</xdr:rowOff>
    </xdr:from>
    <xdr:ext cx="599010" cy="259045"/>
    <xdr:sp macro="" textlink="">
      <xdr:nvSpPr>
        <xdr:cNvPr id="198" name="テキスト ボックス 197"/>
        <xdr:cNvSpPr txBox="1"/>
      </xdr:nvSpPr>
      <xdr:spPr>
        <a:xfrm>
          <a:off x="1719794" y="12866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180,985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92918</xdr:rowOff>
    </xdr:from>
    <xdr:to>
      <xdr:col>1</xdr:col>
      <xdr:colOff>485775</xdr:colOff>
      <xdr:row>77</xdr:row>
      <xdr:rowOff>23068</xdr:rowOff>
    </xdr:to>
    <xdr:sp macro="" textlink="">
      <xdr:nvSpPr>
        <xdr:cNvPr id="199" name="円/楕円 198"/>
        <xdr:cNvSpPr/>
      </xdr:nvSpPr>
      <xdr:spPr>
        <a:xfrm>
          <a:off x="1079500" y="131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39596</xdr:rowOff>
    </xdr:from>
    <xdr:ext cx="599010" cy="259045"/>
    <xdr:sp macro="" textlink="">
      <xdr:nvSpPr>
        <xdr:cNvPr id="200" name="テキスト ボックス 199"/>
        <xdr:cNvSpPr txBox="1"/>
      </xdr:nvSpPr>
      <xdr:spPr>
        <a:xfrm>
          <a:off x="830794" y="1289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31721</xdr:rowOff>
    </xdr:from>
    <xdr:to>
      <xdr:col>6</xdr:col>
      <xdr:colOff>511175</xdr:colOff>
      <xdr:row>96</xdr:row>
      <xdr:rowOff>55883</xdr:rowOff>
    </xdr:to>
    <xdr:cxnSp macro="">
      <xdr:nvCxnSpPr>
        <xdr:cNvPr id="225" name="直線コネクタ 224"/>
        <xdr:cNvCxnSpPr/>
      </xdr:nvCxnSpPr>
      <xdr:spPr>
        <a:xfrm>
          <a:off x="3797300" y="16148021"/>
          <a:ext cx="838200" cy="36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31721</xdr:rowOff>
    </xdr:from>
    <xdr:to>
      <xdr:col>5</xdr:col>
      <xdr:colOff>358775</xdr:colOff>
      <xdr:row>95</xdr:row>
      <xdr:rowOff>65891</xdr:rowOff>
    </xdr:to>
    <xdr:cxnSp macro="">
      <xdr:nvCxnSpPr>
        <xdr:cNvPr id="228" name="直線コネクタ 227"/>
        <xdr:cNvCxnSpPr/>
      </xdr:nvCxnSpPr>
      <xdr:spPr>
        <a:xfrm flipV="1">
          <a:off x="2908300" y="16148021"/>
          <a:ext cx="889000" cy="20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65891</xdr:rowOff>
    </xdr:from>
    <xdr:to>
      <xdr:col>4</xdr:col>
      <xdr:colOff>155575</xdr:colOff>
      <xdr:row>96</xdr:row>
      <xdr:rowOff>143472</xdr:rowOff>
    </xdr:to>
    <xdr:cxnSp macro="">
      <xdr:nvCxnSpPr>
        <xdr:cNvPr id="231" name="直線コネクタ 230"/>
        <xdr:cNvCxnSpPr/>
      </xdr:nvCxnSpPr>
      <xdr:spPr>
        <a:xfrm flipV="1">
          <a:off x="2019300" y="16353641"/>
          <a:ext cx="889000" cy="24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65559</xdr:rowOff>
    </xdr:from>
    <xdr:to>
      <xdr:col>2</xdr:col>
      <xdr:colOff>638175</xdr:colOff>
      <xdr:row>96</xdr:row>
      <xdr:rowOff>143472</xdr:rowOff>
    </xdr:to>
    <xdr:cxnSp macro="">
      <xdr:nvCxnSpPr>
        <xdr:cNvPr id="234" name="直線コネクタ 233"/>
        <xdr:cNvCxnSpPr/>
      </xdr:nvCxnSpPr>
      <xdr:spPr>
        <a:xfrm>
          <a:off x="1130300" y="16524759"/>
          <a:ext cx="889000" cy="7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5083</xdr:rowOff>
    </xdr:from>
    <xdr:to>
      <xdr:col>6</xdr:col>
      <xdr:colOff>561975</xdr:colOff>
      <xdr:row>96</xdr:row>
      <xdr:rowOff>106683</xdr:rowOff>
    </xdr:to>
    <xdr:sp macro="" textlink="">
      <xdr:nvSpPr>
        <xdr:cNvPr id="244" name="円/楕円 243"/>
        <xdr:cNvSpPr/>
      </xdr:nvSpPr>
      <xdr:spPr>
        <a:xfrm>
          <a:off x="4584700" y="1646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27960</xdr:rowOff>
    </xdr:from>
    <xdr:ext cx="534377" cy="259045"/>
    <xdr:sp macro="" textlink="">
      <xdr:nvSpPr>
        <xdr:cNvPr id="245" name="衛生費該当値テキスト"/>
        <xdr:cNvSpPr txBox="1"/>
      </xdr:nvSpPr>
      <xdr:spPr>
        <a:xfrm>
          <a:off x="4686300" y="1631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54,666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152371</xdr:rowOff>
    </xdr:from>
    <xdr:to>
      <xdr:col>5</xdr:col>
      <xdr:colOff>409575</xdr:colOff>
      <xdr:row>94</xdr:row>
      <xdr:rowOff>82521</xdr:rowOff>
    </xdr:to>
    <xdr:sp macro="" textlink="">
      <xdr:nvSpPr>
        <xdr:cNvPr id="246" name="円/楕円 245"/>
        <xdr:cNvSpPr/>
      </xdr:nvSpPr>
      <xdr:spPr>
        <a:xfrm>
          <a:off x="3746500" y="1609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99048</xdr:rowOff>
    </xdr:from>
    <xdr:ext cx="599010" cy="259045"/>
    <xdr:sp macro="" textlink="">
      <xdr:nvSpPr>
        <xdr:cNvPr id="247" name="テキスト ボックス 246"/>
        <xdr:cNvSpPr txBox="1"/>
      </xdr:nvSpPr>
      <xdr:spPr>
        <a:xfrm>
          <a:off x="3497794" y="1587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118,894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15091</xdr:rowOff>
    </xdr:from>
    <xdr:to>
      <xdr:col>4</xdr:col>
      <xdr:colOff>206375</xdr:colOff>
      <xdr:row>95</xdr:row>
      <xdr:rowOff>116691</xdr:rowOff>
    </xdr:to>
    <xdr:sp macro="" textlink="">
      <xdr:nvSpPr>
        <xdr:cNvPr id="248" name="円/楕円 247"/>
        <xdr:cNvSpPr/>
      </xdr:nvSpPr>
      <xdr:spPr>
        <a:xfrm>
          <a:off x="2857500" y="1630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133218</xdr:rowOff>
    </xdr:from>
    <xdr:ext cx="534377" cy="259045"/>
    <xdr:sp macro="" textlink="">
      <xdr:nvSpPr>
        <xdr:cNvPr id="249" name="テキスト ボックス 248"/>
        <xdr:cNvSpPr txBox="1"/>
      </xdr:nvSpPr>
      <xdr:spPr>
        <a:xfrm>
          <a:off x="2641111" y="1607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82,915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92672</xdr:rowOff>
    </xdr:from>
    <xdr:to>
      <xdr:col>3</xdr:col>
      <xdr:colOff>3175</xdr:colOff>
      <xdr:row>97</xdr:row>
      <xdr:rowOff>22822</xdr:rowOff>
    </xdr:to>
    <xdr:sp macro="" textlink="">
      <xdr:nvSpPr>
        <xdr:cNvPr id="250" name="円/楕円 249"/>
        <xdr:cNvSpPr/>
      </xdr:nvSpPr>
      <xdr:spPr>
        <a:xfrm>
          <a:off x="1968500" y="1655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13949</xdr:rowOff>
    </xdr:from>
    <xdr:ext cx="534377" cy="259045"/>
    <xdr:sp macro="" textlink="">
      <xdr:nvSpPr>
        <xdr:cNvPr id="251" name="テキスト ボックス 250"/>
        <xdr:cNvSpPr txBox="1"/>
      </xdr:nvSpPr>
      <xdr:spPr>
        <a:xfrm>
          <a:off x="1752111" y="1664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14759</xdr:rowOff>
    </xdr:from>
    <xdr:to>
      <xdr:col>1</xdr:col>
      <xdr:colOff>485775</xdr:colOff>
      <xdr:row>96</xdr:row>
      <xdr:rowOff>116359</xdr:rowOff>
    </xdr:to>
    <xdr:sp macro="" textlink="">
      <xdr:nvSpPr>
        <xdr:cNvPr id="252" name="円/楕円 251"/>
        <xdr:cNvSpPr/>
      </xdr:nvSpPr>
      <xdr:spPr>
        <a:xfrm>
          <a:off x="1079500" y="1647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132886</xdr:rowOff>
    </xdr:from>
    <xdr:ext cx="534377" cy="259045"/>
    <xdr:sp macro="" textlink="">
      <xdr:nvSpPr>
        <xdr:cNvPr id="253" name="テキスト ボックス 252"/>
        <xdr:cNvSpPr txBox="1"/>
      </xdr:nvSpPr>
      <xdr:spPr>
        <a:xfrm>
          <a:off x="863111" y="1624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121086</xdr:rowOff>
    </xdr:from>
    <xdr:to>
      <xdr:col>15</xdr:col>
      <xdr:colOff>180975</xdr:colOff>
      <xdr:row>38</xdr:row>
      <xdr:rowOff>123372</xdr:rowOff>
    </xdr:to>
    <xdr:cxnSp macro="">
      <xdr:nvCxnSpPr>
        <xdr:cNvPr id="284" name="直線コネクタ 283"/>
        <xdr:cNvCxnSpPr/>
      </xdr:nvCxnSpPr>
      <xdr:spPr>
        <a:xfrm flipV="1">
          <a:off x="9639300" y="663618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121412</xdr:rowOff>
    </xdr:from>
    <xdr:to>
      <xdr:col>14</xdr:col>
      <xdr:colOff>28575</xdr:colOff>
      <xdr:row>38</xdr:row>
      <xdr:rowOff>123372</xdr:rowOff>
    </xdr:to>
    <xdr:cxnSp macro="">
      <xdr:nvCxnSpPr>
        <xdr:cNvPr id="287" name="直線コネクタ 286"/>
        <xdr:cNvCxnSpPr/>
      </xdr:nvCxnSpPr>
      <xdr:spPr>
        <a:xfrm>
          <a:off x="8750300" y="6636512"/>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33891</xdr:rowOff>
    </xdr:from>
    <xdr:to>
      <xdr:col>12</xdr:col>
      <xdr:colOff>511175</xdr:colOff>
      <xdr:row>38</xdr:row>
      <xdr:rowOff>121412</xdr:rowOff>
    </xdr:to>
    <xdr:cxnSp macro="">
      <xdr:nvCxnSpPr>
        <xdr:cNvPr id="290" name="直線コネクタ 289"/>
        <xdr:cNvCxnSpPr/>
      </xdr:nvCxnSpPr>
      <xdr:spPr>
        <a:xfrm>
          <a:off x="7861300" y="6034641"/>
          <a:ext cx="889000" cy="60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33891</xdr:rowOff>
    </xdr:from>
    <xdr:to>
      <xdr:col>11</xdr:col>
      <xdr:colOff>307975</xdr:colOff>
      <xdr:row>35</xdr:row>
      <xdr:rowOff>122718</xdr:rowOff>
    </xdr:to>
    <xdr:cxnSp macro="">
      <xdr:nvCxnSpPr>
        <xdr:cNvPr id="293" name="直線コネクタ 292"/>
        <xdr:cNvCxnSpPr/>
      </xdr:nvCxnSpPr>
      <xdr:spPr>
        <a:xfrm flipV="1">
          <a:off x="6972300" y="6034641"/>
          <a:ext cx="889000" cy="8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70286</xdr:rowOff>
    </xdr:from>
    <xdr:to>
      <xdr:col>15</xdr:col>
      <xdr:colOff>231775</xdr:colOff>
      <xdr:row>39</xdr:row>
      <xdr:rowOff>436</xdr:rowOff>
    </xdr:to>
    <xdr:sp macro="" textlink="">
      <xdr:nvSpPr>
        <xdr:cNvPr id="303" name="円/楕円 302"/>
        <xdr:cNvSpPr/>
      </xdr:nvSpPr>
      <xdr:spPr>
        <a:xfrm>
          <a:off x="10426700" y="65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48713</xdr:rowOff>
    </xdr:from>
    <xdr:ext cx="378565" cy="259045"/>
    <xdr:sp macro="" textlink="">
      <xdr:nvSpPr>
        <xdr:cNvPr id="304" name="労働費該当値テキスト"/>
        <xdr:cNvSpPr txBox="1"/>
      </xdr:nvSpPr>
      <xdr:spPr>
        <a:xfrm>
          <a:off x="10528300" y="6563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72572</xdr:rowOff>
    </xdr:from>
    <xdr:to>
      <xdr:col>14</xdr:col>
      <xdr:colOff>79375</xdr:colOff>
      <xdr:row>39</xdr:row>
      <xdr:rowOff>2722</xdr:rowOff>
    </xdr:to>
    <xdr:sp macro="" textlink="">
      <xdr:nvSpPr>
        <xdr:cNvPr id="305" name="円/楕円 304"/>
        <xdr:cNvSpPr/>
      </xdr:nvSpPr>
      <xdr:spPr>
        <a:xfrm>
          <a:off x="9588500" y="65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165299</xdr:rowOff>
    </xdr:from>
    <xdr:ext cx="378565" cy="259045"/>
    <xdr:sp macro="" textlink="">
      <xdr:nvSpPr>
        <xdr:cNvPr id="306" name="テキスト ボックス 305"/>
        <xdr:cNvSpPr txBox="1"/>
      </xdr:nvSpPr>
      <xdr:spPr>
        <a:xfrm>
          <a:off x="9450017" y="6680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70612</xdr:rowOff>
    </xdr:from>
    <xdr:to>
      <xdr:col>12</xdr:col>
      <xdr:colOff>561975</xdr:colOff>
      <xdr:row>39</xdr:row>
      <xdr:rowOff>762</xdr:rowOff>
    </xdr:to>
    <xdr:sp macro="" textlink="">
      <xdr:nvSpPr>
        <xdr:cNvPr id="307" name="円/楕円 306"/>
        <xdr:cNvSpPr/>
      </xdr:nvSpPr>
      <xdr:spPr>
        <a:xfrm>
          <a:off x="8699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163339</xdr:rowOff>
    </xdr:from>
    <xdr:ext cx="378565" cy="259045"/>
    <xdr:sp macro="" textlink="">
      <xdr:nvSpPr>
        <xdr:cNvPr id="308" name="テキスト ボックス 307"/>
        <xdr:cNvSpPr txBox="1"/>
      </xdr:nvSpPr>
      <xdr:spPr>
        <a:xfrm>
          <a:off x="8561017" y="66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154541</xdr:rowOff>
    </xdr:from>
    <xdr:to>
      <xdr:col>11</xdr:col>
      <xdr:colOff>358775</xdr:colOff>
      <xdr:row>35</xdr:row>
      <xdr:rowOff>84691</xdr:rowOff>
    </xdr:to>
    <xdr:sp macro="" textlink="">
      <xdr:nvSpPr>
        <xdr:cNvPr id="309" name="円/楕円 308"/>
        <xdr:cNvSpPr/>
      </xdr:nvSpPr>
      <xdr:spPr>
        <a:xfrm>
          <a:off x="7810500" y="598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75818</xdr:rowOff>
    </xdr:from>
    <xdr:ext cx="469744" cy="259045"/>
    <xdr:sp macro="" textlink="">
      <xdr:nvSpPr>
        <xdr:cNvPr id="310" name="テキスト ボックス 309"/>
        <xdr:cNvSpPr txBox="1"/>
      </xdr:nvSpPr>
      <xdr:spPr>
        <a:xfrm>
          <a:off x="7626427" y="607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71918</xdr:rowOff>
    </xdr:from>
    <xdr:to>
      <xdr:col>10</xdr:col>
      <xdr:colOff>155575</xdr:colOff>
      <xdr:row>36</xdr:row>
      <xdr:rowOff>2068</xdr:rowOff>
    </xdr:to>
    <xdr:sp macro="" textlink="">
      <xdr:nvSpPr>
        <xdr:cNvPr id="311" name="円/楕円 310"/>
        <xdr:cNvSpPr/>
      </xdr:nvSpPr>
      <xdr:spPr>
        <a:xfrm>
          <a:off x="6921500" y="60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164645</xdr:rowOff>
    </xdr:from>
    <xdr:ext cx="469744" cy="259045"/>
    <xdr:sp macro="" textlink="">
      <xdr:nvSpPr>
        <xdr:cNvPr id="312" name="テキスト ボックス 311"/>
        <xdr:cNvSpPr txBox="1"/>
      </xdr:nvSpPr>
      <xdr:spPr>
        <a:xfrm>
          <a:off x="6737427" y="61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102159</xdr:rowOff>
    </xdr:from>
    <xdr:to>
      <xdr:col>15</xdr:col>
      <xdr:colOff>180975</xdr:colOff>
      <xdr:row>55</xdr:row>
      <xdr:rowOff>75502</xdr:rowOff>
    </xdr:to>
    <xdr:cxnSp macro="">
      <xdr:nvCxnSpPr>
        <xdr:cNvPr id="341" name="直線コネクタ 340"/>
        <xdr:cNvCxnSpPr/>
      </xdr:nvCxnSpPr>
      <xdr:spPr>
        <a:xfrm>
          <a:off x="9639300" y="9360459"/>
          <a:ext cx="838200" cy="14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102159</xdr:rowOff>
    </xdr:from>
    <xdr:to>
      <xdr:col>14</xdr:col>
      <xdr:colOff>28575</xdr:colOff>
      <xdr:row>56</xdr:row>
      <xdr:rowOff>31471</xdr:rowOff>
    </xdr:to>
    <xdr:cxnSp macro="">
      <xdr:nvCxnSpPr>
        <xdr:cNvPr id="344" name="直線コネクタ 343"/>
        <xdr:cNvCxnSpPr/>
      </xdr:nvCxnSpPr>
      <xdr:spPr>
        <a:xfrm flipV="1">
          <a:off x="8750300" y="9360459"/>
          <a:ext cx="889000" cy="2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31471</xdr:rowOff>
    </xdr:from>
    <xdr:to>
      <xdr:col>12</xdr:col>
      <xdr:colOff>511175</xdr:colOff>
      <xdr:row>56</xdr:row>
      <xdr:rowOff>77965</xdr:rowOff>
    </xdr:to>
    <xdr:cxnSp macro="">
      <xdr:nvCxnSpPr>
        <xdr:cNvPr id="347" name="直線コネクタ 346"/>
        <xdr:cNvCxnSpPr/>
      </xdr:nvCxnSpPr>
      <xdr:spPr>
        <a:xfrm flipV="1">
          <a:off x="7861300" y="9632671"/>
          <a:ext cx="889000" cy="4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9" name="テキスト ボックス 348"/>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20790</xdr:rowOff>
    </xdr:from>
    <xdr:to>
      <xdr:col>11</xdr:col>
      <xdr:colOff>307975</xdr:colOff>
      <xdr:row>56</xdr:row>
      <xdr:rowOff>77965</xdr:rowOff>
    </xdr:to>
    <xdr:cxnSp macro="">
      <xdr:nvCxnSpPr>
        <xdr:cNvPr id="350" name="直線コネクタ 349"/>
        <xdr:cNvCxnSpPr/>
      </xdr:nvCxnSpPr>
      <xdr:spPr>
        <a:xfrm>
          <a:off x="6972300" y="9621990"/>
          <a:ext cx="889000" cy="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2" name="テキスト ボックス 351"/>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24702</xdr:rowOff>
    </xdr:from>
    <xdr:to>
      <xdr:col>15</xdr:col>
      <xdr:colOff>231775</xdr:colOff>
      <xdr:row>55</xdr:row>
      <xdr:rowOff>126302</xdr:rowOff>
    </xdr:to>
    <xdr:sp macro="" textlink="">
      <xdr:nvSpPr>
        <xdr:cNvPr id="360" name="円/楕円 359"/>
        <xdr:cNvSpPr/>
      </xdr:nvSpPr>
      <xdr:spPr>
        <a:xfrm>
          <a:off x="10426700" y="945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47579</xdr:rowOff>
    </xdr:from>
    <xdr:ext cx="534377" cy="259045"/>
    <xdr:sp macro="" textlink="">
      <xdr:nvSpPr>
        <xdr:cNvPr id="361" name="農林水産業費該当値テキスト"/>
        <xdr:cNvSpPr txBox="1"/>
      </xdr:nvSpPr>
      <xdr:spPr>
        <a:xfrm>
          <a:off x="10528300" y="930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51,555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51359</xdr:rowOff>
    </xdr:from>
    <xdr:to>
      <xdr:col>14</xdr:col>
      <xdr:colOff>79375</xdr:colOff>
      <xdr:row>54</xdr:row>
      <xdr:rowOff>152959</xdr:rowOff>
    </xdr:to>
    <xdr:sp macro="" textlink="">
      <xdr:nvSpPr>
        <xdr:cNvPr id="362" name="円/楕円 361"/>
        <xdr:cNvSpPr/>
      </xdr:nvSpPr>
      <xdr:spPr>
        <a:xfrm>
          <a:off x="9588500" y="930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169486</xdr:rowOff>
    </xdr:from>
    <xdr:ext cx="534377" cy="259045"/>
    <xdr:sp macro="" textlink="">
      <xdr:nvSpPr>
        <xdr:cNvPr id="363" name="テキスト ボックス 362"/>
        <xdr:cNvSpPr txBox="1"/>
      </xdr:nvSpPr>
      <xdr:spPr>
        <a:xfrm>
          <a:off x="9372111" y="908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62,956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152121</xdr:rowOff>
    </xdr:from>
    <xdr:to>
      <xdr:col>12</xdr:col>
      <xdr:colOff>561975</xdr:colOff>
      <xdr:row>56</xdr:row>
      <xdr:rowOff>82271</xdr:rowOff>
    </xdr:to>
    <xdr:sp macro="" textlink="">
      <xdr:nvSpPr>
        <xdr:cNvPr id="364" name="円/楕円 363"/>
        <xdr:cNvSpPr/>
      </xdr:nvSpPr>
      <xdr:spPr>
        <a:xfrm>
          <a:off x="8699500" y="958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98798</xdr:rowOff>
    </xdr:from>
    <xdr:ext cx="534377" cy="259045"/>
    <xdr:sp macro="" textlink="">
      <xdr:nvSpPr>
        <xdr:cNvPr id="365" name="テキスト ボックス 364"/>
        <xdr:cNvSpPr txBox="1"/>
      </xdr:nvSpPr>
      <xdr:spPr>
        <a:xfrm>
          <a:off x="8483111" y="935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27165</xdr:rowOff>
    </xdr:from>
    <xdr:to>
      <xdr:col>11</xdr:col>
      <xdr:colOff>358775</xdr:colOff>
      <xdr:row>56</xdr:row>
      <xdr:rowOff>128765</xdr:rowOff>
    </xdr:to>
    <xdr:sp macro="" textlink="">
      <xdr:nvSpPr>
        <xdr:cNvPr id="366" name="円/楕円 365"/>
        <xdr:cNvSpPr/>
      </xdr:nvSpPr>
      <xdr:spPr>
        <a:xfrm>
          <a:off x="7810500" y="962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145292</xdr:rowOff>
    </xdr:from>
    <xdr:ext cx="534377" cy="259045"/>
    <xdr:sp macro="" textlink="">
      <xdr:nvSpPr>
        <xdr:cNvPr id="367" name="テキスト ボックス 366"/>
        <xdr:cNvSpPr txBox="1"/>
      </xdr:nvSpPr>
      <xdr:spPr>
        <a:xfrm>
          <a:off x="7594111" y="940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37,861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141440</xdr:rowOff>
    </xdr:from>
    <xdr:to>
      <xdr:col>10</xdr:col>
      <xdr:colOff>155575</xdr:colOff>
      <xdr:row>56</xdr:row>
      <xdr:rowOff>71590</xdr:rowOff>
    </xdr:to>
    <xdr:sp macro="" textlink="">
      <xdr:nvSpPr>
        <xdr:cNvPr id="368" name="円/楕円 367"/>
        <xdr:cNvSpPr/>
      </xdr:nvSpPr>
      <xdr:spPr>
        <a:xfrm>
          <a:off x="6921500" y="957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88117</xdr:rowOff>
    </xdr:from>
    <xdr:ext cx="534377" cy="259045"/>
    <xdr:sp macro="" textlink="">
      <xdr:nvSpPr>
        <xdr:cNvPr id="369" name="テキスト ボックス 368"/>
        <xdr:cNvSpPr txBox="1"/>
      </xdr:nvSpPr>
      <xdr:spPr>
        <a:xfrm>
          <a:off x="6705111" y="934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114376</xdr:rowOff>
    </xdr:from>
    <xdr:to>
      <xdr:col>15</xdr:col>
      <xdr:colOff>180975</xdr:colOff>
      <xdr:row>78</xdr:row>
      <xdr:rowOff>120269</xdr:rowOff>
    </xdr:to>
    <xdr:cxnSp macro="">
      <xdr:nvCxnSpPr>
        <xdr:cNvPr id="398" name="直線コネクタ 397"/>
        <xdr:cNvCxnSpPr/>
      </xdr:nvCxnSpPr>
      <xdr:spPr>
        <a:xfrm>
          <a:off x="9639300" y="13487476"/>
          <a:ext cx="838200" cy="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114376</xdr:rowOff>
    </xdr:from>
    <xdr:to>
      <xdr:col>14</xdr:col>
      <xdr:colOff>28575</xdr:colOff>
      <xdr:row>78</xdr:row>
      <xdr:rowOff>138113</xdr:rowOff>
    </xdr:to>
    <xdr:cxnSp macro="">
      <xdr:nvCxnSpPr>
        <xdr:cNvPr id="401" name="直線コネクタ 400"/>
        <xdr:cNvCxnSpPr/>
      </xdr:nvCxnSpPr>
      <xdr:spPr>
        <a:xfrm flipV="1">
          <a:off x="8750300" y="13487476"/>
          <a:ext cx="8890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138113</xdr:rowOff>
    </xdr:from>
    <xdr:to>
      <xdr:col>12</xdr:col>
      <xdr:colOff>511175</xdr:colOff>
      <xdr:row>78</xdr:row>
      <xdr:rowOff>158902</xdr:rowOff>
    </xdr:to>
    <xdr:cxnSp macro="">
      <xdr:nvCxnSpPr>
        <xdr:cNvPr id="404" name="直線コネクタ 403"/>
        <xdr:cNvCxnSpPr/>
      </xdr:nvCxnSpPr>
      <xdr:spPr>
        <a:xfrm flipV="1">
          <a:off x="7861300" y="13511213"/>
          <a:ext cx="889000" cy="2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145745</xdr:rowOff>
    </xdr:from>
    <xdr:to>
      <xdr:col>11</xdr:col>
      <xdr:colOff>307975</xdr:colOff>
      <xdr:row>78</xdr:row>
      <xdr:rowOff>158902</xdr:rowOff>
    </xdr:to>
    <xdr:cxnSp macro="">
      <xdr:nvCxnSpPr>
        <xdr:cNvPr id="407" name="直線コネクタ 406"/>
        <xdr:cNvCxnSpPr/>
      </xdr:nvCxnSpPr>
      <xdr:spPr>
        <a:xfrm>
          <a:off x="6972300" y="13518845"/>
          <a:ext cx="889000" cy="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69469</xdr:rowOff>
    </xdr:from>
    <xdr:to>
      <xdr:col>15</xdr:col>
      <xdr:colOff>231775</xdr:colOff>
      <xdr:row>78</xdr:row>
      <xdr:rowOff>171069</xdr:rowOff>
    </xdr:to>
    <xdr:sp macro="" textlink="">
      <xdr:nvSpPr>
        <xdr:cNvPr id="417" name="円/楕円 416"/>
        <xdr:cNvSpPr/>
      </xdr:nvSpPr>
      <xdr:spPr>
        <a:xfrm>
          <a:off x="10426700" y="1344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155846</xdr:rowOff>
    </xdr:from>
    <xdr:ext cx="469744" cy="259045"/>
    <xdr:sp macro="" textlink="">
      <xdr:nvSpPr>
        <xdr:cNvPr id="418" name="商工費該当値テキスト"/>
        <xdr:cNvSpPr txBox="1"/>
      </xdr:nvSpPr>
      <xdr:spPr>
        <a:xfrm>
          <a:off x="10528300" y="1335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63576</xdr:rowOff>
    </xdr:from>
    <xdr:to>
      <xdr:col>14</xdr:col>
      <xdr:colOff>79375</xdr:colOff>
      <xdr:row>78</xdr:row>
      <xdr:rowOff>165176</xdr:rowOff>
    </xdr:to>
    <xdr:sp macro="" textlink="">
      <xdr:nvSpPr>
        <xdr:cNvPr id="419" name="円/楕円 418"/>
        <xdr:cNvSpPr/>
      </xdr:nvSpPr>
      <xdr:spPr>
        <a:xfrm>
          <a:off x="9588500" y="134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156303</xdr:rowOff>
    </xdr:from>
    <xdr:ext cx="469744" cy="259045"/>
    <xdr:sp macro="" textlink="">
      <xdr:nvSpPr>
        <xdr:cNvPr id="420" name="テキスト ボックス 419"/>
        <xdr:cNvSpPr txBox="1"/>
      </xdr:nvSpPr>
      <xdr:spPr>
        <a:xfrm>
          <a:off x="9404427" y="1352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87313</xdr:rowOff>
    </xdr:from>
    <xdr:to>
      <xdr:col>12</xdr:col>
      <xdr:colOff>561975</xdr:colOff>
      <xdr:row>79</xdr:row>
      <xdr:rowOff>17463</xdr:rowOff>
    </xdr:to>
    <xdr:sp macro="" textlink="">
      <xdr:nvSpPr>
        <xdr:cNvPr id="421" name="円/楕円 420"/>
        <xdr:cNvSpPr/>
      </xdr:nvSpPr>
      <xdr:spPr>
        <a:xfrm>
          <a:off x="8699500" y="1346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8590</xdr:rowOff>
    </xdr:from>
    <xdr:ext cx="469744" cy="259045"/>
    <xdr:sp macro="" textlink="">
      <xdr:nvSpPr>
        <xdr:cNvPr id="422" name="テキスト ボックス 421"/>
        <xdr:cNvSpPr txBox="1"/>
      </xdr:nvSpPr>
      <xdr:spPr>
        <a:xfrm>
          <a:off x="8515427" y="1355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108102</xdr:rowOff>
    </xdr:from>
    <xdr:to>
      <xdr:col>11</xdr:col>
      <xdr:colOff>358775</xdr:colOff>
      <xdr:row>79</xdr:row>
      <xdr:rowOff>38252</xdr:rowOff>
    </xdr:to>
    <xdr:sp macro="" textlink="">
      <xdr:nvSpPr>
        <xdr:cNvPr id="423" name="円/楕円 422"/>
        <xdr:cNvSpPr/>
      </xdr:nvSpPr>
      <xdr:spPr>
        <a:xfrm>
          <a:off x="7810500" y="1348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29379</xdr:rowOff>
    </xdr:from>
    <xdr:ext cx="469744" cy="259045"/>
    <xdr:sp macro="" textlink="">
      <xdr:nvSpPr>
        <xdr:cNvPr id="424" name="テキスト ボックス 423"/>
        <xdr:cNvSpPr txBox="1"/>
      </xdr:nvSpPr>
      <xdr:spPr>
        <a:xfrm>
          <a:off x="7626427" y="1357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94945</xdr:rowOff>
    </xdr:from>
    <xdr:to>
      <xdr:col>10</xdr:col>
      <xdr:colOff>155575</xdr:colOff>
      <xdr:row>79</xdr:row>
      <xdr:rowOff>25095</xdr:rowOff>
    </xdr:to>
    <xdr:sp macro="" textlink="">
      <xdr:nvSpPr>
        <xdr:cNvPr id="425" name="円/楕円 424"/>
        <xdr:cNvSpPr/>
      </xdr:nvSpPr>
      <xdr:spPr>
        <a:xfrm>
          <a:off x="6921500" y="134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16222</xdr:rowOff>
    </xdr:from>
    <xdr:ext cx="469744" cy="259045"/>
    <xdr:sp macro="" textlink="">
      <xdr:nvSpPr>
        <xdr:cNvPr id="426" name="テキスト ボックス 425"/>
        <xdr:cNvSpPr txBox="1"/>
      </xdr:nvSpPr>
      <xdr:spPr>
        <a:xfrm>
          <a:off x="6737427" y="1356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29344</xdr:rowOff>
    </xdr:from>
    <xdr:to>
      <xdr:col>15</xdr:col>
      <xdr:colOff>180975</xdr:colOff>
      <xdr:row>98</xdr:row>
      <xdr:rowOff>137757</xdr:rowOff>
    </xdr:to>
    <xdr:cxnSp macro="">
      <xdr:nvCxnSpPr>
        <xdr:cNvPr id="459" name="直線コネクタ 458"/>
        <xdr:cNvCxnSpPr/>
      </xdr:nvCxnSpPr>
      <xdr:spPr>
        <a:xfrm flipV="1">
          <a:off x="9639300" y="16831444"/>
          <a:ext cx="838200" cy="10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108744</xdr:rowOff>
    </xdr:from>
    <xdr:to>
      <xdr:col>14</xdr:col>
      <xdr:colOff>28575</xdr:colOff>
      <xdr:row>98</xdr:row>
      <xdr:rowOff>137757</xdr:rowOff>
    </xdr:to>
    <xdr:cxnSp macro="">
      <xdr:nvCxnSpPr>
        <xdr:cNvPr id="462" name="直線コネクタ 461"/>
        <xdr:cNvCxnSpPr/>
      </xdr:nvCxnSpPr>
      <xdr:spPr>
        <a:xfrm>
          <a:off x="8750300" y="16910844"/>
          <a:ext cx="889000" cy="2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108744</xdr:rowOff>
    </xdr:from>
    <xdr:to>
      <xdr:col>12</xdr:col>
      <xdr:colOff>511175</xdr:colOff>
      <xdr:row>98</xdr:row>
      <xdr:rowOff>119641</xdr:rowOff>
    </xdr:to>
    <xdr:cxnSp macro="">
      <xdr:nvCxnSpPr>
        <xdr:cNvPr id="465" name="直線コネクタ 464"/>
        <xdr:cNvCxnSpPr/>
      </xdr:nvCxnSpPr>
      <xdr:spPr>
        <a:xfrm flipV="1">
          <a:off x="7861300" y="16910844"/>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103400</xdr:rowOff>
    </xdr:from>
    <xdr:to>
      <xdr:col>11</xdr:col>
      <xdr:colOff>307975</xdr:colOff>
      <xdr:row>98</xdr:row>
      <xdr:rowOff>119641</xdr:rowOff>
    </xdr:to>
    <xdr:cxnSp macro="">
      <xdr:nvCxnSpPr>
        <xdr:cNvPr id="468" name="直線コネクタ 467"/>
        <xdr:cNvCxnSpPr/>
      </xdr:nvCxnSpPr>
      <xdr:spPr>
        <a:xfrm>
          <a:off x="6972300" y="16905500"/>
          <a:ext cx="889000" cy="1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149994</xdr:rowOff>
    </xdr:from>
    <xdr:to>
      <xdr:col>15</xdr:col>
      <xdr:colOff>231775</xdr:colOff>
      <xdr:row>98</xdr:row>
      <xdr:rowOff>80144</xdr:rowOff>
    </xdr:to>
    <xdr:sp macro="" textlink="">
      <xdr:nvSpPr>
        <xdr:cNvPr id="478" name="円/楕円 477"/>
        <xdr:cNvSpPr/>
      </xdr:nvSpPr>
      <xdr:spPr>
        <a:xfrm>
          <a:off x="10426700" y="167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128421</xdr:rowOff>
    </xdr:from>
    <xdr:ext cx="534377" cy="259045"/>
    <xdr:sp macro="" textlink="">
      <xdr:nvSpPr>
        <xdr:cNvPr id="479" name="土木費該当値テキスト"/>
        <xdr:cNvSpPr txBox="1"/>
      </xdr:nvSpPr>
      <xdr:spPr>
        <a:xfrm>
          <a:off x="10528300" y="1675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29,586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86957</xdr:rowOff>
    </xdr:from>
    <xdr:to>
      <xdr:col>14</xdr:col>
      <xdr:colOff>79375</xdr:colOff>
      <xdr:row>99</xdr:row>
      <xdr:rowOff>17107</xdr:rowOff>
    </xdr:to>
    <xdr:sp macro="" textlink="">
      <xdr:nvSpPr>
        <xdr:cNvPr id="480" name="円/楕円 479"/>
        <xdr:cNvSpPr/>
      </xdr:nvSpPr>
      <xdr:spPr>
        <a:xfrm>
          <a:off x="9588500" y="1688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8234</xdr:rowOff>
    </xdr:from>
    <xdr:ext cx="534377" cy="259045"/>
    <xdr:sp macro="" textlink="">
      <xdr:nvSpPr>
        <xdr:cNvPr id="481" name="テキスト ボックス 480"/>
        <xdr:cNvSpPr txBox="1"/>
      </xdr:nvSpPr>
      <xdr:spPr>
        <a:xfrm>
          <a:off x="9372111" y="1698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57944</xdr:rowOff>
    </xdr:from>
    <xdr:to>
      <xdr:col>12</xdr:col>
      <xdr:colOff>561975</xdr:colOff>
      <xdr:row>98</xdr:row>
      <xdr:rowOff>159544</xdr:rowOff>
    </xdr:to>
    <xdr:sp macro="" textlink="">
      <xdr:nvSpPr>
        <xdr:cNvPr id="482" name="円/楕円 481"/>
        <xdr:cNvSpPr/>
      </xdr:nvSpPr>
      <xdr:spPr>
        <a:xfrm>
          <a:off x="8699500" y="168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150671</xdr:rowOff>
    </xdr:from>
    <xdr:ext cx="534377" cy="259045"/>
    <xdr:sp macro="" textlink="">
      <xdr:nvSpPr>
        <xdr:cNvPr id="483" name="テキスト ボックス 482"/>
        <xdr:cNvSpPr txBox="1"/>
      </xdr:nvSpPr>
      <xdr:spPr>
        <a:xfrm>
          <a:off x="8483111" y="169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68841</xdr:rowOff>
    </xdr:from>
    <xdr:to>
      <xdr:col>11</xdr:col>
      <xdr:colOff>358775</xdr:colOff>
      <xdr:row>98</xdr:row>
      <xdr:rowOff>170441</xdr:rowOff>
    </xdr:to>
    <xdr:sp macro="" textlink="">
      <xdr:nvSpPr>
        <xdr:cNvPr id="484" name="円/楕円 483"/>
        <xdr:cNvSpPr/>
      </xdr:nvSpPr>
      <xdr:spPr>
        <a:xfrm>
          <a:off x="7810500" y="1687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161568</xdr:rowOff>
    </xdr:from>
    <xdr:ext cx="534377" cy="259045"/>
    <xdr:sp macro="" textlink="">
      <xdr:nvSpPr>
        <xdr:cNvPr id="485" name="テキスト ボックス 484"/>
        <xdr:cNvSpPr txBox="1"/>
      </xdr:nvSpPr>
      <xdr:spPr>
        <a:xfrm>
          <a:off x="7594111" y="1696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52600</xdr:rowOff>
    </xdr:from>
    <xdr:to>
      <xdr:col>10</xdr:col>
      <xdr:colOff>155575</xdr:colOff>
      <xdr:row>98</xdr:row>
      <xdr:rowOff>154200</xdr:rowOff>
    </xdr:to>
    <xdr:sp macro="" textlink="">
      <xdr:nvSpPr>
        <xdr:cNvPr id="486" name="円/楕円 485"/>
        <xdr:cNvSpPr/>
      </xdr:nvSpPr>
      <xdr:spPr>
        <a:xfrm>
          <a:off x="6921500" y="16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145327</xdr:rowOff>
    </xdr:from>
    <xdr:ext cx="534377" cy="259045"/>
    <xdr:sp macro="" textlink="">
      <xdr:nvSpPr>
        <xdr:cNvPr id="487" name="テキスト ボックス 486"/>
        <xdr:cNvSpPr txBox="1"/>
      </xdr:nvSpPr>
      <xdr:spPr>
        <a:xfrm>
          <a:off x="6705111" y="169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100066</xdr:rowOff>
    </xdr:from>
    <xdr:to>
      <xdr:col>23</xdr:col>
      <xdr:colOff>517525</xdr:colOff>
      <xdr:row>38</xdr:row>
      <xdr:rowOff>39445</xdr:rowOff>
    </xdr:to>
    <xdr:cxnSp macro="">
      <xdr:nvCxnSpPr>
        <xdr:cNvPr id="520" name="直線コネクタ 519"/>
        <xdr:cNvCxnSpPr/>
      </xdr:nvCxnSpPr>
      <xdr:spPr>
        <a:xfrm flipV="1">
          <a:off x="15481300" y="6443716"/>
          <a:ext cx="838200" cy="11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150973</xdr:rowOff>
    </xdr:from>
    <xdr:to>
      <xdr:col>22</xdr:col>
      <xdr:colOff>365125</xdr:colOff>
      <xdr:row>38</xdr:row>
      <xdr:rowOff>39445</xdr:rowOff>
    </xdr:to>
    <xdr:cxnSp macro="">
      <xdr:nvCxnSpPr>
        <xdr:cNvPr id="523" name="直線コネクタ 522"/>
        <xdr:cNvCxnSpPr/>
      </xdr:nvCxnSpPr>
      <xdr:spPr>
        <a:xfrm>
          <a:off x="14592300" y="6323173"/>
          <a:ext cx="889000" cy="2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150973</xdr:rowOff>
    </xdr:from>
    <xdr:to>
      <xdr:col>21</xdr:col>
      <xdr:colOff>161925</xdr:colOff>
      <xdr:row>37</xdr:row>
      <xdr:rowOff>155702</xdr:rowOff>
    </xdr:to>
    <xdr:cxnSp macro="">
      <xdr:nvCxnSpPr>
        <xdr:cNvPr id="526" name="直線コネクタ 525"/>
        <xdr:cNvCxnSpPr/>
      </xdr:nvCxnSpPr>
      <xdr:spPr>
        <a:xfrm flipV="1">
          <a:off x="13703300" y="6323173"/>
          <a:ext cx="889000" cy="17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155702</xdr:rowOff>
    </xdr:from>
    <xdr:to>
      <xdr:col>19</xdr:col>
      <xdr:colOff>644525</xdr:colOff>
      <xdr:row>38</xdr:row>
      <xdr:rowOff>7126</xdr:rowOff>
    </xdr:to>
    <xdr:cxnSp macro="">
      <xdr:nvCxnSpPr>
        <xdr:cNvPr id="529" name="直線コネクタ 528"/>
        <xdr:cNvCxnSpPr/>
      </xdr:nvCxnSpPr>
      <xdr:spPr>
        <a:xfrm flipV="1">
          <a:off x="12814300" y="6499352"/>
          <a:ext cx="889000" cy="2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49266</xdr:rowOff>
    </xdr:from>
    <xdr:to>
      <xdr:col>23</xdr:col>
      <xdr:colOff>568325</xdr:colOff>
      <xdr:row>37</xdr:row>
      <xdr:rowOff>150866</xdr:rowOff>
    </xdr:to>
    <xdr:sp macro="" textlink="">
      <xdr:nvSpPr>
        <xdr:cNvPr id="539" name="円/楕円 538"/>
        <xdr:cNvSpPr/>
      </xdr:nvSpPr>
      <xdr:spPr>
        <a:xfrm>
          <a:off x="16268700" y="639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72143</xdr:rowOff>
    </xdr:from>
    <xdr:ext cx="534377" cy="259045"/>
    <xdr:sp macro="" textlink="">
      <xdr:nvSpPr>
        <xdr:cNvPr id="540" name="消防費該当値テキスト"/>
        <xdr:cNvSpPr txBox="1"/>
      </xdr:nvSpPr>
      <xdr:spPr>
        <a:xfrm>
          <a:off x="16370300" y="624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26,774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160095</xdr:rowOff>
    </xdr:from>
    <xdr:to>
      <xdr:col>22</xdr:col>
      <xdr:colOff>415925</xdr:colOff>
      <xdr:row>38</xdr:row>
      <xdr:rowOff>90245</xdr:rowOff>
    </xdr:to>
    <xdr:sp macro="" textlink="">
      <xdr:nvSpPr>
        <xdr:cNvPr id="541" name="円/楕円 540"/>
        <xdr:cNvSpPr/>
      </xdr:nvSpPr>
      <xdr:spPr>
        <a:xfrm>
          <a:off x="15430500" y="65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81372</xdr:rowOff>
    </xdr:from>
    <xdr:ext cx="534377" cy="259045"/>
    <xdr:sp macro="" textlink="">
      <xdr:nvSpPr>
        <xdr:cNvPr id="542" name="テキスト ボックス 541"/>
        <xdr:cNvSpPr txBox="1"/>
      </xdr:nvSpPr>
      <xdr:spPr>
        <a:xfrm>
          <a:off x="15214111" y="659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19,017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100173</xdr:rowOff>
    </xdr:from>
    <xdr:to>
      <xdr:col>21</xdr:col>
      <xdr:colOff>212725</xdr:colOff>
      <xdr:row>37</xdr:row>
      <xdr:rowOff>30323</xdr:rowOff>
    </xdr:to>
    <xdr:sp macro="" textlink="">
      <xdr:nvSpPr>
        <xdr:cNvPr id="543" name="円/楕円 542"/>
        <xdr:cNvSpPr/>
      </xdr:nvSpPr>
      <xdr:spPr>
        <a:xfrm>
          <a:off x="14541500" y="627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46850</xdr:rowOff>
    </xdr:from>
    <xdr:ext cx="534377" cy="259045"/>
    <xdr:sp macro="" textlink="">
      <xdr:nvSpPr>
        <xdr:cNvPr id="544" name="テキスト ボックス 543"/>
        <xdr:cNvSpPr txBox="1"/>
      </xdr:nvSpPr>
      <xdr:spPr>
        <a:xfrm>
          <a:off x="14325111" y="60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104902</xdr:rowOff>
    </xdr:from>
    <xdr:to>
      <xdr:col>20</xdr:col>
      <xdr:colOff>9525</xdr:colOff>
      <xdr:row>38</xdr:row>
      <xdr:rowOff>35052</xdr:rowOff>
    </xdr:to>
    <xdr:sp macro="" textlink="">
      <xdr:nvSpPr>
        <xdr:cNvPr id="545" name="円/楕円 544"/>
        <xdr:cNvSpPr/>
      </xdr:nvSpPr>
      <xdr:spPr>
        <a:xfrm>
          <a:off x="13652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26179</xdr:rowOff>
    </xdr:from>
    <xdr:ext cx="534377" cy="259045"/>
    <xdr:sp macro="" textlink="">
      <xdr:nvSpPr>
        <xdr:cNvPr id="546" name="テキスト ボックス 545"/>
        <xdr:cNvSpPr txBox="1"/>
      </xdr:nvSpPr>
      <xdr:spPr>
        <a:xfrm>
          <a:off x="13436111" y="654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127776</xdr:rowOff>
    </xdr:from>
    <xdr:to>
      <xdr:col>18</xdr:col>
      <xdr:colOff>492125</xdr:colOff>
      <xdr:row>38</xdr:row>
      <xdr:rowOff>57927</xdr:rowOff>
    </xdr:to>
    <xdr:sp macro="" textlink="">
      <xdr:nvSpPr>
        <xdr:cNvPr id="547" name="円/楕円 546"/>
        <xdr:cNvSpPr/>
      </xdr:nvSpPr>
      <xdr:spPr>
        <a:xfrm>
          <a:off x="12763500" y="64714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49053</xdr:rowOff>
    </xdr:from>
    <xdr:ext cx="534377" cy="259045"/>
    <xdr:sp macro="" textlink="">
      <xdr:nvSpPr>
        <xdr:cNvPr id="548" name="テキスト ボックス 547"/>
        <xdr:cNvSpPr txBox="1"/>
      </xdr:nvSpPr>
      <xdr:spPr>
        <a:xfrm>
          <a:off x="12547111" y="656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52908</xdr:rowOff>
    </xdr:from>
    <xdr:to>
      <xdr:col>23</xdr:col>
      <xdr:colOff>517525</xdr:colOff>
      <xdr:row>57</xdr:row>
      <xdr:rowOff>84996</xdr:rowOff>
    </xdr:to>
    <xdr:cxnSp macro="">
      <xdr:nvCxnSpPr>
        <xdr:cNvPr id="577" name="直線コネクタ 576"/>
        <xdr:cNvCxnSpPr/>
      </xdr:nvCxnSpPr>
      <xdr:spPr>
        <a:xfrm flipV="1">
          <a:off x="15481300" y="9825558"/>
          <a:ext cx="838200" cy="3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84996</xdr:rowOff>
    </xdr:from>
    <xdr:to>
      <xdr:col>22</xdr:col>
      <xdr:colOff>365125</xdr:colOff>
      <xdr:row>57</xdr:row>
      <xdr:rowOff>87892</xdr:rowOff>
    </xdr:to>
    <xdr:cxnSp macro="">
      <xdr:nvCxnSpPr>
        <xdr:cNvPr id="580" name="直線コネクタ 579"/>
        <xdr:cNvCxnSpPr/>
      </xdr:nvCxnSpPr>
      <xdr:spPr>
        <a:xfrm flipV="1">
          <a:off x="14592300" y="9857646"/>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51536</xdr:rowOff>
    </xdr:from>
    <xdr:to>
      <xdr:col>21</xdr:col>
      <xdr:colOff>161925</xdr:colOff>
      <xdr:row>57</xdr:row>
      <xdr:rowOff>87892</xdr:rowOff>
    </xdr:to>
    <xdr:cxnSp macro="">
      <xdr:nvCxnSpPr>
        <xdr:cNvPr id="583" name="直線コネクタ 582"/>
        <xdr:cNvCxnSpPr/>
      </xdr:nvCxnSpPr>
      <xdr:spPr>
        <a:xfrm>
          <a:off x="13703300" y="9824186"/>
          <a:ext cx="889000" cy="3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49792</xdr:rowOff>
    </xdr:from>
    <xdr:to>
      <xdr:col>19</xdr:col>
      <xdr:colOff>644525</xdr:colOff>
      <xdr:row>57</xdr:row>
      <xdr:rowOff>51536</xdr:rowOff>
    </xdr:to>
    <xdr:cxnSp macro="">
      <xdr:nvCxnSpPr>
        <xdr:cNvPr id="586" name="直線コネクタ 585"/>
        <xdr:cNvCxnSpPr/>
      </xdr:nvCxnSpPr>
      <xdr:spPr>
        <a:xfrm>
          <a:off x="12814300" y="9650992"/>
          <a:ext cx="889000" cy="1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2108</xdr:rowOff>
    </xdr:from>
    <xdr:to>
      <xdr:col>23</xdr:col>
      <xdr:colOff>568325</xdr:colOff>
      <xdr:row>57</xdr:row>
      <xdr:rowOff>103708</xdr:rowOff>
    </xdr:to>
    <xdr:sp macro="" textlink="">
      <xdr:nvSpPr>
        <xdr:cNvPr id="596" name="円/楕円 595"/>
        <xdr:cNvSpPr/>
      </xdr:nvSpPr>
      <xdr:spPr>
        <a:xfrm>
          <a:off x="16268700" y="97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151985</xdr:rowOff>
    </xdr:from>
    <xdr:ext cx="534377" cy="259045"/>
    <xdr:sp macro="" textlink="">
      <xdr:nvSpPr>
        <xdr:cNvPr id="597" name="教育費該当値テキスト"/>
        <xdr:cNvSpPr txBox="1"/>
      </xdr:nvSpPr>
      <xdr:spPr>
        <a:xfrm>
          <a:off x="16370300" y="975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43,890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34196</xdr:rowOff>
    </xdr:from>
    <xdr:to>
      <xdr:col>22</xdr:col>
      <xdr:colOff>415925</xdr:colOff>
      <xdr:row>57</xdr:row>
      <xdr:rowOff>135796</xdr:rowOff>
    </xdr:to>
    <xdr:sp macro="" textlink="">
      <xdr:nvSpPr>
        <xdr:cNvPr id="598" name="円/楕円 597"/>
        <xdr:cNvSpPr/>
      </xdr:nvSpPr>
      <xdr:spPr>
        <a:xfrm>
          <a:off x="15430500" y="98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126923</xdr:rowOff>
    </xdr:from>
    <xdr:ext cx="534377" cy="259045"/>
    <xdr:sp macro="" textlink="">
      <xdr:nvSpPr>
        <xdr:cNvPr id="599" name="テキスト ボックス 598"/>
        <xdr:cNvSpPr txBox="1"/>
      </xdr:nvSpPr>
      <xdr:spPr>
        <a:xfrm>
          <a:off x="15214111" y="989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37092</xdr:rowOff>
    </xdr:from>
    <xdr:to>
      <xdr:col>21</xdr:col>
      <xdr:colOff>212725</xdr:colOff>
      <xdr:row>57</xdr:row>
      <xdr:rowOff>138692</xdr:rowOff>
    </xdr:to>
    <xdr:sp macro="" textlink="">
      <xdr:nvSpPr>
        <xdr:cNvPr id="600" name="円/楕円 599"/>
        <xdr:cNvSpPr/>
      </xdr:nvSpPr>
      <xdr:spPr>
        <a:xfrm>
          <a:off x="14541500" y="980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129819</xdr:rowOff>
    </xdr:from>
    <xdr:ext cx="534377" cy="259045"/>
    <xdr:sp macro="" textlink="">
      <xdr:nvSpPr>
        <xdr:cNvPr id="601" name="テキスト ボックス 600"/>
        <xdr:cNvSpPr txBox="1"/>
      </xdr:nvSpPr>
      <xdr:spPr>
        <a:xfrm>
          <a:off x="14325111" y="990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736</xdr:rowOff>
    </xdr:from>
    <xdr:to>
      <xdr:col>20</xdr:col>
      <xdr:colOff>9525</xdr:colOff>
      <xdr:row>57</xdr:row>
      <xdr:rowOff>102336</xdr:rowOff>
    </xdr:to>
    <xdr:sp macro="" textlink="">
      <xdr:nvSpPr>
        <xdr:cNvPr id="602" name="円/楕円 601"/>
        <xdr:cNvSpPr/>
      </xdr:nvSpPr>
      <xdr:spPr>
        <a:xfrm>
          <a:off x="13652500" y="97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93463</xdr:rowOff>
    </xdr:from>
    <xdr:ext cx="534377" cy="259045"/>
    <xdr:sp macro="" textlink="">
      <xdr:nvSpPr>
        <xdr:cNvPr id="603" name="テキスト ボックス 602"/>
        <xdr:cNvSpPr txBox="1"/>
      </xdr:nvSpPr>
      <xdr:spPr>
        <a:xfrm>
          <a:off x="13436111" y="986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170442</xdr:rowOff>
    </xdr:from>
    <xdr:to>
      <xdr:col>18</xdr:col>
      <xdr:colOff>492125</xdr:colOff>
      <xdr:row>56</xdr:row>
      <xdr:rowOff>100592</xdr:rowOff>
    </xdr:to>
    <xdr:sp macro="" textlink="">
      <xdr:nvSpPr>
        <xdr:cNvPr id="604" name="円/楕円 603"/>
        <xdr:cNvSpPr/>
      </xdr:nvSpPr>
      <xdr:spPr>
        <a:xfrm>
          <a:off x="12763500" y="960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117119</xdr:rowOff>
    </xdr:from>
    <xdr:ext cx="534377" cy="259045"/>
    <xdr:sp macro="" textlink="">
      <xdr:nvSpPr>
        <xdr:cNvPr id="605" name="テキスト ボックス 604"/>
        <xdr:cNvSpPr txBox="1"/>
      </xdr:nvSpPr>
      <xdr:spPr>
        <a:xfrm>
          <a:off x="12547111" y="937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121938</xdr:rowOff>
    </xdr:from>
    <xdr:to>
      <xdr:col>23</xdr:col>
      <xdr:colOff>517525</xdr:colOff>
      <xdr:row>78</xdr:row>
      <xdr:rowOff>70434</xdr:rowOff>
    </xdr:to>
    <xdr:cxnSp macro="">
      <xdr:nvCxnSpPr>
        <xdr:cNvPr id="632" name="直線コネクタ 631"/>
        <xdr:cNvCxnSpPr/>
      </xdr:nvCxnSpPr>
      <xdr:spPr>
        <a:xfrm>
          <a:off x="15481300" y="12466338"/>
          <a:ext cx="838200" cy="97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121938</xdr:rowOff>
    </xdr:from>
    <xdr:to>
      <xdr:col>22</xdr:col>
      <xdr:colOff>365125</xdr:colOff>
      <xdr:row>76</xdr:row>
      <xdr:rowOff>65474</xdr:rowOff>
    </xdr:to>
    <xdr:cxnSp macro="">
      <xdr:nvCxnSpPr>
        <xdr:cNvPr id="635" name="直線コネクタ 634"/>
        <xdr:cNvCxnSpPr/>
      </xdr:nvCxnSpPr>
      <xdr:spPr>
        <a:xfrm flipV="1">
          <a:off x="14592300" y="12466338"/>
          <a:ext cx="889000" cy="62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68082</xdr:rowOff>
    </xdr:from>
    <xdr:ext cx="469744" cy="259045"/>
    <xdr:sp macro="" textlink="">
      <xdr:nvSpPr>
        <xdr:cNvPr id="637" name="テキスト ボックス 636"/>
        <xdr:cNvSpPr txBox="1"/>
      </xdr:nvSpPr>
      <xdr:spPr>
        <a:xfrm>
          <a:off x="15246427" y="134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65474</xdr:rowOff>
    </xdr:from>
    <xdr:to>
      <xdr:col>21</xdr:col>
      <xdr:colOff>161925</xdr:colOff>
      <xdr:row>78</xdr:row>
      <xdr:rowOff>112406</xdr:rowOff>
    </xdr:to>
    <xdr:cxnSp macro="">
      <xdr:nvCxnSpPr>
        <xdr:cNvPr id="638" name="直線コネクタ 637"/>
        <xdr:cNvCxnSpPr/>
      </xdr:nvCxnSpPr>
      <xdr:spPr>
        <a:xfrm flipV="1">
          <a:off x="13703300" y="13095674"/>
          <a:ext cx="889000" cy="38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167659</xdr:rowOff>
    </xdr:from>
    <xdr:ext cx="469744" cy="259045"/>
    <xdr:sp macro="" textlink="">
      <xdr:nvSpPr>
        <xdr:cNvPr id="640" name="テキスト ボックス 639"/>
        <xdr:cNvSpPr txBox="1"/>
      </xdr:nvSpPr>
      <xdr:spPr>
        <a:xfrm>
          <a:off x="14357427" y="1336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112406</xdr:rowOff>
    </xdr:from>
    <xdr:to>
      <xdr:col>19</xdr:col>
      <xdr:colOff>644525</xdr:colOff>
      <xdr:row>78</xdr:row>
      <xdr:rowOff>125206</xdr:rowOff>
    </xdr:to>
    <xdr:cxnSp macro="">
      <xdr:nvCxnSpPr>
        <xdr:cNvPr id="641" name="直線コネクタ 640"/>
        <xdr:cNvCxnSpPr/>
      </xdr:nvCxnSpPr>
      <xdr:spPr>
        <a:xfrm flipV="1">
          <a:off x="12814300" y="13485506"/>
          <a:ext cx="8890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19634</xdr:rowOff>
    </xdr:from>
    <xdr:to>
      <xdr:col>23</xdr:col>
      <xdr:colOff>568325</xdr:colOff>
      <xdr:row>78</xdr:row>
      <xdr:rowOff>121234</xdr:rowOff>
    </xdr:to>
    <xdr:sp macro="" textlink="">
      <xdr:nvSpPr>
        <xdr:cNvPr id="651" name="円/楕円 650"/>
        <xdr:cNvSpPr/>
      </xdr:nvSpPr>
      <xdr:spPr>
        <a:xfrm>
          <a:off x="16268700" y="133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142811</xdr:rowOff>
    </xdr:from>
    <xdr:ext cx="469744" cy="259045"/>
    <xdr:sp macro="" textlink="">
      <xdr:nvSpPr>
        <xdr:cNvPr id="652" name="災害復旧費該当値テキスト"/>
        <xdr:cNvSpPr txBox="1"/>
      </xdr:nvSpPr>
      <xdr:spPr>
        <a:xfrm>
          <a:off x="16370300" y="1334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3,030</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71138</xdr:rowOff>
    </xdr:from>
    <xdr:to>
      <xdr:col>22</xdr:col>
      <xdr:colOff>415925</xdr:colOff>
      <xdr:row>73</xdr:row>
      <xdr:rowOff>1288</xdr:rowOff>
    </xdr:to>
    <xdr:sp macro="" textlink="">
      <xdr:nvSpPr>
        <xdr:cNvPr id="653" name="円/楕円 652"/>
        <xdr:cNvSpPr/>
      </xdr:nvSpPr>
      <xdr:spPr>
        <a:xfrm>
          <a:off x="15430500" y="1241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17815</xdr:rowOff>
    </xdr:from>
    <xdr:ext cx="534377" cy="259045"/>
    <xdr:sp macro="" textlink="">
      <xdr:nvSpPr>
        <xdr:cNvPr id="654" name="テキスト ボックス 653"/>
        <xdr:cNvSpPr txBox="1"/>
      </xdr:nvSpPr>
      <xdr:spPr>
        <a:xfrm>
          <a:off x="15214111" y="1219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14674</xdr:rowOff>
    </xdr:from>
    <xdr:to>
      <xdr:col>21</xdr:col>
      <xdr:colOff>212725</xdr:colOff>
      <xdr:row>76</xdr:row>
      <xdr:rowOff>116274</xdr:rowOff>
    </xdr:to>
    <xdr:sp macro="" textlink="">
      <xdr:nvSpPr>
        <xdr:cNvPr id="655" name="円/楕円 654"/>
        <xdr:cNvSpPr/>
      </xdr:nvSpPr>
      <xdr:spPr>
        <a:xfrm>
          <a:off x="14541500" y="130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132801</xdr:rowOff>
    </xdr:from>
    <xdr:ext cx="534377" cy="259045"/>
    <xdr:sp macro="" textlink="">
      <xdr:nvSpPr>
        <xdr:cNvPr id="656" name="テキスト ボックス 655"/>
        <xdr:cNvSpPr txBox="1"/>
      </xdr:nvSpPr>
      <xdr:spPr>
        <a:xfrm>
          <a:off x="14325111" y="128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61606</xdr:rowOff>
    </xdr:from>
    <xdr:to>
      <xdr:col>20</xdr:col>
      <xdr:colOff>9525</xdr:colOff>
      <xdr:row>78</xdr:row>
      <xdr:rowOff>163206</xdr:rowOff>
    </xdr:to>
    <xdr:sp macro="" textlink="">
      <xdr:nvSpPr>
        <xdr:cNvPr id="657" name="円/楕円 656"/>
        <xdr:cNvSpPr/>
      </xdr:nvSpPr>
      <xdr:spPr>
        <a:xfrm>
          <a:off x="13652500" y="1343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154333</xdr:rowOff>
    </xdr:from>
    <xdr:ext cx="469744" cy="259045"/>
    <xdr:sp macro="" textlink="">
      <xdr:nvSpPr>
        <xdr:cNvPr id="658" name="テキスト ボックス 657"/>
        <xdr:cNvSpPr txBox="1"/>
      </xdr:nvSpPr>
      <xdr:spPr>
        <a:xfrm>
          <a:off x="13468427" y="1352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74406</xdr:rowOff>
    </xdr:from>
    <xdr:to>
      <xdr:col>18</xdr:col>
      <xdr:colOff>492125</xdr:colOff>
      <xdr:row>79</xdr:row>
      <xdr:rowOff>4556</xdr:rowOff>
    </xdr:to>
    <xdr:sp macro="" textlink="">
      <xdr:nvSpPr>
        <xdr:cNvPr id="659" name="円/楕円 658"/>
        <xdr:cNvSpPr/>
      </xdr:nvSpPr>
      <xdr:spPr>
        <a:xfrm>
          <a:off x="12763500" y="1344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167133</xdr:rowOff>
    </xdr:from>
    <xdr:ext cx="378565" cy="259045"/>
    <xdr:sp macro="" textlink="">
      <xdr:nvSpPr>
        <xdr:cNvPr id="660" name="テキスト ボックス 659"/>
        <xdr:cNvSpPr txBox="1"/>
      </xdr:nvSpPr>
      <xdr:spPr>
        <a:xfrm>
          <a:off x="12625017" y="13540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120044</xdr:rowOff>
    </xdr:from>
    <xdr:to>
      <xdr:col>23</xdr:col>
      <xdr:colOff>517525</xdr:colOff>
      <xdr:row>97</xdr:row>
      <xdr:rowOff>122943</xdr:rowOff>
    </xdr:to>
    <xdr:cxnSp macro="">
      <xdr:nvCxnSpPr>
        <xdr:cNvPr id="689" name="直線コネクタ 688"/>
        <xdr:cNvCxnSpPr/>
      </xdr:nvCxnSpPr>
      <xdr:spPr>
        <a:xfrm>
          <a:off x="15481300" y="16750694"/>
          <a:ext cx="838200" cy="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120044</xdr:rowOff>
    </xdr:from>
    <xdr:to>
      <xdr:col>22</xdr:col>
      <xdr:colOff>365125</xdr:colOff>
      <xdr:row>97</xdr:row>
      <xdr:rowOff>132462</xdr:rowOff>
    </xdr:to>
    <xdr:cxnSp macro="">
      <xdr:nvCxnSpPr>
        <xdr:cNvPr id="692" name="直線コネクタ 691"/>
        <xdr:cNvCxnSpPr/>
      </xdr:nvCxnSpPr>
      <xdr:spPr>
        <a:xfrm flipV="1">
          <a:off x="14592300" y="16750694"/>
          <a:ext cx="889000" cy="1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119656</xdr:rowOff>
    </xdr:from>
    <xdr:to>
      <xdr:col>21</xdr:col>
      <xdr:colOff>161925</xdr:colOff>
      <xdr:row>97</xdr:row>
      <xdr:rowOff>132462</xdr:rowOff>
    </xdr:to>
    <xdr:cxnSp macro="">
      <xdr:nvCxnSpPr>
        <xdr:cNvPr id="695" name="直線コネクタ 694"/>
        <xdr:cNvCxnSpPr/>
      </xdr:nvCxnSpPr>
      <xdr:spPr>
        <a:xfrm>
          <a:off x="13703300" y="16750306"/>
          <a:ext cx="889000" cy="1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70422</xdr:rowOff>
    </xdr:from>
    <xdr:to>
      <xdr:col>19</xdr:col>
      <xdr:colOff>644525</xdr:colOff>
      <xdr:row>97</xdr:row>
      <xdr:rowOff>119656</xdr:rowOff>
    </xdr:to>
    <xdr:cxnSp macro="">
      <xdr:nvCxnSpPr>
        <xdr:cNvPr id="698" name="直線コネクタ 697"/>
        <xdr:cNvCxnSpPr/>
      </xdr:nvCxnSpPr>
      <xdr:spPr>
        <a:xfrm>
          <a:off x="12814300" y="16701072"/>
          <a:ext cx="889000" cy="4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72143</xdr:rowOff>
    </xdr:from>
    <xdr:to>
      <xdr:col>23</xdr:col>
      <xdr:colOff>568325</xdr:colOff>
      <xdr:row>98</xdr:row>
      <xdr:rowOff>2293</xdr:rowOff>
    </xdr:to>
    <xdr:sp macro="" textlink="">
      <xdr:nvSpPr>
        <xdr:cNvPr id="708" name="円/楕円 707"/>
        <xdr:cNvSpPr/>
      </xdr:nvSpPr>
      <xdr:spPr>
        <a:xfrm>
          <a:off x="16268700" y="167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50570</xdr:rowOff>
    </xdr:from>
    <xdr:ext cx="534377" cy="259045"/>
    <xdr:sp macro="" textlink="">
      <xdr:nvSpPr>
        <xdr:cNvPr id="709" name="公債費該当値テキスト"/>
        <xdr:cNvSpPr txBox="1"/>
      </xdr:nvSpPr>
      <xdr:spPr>
        <a:xfrm>
          <a:off x="16370300" y="1668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69,398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69244</xdr:rowOff>
    </xdr:from>
    <xdr:to>
      <xdr:col>22</xdr:col>
      <xdr:colOff>415925</xdr:colOff>
      <xdr:row>97</xdr:row>
      <xdr:rowOff>170844</xdr:rowOff>
    </xdr:to>
    <xdr:sp macro="" textlink="">
      <xdr:nvSpPr>
        <xdr:cNvPr id="710" name="円/楕円 709"/>
        <xdr:cNvSpPr/>
      </xdr:nvSpPr>
      <xdr:spPr>
        <a:xfrm>
          <a:off x="15430500" y="1669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161971</xdr:rowOff>
    </xdr:from>
    <xdr:ext cx="534377" cy="259045"/>
    <xdr:sp macro="" textlink="">
      <xdr:nvSpPr>
        <xdr:cNvPr id="711" name="テキスト ボックス 710"/>
        <xdr:cNvSpPr txBox="1"/>
      </xdr:nvSpPr>
      <xdr:spPr>
        <a:xfrm>
          <a:off x="15214111" y="1679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70,159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81662</xdr:rowOff>
    </xdr:from>
    <xdr:to>
      <xdr:col>21</xdr:col>
      <xdr:colOff>212725</xdr:colOff>
      <xdr:row>98</xdr:row>
      <xdr:rowOff>11812</xdr:rowOff>
    </xdr:to>
    <xdr:sp macro="" textlink="">
      <xdr:nvSpPr>
        <xdr:cNvPr id="712" name="円/楕円 711"/>
        <xdr:cNvSpPr/>
      </xdr:nvSpPr>
      <xdr:spPr>
        <a:xfrm>
          <a:off x="14541500" y="167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2939</xdr:rowOff>
    </xdr:from>
    <xdr:ext cx="534377" cy="259045"/>
    <xdr:sp macro="" textlink="">
      <xdr:nvSpPr>
        <xdr:cNvPr id="713" name="テキスト ボックス 712"/>
        <xdr:cNvSpPr txBox="1"/>
      </xdr:nvSpPr>
      <xdr:spPr>
        <a:xfrm>
          <a:off x="14325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68856</xdr:rowOff>
    </xdr:from>
    <xdr:to>
      <xdr:col>20</xdr:col>
      <xdr:colOff>9525</xdr:colOff>
      <xdr:row>97</xdr:row>
      <xdr:rowOff>170456</xdr:rowOff>
    </xdr:to>
    <xdr:sp macro="" textlink="">
      <xdr:nvSpPr>
        <xdr:cNvPr id="714" name="円/楕円 713"/>
        <xdr:cNvSpPr/>
      </xdr:nvSpPr>
      <xdr:spPr>
        <a:xfrm>
          <a:off x="13652500" y="166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15533</xdr:rowOff>
    </xdr:from>
    <xdr:ext cx="534377" cy="259045"/>
    <xdr:sp macro="" textlink="">
      <xdr:nvSpPr>
        <xdr:cNvPr id="715" name="テキスト ボックス 714"/>
        <xdr:cNvSpPr txBox="1"/>
      </xdr:nvSpPr>
      <xdr:spPr>
        <a:xfrm>
          <a:off x="13436111" y="1647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70,261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19622</xdr:rowOff>
    </xdr:from>
    <xdr:to>
      <xdr:col>18</xdr:col>
      <xdr:colOff>492125</xdr:colOff>
      <xdr:row>97</xdr:row>
      <xdr:rowOff>121222</xdr:rowOff>
    </xdr:to>
    <xdr:sp macro="" textlink="">
      <xdr:nvSpPr>
        <xdr:cNvPr id="716" name="円/楕円 715"/>
        <xdr:cNvSpPr/>
      </xdr:nvSpPr>
      <xdr:spPr>
        <a:xfrm>
          <a:off x="12763500" y="166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137749</xdr:rowOff>
    </xdr:from>
    <xdr:ext cx="534377" cy="259045"/>
    <xdr:sp macro="" textlink="">
      <xdr:nvSpPr>
        <xdr:cNvPr id="717" name="テキスト ボックス 716"/>
        <xdr:cNvSpPr txBox="1"/>
      </xdr:nvSpPr>
      <xdr:spPr>
        <a:xfrm>
          <a:off x="12547111" y="1642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・総務費は、前年度比で減少している。主な要因は、積立金の大幅な減額と防災拠点中央公民館等普通建設事業の完了に伴うものである。</a:t>
          </a:r>
          <a:endParaRPr kumimoji="1" lang="en-US" altLang="ja-JP" sz="1300">
            <a:latin typeface="ＭＳ Ｐゴシック"/>
          </a:endParaRPr>
        </a:p>
        <a:p>
          <a:r>
            <a:rPr kumimoji="1" lang="ja-JP" altLang="en-US" sz="1300">
              <a:latin typeface="ＭＳ Ｐゴシック"/>
            </a:rPr>
            <a:t>・民生費は、経年変化で増大しており、主な要因は生活保護費や教育・保育給付費などの扶助費の増によるものである。</a:t>
          </a:r>
          <a:endParaRPr kumimoji="1" lang="en-US" altLang="ja-JP" sz="1300">
            <a:latin typeface="ＭＳ Ｐゴシック"/>
          </a:endParaRPr>
        </a:p>
        <a:p>
          <a:r>
            <a:rPr kumimoji="1" lang="ja-JP" altLang="en-US" sz="1300">
              <a:latin typeface="ＭＳ Ｐゴシック"/>
            </a:rPr>
            <a:t>・衛生費は、前年度比で減少しているが、主な要因は汚泥再生処理センター整備事業・新種子島産婦人科医院建設事業などの完了によるものである。</a:t>
          </a:r>
          <a:endParaRPr kumimoji="1" lang="en-US" altLang="ja-JP" sz="1300">
            <a:latin typeface="ＭＳ Ｐゴシック"/>
          </a:endParaRPr>
        </a:p>
        <a:p>
          <a:r>
            <a:rPr kumimoji="1" lang="ja-JP" altLang="en-US" sz="1300">
              <a:latin typeface="ＭＳ Ｐゴシック"/>
            </a:rPr>
            <a:t>・農林水産費は、前年度比で減少しているが、主な要因は、種子島周辺漁業対策事業による製氷所等漁業施設整備やさとうきび生産効率化対策事業によるさとうきびの</a:t>
          </a:r>
          <a:r>
            <a:rPr lang="ja-JP" altLang="en-US" sz="1300" b="0" i="0" u="none" strike="noStrike" baseline="0" smtClean="0">
              <a:solidFill>
                <a:schemeClr val="dk1"/>
              </a:solidFill>
              <a:latin typeface="+mn-lt"/>
              <a:ea typeface="+mn-ea"/>
              <a:cs typeface="+mn-cs"/>
            </a:rPr>
            <a:t>精脱装置導入助成などの</a:t>
          </a:r>
          <a:r>
            <a:rPr kumimoji="1" lang="ja-JP" altLang="en-US" sz="1300">
              <a:latin typeface="ＭＳ Ｐゴシック"/>
            </a:rPr>
            <a:t>完了によるものである。</a:t>
          </a:r>
          <a:endParaRPr kumimoji="1" lang="en-US" altLang="ja-JP" sz="1300">
            <a:latin typeface="ＭＳ Ｐゴシック"/>
          </a:endParaRPr>
        </a:p>
        <a:p>
          <a:r>
            <a:rPr kumimoji="1" lang="ja-JP" altLang="en-US" sz="1300">
              <a:latin typeface="ＭＳ Ｐゴシック"/>
            </a:rPr>
            <a:t>・消防費は、前年度比で増大しており、主な要因は、榕城分団・女性分団の詰所を新築し、市内２カ所に防火水槽を設置したことによるものである。</a:t>
          </a:r>
          <a:endParaRPr kumimoji="1" lang="en-US" altLang="ja-JP" sz="1300">
            <a:latin typeface="ＭＳ Ｐゴシック"/>
          </a:endParaRPr>
        </a:p>
        <a:p>
          <a:r>
            <a:rPr kumimoji="1" lang="ja-JP" altLang="en-US" sz="1300">
              <a:latin typeface="ＭＳ Ｐゴシック"/>
            </a:rPr>
            <a:t>・教育費は、前年度比で増大しており、主な要因は、２か所の小学校に非常用電源として風力発電や太陽光発電などの、再生エネルギー設備を導入したことによるものである。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50">
              <a:latin typeface="ＭＳ ゴシック" pitchFamily="49" charset="-128"/>
              <a:ea typeface="ＭＳ ゴシック" pitchFamily="49" charset="-128"/>
            </a:rPr>
            <a:t>平成</a:t>
          </a:r>
          <a:r>
            <a:rPr kumimoji="1" lang="en-US" altLang="ja-JP" sz="1350">
              <a:latin typeface="ＭＳ ゴシック" pitchFamily="49" charset="-128"/>
              <a:ea typeface="ＭＳ ゴシック" pitchFamily="49" charset="-128"/>
            </a:rPr>
            <a:t>28</a:t>
          </a:r>
          <a:r>
            <a:rPr kumimoji="1" lang="ja-JP" altLang="en-US" sz="1350">
              <a:latin typeface="ＭＳ ゴシック" pitchFamily="49" charset="-128"/>
              <a:ea typeface="ＭＳ ゴシック" pitchFamily="49" charset="-128"/>
            </a:rPr>
            <a:t>年度は、対前年度比で財政調整基金残高</a:t>
          </a:r>
          <a:r>
            <a:rPr kumimoji="1" lang="en-US" altLang="ja-JP" sz="1350">
              <a:latin typeface="ＭＳ ゴシック" pitchFamily="49" charset="-128"/>
              <a:ea typeface="ＭＳ ゴシック" pitchFamily="49" charset="-128"/>
            </a:rPr>
            <a:t>13.1</a:t>
          </a:r>
          <a:r>
            <a:rPr kumimoji="1" lang="ja-JP" altLang="en-US" sz="1350">
              <a:latin typeface="ＭＳ ゴシック" pitchFamily="49" charset="-128"/>
              <a:ea typeface="ＭＳ ゴシック" pitchFamily="49" charset="-128"/>
            </a:rPr>
            <a:t>％増の</a:t>
          </a:r>
          <a:r>
            <a:rPr kumimoji="1" lang="en-US" altLang="ja-JP" sz="1350">
              <a:latin typeface="ＭＳ ゴシック" pitchFamily="49" charset="-128"/>
              <a:ea typeface="ＭＳ ゴシック" pitchFamily="49" charset="-128"/>
            </a:rPr>
            <a:t>1,515,757</a:t>
          </a:r>
          <a:r>
            <a:rPr kumimoji="1" lang="ja-JP" altLang="en-US" sz="1350">
              <a:latin typeface="ＭＳ ゴシック" pitchFamily="49" charset="-128"/>
              <a:ea typeface="ＭＳ ゴシック" pitchFamily="49" charset="-128"/>
            </a:rPr>
            <a:t>千円、実質収支は、対前年度比で</a:t>
          </a:r>
          <a:r>
            <a:rPr kumimoji="1" lang="en-US" altLang="ja-JP" sz="1350">
              <a:latin typeface="ＭＳ ゴシック" pitchFamily="49" charset="-128"/>
              <a:ea typeface="ＭＳ ゴシック" pitchFamily="49" charset="-128"/>
            </a:rPr>
            <a:t>26.8</a:t>
          </a:r>
          <a:r>
            <a:rPr kumimoji="1" lang="ja-JP" altLang="en-US" sz="1350">
              <a:latin typeface="ＭＳ ゴシック" pitchFamily="49" charset="-128"/>
              <a:ea typeface="ＭＳ ゴシック" pitchFamily="49" charset="-128"/>
            </a:rPr>
            <a:t>％減の</a:t>
          </a:r>
          <a:r>
            <a:rPr kumimoji="1" lang="en-US" altLang="ja-JP" sz="1350">
              <a:latin typeface="ＭＳ ゴシック" pitchFamily="49" charset="-128"/>
              <a:ea typeface="ＭＳ ゴシック" pitchFamily="49" charset="-128"/>
            </a:rPr>
            <a:t>207,654</a:t>
          </a:r>
          <a:r>
            <a:rPr kumimoji="1" lang="ja-JP" altLang="en-US" sz="1350">
              <a:latin typeface="ＭＳ ゴシック" pitchFamily="49" charset="-128"/>
              <a:ea typeface="ＭＳ ゴシック" pitchFamily="49" charset="-128"/>
            </a:rPr>
            <a:t>千円であるが黒字を維持している。単年度収支については、前年度の実質収支が、</a:t>
          </a:r>
          <a:r>
            <a:rPr kumimoji="1" lang="en-US" altLang="ja-JP" sz="1350">
              <a:latin typeface="ＭＳ ゴシック" pitchFamily="49" charset="-128"/>
              <a:ea typeface="ＭＳ ゴシック" pitchFamily="49" charset="-128"/>
            </a:rPr>
            <a:t>283,826</a:t>
          </a:r>
          <a:r>
            <a:rPr kumimoji="1" lang="ja-JP" altLang="en-US" sz="1350">
              <a:latin typeface="ＭＳ ゴシック" pitchFamily="49" charset="-128"/>
              <a:ea typeface="ＭＳ ゴシック" pitchFamily="49" charset="-128"/>
            </a:rPr>
            <a:t>千円と大きく、</a:t>
          </a:r>
          <a:r>
            <a:rPr kumimoji="1" lang="en-US" altLang="ja-JP" sz="1350">
              <a:latin typeface="ＭＳ ゴシック" pitchFamily="49" charset="-128"/>
              <a:ea typeface="ＭＳ ゴシック" pitchFamily="49" charset="-128"/>
            </a:rPr>
            <a:t>76,172</a:t>
          </a:r>
          <a:r>
            <a:rPr kumimoji="1" lang="ja-JP" altLang="en-US" sz="1350">
              <a:latin typeface="ＭＳ ゴシック" pitchFamily="49" charset="-128"/>
              <a:ea typeface="ＭＳ ゴシック" pitchFamily="49" charset="-128"/>
            </a:rPr>
            <a:t>千円の赤字となっている。しかし、財政調整基金の積立金が、取崩額を</a:t>
          </a:r>
          <a:r>
            <a:rPr kumimoji="1" lang="en-US" altLang="ja-JP" sz="1350">
              <a:latin typeface="ＭＳ ゴシック" pitchFamily="49" charset="-128"/>
              <a:ea typeface="ＭＳ ゴシック" pitchFamily="49" charset="-128"/>
            </a:rPr>
            <a:t>175,912</a:t>
          </a:r>
          <a:r>
            <a:rPr kumimoji="1" lang="ja-JP" altLang="en-US" sz="1350">
              <a:latin typeface="ＭＳ ゴシック" pitchFamily="49" charset="-128"/>
              <a:ea typeface="ＭＳ ゴシック" pitchFamily="49" charset="-128"/>
            </a:rPr>
            <a:t>千円上回ったため、実質単年度収支は、</a:t>
          </a:r>
          <a:r>
            <a:rPr kumimoji="1" lang="en-US" altLang="ja-JP" sz="1350">
              <a:latin typeface="ＭＳ ゴシック" pitchFamily="49" charset="-128"/>
              <a:ea typeface="ＭＳ ゴシック" pitchFamily="49" charset="-128"/>
            </a:rPr>
            <a:t>99,740</a:t>
          </a:r>
          <a:r>
            <a:rPr kumimoji="1" lang="ja-JP" altLang="en-US" sz="1350">
              <a:latin typeface="ＭＳ ゴシック" pitchFamily="49" charset="-128"/>
              <a:ea typeface="ＭＳ ゴシック" pitchFamily="49" charset="-128"/>
            </a:rPr>
            <a:t>千円の黒字となっている。今後も事務事業の見直し、スクラップビルドなど歳出の合理化など行財政改革を推進し、健全な行財政運営に努める。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一般会計をはじめ各会計とも黒字である。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水道事業会計においては、平成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年度より簡易水道特別会計と統合し、実質収支が対前年度比</a:t>
          </a:r>
          <a:r>
            <a:rPr kumimoji="1" lang="en-US" altLang="ja-JP" sz="1400">
              <a:latin typeface="ＭＳ ゴシック" pitchFamily="49" charset="-128"/>
              <a:ea typeface="ＭＳ ゴシック" pitchFamily="49" charset="-128"/>
            </a:rPr>
            <a:t>2.34</a:t>
          </a:r>
          <a:r>
            <a:rPr kumimoji="1" lang="ja-JP" altLang="en-US" sz="1400">
              <a:latin typeface="ＭＳ ゴシック" pitchFamily="49" charset="-128"/>
              <a:ea typeface="ＭＳ ゴシック" pitchFamily="49" charset="-128"/>
            </a:rPr>
            <a:t>％増の</a:t>
          </a:r>
          <a:r>
            <a:rPr kumimoji="1" lang="en-US" altLang="ja-JP" sz="1400">
              <a:latin typeface="ＭＳ ゴシック" pitchFamily="49" charset="-128"/>
              <a:ea typeface="ＭＳ ゴシック" pitchFamily="49" charset="-128"/>
            </a:rPr>
            <a:t>5.92</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公営企業会計は、原則として独立採算制であり、料金等の適正化により健全で効率的な経営に努める。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一般会計においては、対前年度比</a:t>
          </a:r>
          <a:r>
            <a:rPr kumimoji="1" lang="en-US" altLang="ja-JP" sz="1400">
              <a:latin typeface="ＭＳ ゴシック" pitchFamily="49" charset="-128"/>
              <a:ea typeface="ＭＳ ゴシック" pitchFamily="49" charset="-128"/>
            </a:rPr>
            <a:t>1.29</a:t>
          </a:r>
          <a:r>
            <a:rPr kumimoji="1" lang="ja-JP" altLang="en-US" sz="1400">
              <a:latin typeface="ＭＳ ゴシック" pitchFamily="49" charset="-128"/>
              <a:ea typeface="ＭＳ ゴシック" pitchFamily="49" charset="-128"/>
            </a:rPr>
            <a:t>％減の</a:t>
          </a:r>
          <a:r>
            <a:rPr kumimoji="1" lang="en-US" altLang="ja-JP" sz="1400">
              <a:latin typeface="ＭＳ ゴシック" pitchFamily="49" charset="-128"/>
              <a:ea typeface="ＭＳ ゴシック" pitchFamily="49" charset="-128"/>
            </a:rPr>
            <a:t>3.66</a:t>
          </a:r>
          <a:r>
            <a:rPr kumimoji="1" lang="ja-JP" altLang="en-US" sz="1400">
              <a:latin typeface="ＭＳ ゴシック" pitchFamily="49" charset="-128"/>
              <a:ea typeface="ＭＳ ゴシック" pitchFamily="49" charset="-128"/>
            </a:rPr>
            <a:t>％となっているが、平成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年度の実質収支が</a:t>
          </a:r>
          <a:r>
            <a:rPr kumimoji="1" lang="en-US" altLang="ja-JP" sz="1400">
              <a:latin typeface="ＭＳ ゴシック" pitchFamily="49" charset="-128"/>
              <a:ea typeface="ＭＳ ゴシック" pitchFamily="49" charset="-128"/>
            </a:rPr>
            <a:t>283,826</a:t>
          </a:r>
          <a:r>
            <a:rPr kumimoji="1" lang="ja-JP" altLang="en-US" sz="1400">
              <a:latin typeface="ＭＳ ゴシック" pitchFamily="49" charset="-128"/>
              <a:ea typeface="ＭＳ ゴシック" pitchFamily="49" charset="-128"/>
            </a:rPr>
            <a:t>千円と大きかったため例年並みに戻っている。また、国民健康保険特別会計は、対前年比</a:t>
          </a:r>
          <a:r>
            <a:rPr kumimoji="1" lang="en-US" altLang="ja-JP" sz="1400">
              <a:latin typeface="ＭＳ ゴシック" pitchFamily="49" charset="-128"/>
              <a:ea typeface="ＭＳ ゴシック" pitchFamily="49" charset="-128"/>
            </a:rPr>
            <a:t>0.51</a:t>
          </a:r>
          <a:r>
            <a:rPr kumimoji="1" lang="ja-JP" altLang="en-US" sz="1400">
              <a:latin typeface="ＭＳ ゴシック" pitchFamily="49" charset="-128"/>
              <a:ea typeface="ＭＳ ゴシック" pitchFamily="49" charset="-128"/>
            </a:rPr>
            <a:t>％増の</a:t>
          </a:r>
          <a:r>
            <a:rPr kumimoji="1" lang="en-US" altLang="ja-JP" sz="1400">
              <a:latin typeface="ＭＳ ゴシック" pitchFamily="49" charset="-128"/>
              <a:ea typeface="ＭＳ ゴシック" pitchFamily="49" charset="-128"/>
            </a:rPr>
            <a:t>1.82</a:t>
          </a:r>
          <a:r>
            <a:rPr kumimoji="1" lang="ja-JP" altLang="en-US" sz="1400">
              <a:latin typeface="ＭＳ ゴシック" pitchFamily="49" charset="-128"/>
              <a:ea typeface="ＭＳ ゴシック" pitchFamily="49" charset="-128"/>
            </a:rPr>
            <a:t>％となっている。これは、保険給付費や療養給付費国庫負担金等精算返納金が減少したことに因るものである。介護保険特別会計においては、対前年比</a:t>
          </a:r>
          <a:r>
            <a:rPr kumimoji="1" lang="en-US" altLang="ja-JP" sz="1400">
              <a:latin typeface="ＭＳ ゴシック" pitchFamily="49" charset="-128"/>
              <a:ea typeface="ＭＳ ゴシック" pitchFamily="49" charset="-128"/>
            </a:rPr>
            <a:t>1.07</a:t>
          </a:r>
          <a:r>
            <a:rPr kumimoji="1" lang="ja-JP" altLang="en-US" sz="1400">
              <a:latin typeface="ＭＳ ゴシック" pitchFamily="49" charset="-128"/>
              <a:ea typeface="ＭＳ ゴシック" pitchFamily="49" charset="-128"/>
            </a:rPr>
            <a:t>％増の</a:t>
          </a:r>
          <a:r>
            <a:rPr kumimoji="1" lang="en-US" altLang="ja-JP" sz="1400">
              <a:latin typeface="ＭＳ ゴシック" pitchFamily="49" charset="-128"/>
              <a:ea typeface="ＭＳ ゴシック" pitchFamily="49" charset="-128"/>
            </a:rPr>
            <a:t>1.09</a:t>
          </a:r>
          <a:r>
            <a:rPr kumimoji="1" lang="ja-JP" altLang="en-US" sz="1400">
              <a:latin typeface="ＭＳ ゴシック" pitchFamily="49" charset="-128"/>
              <a:ea typeface="ＭＳ ゴシック" pitchFamily="49" charset="-128"/>
            </a:rPr>
            <a:t>％となっている。これは、基金積立金の減によるものである。介護保険特別会計及び後期高齢者医療保険特別会計については、今後超高齢者化社会を迎えるにあたり、給付費等の増大が見込まれる。なお一層の審査の適正化及び地域包括支援体制を整えるとともに、保険料徴収率の向上を図り、健全な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10679707</v>
      </c>
      <c r="BO4" s="381"/>
      <c r="BP4" s="381"/>
      <c r="BQ4" s="381"/>
      <c r="BR4" s="381"/>
      <c r="BS4" s="381"/>
      <c r="BT4" s="381"/>
      <c r="BU4" s="382"/>
      <c r="BV4" s="380">
        <v>12580904</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3.7</v>
      </c>
      <c r="CU4" s="387"/>
      <c r="CV4" s="387"/>
      <c r="CW4" s="387"/>
      <c r="CX4" s="387"/>
      <c r="CY4" s="387"/>
      <c r="CZ4" s="387"/>
      <c r="DA4" s="388"/>
      <c r="DB4" s="386">
        <v>5</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10466305</v>
      </c>
      <c r="BO5" s="418"/>
      <c r="BP5" s="418"/>
      <c r="BQ5" s="418"/>
      <c r="BR5" s="418"/>
      <c r="BS5" s="418"/>
      <c r="BT5" s="418"/>
      <c r="BU5" s="419"/>
      <c r="BV5" s="417">
        <v>12288292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94.7</v>
      </c>
      <c r="CU5" s="415"/>
      <c r="CV5" s="415"/>
      <c r="CW5" s="415"/>
      <c r="CX5" s="415"/>
      <c r="CY5" s="415"/>
      <c r="CZ5" s="415"/>
      <c r="DA5" s="416"/>
      <c r="DB5" s="414">
        <v>91.8</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213402</v>
      </c>
      <c r="BO6" s="418"/>
      <c r="BP6" s="418"/>
      <c r="BQ6" s="418"/>
      <c r="BR6" s="418"/>
      <c r="BS6" s="418"/>
      <c r="BT6" s="418"/>
      <c r="BU6" s="419"/>
      <c r="BV6" s="417">
        <v>292612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98.8</v>
      </c>
      <c r="CU6" s="455"/>
      <c r="CV6" s="455"/>
      <c r="CW6" s="455"/>
      <c r="CX6" s="455"/>
      <c r="CY6" s="455"/>
      <c r="CZ6" s="455"/>
      <c r="DA6" s="456"/>
      <c r="DB6" s="454">
        <v>96.8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5748</v>
      </c>
      <c r="BO7" s="418"/>
      <c r="BP7" s="418"/>
      <c r="BQ7" s="418"/>
      <c r="BR7" s="418"/>
      <c r="BS7" s="418"/>
      <c r="BT7" s="418"/>
      <c r="BU7" s="419"/>
      <c r="BV7" s="417">
        <v>8786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5669943</v>
      </c>
      <c r="CU7" s="418"/>
      <c r="CV7" s="418"/>
      <c r="CW7" s="418"/>
      <c r="CX7" s="418"/>
      <c r="CY7" s="418"/>
      <c r="CZ7" s="418"/>
      <c r="DA7" s="419"/>
      <c r="DB7" s="417">
        <v>5731887</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207654</v>
      </c>
      <c r="BO8" s="418"/>
      <c r="BP8" s="418"/>
      <c r="BQ8" s="418"/>
      <c r="BR8" s="418"/>
      <c r="BS8" s="418"/>
      <c r="BT8" s="418"/>
      <c r="BU8" s="419"/>
      <c r="BV8" s="417">
        <v>283826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0.27</v>
      </c>
      <c r="CU8" s="458"/>
      <c r="CV8" s="458"/>
      <c r="CW8" s="458"/>
      <c r="CX8" s="458"/>
      <c r="CY8" s="458"/>
      <c r="CZ8" s="458"/>
      <c r="DA8" s="459"/>
      <c r="DB8" s="457">
        <v>0.26</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15967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-76172</v>
      </c>
      <c r="BO9" s="418"/>
      <c r="BP9" s="418"/>
      <c r="BQ9" s="418"/>
      <c r="BR9" s="418"/>
      <c r="BS9" s="418"/>
      <c r="BT9" s="418"/>
      <c r="BU9" s="419"/>
      <c r="BV9" s="417">
        <v>78468</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14.7</v>
      </c>
      <c r="CU9" s="415"/>
      <c r="CV9" s="415"/>
      <c r="CW9" s="415"/>
      <c r="CX9" s="415"/>
      <c r="CY9" s="415"/>
      <c r="CZ9" s="415"/>
      <c r="DA9" s="416"/>
      <c r="DB9" s="414">
        <v>14.8</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16951</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635419</v>
      </c>
      <c r="BO10" s="418"/>
      <c r="BP10" s="418"/>
      <c r="BQ10" s="418"/>
      <c r="BR10" s="418"/>
      <c r="BS10" s="418"/>
      <c r="BT10" s="418"/>
      <c r="BU10" s="419"/>
      <c r="BV10" s="417">
        <v>509353</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15924</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459507</v>
      </c>
      <c r="BO12" s="418"/>
      <c r="BP12" s="418"/>
      <c r="BQ12" s="418"/>
      <c r="BR12" s="418"/>
      <c r="BS12" s="418"/>
      <c r="BT12" s="418"/>
      <c r="BU12" s="419"/>
      <c r="BV12" s="417">
        <v>307207</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15853</v>
      </c>
      <c r="S13" s="499"/>
      <c r="T13" s="499"/>
      <c r="U13" s="499"/>
      <c r="V13" s="500"/>
      <c r="W13" s="433" t="s">
        <v>123</v>
      </c>
      <c r="X13" s="434"/>
      <c r="Y13" s="434"/>
      <c r="Z13" s="434"/>
      <c r="AA13" s="434"/>
      <c r="AB13" s="424"/>
      <c r="AC13" s="468">
        <v>2199</v>
      </c>
      <c r="AD13" s="469"/>
      <c r="AE13" s="469"/>
      <c r="AF13" s="469"/>
      <c r="AG13" s="508"/>
      <c r="AH13" s="468">
        <v>2437</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99740</v>
      </c>
      <c r="BO13" s="418"/>
      <c r="BP13" s="418"/>
      <c r="BQ13" s="418"/>
      <c r="BR13" s="418"/>
      <c r="BS13" s="418"/>
      <c r="BT13" s="418"/>
      <c r="BU13" s="419"/>
      <c r="BV13" s="417">
        <v>280614</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8.8000000000000007</v>
      </c>
      <c r="CU13" s="415"/>
      <c r="CV13" s="415"/>
      <c r="CW13" s="415"/>
      <c r="CX13" s="415"/>
      <c r="CY13" s="415"/>
      <c r="CZ13" s="415"/>
      <c r="DA13" s="416"/>
      <c r="DB13" s="414">
        <v>8.6999999999999993</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16185</v>
      </c>
      <c r="S14" s="499"/>
      <c r="T14" s="499"/>
      <c r="U14" s="499"/>
      <c r="V14" s="500"/>
      <c r="W14" s="407"/>
      <c r="X14" s="408"/>
      <c r="Y14" s="408"/>
      <c r="Z14" s="408"/>
      <c r="AA14" s="408"/>
      <c r="AB14" s="397"/>
      <c r="AC14" s="501">
        <v>26.5</v>
      </c>
      <c r="AD14" s="502"/>
      <c r="AE14" s="502"/>
      <c r="AF14" s="502"/>
      <c r="AG14" s="503"/>
      <c r="AH14" s="501">
        <v>28.4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58</v>
      </c>
      <c r="CU14" s="513"/>
      <c r="CV14" s="513"/>
      <c r="CW14" s="513"/>
      <c r="CX14" s="513"/>
      <c r="CY14" s="513"/>
      <c r="CZ14" s="513"/>
      <c r="DA14" s="514"/>
      <c r="DB14" s="512">
        <v>64.8</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16121</v>
      </c>
      <c r="S15" s="499"/>
      <c r="T15" s="499"/>
      <c r="U15" s="499"/>
      <c r="V15" s="500"/>
      <c r="W15" s="433" t="s">
        <v>129</v>
      </c>
      <c r="X15" s="434"/>
      <c r="Y15" s="434"/>
      <c r="Z15" s="434"/>
      <c r="AA15" s="434"/>
      <c r="AB15" s="424"/>
      <c r="AC15" s="468">
        <v>984</v>
      </c>
      <c r="AD15" s="469"/>
      <c r="AE15" s="469"/>
      <c r="AF15" s="469"/>
      <c r="AG15" s="508"/>
      <c r="AH15" s="468">
        <v>1046</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1382575</v>
      </c>
      <c r="BO15" s="381"/>
      <c r="BP15" s="381"/>
      <c r="BQ15" s="381"/>
      <c r="BR15" s="381"/>
      <c r="BS15" s="381"/>
      <c r="BT15" s="381"/>
      <c r="BU15" s="382"/>
      <c r="BV15" s="380">
        <v>1368491</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11.8</v>
      </c>
      <c r="AD16" s="502"/>
      <c r="AE16" s="502"/>
      <c r="AF16" s="502"/>
      <c r="AG16" s="503"/>
      <c r="AH16" s="501">
        <v>12.2</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5086819</v>
      </c>
      <c r="BO16" s="418"/>
      <c r="BP16" s="418"/>
      <c r="BQ16" s="418"/>
      <c r="BR16" s="418"/>
      <c r="BS16" s="418"/>
      <c r="BT16" s="418"/>
      <c r="BU16" s="419"/>
      <c r="BV16" s="417">
        <v>5078854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5121</v>
      </c>
      <c r="AD17" s="469"/>
      <c r="AE17" s="469"/>
      <c r="AF17" s="469"/>
      <c r="AG17" s="508"/>
      <c r="AH17" s="468">
        <v>5112</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1731797</v>
      </c>
      <c r="BO17" s="418"/>
      <c r="BP17" s="418"/>
      <c r="BQ17" s="418"/>
      <c r="BR17" s="418"/>
      <c r="BS17" s="418"/>
      <c r="BT17" s="418"/>
      <c r="BU17" s="419"/>
      <c r="BV17" s="417">
        <v>1717967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205.66</v>
      </c>
      <c r="M18" s="530"/>
      <c r="N18" s="530"/>
      <c r="O18" s="530"/>
      <c r="P18" s="530"/>
      <c r="Q18" s="530"/>
      <c r="R18" s="531"/>
      <c r="S18" s="531"/>
      <c r="T18" s="531"/>
      <c r="U18" s="531"/>
      <c r="V18" s="532"/>
      <c r="W18" s="435"/>
      <c r="X18" s="436"/>
      <c r="Y18" s="436"/>
      <c r="Z18" s="436"/>
      <c r="AA18" s="436"/>
      <c r="AB18" s="427"/>
      <c r="AC18" s="533">
        <v>61.7</v>
      </c>
      <c r="AD18" s="534"/>
      <c r="AE18" s="534"/>
      <c r="AF18" s="534"/>
      <c r="AG18" s="535"/>
      <c r="AH18" s="533">
        <v>59.5</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5430985</v>
      </c>
      <c r="BO18" s="418"/>
      <c r="BP18" s="418"/>
      <c r="BQ18" s="418"/>
      <c r="BR18" s="418"/>
      <c r="BS18" s="418"/>
      <c r="BT18" s="418"/>
      <c r="BU18" s="419"/>
      <c r="BV18" s="417">
        <v>5346438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78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7194590</v>
      </c>
      <c r="BO19" s="418"/>
      <c r="BP19" s="418"/>
      <c r="BQ19" s="418"/>
      <c r="BR19" s="418"/>
      <c r="BS19" s="418"/>
      <c r="BT19" s="418"/>
      <c r="BU19" s="419"/>
      <c r="BV19" s="417">
        <v>7273601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7368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10480256</v>
      </c>
      <c r="BO23" s="418"/>
      <c r="BP23" s="418"/>
      <c r="BQ23" s="418"/>
      <c r="BR23" s="418"/>
      <c r="BS23" s="418"/>
      <c r="BT23" s="418"/>
      <c r="BU23" s="419"/>
      <c r="BV23" s="417">
        <v>10791693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7810</v>
      </c>
      <c r="R24" s="469"/>
      <c r="S24" s="469"/>
      <c r="T24" s="469"/>
      <c r="U24" s="469"/>
      <c r="V24" s="508"/>
      <c r="W24" s="563"/>
      <c r="X24" s="551"/>
      <c r="Y24" s="552"/>
      <c r="Z24" s="467" t="s">
        <v>153</v>
      </c>
      <c r="AA24" s="447"/>
      <c r="AB24" s="447"/>
      <c r="AC24" s="447"/>
      <c r="AD24" s="447"/>
      <c r="AE24" s="447"/>
      <c r="AF24" s="447"/>
      <c r="AG24" s="448"/>
      <c r="AH24" s="468">
        <v>160</v>
      </c>
      <c r="AI24" s="469"/>
      <c r="AJ24" s="469"/>
      <c r="AK24" s="469"/>
      <c r="AL24" s="508"/>
      <c r="AM24" s="468">
        <v>500160</v>
      </c>
      <c r="AN24" s="469"/>
      <c r="AO24" s="469"/>
      <c r="AP24" s="469"/>
      <c r="AQ24" s="469"/>
      <c r="AR24" s="508"/>
      <c r="AS24" s="468">
        <v>3126</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9515505</v>
      </c>
      <c r="BO24" s="418"/>
      <c r="BP24" s="418"/>
      <c r="BQ24" s="418"/>
      <c r="BR24" s="418"/>
      <c r="BS24" s="418"/>
      <c r="BT24" s="418"/>
      <c r="BU24" s="419"/>
      <c r="BV24" s="417">
        <v>9766754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6140</v>
      </c>
      <c r="R25" s="469"/>
      <c r="S25" s="469"/>
      <c r="T25" s="469"/>
      <c r="U25" s="469"/>
      <c r="V25" s="508"/>
      <c r="W25" s="563"/>
      <c r="X25" s="551"/>
      <c r="Y25" s="552"/>
      <c r="Z25" s="467" t="s">
        <v>156</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266705</v>
      </c>
      <c r="BO25" s="381"/>
      <c r="BP25" s="381"/>
      <c r="BQ25" s="381"/>
      <c r="BR25" s="381"/>
      <c r="BS25" s="381"/>
      <c r="BT25" s="381"/>
      <c r="BU25" s="382"/>
      <c r="BV25" s="380">
        <v>246561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5720</v>
      </c>
      <c r="R26" s="469"/>
      <c r="S26" s="469"/>
      <c r="T26" s="469"/>
      <c r="U26" s="469"/>
      <c r="V26" s="508"/>
      <c r="W26" s="563"/>
      <c r="X26" s="551"/>
      <c r="Y26" s="552"/>
      <c r="Z26" s="467" t="s">
        <v>159</v>
      </c>
      <c r="AA26" s="573"/>
      <c r="AB26" s="573"/>
      <c r="AC26" s="573"/>
      <c r="AD26" s="573"/>
      <c r="AE26" s="573"/>
      <c r="AF26" s="573"/>
      <c r="AG26" s="574"/>
      <c r="AH26" s="468">
        <v>2</v>
      </c>
      <c r="AI26" s="469"/>
      <c r="AJ26" s="469"/>
      <c r="AK26" s="469"/>
      <c r="AL26" s="508"/>
      <c r="AM26" s="468" t="s">
        <v>160</v>
      </c>
      <c r="AN26" s="469"/>
      <c r="AO26" s="469"/>
      <c r="AP26" s="469"/>
      <c r="AQ26" s="469"/>
      <c r="AR26" s="508"/>
      <c r="AS26" s="468" t="s">
        <v>160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3540</v>
      </c>
      <c r="R27" s="469"/>
      <c r="S27" s="469"/>
      <c r="T27" s="469"/>
      <c r="U27" s="469"/>
      <c r="V27" s="508"/>
      <c r="W27" s="563"/>
      <c r="X27" s="551"/>
      <c r="Y27" s="552"/>
      <c r="Z27" s="467" t="s">
        <v>163</v>
      </c>
      <c r="AA27" s="447"/>
      <c r="AB27" s="447"/>
      <c r="AC27" s="447"/>
      <c r="AD27" s="447"/>
      <c r="AE27" s="447"/>
      <c r="AF27" s="447"/>
      <c r="AG27" s="448"/>
      <c r="AH27" s="468">
        <v>3</v>
      </c>
      <c r="AI27" s="469"/>
      <c r="AJ27" s="469"/>
      <c r="AK27" s="469"/>
      <c r="AL27" s="508"/>
      <c r="AM27" s="468">
        <v>14127</v>
      </c>
      <c r="AN27" s="469"/>
      <c r="AO27" s="469"/>
      <c r="AP27" s="469"/>
      <c r="AQ27" s="469"/>
      <c r="AR27" s="508"/>
      <c r="AS27" s="468">
        <v>4709</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2720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1515757</v>
      </c>
      <c r="BO28" s="381"/>
      <c r="BP28" s="381"/>
      <c r="BQ28" s="381"/>
      <c r="BR28" s="381"/>
      <c r="BS28" s="381"/>
      <c r="BT28" s="381"/>
      <c r="BU28" s="382"/>
      <c r="BV28" s="380">
        <v>1339845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14</v>
      </c>
      <c r="M29" s="469"/>
      <c r="N29" s="469"/>
      <c r="O29" s="469"/>
      <c r="P29" s="508"/>
      <c r="Q29" s="468">
        <v>2560</v>
      </c>
      <c r="R29" s="469"/>
      <c r="S29" s="469"/>
      <c r="T29" s="469"/>
      <c r="U29" s="469"/>
      <c r="V29" s="508"/>
      <c r="W29" s="564"/>
      <c r="X29" s="565"/>
      <c r="Y29" s="566"/>
      <c r="Z29" s="467" t="s">
        <v>170</v>
      </c>
      <c r="AA29" s="447"/>
      <c r="AB29" s="447"/>
      <c r="AC29" s="447"/>
      <c r="AD29" s="447"/>
      <c r="AE29" s="447"/>
      <c r="AF29" s="447"/>
      <c r="AG29" s="448"/>
      <c r="AH29" s="468">
        <v>163</v>
      </c>
      <c r="AI29" s="469"/>
      <c r="AJ29" s="469"/>
      <c r="AK29" s="469"/>
      <c r="AL29" s="508"/>
      <c r="AM29" s="468">
        <v>514287</v>
      </c>
      <c r="AN29" s="469"/>
      <c r="AO29" s="469"/>
      <c r="AP29" s="469"/>
      <c r="AQ29" s="469"/>
      <c r="AR29" s="508"/>
      <c r="AS29" s="468">
        <v>3155</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641650</v>
      </c>
      <c r="BO29" s="418"/>
      <c r="BP29" s="418"/>
      <c r="BQ29" s="418"/>
      <c r="BR29" s="418"/>
      <c r="BS29" s="418"/>
      <c r="BT29" s="418"/>
      <c r="BU29" s="419"/>
      <c r="BV29" s="417">
        <v>641462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98.1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644373</v>
      </c>
      <c r="BO30" s="587"/>
      <c r="BP30" s="587"/>
      <c r="BQ30" s="587"/>
      <c r="BR30" s="587"/>
      <c r="BS30" s="587"/>
      <c r="BT30" s="587"/>
      <c r="BU30" s="588"/>
      <c r="BV30" s="586">
        <v>584173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地方卸売市場特別会計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種子島地区広域事務組合</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種子島空港ターミナルビル</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熊毛地区消防組合</v>
      </c>
      <c r="BZ35" s="599"/>
      <c r="CA35" s="599"/>
      <c r="CB35" s="599"/>
      <c r="CC35" s="599"/>
      <c r="CD35" s="599"/>
      <c r="CE35" s="599"/>
      <c r="CF35" s="599"/>
      <c r="CG35" s="599"/>
      <c r="CH35" s="599"/>
      <c r="CI35" s="599"/>
      <c r="CJ35" s="599"/>
      <c r="CK35" s="599"/>
      <c r="CL35" s="599"/>
      <c r="CM35" s="599"/>
      <c r="CN35" s="167"/>
      <c r="CO35" s="598">
        <f t="shared" ref="CO35:CO43" si="3">IF(CQ35="","",CO34+1)</f>
        <v>15</v>
      </c>
      <c r="CP35" s="598"/>
      <c r="CQ35" s="599" t="str">
        <f>IF('各会計、関係団体の財政状況及び健全化判断比率'!BS8="","",'各会計、関係団体の財政状況及び健全化判断比率'!BS8)</f>
        <v>西之表市農業振興公社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鹿児島県後期高齢者医療広域連合（一般）</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交通災害共済事業特別会計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鹿児島県後期高齢者医療広域連合（特別）</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鹿児島県市町村総合事務組合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種子島産婦人科医院組合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526</v>
      </c>
      <c r="D34" s="1184"/>
      <c r="E34" s="1185"/>
      <c r="F34" s="32">
        <v>2.76</v>
      </c>
      <c r="G34" s="33">
        <v>3.23</v>
      </c>
      <c r="H34" s="33">
        <v>3.97</v>
      </c>
      <c r="I34" s="33">
        <v>3.58</v>
      </c>
      <c r="J34" s="34">
        <v>5.92</v>
      </c>
      <c r="K34" s="22"/>
      <c r="L34" s="22"/>
      <c r="M34" s="22"/>
      <c r="N34" s="22"/>
      <c r="O34" s="22"/>
      <c r="P34" s="22"/>
    </row>
    <row r="35" spans="1:16" ht="39" customHeight="1">
      <c r="A35" s="22"/>
      <c r="B35" s="35"/>
      <c r="C35" s="1178" t="s">
        <v>527</v>
      </c>
      <c r="D35" s="1179"/>
      <c r="E35" s="1180"/>
      <c r="F35" s="36">
        <v>3.82</v>
      </c>
      <c r="G35" s="37">
        <v>3.61</v>
      </c>
      <c r="H35" s="37">
        <v>3.72</v>
      </c>
      <c r="I35" s="37">
        <v>4.95</v>
      </c>
      <c r="J35" s="38">
        <v>3.66</v>
      </c>
      <c r="K35" s="22"/>
      <c r="L35" s="22"/>
      <c r="M35" s="22"/>
      <c r="N35" s="22"/>
      <c r="O35" s="22"/>
      <c r="P35" s="22"/>
    </row>
    <row r="36" spans="1:16" ht="39" customHeight="1">
      <c r="A36" s="22"/>
      <c r="B36" s="35"/>
      <c r="C36" s="1178" t="s">
        <v>528</v>
      </c>
      <c r="D36" s="1179"/>
      <c r="E36" s="1180"/>
      <c r="F36" s="36">
        <v>0.27</v>
      </c>
      <c r="G36" s="37">
        <v>0.55000000000000004</v>
      </c>
      <c r="H36" s="37">
        <v>1.22</v>
      </c>
      <c r="I36" s="37">
        <v>1.31</v>
      </c>
      <c r="J36" s="38">
        <v>1.82</v>
      </c>
      <c r="K36" s="22"/>
      <c r="L36" s="22"/>
      <c r="M36" s="22"/>
      <c r="N36" s="22"/>
      <c r="O36" s="22"/>
      <c r="P36" s="22"/>
    </row>
    <row r="37" spans="1:16" ht="39" customHeight="1">
      <c r="A37" s="22"/>
      <c r="B37" s="35"/>
      <c r="C37" s="1178" t="s">
        <v>529</v>
      </c>
      <c r="D37" s="1179"/>
      <c r="E37" s="1180"/>
      <c r="F37" s="36">
        <v>0.03</v>
      </c>
      <c r="G37" s="37">
        <v>0.02</v>
      </c>
      <c r="H37" s="37">
        <v>0.02</v>
      </c>
      <c r="I37" s="37">
        <v>0.02</v>
      </c>
      <c r="J37" s="38">
        <v>1.0900000000000001</v>
      </c>
      <c r="K37" s="22"/>
      <c r="L37" s="22"/>
      <c r="M37" s="22"/>
      <c r="N37" s="22"/>
      <c r="O37" s="22"/>
      <c r="P37" s="22"/>
    </row>
    <row r="38" spans="1:16" ht="39" customHeight="1">
      <c r="A38" s="22"/>
      <c r="B38" s="35"/>
      <c r="C38" s="1178" t="s">
        <v>530</v>
      </c>
      <c r="D38" s="1179"/>
      <c r="E38" s="1180"/>
      <c r="F38" s="36">
        <v>0.01</v>
      </c>
      <c r="G38" s="37">
        <v>0.02</v>
      </c>
      <c r="H38" s="37">
        <v>0.01</v>
      </c>
      <c r="I38" s="37">
        <v>0.01</v>
      </c>
      <c r="J38" s="38">
        <v>0.01</v>
      </c>
      <c r="K38" s="22"/>
      <c r="L38" s="22"/>
      <c r="M38" s="22"/>
      <c r="N38" s="22"/>
      <c r="O38" s="22"/>
      <c r="P38" s="22"/>
    </row>
    <row r="39" spans="1:16" ht="39" customHeight="1">
      <c r="A39" s="22"/>
      <c r="B39" s="35"/>
      <c r="C39" s="1178" t="s">
        <v>531</v>
      </c>
      <c r="D39" s="1179"/>
      <c r="E39" s="1180"/>
      <c r="F39" s="36">
        <v>0</v>
      </c>
      <c r="G39" s="37">
        <v>0</v>
      </c>
      <c r="H39" s="37">
        <v>0</v>
      </c>
      <c r="I39" s="37">
        <v>0</v>
      </c>
      <c r="J39" s="38">
        <v>0</v>
      </c>
      <c r="K39" s="22"/>
      <c r="L39" s="22"/>
      <c r="M39" s="22"/>
      <c r="N39" s="22"/>
      <c r="O39" s="22"/>
      <c r="P39" s="22"/>
    </row>
    <row r="40" spans="1:16" ht="39" customHeight="1">
      <c r="A40" s="22"/>
      <c r="B40" s="35"/>
      <c r="C40" s="1178" t="s">
        <v>532</v>
      </c>
      <c r="D40" s="1179"/>
      <c r="E40" s="1180"/>
      <c r="F40" s="36">
        <v>0</v>
      </c>
      <c r="G40" s="37">
        <v>0</v>
      </c>
      <c r="H40" s="37">
        <v>0</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533</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534</v>
      </c>
      <c r="D43" s="1182"/>
      <c r="E43" s="1183"/>
      <c r="F43" s="41">
        <v>0.01</v>
      </c>
      <c r="G43" s="42">
        <v>0.02</v>
      </c>
      <c r="H43" s="42">
        <v>0.05</v>
      </c>
      <c r="I43" s="42">
        <v>0.13</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1259</v>
      </c>
      <c r="L45" s="60">
        <v>1141</v>
      </c>
      <c r="M45" s="60">
        <v>1098</v>
      </c>
      <c r="N45" s="60">
        <v>1135</v>
      </c>
      <c r="O45" s="61">
        <v>1105</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32</v>
      </c>
      <c r="L48" s="64">
        <v>30</v>
      </c>
      <c r="M48" s="64">
        <v>22</v>
      </c>
      <c r="N48" s="64">
        <v>22</v>
      </c>
      <c r="O48" s="65">
        <v>10</v>
      </c>
      <c r="P48" s="48"/>
      <c r="Q48" s="48"/>
      <c r="R48" s="48"/>
      <c r="S48" s="48"/>
      <c r="T48" s="48"/>
      <c r="U48" s="48"/>
    </row>
    <row r="49" spans="1:21" ht="30.75" customHeight="1">
      <c r="A49" s="48"/>
      <c r="B49" s="1196"/>
      <c r="C49" s="1197"/>
      <c r="D49" s="62"/>
      <c r="E49" s="1188" t="s">
        <v>16</v>
      </c>
      <c r="F49" s="1188"/>
      <c r="G49" s="1188"/>
      <c r="H49" s="1188"/>
      <c r="I49" s="1188"/>
      <c r="J49" s="1189"/>
      <c r="K49" s="63">
        <v>64</v>
      </c>
      <c r="L49" s="64">
        <v>69</v>
      </c>
      <c r="M49" s="64">
        <v>107</v>
      </c>
      <c r="N49" s="64">
        <v>225</v>
      </c>
      <c r="O49" s="65">
        <v>216</v>
      </c>
      <c r="P49" s="48"/>
      <c r="Q49" s="48"/>
      <c r="R49" s="48"/>
      <c r="S49" s="48"/>
      <c r="T49" s="48"/>
      <c r="U49" s="48"/>
    </row>
    <row r="50" spans="1:21" ht="30.75" customHeight="1">
      <c r="A50" s="48"/>
      <c r="B50" s="1196"/>
      <c r="C50" s="1197"/>
      <c r="D50" s="62"/>
      <c r="E50" s="1188" t="s">
        <v>17</v>
      </c>
      <c r="F50" s="1188"/>
      <c r="G50" s="1188"/>
      <c r="H50" s="1188"/>
      <c r="I50" s="1188"/>
      <c r="J50" s="1189"/>
      <c r="K50" s="63">
        <v>11</v>
      </c>
      <c r="L50" s="64">
        <v>11</v>
      </c>
      <c r="M50" s="64">
        <v>11</v>
      </c>
      <c r="N50" s="64">
        <v>11</v>
      </c>
      <c r="O50" s="65">
        <v>11</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1</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872</v>
      </c>
      <c r="L52" s="64">
        <v>822</v>
      </c>
      <c r="M52" s="64">
        <v>865</v>
      </c>
      <c r="N52" s="64">
        <v>926</v>
      </c>
      <c r="O52" s="65">
        <v>895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494</v>
      </c>
      <c r="L53" s="69">
        <v>429</v>
      </c>
      <c r="M53" s="69">
        <v>373</v>
      </c>
      <c r="N53" s="69">
        <v>468</v>
      </c>
      <c r="O53" s="70">
        <v>447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02" t="s">
        <v>24</v>
      </c>
      <c r="C41" s="1203"/>
      <c r="D41" s="81"/>
      <c r="E41" s="1208" t="s">
        <v>25</v>
      </c>
      <c r="F41" s="1208"/>
      <c r="G41" s="1208"/>
      <c r="H41" s="1209"/>
      <c r="I41" s="82">
        <v>10323</v>
      </c>
      <c r="J41" s="83">
        <v>9959</v>
      </c>
      <c r="K41" s="83">
        <v>9879</v>
      </c>
      <c r="L41" s="83">
        <v>10792</v>
      </c>
      <c r="M41" s="84">
        <v>10480</v>
      </c>
    </row>
    <row r="42" spans="2:13" ht="27.75" customHeight="1">
      <c r="B42" s="1204"/>
      <c r="C42" s="1205"/>
      <c r="D42" s="85"/>
      <c r="E42" s="1210" t="s">
        <v>26</v>
      </c>
      <c r="F42" s="1210"/>
      <c r="G42" s="1210"/>
      <c r="H42" s="1211"/>
      <c r="I42" s="86">
        <v>118</v>
      </c>
      <c r="J42" s="87">
        <v>108</v>
      </c>
      <c r="K42" s="87">
        <v>97</v>
      </c>
      <c r="L42" s="87">
        <v>86</v>
      </c>
      <c r="M42" s="88">
        <v>76</v>
      </c>
    </row>
    <row r="43" spans="2:13" ht="27.75" customHeight="1">
      <c r="B43" s="1204"/>
      <c r="C43" s="1205"/>
      <c r="D43" s="85"/>
      <c r="E43" s="1210" t="s">
        <v>27</v>
      </c>
      <c r="F43" s="1210"/>
      <c r="G43" s="1210"/>
      <c r="H43" s="1211"/>
      <c r="I43" s="86">
        <v>309</v>
      </c>
      <c r="J43" s="87">
        <v>302</v>
      </c>
      <c r="K43" s="87">
        <v>306</v>
      </c>
      <c r="L43" s="87">
        <v>294</v>
      </c>
      <c r="M43" s="88">
        <v>351</v>
      </c>
    </row>
    <row r="44" spans="2:13" ht="27.75" customHeight="1">
      <c r="B44" s="1204"/>
      <c r="C44" s="1205"/>
      <c r="D44" s="85"/>
      <c r="E44" s="1210" t="s">
        <v>28</v>
      </c>
      <c r="F44" s="1210"/>
      <c r="G44" s="1210"/>
      <c r="H44" s="1211"/>
      <c r="I44" s="86">
        <v>2205</v>
      </c>
      <c r="J44" s="87">
        <v>2165</v>
      </c>
      <c r="K44" s="87">
        <v>2087</v>
      </c>
      <c r="L44" s="87">
        <v>2071</v>
      </c>
      <c r="M44" s="88">
        <v>1844</v>
      </c>
    </row>
    <row r="45" spans="2:13" ht="27.75" customHeight="1">
      <c r="B45" s="1204"/>
      <c r="C45" s="1205"/>
      <c r="D45" s="85"/>
      <c r="E45" s="1210" t="s">
        <v>29</v>
      </c>
      <c r="F45" s="1210"/>
      <c r="G45" s="1210"/>
      <c r="H45" s="1211"/>
      <c r="I45" s="86">
        <v>2340</v>
      </c>
      <c r="J45" s="87">
        <v>2070</v>
      </c>
      <c r="K45" s="87">
        <v>1760</v>
      </c>
      <c r="L45" s="87">
        <v>1606</v>
      </c>
      <c r="M45" s="88">
        <v>1593</v>
      </c>
    </row>
    <row r="46" spans="2:13" ht="27.75" customHeight="1">
      <c r="B46" s="1204"/>
      <c r="C46" s="1205"/>
      <c r="D46" s="89"/>
      <c r="E46" s="1210" t="s">
        <v>30</v>
      </c>
      <c r="F46" s="1210"/>
      <c r="G46" s="1210"/>
      <c r="H46" s="1211"/>
      <c r="I46" s="86">
        <v>9</v>
      </c>
      <c r="J46" s="87">
        <v>8</v>
      </c>
      <c r="K46" s="87">
        <v>7</v>
      </c>
      <c r="L46" s="87">
        <v>5</v>
      </c>
      <c r="M46" s="88">
        <v>4</v>
      </c>
    </row>
    <row r="47" spans="2:13" ht="27.75" customHeight="1">
      <c r="B47" s="1204"/>
      <c r="C47" s="1205"/>
      <c r="D47" s="90"/>
      <c r="E47" s="1212" t="s">
        <v>31</v>
      </c>
      <c r="F47" s="1213"/>
      <c r="G47" s="1213"/>
      <c r="H47" s="1214"/>
      <c r="I47" s="86" t="s">
        <v>481</v>
      </c>
      <c r="J47" s="87" t="s">
        <v>481</v>
      </c>
      <c r="K47" s="87" t="s">
        <v>481</v>
      </c>
      <c r="L47" s="87" t="s">
        <v>481</v>
      </c>
      <c r="M47" s="88" t="s">
        <v>481</v>
      </c>
    </row>
    <row r="48" spans="2:13" ht="27.75" customHeight="1">
      <c r="B48" s="1204"/>
      <c r="C48" s="1205"/>
      <c r="D48" s="85"/>
      <c r="E48" s="1210" t="s">
        <v>32</v>
      </c>
      <c r="F48" s="1210"/>
      <c r="G48" s="1210"/>
      <c r="H48" s="1211"/>
      <c r="I48" s="86" t="s">
        <v>481</v>
      </c>
      <c r="J48" s="87" t="s">
        <v>481</v>
      </c>
      <c r="K48" s="87" t="s">
        <v>481</v>
      </c>
      <c r="L48" s="87" t="s">
        <v>481</v>
      </c>
      <c r="M48" s="88" t="s">
        <v>481</v>
      </c>
    </row>
    <row r="49" spans="2:13" ht="27.75" customHeight="1">
      <c r="B49" s="1206"/>
      <c r="C49" s="1207"/>
      <c r="D49" s="85"/>
      <c r="E49" s="1210" t="s">
        <v>33</v>
      </c>
      <c r="F49" s="1210"/>
      <c r="G49" s="1210"/>
      <c r="H49" s="1211"/>
      <c r="I49" s="86" t="s">
        <v>481</v>
      </c>
      <c r="J49" s="87" t="s">
        <v>481</v>
      </c>
      <c r="K49" s="87" t="s">
        <v>481</v>
      </c>
      <c r="L49" s="87" t="s">
        <v>481</v>
      </c>
      <c r="M49" s="88" t="s">
        <v>481</v>
      </c>
    </row>
    <row r="50" spans="2:13" ht="27.75" customHeight="1">
      <c r="B50" s="1215" t="s">
        <v>34</v>
      </c>
      <c r="C50" s="1216"/>
      <c r="D50" s="91"/>
      <c r="E50" s="1210" t="s">
        <v>35</v>
      </c>
      <c r="F50" s="1210"/>
      <c r="G50" s="1210"/>
      <c r="H50" s="1211"/>
      <c r="I50" s="86">
        <v>1853</v>
      </c>
      <c r="J50" s="87">
        <v>2185</v>
      </c>
      <c r="K50" s="87">
        <v>2246</v>
      </c>
      <c r="L50" s="87">
        <v>2720</v>
      </c>
      <c r="M50" s="88">
        <v>2908</v>
      </c>
    </row>
    <row r="51" spans="2:13" ht="27.75" customHeight="1">
      <c r="B51" s="1204"/>
      <c r="C51" s="1205"/>
      <c r="D51" s="85"/>
      <c r="E51" s="1210" t="s">
        <v>36</v>
      </c>
      <c r="F51" s="1210"/>
      <c r="G51" s="1210"/>
      <c r="H51" s="1211"/>
      <c r="I51" s="86">
        <v>675</v>
      </c>
      <c r="J51" s="87">
        <v>630</v>
      </c>
      <c r="K51" s="87">
        <v>577</v>
      </c>
      <c r="L51" s="87">
        <v>535</v>
      </c>
      <c r="M51" s="88">
        <v>451</v>
      </c>
    </row>
    <row r="52" spans="2:13" ht="27.75" customHeight="1">
      <c r="B52" s="1206"/>
      <c r="C52" s="1207"/>
      <c r="D52" s="85"/>
      <c r="E52" s="1210" t="s">
        <v>37</v>
      </c>
      <c r="F52" s="1210"/>
      <c r="G52" s="1210"/>
      <c r="H52" s="1211"/>
      <c r="I52" s="86">
        <v>7981</v>
      </c>
      <c r="J52" s="87">
        <v>7856</v>
      </c>
      <c r="K52" s="87">
        <v>7991</v>
      </c>
      <c r="L52" s="87">
        <v>8430</v>
      </c>
      <c r="M52" s="88">
        <v>8178</v>
      </c>
    </row>
    <row r="53" spans="2:13" ht="27.75" customHeight="1" thickBot="1">
      <c r="B53" s="1217" t="s">
        <v>21</v>
      </c>
      <c r="C53" s="1218"/>
      <c r="D53" s="92"/>
      <c r="E53" s="1219" t="s">
        <v>38</v>
      </c>
      <c r="F53" s="1219"/>
      <c r="G53" s="1219"/>
      <c r="H53" s="1220"/>
      <c r="I53" s="93">
        <v>4795</v>
      </c>
      <c r="J53" s="94">
        <v>3940</v>
      </c>
      <c r="K53" s="94">
        <v>3320</v>
      </c>
      <c r="L53" s="94">
        <v>3169</v>
      </c>
      <c r="M53" s="95">
        <v>2811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545</v>
      </c>
      <c r="C41" s="248"/>
      <c r="D41" s="248"/>
      <c r="E41" s="248"/>
      <c r="F41" s="248"/>
      <c r="G41" s="248"/>
      <c r="H41" s="248"/>
      <c r="I41" s="248"/>
      <c r="J41" s="248"/>
      <c r="K41" s="248"/>
      <c r="L41" s="248"/>
      <c r="M41" s="248"/>
      <c r="N41" s="248"/>
      <c r="O41" s="248"/>
      <c r="P41" s="249"/>
    </row>
    <row r="42" spans="2:17">
      <c r="B42" s="250"/>
      <c r="C42" s="246"/>
      <c r="D42" s="246"/>
      <c r="E42" s="246"/>
      <c r="F42" s="246"/>
      <c r="G42" s="353" t="s">
        <v>546</v>
      </c>
      <c r="I42" s="354"/>
      <c r="J42" s="354"/>
      <c r="K42" s="354"/>
      <c r="L42" s="246"/>
      <c r="M42" s="246"/>
      <c r="N42" s="246"/>
      <c r="O42" s="246"/>
    </row>
    <row r="43" spans="2:17">
      <c r="B43" s="250"/>
      <c r="C43" s="246"/>
      <c r="D43" s="246"/>
      <c r="E43" s="246"/>
      <c r="F43" s="246"/>
      <c r="G43" s="1233" t="s">
        <v>556</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547</v>
      </c>
    </row>
    <row r="50" spans="1:17">
      <c r="B50" s="250"/>
      <c r="C50" s="246"/>
      <c r="D50" s="246"/>
      <c r="E50" s="246"/>
      <c r="F50" s="246"/>
      <c r="G50" s="1242"/>
      <c r="H50" s="1243"/>
      <c r="I50" s="1243"/>
      <c r="J50" s="1244"/>
      <c r="K50" s="356" t="s">
        <v>521</v>
      </c>
      <c r="L50" s="356" t="s">
        <v>522</v>
      </c>
      <c r="M50" s="356" t="s">
        <v>523</v>
      </c>
      <c r="N50" s="356" t="s">
        <v>524</v>
      </c>
      <c r="O50" s="356" t="s">
        <v>525</v>
      </c>
    </row>
    <row r="51" spans="1:17">
      <c r="B51" s="250"/>
      <c r="C51" s="246"/>
      <c r="D51" s="246"/>
      <c r="E51" s="246"/>
      <c r="F51" s="246"/>
      <c r="G51" s="1245" t="s">
        <v>548</v>
      </c>
      <c r="H51" s="1246"/>
      <c r="I51" s="1251" t="s">
        <v>549</v>
      </c>
      <c r="J51" s="1251"/>
      <c r="K51" s="1255"/>
      <c r="L51" s="1255"/>
      <c r="M51" s="1255"/>
      <c r="N51" s="1221">
        <v>64.8</v>
      </c>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554</v>
      </c>
      <c r="J53" s="1231"/>
      <c r="K53" s="1256"/>
      <c r="L53" s="1256"/>
      <c r="M53" s="1256"/>
      <c r="N53" s="1253">
        <v>55.2</v>
      </c>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550</v>
      </c>
      <c r="H55" s="1226"/>
      <c r="I55" s="1231" t="s">
        <v>549</v>
      </c>
      <c r="J55" s="1231"/>
      <c r="K55" s="1255"/>
      <c r="L55" s="1255"/>
      <c r="M55" s="1255"/>
      <c r="N55" s="1221">
        <v>58.5</v>
      </c>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554</v>
      </c>
      <c r="J57" s="1223"/>
      <c r="K57" s="1256"/>
      <c r="L57" s="1256"/>
      <c r="M57" s="1256"/>
      <c r="N57" s="1253">
        <v>52.9</v>
      </c>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551</v>
      </c>
      <c r="C63" s="246"/>
      <c r="D63" s="246"/>
      <c r="E63" s="246"/>
      <c r="F63" s="246"/>
      <c r="G63" s="246"/>
      <c r="H63" s="246"/>
      <c r="I63" s="246"/>
      <c r="J63" s="246"/>
      <c r="K63" s="246"/>
      <c r="L63" s="246"/>
      <c r="M63" s="246"/>
      <c r="N63" s="246"/>
      <c r="O63" s="246"/>
    </row>
    <row r="64" spans="1:17">
      <c r="B64" s="250"/>
      <c r="C64" s="246"/>
      <c r="D64" s="246"/>
      <c r="E64" s="246"/>
      <c r="F64" s="246"/>
      <c r="G64" s="353" t="s">
        <v>546</v>
      </c>
      <c r="I64" s="354"/>
      <c r="J64" s="354"/>
      <c r="K64" s="354"/>
      <c r="L64" s="246"/>
      <c r="M64" s="246"/>
      <c r="N64" s="246"/>
      <c r="O64" s="246"/>
    </row>
    <row r="65" spans="2:30">
      <c r="B65" s="250"/>
      <c r="C65" s="246"/>
      <c r="D65" s="246"/>
      <c r="E65" s="246"/>
      <c r="F65" s="246"/>
      <c r="G65" s="1233" t="s">
        <v>555</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552</v>
      </c>
      <c r="I71" s="370"/>
      <c r="J71" s="366"/>
      <c r="K71" s="366"/>
      <c r="L71" s="367"/>
      <c r="M71" s="366"/>
      <c r="N71" s="367"/>
      <c r="O71" s="368"/>
    </row>
    <row r="72" spans="2:30">
      <c r="B72" s="250"/>
      <c r="C72" s="246"/>
      <c r="D72" s="246"/>
      <c r="E72" s="246"/>
      <c r="F72" s="246"/>
      <c r="G72" s="1242"/>
      <c r="H72" s="1243"/>
      <c r="I72" s="1243"/>
      <c r="J72" s="1244"/>
      <c r="K72" s="356" t="s">
        <v>521</v>
      </c>
      <c r="L72" s="356" t="s">
        <v>522</v>
      </c>
      <c r="M72" s="356" t="s">
        <v>523</v>
      </c>
      <c r="N72" s="356" t="s">
        <v>524</v>
      </c>
      <c r="O72" s="356" t="s">
        <v>525</v>
      </c>
    </row>
    <row r="73" spans="2:30">
      <c r="B73" s="250"/>
      <c r="C73" s="246"/>
      <c r="D73" s="246"/>
      <c r="E73" s="246"/>
      <c r="F73" s="246"/>
      <c r="G73" s="1245" t="s">
        <v>548</v>
      </c>
      <c r="H73" s="1246"/>
      <c r="I73" s="1251" t="s">
        <v>549</v>
      </c>
      <c r="J73" s="1251"/>
      <c r="K73" s="1232">
        <v>98</v>
      </c>
      <c r="L73" s="1232">
        <v>80.400000000000006</v>
      </c>
      <c r="M73" s="1221">
        <v>70.3</v>
      </c>
      <c r="N73" s="1221">
        <v>64.8</v>
      </c>
      <c r="O73" s="1221">
        <v>58</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553</v>
      </c>
      <c r="J75" s="1231"/>
      <c r="K75" s="1253">
        <v>12.5</v>
      </c>
      <c r="L75" s="1253">
        <v>10.8</v>
      </c>
      <c r="M75" s="1253">
        <v>8.9</v>
      </c>
      <c r="N75" s="1253">
        <v>8.6999999999999993</v>
      </c>
      <c r="O75" s="1253">
        <v>8.8000000000000007</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550</v>
      </c>
      <c r="H77" s="1226"/>
      <c r="I77" s="1231" t="s">
        <v>549</v>
      </c>
      <c r="J77" s="1231"/>
      <c r="K77" s="1232">
        <v>76.2</v>
      </c>
      <c r="L77" s="1232">
        <v>65.3</v>
      </c>
      <c r="M77" s="1221">
        <v>60.8</v>
      </c>
      <c r="N77" s="1221">
        <v>58.5</v>
      </c>
      <c r="O77" s="1221">
        <v>54.6</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553</v>
      </c>
      <c r="J79" s="1223"/>
      <c r="K79" s="1224">
        <v>12.8</v>
      </c>
      <c r="L79" s="1224">
        <v>12</v>
      </c>
      <c r="M79" s="1224">
        <v>11.1</v>
      </c>
      <c r="N79" s="1224">
        <v>10.7</v>
      </c>
      <c r="O79" s="1224">
        <v>10</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61201</v>
      </c>
      <c r="E3" s="118"/>
      <c r="F3" s="119">
        <v>75709</v>
      </c>
      <c r="G3" s="120"/>
      <c r="H3" s="121"/>
    </row>
    <row r="4" spans="1:8">
      <c r="A4" s="122"/>
      <c r="B4" s="123"/>
      <c r="C4" s="124"/>
      <c r="D4" s="125">
        <v>20831</v>
      </c>
      <c r="E4" s="126"/>
      <c r="F4" s="127">
        <v>35212</v>
      </c>
      <c r="G4" s="128"/>
      <c r="H4" s="129"/>
    </row>
    <row r="5" spans="1:8">
      <c r="A5" s="110" t="s">
        <v>515</v>
      </c>
      <c r="B5" s="115"/>
      <c r="C5" s="116"/>
      <c r="D5" s="117">
        <v>35208</v>
      </c>
      <c r="E5" s="118"/>
      <c r="F5" s="119">
        <v>90961</v>
      </c>
      <c r="G5" s="120"/>
      <c r="H5" s="121"/>
    </row>
    <row r="6" spans="1:8">
      <c r="A6" s="122"/>
      <c r="B6" s="123"/>
      <c r="C6" s="124"/>
      <c r="D6" s="125">
        <v>12930</v>
      </c>
      <c r="E6" s="126"/>
      <c r="F6" s="127">
        <v>37720</v>
      </c>
      <c r="G6" s="128"/>
      <c r="H6" s="129"/>
    </row>
    <row r="7" spans="1:8">
      <c r="A7" s="110" t="s">
        <v>516</v>
      </c>
      <c r="B7" s="115"/>
      <c r="C7" s="116"/>
      <c r="D7" s="117">
        <v>74577</v>
      </c>
      <c r="E7" s="118"/>
      <c r="F7" s="119">
        <v>106614</v>
      </c>
      <c r="G7" s="120"/>
      <c r="H7" s="121"/>
    </row>
    <row r="8" spans="1:8">
      <c r="A8" s="122"/>
      <c r="B8" s="123"/>
      <c r="C8" s="124"/>
      <c r="D8" s="125">
        <v>14844</v>
      </c>
      <c r="E8" s="126"/>
      <c r="F8" s="127">
        <v>45545</v>
      </c>
      <c r="G8" s="128"/>
      <c r="H8" s="129"/>
    </row>
    <row r="9" spans="1:8">
      <c r="A9" s="110" t="s">
        <v>517</v>
      </c>
      <c r="B9" s="115"/>
      <c r="C9" s="116"/>
      <c r="D9" s="117">
        <v>130408</v>
      </c>
      <c r="E9" s="118"/>
      <c r="F9" s="119">
        <v>85459</v>
      </c>
      <c r="G9" s="120"/>
      <c r="H9" s="121"/>
    </row>
    <row r="10" spans="1:8">
      <c r="A10" s="122"/>
      <c r="B10" s="123"/>
      <c r="C10" s="124"/>
      <c r="D10" s="125">
        <v>49917</v>
      </c>
      <c r="E10" s="126"/>
      <c r="F10" s="127">
        <v>44378</v>
      </c>
      <c r="G10" s="128"/>
      <c r="H10" s="129"/>
    </row>
    <row r="11" spans="1:8">
      <c r="A11" s="110" t="s">
        <v>518</v>
      </c>
      <c r="B11" s="115"/>
      <c r="C11" s="116"/>
      <c r="D11" s="117">
        <v>62351</v>
      </c>
      <c r="E11" s="118"/>
      <c r="F11" s="119">
        <v>83280</v>
      </c>
      <c r="G11" s="120"/>
      <c r="H11" s="121"/>
    </row>
    <row r="12" spans="1:8">
      <c r="A12" s="122"/>
      <c r="B12" s="123"/>
      <c r="C12" s="130"/>
      <c r="D12" s="125">
        <v>28897</v>
      </c>
      <c r="E12" s="126"/>
      <c r="F12" s="127">
        <v>43123</v>
      </c>
      <c r="G12" s="128"/>
      <c r="H12" s="129"/>
    </row>
    <row r="13" spans="1:8">
      <c r="A13" s="110"/>
      <c r="B13" s="115"/>
      <c r="C13" s="131"/>
      <c r="D13" s="132">
        <v>72749</v>
      </c>
      <c r="E13" s="133"/>
      <c r="F13" s="134">
        <v>88405</v>
      </c>
      <c r="G13" s="135"/>
      <c r="H13" s="121"/>
    </row>
    <row r="14" spans="1:8">
      <c r="A14" s="122"/>
      <c r="B14" s="123"/>
      <c r="C14" s="124"/>
      <c r="D14" s="125">
        <v>25484</v>
      </c>
      <c r="E14" s="126"/>
      <c r="F14" s="127">
        <v>41196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3.82</v>
      </c>
      <c r="C19" s="136">
        <f>ROUND(VALUE(SUBSTITUTE(実質収支比率等に係る経年分析!G$48,"▲","-")),2)</f>
        <v>3.62</v>
      </c>
      <c r="D19" s="136">
        <f>ROUND(VALUE(SUBSTITUTE(実質収支比率等に係る経年分析!H$48,"▲","-")),2)</f>
        <v>3.73</v>
      </c>
      <c r="E19" s="136">
        <f>ROUND(VALUE(SUBSTITUTE(実質収支比率等に係る経年分析!I$48,"▲","-")),2)</f>
        <v>4.95</v>
      </c>
      <c r="F19" s="136">
        <f>ROUND(VALUE(SUBSTITUTE(実質収支比率等に係る経年分析!J$48,"▲","-")),2)</f>
        <v>3.66</v>
      </c>
    </row>
    <row r="20" spans="1:11">
      <c r="A20" s="136" t="s">
        <v>43</v>
      </c>
      <c r="B20" s="136">
        <f>ROUND(VALUE(SUBSTITUTE(実質収支比率等に係る経年分析!F$47,"▲","-")),2)</f>
        <v>15.26</v>
      </c>
      <c r="C20" s="136">
        <f>ROUND(VALUE(SUBSTITUTE(実質収支比率等に係る経年分析!G$47,"▲","-")),2)</f>
        <v>20.04</v>
      </c>
      <c r="D20" s="136">
        <f>ROUND(VALUE(SUBSTITUTE(実質収支比率等に係る経年分析!H$47,"▲","-")),2)</f>
        <v>20.65</v>
      </c>
      <c r="E20" s="136">
        <f>ROUND(VALUE(SUBSTITUTE(実質収支比率等に係る経年分析!I$47,"▲","-")),2)</f>
        <v>23.38</v>
      </c>
      <c r="F20" s="136">
        <f>ROUND(VALUE(SUBSTITUTE(実質収支比率等に係る経年分析!J$47,"▲","-")),2)</f>
        <v>26.73</v>
      </c>
    </row>
    <row r="21" spans="1:11">
      <c r="A21" s="136" t="s">
        <v>44</v>
      </c>
      <c r="B21" s="136">
        <f>IF(ISNUMBER(VALUE(SUBSTITUTE(実質収支比率等に係る経年分析!F$49,"▲","-"))),ROUND(VALUE(SUBSTITUTE(実質収支比率等に係る経年分析!F$49,"▲","-")),2),NA())</f>
        <v>7.39</v>
      </c>
      <c r="C21" s="136">
        <f>IF(ISNUMBER(VALUE(SUBSTITUTE(実質収支比率等に係る経年分析!G$49,"▲","-"))),ROUND(VALUE(SUBSTITUTE(実質収支比率等に係る経年分析!G$49,"▲","-")),2),NA())</f>
        <v>4.91</v>
      </c>
      <c r="D21" s="136">
        <f>IF(ISNUMBER(VALUE(SUBSTITUTE(実質収支比率等に係る経年分析!H$49,"▲","-"))),ROUND(VALUE(SUBSTITUTE(実質収支比率等に係る経年分析!H$49,"▲","-")),2),NA())</f>
        <v>0.16</v>
      </c>
      <c r="E21" s="136">
        <f>IF(ISNUMBER(VALUE(SUBSTITUTE(実質収支比率等に係る経年分析!I$49,"▲","-"))),ROUND(VALUE(SUBSTITUTE(実質収支比率等に係る経年分析!I$49,"▲","-")),2),NA())</f>
        <v>4.9000000000000004</v>
      </c>
      <c r="F21" s="136">
        <f>IF(ISNUMBER(VALUE(SUBSTITUTE(実質収支比率等に係る経年分析!J$49,"▲","-"))),ROUND(VALUE(SUBSTITUTE(実質収支比率等に係る経年分析!J$49,"▲","-")),2),NA())</f>
        <v>1.76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0.13</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地方卸売市場特別会計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交通災害共済事業特別会計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後期高齢者医療保険特別会計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1.0900000000000001</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0.55000000000000004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1.82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3.82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3.61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3.72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4.95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3.66</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2.76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3.23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3.97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3.58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5.92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872</v>
      </c>
      <c r="E42" s="138"/>
      <c r="F42" s="138"/>
      <c r="G42" s="138">
        <f>'実質公債費比率（分子）の構造'!L$52</f>
        <v>822</v>
      </c>
      <c r="H42" s="138"/>
      <c r="I42" s="138"/>
      <c r="J42" s="138">
        <f>'実質公債費比率（分子）の構造'!M$52</f>
        <v>865</v>
      </c>
      <c r="K42" s="138"/>
      <c r="L42" s="138"/>
      <c r="M42" s="138">
        <f>'実質公債費比率（分子）の構造'!N$52</f>
        <v>926</v>
      </c>
      <c r="N42" s="138"/>
      <c r="O42" s="138"/>
      <c r="P42" s="138">
        <f>'実質公債費比率（分子）の構造'!O$52</f>
        <v>895</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1</v>
      </c>
      <c r="L43" s="138"/>
      <c r="M43" s="138"/>
      <c r="N43" s="138">
        <f>'実質公債費比率（分子）の構造'!O$51</f>
        <v>0</v>
      </c>
      <c r="O43" s="138"/>
      <c r="P43" s="138"/>
    </row>
    <row r="44" spans="1:16">
      <c r="A44" s="138" t="s">
        <v>53</v>
      </c>
      <c r="B44" s="138">
        <f>'実質公債費比率（分子）の構造'!K$50</f>
        <v>11</v>
      </c>
      <c r="C44" s="138"/>
      <c r="D44" s="138"/>
      <c r="E44" s="138">
        <f>'実質公債費比率（分子）の構造'!L$50</f>
        <v>11</v>
      </c>
      <c r="F44" s="138"/>
      <c r="G44" s="138"/>
      <c r="H44" s="138">
        <f>'実質公債費比率（分子）の構造'!M$50</f>
        <v>11</v>
      </c>
      <c r="I44" s="138"/>
      <c r="J44" s="138"/>
      <c r="K44" s="138">
        <f>'実質公債費比率（分子）の構造'!N$50</f>
        <v>11</v>
      </c>
      <c r="L44" s="138"/>
      <c r="M44" s="138"/>
      <c r="N44" s="138">
        <f>'実質公債費比率（分子）の構造'!O$50</f>
        <v>11</v>
      </c>
      <c r="O44" s="138"/>
      <c r="P44" s="138"/>
    </row>
    <row r="45" spans="1:16">
      <c r="A45" s="138" t="s">
        <v>54</v>
      </c>
      <c r="B45" s="138">
        <f>'実質公債費比率（分子）の構造'!K$49</f>
        <v>64</v>
      </c>
      <c r="C45" s="138"/>
      <c r="D45" s="138"/>
      <c r="E45" s="138">
        <f>'実質公債費比率（分子）の構造'!L$49</f>
        <v>69</v>
      </c>
      <c r="F45" s="138"/>
      <c r="G45" s="138"/>
      <c r="H45" s="138">
        <f>'実質公債費比率（分子）の構造'!M$49</f>
        <v>107</v>
      </c>
      <c r="I45" s="138"/>
      <c r="J45" s="138"/>
      <c r="K45" s="138">
        <f>'実質公債費比率（分子）の構造'!N$49</f>
        <v>225</v>
      </c>
      <c r="L45" s="138"/>
      <c r="M45" s="138"/>
      <c r="N45" s="138">
        <f>'実質公債費比率（分子）の構造'!O$49</f>
        <v>216</v>
      </c>
      <c r="O45" s="138"/>
      <c r="P45" s="138"/>
    </row>
    <row r="46" spans="1:16">
      <c r="A46" s="138" t="s">
        <v>55</v>
      </c>
      <c r="B46" s="138">
        <f>'実質公債費比率（分子）の構造'!K$48</f>
        <v>32</v>
      </c>
      <c r="C46" s="138"/>
      <c r="D46" s="138"/>
      <c r="E46" s="138">
        <f>'実質公債費比率（分子）の構造'!L$48</f>
        <v>30</v>
      </c>
      <c r="F46" s="138"/>
      <c r="G46" s="138"/>
      <c r="H46" s="138">
        <f>'実質公債費比率（分子）の構造'!M$48</f>
        <v>22</v>
      </c>
      <c r="I46" s="138"/>
      <c r="J46" s="138"/>
      <c r="K46" s="138">
        <f>'実質公債費比率（分子）の構造'!N$48</f>
        <v>22</v>
      </c>
      <c r="L46" s="138"/>
      <c r="M46" s="138"/>
      <c r="N46" s="138">
        <f>'実質公債費比率（分子）の構造'!O$48</f>
        <v>10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1259</v>
      </c>
      <c r="C49" s="138"/>
      <c r="D49" s="138"/>
      <c r="E49" s="138">
        <f>'実質公債費比率（分子）の構造'!L$45</f>
        <v>1141</v>
      </c>
      <c r="F49" s="138"/>
      <c r="G49" s="138"/>
      <c r="H49" s="138">
        <f>'実質公債費比率（分子）の構造'!M$45</f>
        <v>1098</v>
      </c>
      <c r="I49" s="138"/>
      <c r="J49" s="138"/>
      <c r="K49" s="138">
        <f>'実質公債費比率（分子）の構造'!N$45</f>
        <v>1135</v>
      </c>
      <c r="L49" s="138"/>
      <c r="M49" s="138"/>
      <c r="N49" s="138">
        <f>'実質公債費比率（分子）の構造'!O$45</f>
        <v>1105</v>
      </c>
      <c r="O49" s="138"/>
      <c r="P49" s="138"/>
    </row>
    <row r="50" spans="1:16">
      <c r="A50" s="138" t="s">
        <v>59</v>
      </c>
      <c r="B50" s="138" t="e">
        <f>NA()</f>
        <v>#N/A</v>
      </c>
      <c r="C50" s="138">
        <f>IF(ISNUMBER('実質公債費比率（分子）の構造'!K$53),'実質公債費比率（分子）の構造'!K$53,NA())</f>
        <v>494</v>
      </c>
      <c r="D50" s="138" t="e">
        <f>NA()</f>
        <v>#N/A</v>
      </c>
      <c r="E50" s="138" t="e">
        <f>NA()</f>
        <v>#N/A</v>
      </c>
      <c r="F50" s="138">
        <f>IF(ISNUMBER('実質公債費比率（分子）の構造'!L$53),'実質公債費比率（分子）の構造'!L$53,NA())</f>
        <v>429</v>
      </c>
      <c r="G50" s="138" t="e">
        <f>NA()</f>
        <v>#N/A</v>
      </c>
      <c r="H50" s="138" t="e">
        <f>NA()</f>
        <v>#N/A</v>
      </c>
      <c r="I50" s="138">
        <f>IF(ISNUMBER('実質公債費比率（分子）の構造'!M$53),'実質公債費比率（分子）の構造'!M$53,NA())</f>
        <v>373</v>
      </c>
      <c r="J50" s="138" t="e">
        <f>NA()</f>
        <v>#N/A</v>
      </c>
      <c r="K50" s="138" t="e">
        <f>NA()</f>
        <v>#N/A</v>
      </c>
      <c r="L50" s="138">
        <f>IF(ISNUMBER('実質公債費比率（分子）の構造'!N$53),'実質公債費比率（分子）の構造'!N$53,NA())</f>
        <v>468</v>
      </c>
      <c r="M50" s="138" t="e">
        <f>NA()</f>
        <v>#N/A</v>
      </c>
      <c r="N50" s="138" t="e">
        <f>NA()</f>
        <v>#N/A</v>
      </c>
      <c r="O50" s="138">
        <f>IF(ISNUMBER('実質公債費比率（分子）の構造'!O$53),'実質公債費比率（分子）の構造'!O$53,NA())</f>
        <v>447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7981</v>
      </c>
      <c r="E56" s="137"/>
      <c r="F56" s="137"/>
      <c r="G56" s="137">
        <f>'将来負担比率（分子）の構造'!J$52</f>
        <v>7856</v>
      </c>
      <c r="H56" s="137"/>
      <c r="I56" s="137"/>
      <c r="J56" s="137">
        <f>'将来負担比率（分子）の構造'!K$52</f>
        <v>7991</v>
      </c>
      <c r="K56" s="137"/>
      <c r="L56" s="137"/>
      <c r="M56" s="137">
        <f>'将来負担比率（分子）の構造'!L$52</f>
        <v>8430</v>
      </c>
      <c r="N56" s="137"/>
      <c r="O56" s="137"/>
      <c r="P56" s="137">
        <f>'将来負担比率（分子）の構造'!M$52</f>
        <v>8178</v>
      </c>
    </row>
    <row r="57" spans="1:16">
      <c r="A57" s="137" t="s">
        <v>36</v>
      </c>
      <c r="B57" s="137"/>
      <c r="C57" s="137"/>
      <c r="D57" s="137">
        <f>'将来負担比率（分子）の構造'!I$51</f>
        <v>675</v>
      </c>
      <c r="E57" s="137"/>
      <c r="F57" s="137"/>
      <c r="G57" s="137">
        <f>'将来負担比率（分子）の構造'!J$51</f>
        <v>630</v>
      </c>
      <c r="H57" s="137"/>
      <c r="I57" s="137"/>
      <c r="J57" s="137">
        <f>'将来負担比率（分子）の構造'!K$51</f>
        <v>577</v>
      </c>
      <c r="K57" s="137"/>
      <c r="L57" s="137"/>
      <c r="M57" s="137">
        <f>'将来負担比率（分子）の構造'!L$51</f>
        <v>535</v>
      </c>
      <c r="N57" s="137"/>
      <c r="O57" s="137"/>
      <c r="P57" s="137">
        <f>'将来負担比率（分子）の構造'!M$51</f>
        <v>451</v>
      </c>
    </row>
    <row r="58" spans="1:16">
      <c r="A58" s="137" t="s">
        <v>35</v>
      </c>
      <c r="B58" s="137"/>
      <c r="C58" s="137"/>
      <c r="D58" s="137">
        <f>'将来負担比率（分子）の構造'!I$50</f>
        <v>1853</v>
      </c>
      <c r="E58" s="137"/>
      <c r="F58" s="137"/>
      <c r="G58" s="137">
        <f>'将来負担比率（分子）の構造'!J$50</f>
        <v>2185</v>
      </c>
      <c r="H58" s="137"/>
      <c r="I58" s="137"/>
      <c r="J58" s="137">
        <f>'将来負担比率（分子）の構造'!K$50</f>
        <v>2246</v>
      </c>
      <c r="K58" s="137"/>
      <c r="L58" s="137"/>
      <c r="M58" s="137">
        <f>'将来負担比率（分子）の構造'!L$50</f>
        <v>2720</v>
      </c>
      <c r="N58" s="137"/>
      <c r="O58" s="137"/>
      <c r="P58" s="137">
        <f>'将来負担比率（分子）の構造'!M$50</f>
        <v>2908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9</v>
      </c>
      <c r="C61" s="137"/>
      <c r="D61" s="137"/>
      <c r="E61" s="137">
        <f>'将来負担比率（分子）の構造'!J$46</f>
        <v>8</v>
      </c>
      <c r="F61" s="137"/>
      <c r="G61" s="137"/>
      <c r="H61" s="137">
        <f>'将来負担比率（分子）の構造'!K$46</f>
        <v>7</v>
      </c>
      <c r="I61" s="137"/>
      <c r="J61" s="137"/>
      <c r="K61" s="137">
        <f>'将来負担比率（分子）の構造'!L$46</f>
        <v>5</v>
      </c>
      <c r="L61" s="137"/>
      <c r="M61" s="137"/>
      <c r="N61" s="137">
        <f>'将来負担比率（分子）の構造'!M$46</f>
        <v>4</v>
      </c>
      <c r="O61" s="137"/>
      <c r="P61" s="137"/>
    </row>
    <row r="62" spans="1:16">
      <c r="A62" s="137" t="s">
        <v>29</v>
      </c>
      <c r="B62" s="137">
        <f>'将来負担比率（分子）の構造'!I$45</f>
        <v>2340</v>
      </c>
      <c r="C62" s="137"/>
      <c r="D62" s="137"/>
      <c r="E62" s="137">
        <f>'将来負担比率（分子）の構造'!J$45</f>
        <v>2070</v>
      </c>
      <c r="F62" s="137"/>
      <c r="G62" s="137"/>
      <c r="H62" s="137">
        <f>'将来負担比率（分子）の構造'!K$45</f>
        <v>1760</v>
      </c>
      <c r="I62" s="137"/>
      <c r="J62" s="137"/>
      <c r="K62" s="137">
        <f>'将来負担比率（分子）の構造'!L$45</f>
        <v>1606</v>
      </c>
      <c r="L62" s="137"/>
      <c r="M62" s="137"/>
      <c r="N62" s="137">
        <f>'将来負担比率（分子）の構造'!M$45</f>
        <v>1593</v>
      </c>
      <c r="O62" s="137"/>
      <c r="P62" s="137"/>
    </row>
    <row r="63" spans="1:16">
      <c r="A63" s="137" t="s">
        <v>28</v>
      </c>
      <c r="B63" s="137">
        <f>'将来負担比率（分子）の構造'!I$44</f>
        <v>2205</v>
      </c>
      <c r="C63" s="137"/>
      <c r="D63" s="137"/>
      <c r="E63" s="137">
        <f>'将来負担比率（分子）の構造'!J$44</f>
        <v>2165</v>
      </c>
      <c r="F63" s="137"/>
      <c r="G63" s="137"/>
      <c r="H63" s="137">
        <f>'将来負担比率（分子）の構造'!K$44</f>
        <v>2087</v>
      </c>
      <c r="I63" s="137"/>
      <c r="J63" s="137"/>
      <c r="K63" s="137">
        <f>'将来負担比率（分子）の構造'!L$44</f>
        <v>2071</v>
      </c>
      <c r="L63" s="137"/>
      <c r="M63" s="137"/>
      <c r="N63" s="137">
        <f>'将来負担比率（分子）の構造'!M$44</f>
        <v>1844</v>
      </c>
      <c r="O63" s="137"/>
      <c r="P63" s="137"/>
    </row>
    <row r="64" spans="1:16">
      <c r="A64" s="137" t="s">
        <v>27</v>
      </c>
      <c r="B64" s="137">
        <f>'将来負担比率（分子）の構造'!I$43</f>
        <v>309</v>
      </c>
      <c r="C64" s="137"/>
      <c r="D64" s="137"/>
      <c r="E64" s="137">
        <f>'将来負担比率（分子）の構造'!J$43</f>
        <v>302</v>
      </c>
      <c r="F64" s="137"/>
      <c r="G64" s="137"/>
      <c r="H64" s="137">
        <f>'将来負担比率（分子）の構造'!K$43</f>
        <v>306</v>
      </c>
      <c r="I64" s="137"/>
      <c r="J64" s="137"/>
      <c r="K64" s="137">
        <f>'将来負担比率（分子）の構造'!L$43</f>
        <v>294</v>
      </c>
      <c r="L64" s="137"/>
      <c r="M64" s="137"/>
      <c r="N64" s="137">
        <f>'将来負担比率（分子）の構造'!M$43</f>
        <v>351</v>
      </c>
      <c r="O64" s="137"/>
      <c r="P64" s="137"/>
    </row>
    <row r="65" spans="1:16">
      <c r="A65" s="137" t="s">
        <v>26</v>
      </c>
      <c r="B65" s="137">
        <f>'将来負担比率（分子）の構造'!I$42</f>
        <v>118</v>
      </c>
      <c r="C65" s="137"/>
      <c r="D65" s="137"/>
      <c r="E65" s="137">
        <f>'将来負担比率（分子）の構造'!J$42</f>
        <v>108</v>
      </c>
      <c r="F65" s="137"/>
      <c r="G65" s="137"/>
      <c r="H65" s="137">
        <f>'将来負担比率（分子）の構造'!K$42</f>
        <v>97</v>
      </c>
      <c r="I65" s="137"/>
      <c r="J65" s="137"/>
      <c r="K65" s="137">
        <f>'将来負担比率（分子）の構造'!L$42</f>
        <v>86</v>
      </c>
      <c r="L65" s="137"/>
      <c r="M65" s="137"/>
      <c r="N65" s="137">
        <f>'将来負担比率（分子）の構造'!M$42</f>
        <v>76</v>
      </c>
      <c r="O65" s="137"/>
      <c r="P65" s="137"/>
    </row>
    <row r="66" spans="1:16">
      <c r="A66" s="137" t="s">
        <v>25</v>
      </c>
      <c r="B66" s="137">
        <f>'将来負担比率（分子）の構造'!I$41</f>
        <v>10323</v>
      </c>
      <c r="C66" s="137"/>
      <c r="D66" s="137"/>
      <c r="E66" s="137">
        <f>'将来負担比率（分子）の構造'!J$41</f>
        <v>9959</v>
      </c>
      <c r="F66" s="137"/>
      <c r="G66" s="137"/>
      <c r="H66" s="137">
        <f>'将来負担比率（分子）の構造'!K$41</f>
        <v>9879</v>
      </c>
      <c r="I66" s="137"/>
      <c r="J66" s="137"/>
      <c r="K66" s="137">
        <f>'将来負担比率（分子）の構造'!L$41</f>
        <v>10792</v>
      </c>
      <c r="L66" s="137"/>
      <c r="M66" s="137"/>
      <c r="N66" s="137">
        <f>'将来負担比率（分子）の構造'!M$41</f>
        <v>10480</v>
      </c>
      <c r="O66" s="137"/>
      <c r="P66" s="137"/>
    </row>
    <row r="67" spans="1:16">
      <c r="A67" s="137" t="s">
        <v>63</v>
      </c>
      <c r="B67" s="137" t="e">
        <f>NA()</f>
        <v>#N/A</v>
      </c>
      <c r="C67" s="137">
        <f>IF(ISNUMBER('将来負担比率（分子）の構造'!I$53), IF('将来負担比率（分子）の構造'!I$53 &lt; 0, 0, '将来負担比率（分子）の構造'!I$53), NA())</f>
        <v>4795</v>
      </c>
      <c r="D67" s="137" t="e">
        <f>NA()</f>
        <v>#N/A</v>
      </c>
      <c r="E67" s="137" t="e">
        <f>NA()</f>
        <v>#N/A</v>
      </c>
      <c r="F67" s="137">
        <f>IF(ISNUMBER('将来負担比率（分子）の構造'!J$53), IF('将来負担比率（分子）の構造'!J$53 &lt; 0, 0, '将来負担比率（分子）の構造'!J$53), NA())</f>
        <v>3940</v>
      </c>
      <c r="G67" s="137" t="e">
        <f>NA()</f>
        <v>#N/A</v>
      </c>
      <c r="H67" s="137" t="e">
        <f>NA()</f>
        <v>#N/A</v>
      </c>
      <c r="I67" s="137">
        <f>IF(ISNUMBER('将来負担比率（分子）の構造'!K$53), IF('将来負担比率（分子）の構造'!K$53 &lt; 0, 0, '将来負担比率（分子）の構造'!K$53), NA())</f>
        <v>3320</v>
      </c>
      <c r="J67" s="137" t="e">
        <f>NA()</f>
        <v>#N/A</v>
      </c>
      <c r="K67" s="137" t="e">
        <f>NA()</f>
        <v>#N/A</v>
      </c>
      <c r="L67" s="137">
        <f>IF(ISNUMBER('将来負担比率（分子）の構造'!L$53), IF('将来負担比率（分子）の構造'!L$53 &lt; 0, 0, '将来負担比率（分子）の構造'!L$53), NA())</f>
        <v>3169</v>
      </c>
      <c r="M67" s="137" t="e">
        <f>NA()</f>
        <v>#N/A</v>
      </c>
      <c r="N67" s="137" t="e">
        <f>NA()</f>
        <v>#N/A</v>
      </c>
      <c r="O67" s="137">
        <f>IF(ISNUMBER('将来負担比率（分子）の構造'!M$53), IF('将来負担比率（分子）の構造'!M$53 &lt; 0, 0, '将来負担比率（分子）の構造'!M$53), NA())</f>
        <v>2811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1404961</v>
      </c>
      <c r="S5" s="615"/>
      <c r="T5" s="615"/>
      <c r="U5" s="615"/>
      <c r="V5" s="615"/>
      <c r="W5" s="615"/>
      <c r="X5" s="615"/>
      <c r="Y5" s="616"/>
      <c r="Z5" s="617">
        <v>13.2</v>
      </c>
      <c r="AA5" s="617"/>
      <c r="AB5" s="617"/>
      <c r="AC5" s="617"/>
      <c r="AD5" s="618">
        <v>1380841</v>
      </c>
      <c r="AE5" s="618"/>
      <c r="AF5" s="618"/>
      <c r="AG5" s="618"/>
      <c r="AH5" s="618"/>
      <c r="AI5" s="618"/>
      <c r="AJ5" s="618"/>
      <c r="AK5" s="618"/>
      <c r="AL5" s="619">
        <v>25.1</v>
      </c>
      <c r="AM5" s="620"/>
      <c r="AN5" s="620"/>
      <c r="AO5" s="621"/>
      <c r="AP5" s="611" t="s">
        <v>209</v>
      </c>
      <c r="AQ5" s="612"/>
      <c r="AR5" s="612"/>
      <c r="AS5" s="612"/>
      <c r="AT5" s="612"/>
      <c r="AU5" s="612"/>
      <c r="AV5" s="612"/>
      <c r="AW5" s="612"/>
      <c r="AX5" s="612"/>
      <c r="AY5" s="612"/>
      <c r="AZ5" s="612"/>
      <c r="BA5" s="612"/>
      <c r="BB5" s="612"/>
      <c r="BC5" s="612"/>
      <c r="BD5" s="612"/>
      <c r="BE5" s="612"/>
      <c r="BF5" s="613"/>
      <c r="BG5" s="625">
        <v>1380841</v>
      </c>
      <c r="BH5" s="626"/>
      <c r="BI5" s="626"/>
      <c r="BJ5" s="626"/>
      <c r="BK5" s="626"/>
      <c r="BL5" s="626"/>
      <c r="BM5" s="626"/>
      <c r="BN5" s="627"/>
      <c r="BO5" s="628">
        <v>98.3</v>
      </c>
      <c r="BP5" s="628"/>
      <c r="BQ5" s="628"/>
      <c r="BR5" s="628"/>
      <c r="BS5" s="629">
        <v>6322</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86939</v>
      </c>
      <c r="S6" s="626"/>
      <c r="T6" s="626"/>
      <c r="U6" s="626"/>
      <c r="V6" s="626"/>
      <c r="W6" s="626"/>
      <c r="X6" s="626"/>
      <c r="Y6" s="627"/>
      <c r="Z6" s="628">
        <v>0.8</v>
      </c>
      <c r="AA6" s="628"/>
      <c r="AB6" s="628"/>
      <c r="AC6" s="628"/>
      <c r="AD6" s="629">
        <v>86939</v>
      </c>
      <c r="AE6" s="629"/>
      <c r="AF6" s="629"/>
      <c r="AG6" s="629"/>
      <c r="AH6" s="629"/>
      <c r="AI6" s="629"/>
      <c r="AJ6" s="629"/>
      <c r="AK6" s="629"/>
      <c r="AL6" s="630">
        <v>1.6</v>
      </c>
      <c r="AM6" s="631"/>
      <c r="AN6" s="631"/>
      <c r="AO6" s="632"/>
      <c r="AP6" s="622" t="s">
        <v>214</v>
      </c>
      <c r="AQ6" s="623"/>
      <c r="AR6" s="623"/>
      <c r="AS6" s="623"/>
      <c r="AT6" s="623"/>
      <c r="AU6" s="623"/>
      <c r="AV6" s="623"/>
      <c r="AW6" s="623"/>
      <c r="AX6" s="623"/>
      <c r="AY6" s="623"/>
      <c r="AZ6" s="623"/>
      <c r="BA6" s="623"/>
      <c r="BB6" s="623"/>
      <c r="BC6" s="623"/>
      <c r="BD6" s="623"/>
      <c r="BE6" s="623"/>
      <c r="BF6" s="624"/>
      <c r="BG6" s="625">
        <v>1380841</v>
      </c>
      <c r="BH6" s="626"/>
      <c r="BI6" s="626"/>
      <c r="BJ6" s="626"/>
      <c r="BK6" s="626"/>
      <c r="BL6" s="626"/>
      <c r="BM6" s="626"/>
      <c r="BN6" s="627"/>
      <c r="BO6" s="628">
        <v>98.3</v>
      </c>
      <c r="BP6" s="628"/>
      <c r="BQ6" s="628"/>
      <c r="BR6" s="628"/>
      <c r="BS6" s="629">
        <v>6322</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124461</v>
      </c>
      <c r="CS6" s="626"/>
      <c r="CT6" s="626"/>
      <c r="CU6" s="626"/>
      <c r="CV6" s="626"/>
      <c r="CW6" s="626"/>
      <c r="CX6" s="626"/>
      <c r="CY6" s="627"/>
      <c r="CZ6" s="628">
        <v>1.2</v>
      </c>
      <c r="DA6" s="628"/>
      <c r="DB6" s="628"/>
      <c r="DC6" s="628"/>
      <c r="DD6" s="634" t="s">
        <v>216</v>
      </c>
      <c r="DE6" s="626"/>
      <c r="DF6" s="626"/>
      <c r="DG6" s="626"/>
      <c r="DH6" s="626"/>
      <c r="DI6" s="626"/>
      <c r="DJ6" s="626"/>
      <c r="DK6" s="626"/>
      <c r="DL6" s="626"/>
      <c r="DM6" s="626"/>
      <c r="DN6" s="626"/>
      <c r="DO6" s="626"/>
      <c r="DP6" s="627"/>
      <c r="DQ6" s="634">
        <v>124461</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997</v>
      </c>
      <c r="S7" s="626"/>
      <c r="T7" s="626"/>
      <c r="U7" s="626"/>
      <c r="V7" s="626"/>
      <c r="W7" s="626"/>
      <c r="X7" s="626"/>
      <c r="Y7" s="627"/>
      <c r="Z7" s="628">
        <v>0</v>
      </c>
      <c r="AA7" s="628"/>
      <c r="AB7" s="628"/>
      <c r="AC7" s="628"/>
      <c r="AD7" s="629">
        <v>997</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566185</v>
      </c>
      <c r="BH7" s="626"/>
      <c r="BI7" s="626"/>
      <c r="BJ7" s="626"/>
      <c r="BK7" s="626"/>
      <c r="BL7" s="626"/>
      <c r="BM7" s="626"/>
      <c r="BN7" s="627"/>
      <c r="BO7" s="628">
        <v>40.299999999999997</v>
      </c>
      <c r="BP7" s="628"/>
      <c r="BQ7" s="628"/>
      <c r="BR7" s="628"/>
      <c r="BS7" s="629">
        <v>6322</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2300128</v>
      </c>
      <c r="CS7" s="626"/>
      <c r="CT7" s="626"/>
      <c r="CU7" s="626"/>
      <c r="CV7" s="626"/>
      <c r="CW7" s="626"/>
      <c r="CX7" s="626"/>
      <c r="CY7" s="627"/>
      <c r="CZ7" s="628">
        <v>22</v>
      </c>
      <c r="DA7" s="628"/>
      <c r="DB7" s="628"/>
      <c r="DC7" s="628"/>
      <c r="DD7" s="634">
        <v>142249</v>
      </c>
      <c r="DE7" s="626"/>
      <c r="DF7" s="626"/>
      <c r="DG7" s="626"/>
      <c r="DH7" s="626"/>
      <c r="DI7" s="626"/>
      <c r="DJ7" s="626"/>
      <c r="DK7" s="626"/>
      <c r="DL7" s="626"/>
      <c r="DM7" s="626"/>
      <c r="DN7" s="626"/>
      <c r="DO7" s="626"/>
      <c r="DP7" s="627"/>
      <c r="DQ7" s="634">
        <v>1917887</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2480</v>
      </c>
      <c r="S8" s="626"/>
      <c r="T8" s="626"/>
      <c r="U8" s="626"/>
      <c r="V8" s="626"/>
      <c r="W8" s="626"/>
      <c r="X8" s="626"/>
      <c r="Y8" s="627"/>
      <c r="Z8" s="628">
        <v>0</v>
      </c>
      <c r="AA8" s="628"/>
      <c r="AB8" s="628"/>
      <c r="AC8" s="628"/>
      <c r="AD8" s="629">
        <v>2480</v>
      </c>
      <c r="AE8" s="629"/>
      <c r="AF8" s="629"/>
      <c r="AG8" s="629"/>
      <c r="AH8" s="629"/>
      <c r="AI8" s="629"/>
      <c r="AJ8" s="629"/>
      <c r="AK8" s="629"/>
      <c r="AL8" s="630">
        <v>0</v>
      </c>
      <c r="AM8" s="631"/>
      <c r="AN8" s="631"/>
      <c r="AO8" s="632"/>
      <c r="AP8" s="622" t="s">
        <v>221</v>
      </c>
      <c r="AQ8" s="623"/>
      <c r="AR8" s="623"/>
      <c r="AS8" s="623"/>
      <c r="AT8" s="623"/>
      <c r="AU8" s="623"/>
      <c r="AV8" s="623"/>
      <c r="AW8" s="623"/>
      <c r="AX8" s="623"/>
      <c r="AY8" s="623"/>
      <c r="AZ8" s="623"/>
      <c r="BA8" s="623"/>
      <c r="BB8" s="623"/>
      <c r="BC8" s="623"/>
      <c r="BD8" s="623"/>
      <c r="BE8" s="623"/>
      <c r="BF8" s="624"/>
      <c r="BG8" s="625">
        <v>23490</v>
      </c>
      <c r="BH8" s="626"/>
      <c r="BI8" s="626"/>
      <c r="BJ8" s="626"/>
      <c r="BK8" s="626"/>
      <c r="BL8" s="626"/>
      <c r="BM8" s="626"/>
      <c r="BN8" s="627"/>
      <c r="BO8" s="628">
        <v>1.7</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3473337</v>
      </c>
      <c r="CS8" s="626"/>
      <c r="CT8" s="626"/>
      <c r="CU8" s="626"/>
      <c r="CV8" s="626"/>
      <c r="CW8" s="626"/>
      <c r="CX8" s="626"/>
      <c r="CY8" s="627"/>
      <c r="CZ8" s="628">
        <v>33.200000000000003</v>
      </c>
      <c r="DA8" s="628"/>
      <c r="DB8" s="628"/>
      <c r="DC8" s="628"/>
      <c r="DD8" s="634">
        <v>6730</v>
      </c>
      <c r="DE8" s="626"/>
      <c r="DF8" s="626"/>
      <c r="DG8" s="626"/>
      <c r="DH8" s="626"/>
      <c r="DI8" s="626"/>
      <c r="DJ8" s="626"/>
      <c r="DK8" s="626"/>
      <c r="DL8" s="626"/>
      <c r="DM8" s="626"/>
      <c r="DN8" s="626"/>
      <c r="DO8" s="626"/>
      <c r="DP8" s="627"/>
      <c r="DQ8" s="634">
        <v>1595418</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1409</v>
      </c>
      <c r="S9" s="626"/>
      <c r="T9" s="626"/>
      <c r="U9" s="626"/>
      <c r="V9" s="626"/>
      <c r="W9" s="626"/>
      <c r="X9" s="626"/>
      <c r="Y9" s="627"/>
      <c r="Z9" s="628">
        <v>0</v>
      </c>
      <c r="AA9" s="628"/>
      <c r="AB9" s="628"/>
      <c r="AC9" s="628"/>
      <c r="AD9" s="629">
        <v>1409</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475673</v>
      </c>
      <c r="BH9" s="626"/>
      <c r="BI9" s="626"/>
      <c r="BJ9" s="626"/>
      <c r="BK9" s="626"/>
      <c r="BL9" s="626"/>
      <c r="BM9" s="626"/>
      <c r="BN9" s="627"/>
      <c r="BO9" s="628">
        <v>33.9</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870509</v>
      </c>
      <c r="CS9" s="626"/>
      <c r="CT9" s="626"/>
      <c r="CU9" s="626"/>
      <c r="CV9" s="626"/>
      <c r="CW9" s="626"/>
      <c r="CX9" s="626"/>
      <c r="CY9" s="627"/>
      <c r="CZ9" s="628">
        <v>8.3000000000000007</v>
      </c>
      <c r="DA9" s="628"/>
      <c r="DB9" s="628"/>
      <c r="DC9" s="628"/>
      <c r="DD9" s="634">
        <v>36480</v>
      </c>
      <c r="DE9" s="626"/>
      <c r="DF9" s="626"/>
      <c r="DG9" s="626"/>
      <c r="DH9" s="626"/>
      <c r="DI9" s="626"/>
      <c r="DJ9" s="626"/>
      <c r="DK9" s="626"/>
      <c r="DL9" s="626"/>
      <c r="DM9" s="626"/>
      <c r="DN9" s="626"/>
      <c r="DO9" s="626"/>
      <c r="DP9" s="627"/>
      <c r="DQ9" s="634">
        <v>735312</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268117</v>
      </c>
      <c r="S10" s="626"/>
      <c r="T10" s="626"/>
      <c r="U10" s="626"/>
      <c r="V10" s="626"/>
      <c r="W10" s="626"/>
      <c r="X10" s="626"/>
      <c r="Y10" s="627"/>
      <c r="Z10" s="628">
        <v>2.5</v>
      </c>
      <c r="AA10" s="628"/>
      <c r="AB10" s="628"/>
      <c r="AC10" s="628"/>
      <c r="AD10" s="629">
        <v>268117</v>
      </c>
      <c r="AE10" s="629"/>
      <c r="AF10" s="629"/>
      <c r="AG10" s="629"/>
      <c r="AH10" s="629"/>
      <c r="AI10" s="629"/>
      <c r="AJ10" s="629"/>
      <c r="AK10" s="629"/>
      <c r="AL10" s="630">
        <v>4.9000000000000004</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34890</v>
      </c>
      <c r="BH10" s="626"/>
      <c r="BI10" s="626"/>
      <c r="BJ10" s="626"/>
      <c r="BK10" s="626"/>
      <c r="BL10" s="626"/>
      <c r="BM10" s="626"/>
      <c r="BN10" s="627"/>
      <c r="BO10" s="628">
        <v>2.5</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7280</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6623</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32132</v>
      </c>
      <c r="BH11" s="626"/>
      <c r="BI11" s="626"/>
      <c r="BJ11" s="626"/>
      <c r="BK11" s="626"/>
      <c r="BL11" s="626"/>
      <c r="BM11" s="626"/>
      <c r="BN11" s="627"/>
      <c r="BO11" s="628">
        <v>2.2999999999999998</v>
      </c>
      <c r="BP11" s="628"/>
      <c r="BQ11" s="628"/>
      <c r="BR11" s="628"/>
      <c r="BS11" s="634">
        <v>6322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820955</v>
      </c>
      <c r="CS11" s="626"/>
      <c r="CT11" s="626"/>
      <c r="CU11" s="626"/>
      <c r="CV11" s="626"/>
      <c r="CW11" s="626"/>
      <c r="CX11" s="626"/>
      <c r="CY11" s="627"/>
      <c r="CZ11" s="628">
        <v>7.8</v>
      </c>
      <c r="DA11" s="628"/>
      <c r="DB11" s="628"/>
      <c r="DC11" s="628"/>
      <c r="DD11" s="634">
        <v>213420</v>
      </c>
      <c r="DE11" s="626"/>
      <c r="DF11" s="626"/>
      <c r="DG11" s="626"/>
      <c r="DH11" s="626"/>
      <c r="DI11" s="626"/>
      <c r="DJ11" s="626"/>
      <c r="DK11" s="626"/>
      <c r="DL11" s="626"/>
      <c r="DM11" s="626"/>
      <c r="DN11" s="626"/>
      <c r="DO11" s="626"/>
      <c r="DP11" s="627"/>
      <c r="DQ11" s="634">
        <v>387198</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611058</v>
      </c>
      <c r="BH12" s="626"/>
      <c r="BI12" s="626"/>
      <c r="BJ12" s="626"/>
      <c r="BK12" s="626"/>
      <c r="BL12" s="626"/>
      <c r="BM12" s="626"/>
      <c r="BN12" s="627"/>
      <c r="BO12" s="628">
        <v>43.5</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119909</v>
      </c>
      <c r="CS12" s="626"/>
      <c r="CT12" s="626"/>
      <c r="CU12" s="626"/>
      <c r="CV12" s="626"/>
      <c r="CW12" s="626"/>
      <c r="CX12" s="626"/>
      <c r="CY12" s="627"/>
      <c r="CZ12" s="628">
        <v>1.1000000000000001</v>
      </c>
      <c r="DA12" s="628"/>
      <c r="DB12" s="628"/>
      <c r="DC12" s="628"/>
      <c r="DD12" s="634">
        <v>145</v>
      </c>
      <c r="DE12" s="626"/>
      <c r="DF12" s="626"/>
      <c r="DG12" s="626"/>
      <c r="DH12" s="626"/>
      <c r="DI12" s="626"/>
      <c r="DJ12" s="626"/>
      <c r="DK12" s="626"/>
      <c r="DL12" s="626"/>
      <c r="DM12" s="626"/>
      <c r="DN12" s="626"/>
      <c r="DO12" s="626"/>
      <c r="DP12" s="627"/>
      <c r="DQ12" s="634">
        <v>103056</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11292</v>
      </c>
      <c r="S13" s="626"/>
      <c r="T13" s="626"/>
      <c r="U13" s="626"/>
      <c r="V13" s="626"/>
      <c r="W13" s="626"/>
      <c r="X13" s="626"/>
      <c r="Y13" s="627"/>
      <c r="Z13" s="628">
        <v>0.1</v>
      </c>
      <c r="AA13" s="628"/>
      <c r="AB13" s="628"/>
      <c r="AC13" s="628"/>
      <c r="AD13" s="629">
        <v>11292</v>
      </c>
      <c r="AE13" s="629"/>
      <c r="AF13" s="629"/>
      <c r="AG13" s="629"/>
      <c r="AH13" s="629"/>
      <c r="AI13" s="629"/>
      <c r="AJ13" s="629"/>
      <c r="AK13" s="629"/>
      <c r="AL13" s="630">
        <v>0.2</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591563</v>
      </c>
      <c r="BH13" s="626"/>
      <c r="BI13" s="626"/>
      <c r="BJ13" s="626"/>
      <c r="BK13" s="626"/>
      <c r="BL13" s="626"/>
      <c r="BM13" s="626"/>
      <c r="BN13" s="627"/>
      <c r="BO13" s="628">
        <v>42.1</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471120</v>
      </c>
      <c r="CS13" s="626"/>
      <c r="CT13" s="626"/>
      <c r="CU13" s="626"/>
      <c r="CV13" s="626"/>
      <c r="CW13" s="626"/>
      <c r="CX13" s="626"/>
      <c r="CY13" s="627"/>
      <c r="CZ13" s="628">
        <v>4.5</v>
      </c>
      <c r="DA13" s="628"/>
      <c r="DB13" s="628"/>
      <c r="DC13" s="628"/>
      <c r="DD13" s="634">
        <v>325894</v>
      </c>
      <c r="DE13" s="626"/>
      <c r="DF13" s="626"/>
      <c r="DG13" s="626"/>
      <c r="DH13" s="626"/>
      <c r="DI13" s="626"/>
      <c r="DJ13" s="626"/>
      <c r="DK13" s="626"/>
      <c r="DL13" s="626"/>
      <c r="DM13" s="626"/>
      <c r="DN13" s="626"/>
      <c r="DO13" s="626"/>
      <c r="DP13" s="627"/>
      <c r="DQ13" s="634">
        <v>169615</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68550</v>
      </c>
      <c r="BH14" s="626"/>
      <c r="BI14" s="626"/>
      <c r="BJ14" s="626"/>
      <c r="BK14" s="626"/>
      <c r="BL14" s="626"/>
      <c r="BM14" s="626"/>
      <c r="BN14" s="627"/>
      <c r="BO14" s="628">
        <v>4.9000000000000004</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426356</v>
      </c>
      <c r="CS14" s="626"/>
      <c r="CT14" s="626"/>
      <c r="CU14" s="626"/>
      <c r="CV14" s="626"/>
      <c r="CW14" s="626"/>
      <c r="CX14" s="626"/>
      <c r="CY14" s="627"/>
      <c r="CZ14" s="628">
        <v>4.0999999999999996</v>
      </c>
      <c r="DA14" s="628"/>
      <c r="DB14" s="628"/>
      <c r="DC14" s="628"/>
      <c r="DD14" s="634">
        <v>120069</v>
      </c>
      <c r="DE14" s="626"/>
      <c r="DF14" s="626"/>
      <c r="DG14" s="626"/>
      <c r="DH14" s="626"/>
      <c r="DI14" s="626"/>
      <c r="DJ14" s="626"/>
      <c r="DK14" s="626"/>
      <c r="DL14" s="626"/>
      <c r="DM14" s="626"/>
      <c r="DN14" s="626"/>
      <c r="DO14" s="626"/>
      <c r="DP14" s="627"/>
      <c r="DQ14" s="634">
        <v>305486</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3023</v>
      </c>
      <c r="S15" s="626"/>
      <c r="T15" s="626"/>
      <c r="U15" s="626"/>
      <c r="V15" s="626"/>
      <c r="W15" s="626"/>
      <c r="X15" s="626"/>
      <c r="Y15" s="627"/>
      <c r="Z15" s="628">
        <v>0</v>
      </c>
      <c r="AA15" s="628"/>
      <c r="AB15" s="628"/>
      <c r="AC15" s="628"/>
      <c r="AD15" s="629">
        <v>3023</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135048</v>
      </c>
      <c r="BH15" s="626"/>
      <c r="BI15" s="626"/>
      <c r="BJ15" s="626"/>
      <c r="BK15" s="626"/>
      <c r="BL15" s="626"/>
      <c r="BM15" s="626"/>
      <c r="BN15" s="627"/>
      <c r="BO15" s="628">
        <v>9.6</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698908</v>
      </c>
      <c r="CS15" s="626"/>
      <c r="CT15" s="626"/>
      <c r="CU15" s="626"/>
      <c r="CV15" s="626"/>
      <c r="CW15" s="626"/>
      <c r="CX15" s="626"/>
      <c r="CY15" s="627"/>
      <c r="CZ15" s="628">
        <v>6.7</v>
      </c>
      <c r="DA15" s="628"/>
      <c r="DB15" s="628"/>
      <c r="DC15" s="628"/>
      <c r="DD15" s="634">
        <v>147883</v>
      </c>
      <c r="DE15" s="626"/>
      <c r="DF15" s="626"/>
      <c r="DG15" s="626"/>
      <c r="DH15" s="626"/>
      <c r="DI15" s="626"/>
      <c r="DJ15" s="626"/>
      <c r="DK15" s="626"/>
      <c r="DL15" s="626"/>
      <c r="DM15" s="626"/>
      <c r="DN15" s="626"/>
      <c r="DO15" s="626"/>
      <c r="DP15" s="627"/>
      <c r="DQ15" s="634">
        <v>567142</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4229546</v>
      </c>
      <c r="S16" s="626"/>
      <c r="T16" s="626"/>
      <c r="U16" s="626"/>
      <c r="V16" s="626"/>
      <c r="W16" s="626"/>
      <c r="X16" s="626"/>
      <c r="Y16" s="627"/>
      <c r="Z16" s="628">
        <v>39.6</v>
      </c>
      <c r="AA16" s="628"/>
      <c r="AB16" s="628"/>
      <c r="AC16" s="628"/>
      <c r="AD16" s="629">
        <v>3700059</v>
      </c>
      <c r="AE16" s="629"/>
      <c r="AF16" s="629"/>
      <c r="AG16" s="629"/>
      <c r="AH16" s="629"/>
      <c r="AI16" s="629"/>
      <c r="AJ16" s="629"/>
      <c r="AK16" s="629"/>
      <c r="AL16" s="630">
        <v>67.3</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48243</v>
      </c>
      <c r="CS16" s="626"/>
      <c r="CT16" s="626"/>
      <c r="CU16" s="626"/>
      <c r="CV16" s="626"/>
      <c r="CW16" s="626"/>
      <c r="CX16" s="626"/>
      <c r="CY16" s="627"/>
      <c r="CZ16" s="628">
        <v>0.5</v>
      </c>
      <c r="DA16" s="628"/>
      <c r="DB16" s="628"/>
      <c r="DC16" s="628"/>
      <c r="DD16" s="634" t="s">
        <v>111</v>
      </c>
      <c r="DE16" s="626"/>
      <c r="DF16" s="626"/>
      <c r="DG16" s="626"/>
      <c r="DH16" s="626"/>
      <c r="DI16" s="626"/>
      <c r="DJ16" s="626"/>
      <c r="DK16" s="626"/>
      <c r="DL16" s="626"/>
      <c r="DM16" s="626"/>
      <c r="DN16" s="626"/>
      <c r="DO16" s="626"/>
      <c r="DP16" s="627"/>
      <c r="DQ16" s="634">
        <v>9157</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3700059</v>
      </c>
      <c r="S17" s="626"/>
      <c r="T17" s="626"/>
      <c r="U17" s="626"/>
      <c r="V17" s="626"/>
      <c r="W17" s="626"/>
      <c r="X17" s="626"/>
      <c r="Y17" s="627"/>
      <c r="Z17" s="628">
        <v>34.6</v>
      </c>
      <c r="AA17" s="628"/>
      <c r="AB17" s="628"/>
      <c r="AC17" s="628"/>
      <c r="AD17" s="629">
        <v>3700059</v>
      </c>
      <c r="AE17" s="629"/>
      <c r="AF17" s="629"/>
      <c r="AG17" s="629"/>
      <c r="AH17" s="629"/>
      <c r="AI17" s="629"/>
      <c r="AJ17" s="629"/>
      <c r="AK17" s="629"/>
      <c r="AL17" s="630">
        <v>67.3</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1105099</v>
      </c>
      <c r="CS17" s="626"/>
      <c r="CT17" s="626"/>
      <c r="CU17" s="626"/>
      <c r="CV17" s="626"/>
      <c r="CW17" s="626"/>
      <c r="CX17" s="626"/>
      <c r="CY17" s="627"/>
      <c r="CZ17" s="628">
        <v>10.6</v>
      </c>
      <c r="DA17" s="628"/>
      <c r="DB17" s="628"/>
      <c r="DC17" s="628"/>
      <c r="DD17" s="634" t="s">
        <v>111</v>
      </c>
      <c r="DE17" s="626"/>
      <c r="DF17" s="626"/>
      <c r="DG17" s="626"/>
      <c r="DH17" s="626"/>
      <c r="DI17" s="626"/>
      <c r="DJ17" s="626"/>
      <c r="DK17" s="626"/>
      <c r="DL17" s="626"/>
      <c r="DM17" s="626"/>
      <c r="DN17" s="626"/>
      <c r="DO17" s="626"/>
      <c r="DP17" s="627"/>
      <c r="DQ17" s="634">
        <v>1059833</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529487</v>
      </c>
      <c r="S18" s="626"/>
      <c r="T18" s="626"/>
      <c r="U18" s="626"/>
      <c r="V18" s="626"/>
      <c r="W18" s="626"/>
      <c r="X18" s="626"/>
      <c r="Y18" s="627"/>
      <c r="Z18" s="628">
        <v>5</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24120</v>
      </c>
      <c r="BH19" s="626"/>
      <c r="BI19" s="626"/>
      <c r="BJ19" s="626"/>
      <c r="BK19" s="626"/>
      <c r="BL19" s="626"/>
      <c r="BM19" s="626"/>
      <c r="BN19" s="627"/>
      <c r="BO19" s="628">
        <v>1.7</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6008764</v>
      </c>
      <c r="S20" s="626"/>
      <c r="T20" s="626"/>
      <c r="U20" s="626"/>
      <c r="V20" s="626"/>
      <c r="W20" s="626"/>
      <c r="X20" s="626"/>
      <c r="Y20" s="627"/>
      <c r="Z20" s="628">
        <v>56.3</v>
      </c>
      <c r="AA20" s="628"/>
      <c r="AB20" s="628"/>
      <c r="AC20" s="628"/>
      <c r="AD20" s="629">
        <v>5455157</v>
      </c>
      <c r="AE20" s="629"/>
      <c r="AF20" s="629"/>
      <c r="AG20" s="629"/>
      <c r="AH20" s="629"/>
      <c r="AI20" s="629"/>
      <c r="AJ20" s="629"/>
      <c r="AK20" s="629"/>
      <c r="AL20" s="630">
        <v>99.3</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24120</v>
      </c>
      <c r="BH20" s="626"/>
      <c r="BI20" s="626"/>
      <c r="BJ20" s="626"/>
      <c r="BK20" s="626"/>
      <c r="BL20" s="626"/>
      <c r="BM20" s="626"/>
      <c r="BN20" s="627"/>
      <c r="BO20" s="628">
        <v>1.7</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10466305</v>
      </c>
      <c r="CS20" s="626"/>
      <c r="CT20" s="626"/>
      <c r="CU20" s="626"/>
      <c r="CV20" s="626"/>
      <c r="CW20" s="626"/>
      <c r="CX20" s="626"/>
      <c r="CY20" s="627"/>
      <c r="CZ20" s="628">
        <v>100</v>
      </c>
      <c r="DA20" s="628"/>
      <c r="DB20" s="628"/>
      <c r="DC20" s="628"/>
      <c r="DD20" s="634">
        <v>992870</v>
      </c>
      <c r="DE20" s="626"/>
      <c r="DF20" s="626"/>
      <c r="DG20" s="626"/>
      <c r="DH20" s="626"/>
      <c r="DI20" s="626"/>
      <c r="DJ20" s="626"/>
      <c r="DK20" s="626"/>
      <c r="DL20" s="626"/>
      <c r="DM20" s="626"/>
      <c r="DN20" s="626"/>
      <c r="DO20" s="626"/>
      <c r="DP20" s="627"/>
      <c r="DQ20" s="634">
        <v>6981188</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1493</v>
      </c>
      <c r="S21" s="626"/>
      <c r="T21" s="626"/>
      <c r="U21" s="626"/>
      <c r="V21" s="626"/>
      <c r="W21" s="626"/>
      <c r="X21" s="626"/>
      <c r="Y21" s="627"/>
      <c r="Z21" s="628">
        <v>0</v>
      </c>
      <c r="AA21" s="628"/>
      <c r="AB21" s="628"/>
      <c r="AC21" s="628"/>
      <c r="AD21" s="629">
        <v>1493</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43849</v>
      </c>
      <c r="S22" s="626"/>
      <c r="T22" s="626"/>
      <c r="U22" s="626"/>
      <c r="V22" s="626"/>
      <c r="W22" s="626"/>
      <c r="X22" s="626"/>
      <c r="Y22" s="627"/>
      <c r="Z22" s="628">
        <v>0.4</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146482</v>
      </c>
      <c r="S23" s="626"/>
      <c r="T23" s="626"/>
      <c r="U23" s="626"/>
      <c r="V23" s="626"/>
      <c r="W23" s="626"/>
      <c r="X23" s="626"/>
      <c r="Y23" s="627"/>
      <c r="Z23" s="628">
        <v>1.4</v>
      </c>
      <c r="AA23" s="628"/>
      <c r="AB23" s="628"/>
      <c r="AC23" s="628"/>
      <c r="AD23" s="629">
        <v>10406</v>
      </c>
      <c r="AE23" s="629"/>
      <c r="AF23" s="629"/>
      <c r="AG23" s="629"/>
      <c r="AH23" s="629"/>
      <c r="AI23" s="629"/>
      <c r="AJ23" s="629"/>
      <c r="AK23" s="629"/>
      <c r="AL23" s="630">
        <v>0.2</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24120</v>
      </c>
      <c r="BH23" s="626"/>
      <c r="BI23" s="626"/>
      <c r="BJ23" s="626"/>
      <c r="BK23" s="626"/>
      <c r="BL23" s="626"/>
      <c r="BM23" s="626"/>
      <c r="BN23" s="627"/>
      <c r="BO23" s="628">
        <v>1.7</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28844</v>
      </c>
      <c r="S24" s="626"/>
      <c r="T24" s="626"/>
      <c r="U24" s="626"/>
      <c r="V24" s="626"/>
      <c r="W24" s="626"/>
      <c r="X24" s="626"/>
      <c r="Y24" s="627"/>
      <c r="Z24" s="628">
        <v>0.3</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4864840</v>
      </c>
      <c r="CS24" s="615"/>
      <c r="CT24" s="615"/>
      <c r="CU24" s="615"/>
      <c r="CV24" s="615"/>
      <c r="CW24" s="615"/>
      <c r="CX24" s="615"/>
      <c r="CY24" s="616"/>
      <c r="CZ24" s="652">
        <v>46.5</v>
      </c>
      <c r="DA24" s="653"/>
      <c r="DB24" s="653"/>
      <c r="DC24" s="654"/>
      <c r="DD24" s="651">
        <v>3087756</v>
      </c>
      <c r="DE24" s="615"/>
      <c r="DF24" s="615"/>
      <c r="DG24" s="615"/>
      <c r="DH24" s="615"/>
      <c r="DI24" s="615"/>
      <c r="DJ24" s="615"/>
      <c r="DK24" s="616"/>
      <c r="DL24" s="651">
        <v>3048768</v>
      </c>
      <c r="DM24" s="615"/>
      <c r="DN24" s="615"/>
      <c r="DO24" s="615"/>
      <c r="DP24" s="615"/>
      <c r="DQ24" s="615"/>
      <c r="DR24" s="615"/>
      <c r="DS24" s="615"/>
      <c r="DT24" s="615"/>
      <c r="DU24" s="615"/>
      <c r="DV24" s="616"/>
      <c r="DW24" s="619">
        <v>53.2</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1606837</v>
      </c>
      <c r="S25" s="626"/>
      <c r="T25" s="626"/>
      <c r="U25" s="626"/>
      <c r="V25" s="626"/>
      <c r="W25" s="626"/>
      <c r="X25" s="626"/>
      <c r="Y25" s="627"/>
      <c r="Z25" s="628">
        <v>15</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1489327</v>
      </c>
      <c r="CS25" s="657"/>
      <c r="CT25" s="657"/>
      <c r="CU25" s="657"/>
      <c r="CV25" s="657"/>
      <c r="CW25" s="657"/>
      <c r="CX25" s="657"/>
      <c r="CY25" s="658"/>
      <c r="CZ25" s="659">
        <v>14.2</v>
      </c>
      <c r="DA25" s="660"/>
      <c r="DB25" s="660"/>
      <c r="DC25" s="661"/>
      <c r="DD25" s="634">
        <v>1432548</v>
      </c>
      <c r="DE25" s="657"/>
      <c r="DF25" s="657"/>
      <c r="DG25" s="657"/>
      <c r="DH25" s="657"/>
      <c r="DI25" s="657"/>
      <c r="DJ25" s="657"/>
      <c r="DK25" s="658"/>
      <c r="DL25" s="634">
        <v>1396683</v>
      </c>
      <c r="DM25" s="657"/>
      <c r="DN25" s="657"/>
      <c r="DO25" s="657"/>
      <c r="DP25" s="657"/>
      <c r="DQ25" s="657"/>
      <c r="DR25" s="657"/>
      <c r="DS25" s="657"/>
      <c r="DT25" s="657"/>
      <c r="DU25" s="657"/>
      <c r="DV25" s="658"/>
      <c r="DW25" s="630">
        <v>24.4</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910389</v>
      </c>
      <c r="CS26" s="626"/>
      <c r="CT26" s="626"/>
      <c r="CU26" s="626"/>
      <c r="CV26" s="626"/>
      <c r="CW26" s="626"/>
      <c r="CX26" s="626"/>
      <c r="CY26" s="627"/>
      <c r="CZ26" s="659">
        <v>8.6999999999999993</v>
      </c>
      <c r="DA26" s="660"/>
      <c r="DB26" s="660"/>
      <c r="DC26" s="661"/>
      <c r="DD26" s="634">
        <v>866603</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1028161</v>
      </c>
      <c r="S27" s="626"/>
      <c r="T27" s="626"/>
      <c r="U27" s="626"/>
      <c r="V27" s="626"/>
      <c r="W27" s="626"/>
      <c r="X27" s="626"/>
      <c r="Y27" s="627"/>
      <c r="Z27" s="628">
        <v>9.6</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1404961</v>
      </c>
      <c r="BH27" s="626"/>
      <c r="BI27" s="626"/>
      <c r="BJ27" s="626"/>
      <c r="BK27" s="626"/>
      <c r="BL27" s="626"/>
      <c r="BM27" s="626"/>
      <c r="BN27" s="627"/>
      <c r="BO27" s="628">
        <v>100</v>
      </c>
      <c r="BP27" s="628"/>
      <c r="BQ27" s="628"/>
      <c r="BR27" s="628"/>
      <c r="BS27" s="634">
        <v>6322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2270414</v>
      </c>
      <c r="CS27" s="657"/>
      <c r="CT27" s="657"/>
      <c r="CU27" s="657"/>
      <c r="CV27" s="657"/>
      <c r="CW27" s="657"/>
      <c r="CX27" s="657"/>
      <c r="CY27" s="658"/>
      <c r="CZ27" s="659">
        <v>21.7</v>
      </c>
      <c r="DA27" s="660"/>
      <c r="DB27" s="660"/>
      <c r="DC27" s="661"/>
      <c r="DD27" s="634">
        <v>595375</v>
      </c>
      <c r="DE27" s="657"/>
      <c r="DF27" s="657"/>
      <c r="DG27" s="657"/>
      <c r="DH27" s="657"/>
      <c r="DI27" s="657"/>
      <c r="DJ27" s="657"/>
      <c r="DK27" s="658"/>
      <c r="DL27" s="634">
        <v>592252</v>
      </c>
      <c r="DM27" s="657"/>
      <c r="DN27" s="657"/>
      <c r="DO27" s="657"/>
      <c r="DP27" s="657"/>
      <c r="DQ27" s="657"/>
      <c r="DR27" s="657"/>
      <c r="DS27" s="657"/>
      <c r="DT27" s="657"/>
      <c r="DU27" s="657"/>
      <c r="DV27" s="658"/>
      <c r="DW27" s="630">
        <v>10.3</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30508</v>
      </c>
      <c r="S28" s="626"/>
      <c r="T28" s="626"/>
      <c r="U28" s="626"/>
      <c r="V28" s="626"/>
      <c r="W28" s="626"/>
      <c r="X28" s="626"/>
      <c r="Y28" s="627"/>
      <c r="Z28" s="628">
        <v>0.3</v>
      </c>
      <c r="AA28" s="628"/>
      <c r="AB28" s="628"/>
      <c r="AC28" s="628"/>
      <c r="AD28" s="629">
        <v>27855</v>
      </c>
      <c r="AE28" s="629"/>
      <c r="AF28" s="629"/>
      <c r="AG28" s="629"/>
      <c r="AH28" s="629"/>
      <c r="AI28" s="629"/>
      <c r="AJ28" s="629"/>
      <c r="AK28" s="629"/>
      <c r="AL28" s="630">
        <v>0.5</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1105099</v>
      </c>
      <c r="CS28" s="626"/>
      <c r="CT28" s="626"/>
      <c r="CU28" s="626"/>
      <c r="CV28" s="626"/>
      <c r="CW28" s="626"/>
      <c r="CX28" s="626"/>
      <c r="CY28" s="627"/>
      <c r="CZ28" s="659">
        <v>10.6</v>
      </c>
      <c r="DA28" s="660"/>
      <c r="DB28" s="660"/>
      <c r="DC28" s="661"/>
      <c r="DD28" s="634">
        <v>1059833</v>
      </c>
      <c r="DE28" s="626"/>
      <c r="DF28" s="626"/>
      <c r="DG28" s="626"/>
      <c r="DH28" s="626"/>
      <c r="DI28" s="626"/>
      <c r="DJ28" s="626"/>
      <c r="DK28" s="627"/>
      <c r="DL28" s="634">
        <v>1059833</v>
      </c>
      <c r="DM28" s="626"/>
      <c r="DN28" s="626"/>
      <c r="DO28" s="626"/>
      <c r="DP28" s="626"/>
      <c r="DQ28" s="626"/>
      <c r="DR28" s="626"/>
      <c r="DS28" s="626"/>
      <c r="DT28" s="626"/>
      <c r="DU28" s="626"/>
      <c r="DV28" s="627"/>
      <c r="DW28" s="630">
        <v>18.5</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74767</v>
      </c>
      <c r="S29" s="626"/>
      <c r="T29" s="626"/>
      <c r="U29" s="626"/>
      <c r="V29" s="626"/>
      <c r="W29" s="626"/>
      <c r="X29" s="626"/>
      <c r="Y29" s="627"/>
      <c r="Z29" s="628">
        <v>0.7</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1104748</v>
      </c>
      <c r="CS29" s="657"/>
      <c r="CT29" s="657"/>
      <c r="CU29" s="657"/>
      <c r="CV29" s="657"/>
      <c r="CW29" s="657"/>
      <c r="CX29" s="657"/>
      <c r="CY29" s="658"/>
      <c r="CZ29" s="659">
        <v>10.6</v>
      </c>
      <c r="DA29" s="660"/>
      <c r="DB29" s="660"/>
      <c r="DC29" s="661"/>
      <c r="DD29" s="634">
        <v>1059482</v>
      </c>
      <c r="DE29" s="657"/>
      <c r="DF29" s="657"/>
      <c r="DG29" s="657"/>
      <c r="DH29" s="657"/>
      <c r="DI29" s="657"/>
      <c r="DJ29" s="657"/>
      <c r="DK29" s="658"/>
      <c r="DL29" s="634">
        <v>1059482</v>
      </c>
      <c r="DM29" s="657"/>
      <c r="DN29" s="657"/>
      <c r="DO29" s="657"/>
      <c r="DP29" s="657"/>
      <c r="DQ29" s="657"/>
      <c r="DR29" s="657"/>
      <c r="DS29" s="657"/>
      <c r="DT29" s="657"/>
      <c r="DU29" s="657"/>
      <c r="DV29" s="658"/>
      <c r="DW29" s="630">
        <v>18.5</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486624</v>
      </c>
      <c r="S30" s="626"/>
      <c r="T30" s="626"/>
      <c r="U30" s="626"/>
      <c r="V30" s="626"/>
      <c r="W30" s="626"/>
      <c r="X30" s="626"/>
      <c r="Y30" s="627"/>
      <c r="Z30" s="628">
        <v>4.5999999999999996</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v>
      </c>
      <c r="BH30" s="684"/>
      <c r="BI30" s="684"/>
      <c r="BJ30" s="684"/>
      <c r="BK30" s="684"/>
      <c r="BL30" s="684"/>
      <c r="BM30" s="620">
        <v>94.5</v>
      </c>
      <c r="BN30" s="684"/>
      <c r="BO30" s="684"/>
      <c r="BP30" s="684"/>
      <c r="BQ30" s="685"/>
      <c r="BR30" s="683">
        <v>98.6</v>
      </c>
      <c r="BS30" s="684"/>
      <c r="BT30" s="684"/>
      <c r="BU30" s="684"/>
      <c r="BV30" s="684"/>
      <c r="BW30" s="684"/>
      <c r="BX30" s="620">
        <v>92.2</v>
      </c>
      <c r="BY30" s="684"/>
      <c r="BZ30" s="684"/>
      <c r="CA30" s="684"/>
      <c r="CB30" s="685"/>
      <c r="CD30" s="688"/>
      <c r="CE30" s="689"/>
      <c r="CF30" s="639" t="s">
        <v>292</v>
      </c>
      <c r="CG30" s="640"/>
      <c r="CH30" s="640"/>
      <c r="CI30" s="640"/>
      <c r="CJ30" s="640"/>
      <c r="CK30" s="640"/>
      <c r="CL30" s="640"/>
      <c r="CM30" s="640"/>
      <c r="CN30" s="640"/>
      <c r="CO30" s="640"/>
      <c r="CP30" s="640"/>
      <c r="CQ30" s="641"/>
      <c r="CR30" s="625">
        <v>1001424</v>
      </c>
      <c r="CS30" s="626"/>
      <c r="CT30" s="626"/>
      <c r="CU30" s="626"/>
      <c r="CV30" s="626"/>
      <c r="CW30" s="626"/>
      <c r="CX30" s="626"/>
      <c r="CY30" s="627"/>
      <c r="CZ30" s="659">
        <v>9.6</v>
      </c>
      <c r="DA30" s="660"/>
      <c r="DB30" s="660"/>
      <c r="DC30" s="661"/>
      <c r="DD30" s="634">
        <v>956158</v>
      </c>
      <c r="DE30" s="626"/>
      <c r="DF30" s="626"/>
      <c r="DG30" s="626"/>
      <c r="DH30" s="626"/>
      <c r="DI30" s="626"/>
      <c r="DJ30" s="626"/>
      <c r="DK30" s="627"/>
      <c r="DL30" s="634">
        <v>956158</v>
      </c>
      <c r="DM30" s="626"/>
      <c r="DN30" s="626"/>
      <c r="DO30" s="626"/>
      <c r="DP30" s="626"/>
      <c r="DQ30" s="626"/>
      <c r="DR30" s="626"/>
      <c r="DS30" s="626"/>
      <c r="DT30" s="626"/>
      <c r="DU30" s="626"/>
      <c r="DV30" s="627"/>
      <c r="DW30" s="630">
        <v>16.7</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292612</v>
      </c>
      <c r="S31" s="626"/>
      <c r="T31" s="626"/>
      <c r="U31" s="626"/>
      <c r="V31" s="626"/>
      <c r="W31" s="626"/>
      <c r="X31" s="626"/>
      <c r="Y31" s="627"/>
      <c r="Z31" s="628">
        <v>2.7</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99.3</v>
      </c>
      <c r="BH31" s="657"/>
      <c r="BI31" s="657"/>
      <c r="BJ31" s="657"/>
      <c r="BK31" s="657"/>
      <c r="BL31" s="657"/>
      <c r="BM31" s="631">
        <v>96.7</v>
      </c>
      <c r="BN31" s="681"/>
      <c r="BO31" s="681"/>
      <c r="BP31" s="681"/>
      <c r="BQ31" s="682"/>
      <c r="BR31" s="680">
        <v>98.9</v>
      </c>
      <c r="BS31" s="657"/>
      <c r="BT31" s="657"/>
      <c r="BU31" s="657"/>
      <c r="BV31" s="657"/>
      <c r="BW31" s="657"/>
      <c r="BX31" s="631">
        <v>94.7</v>
      </c>
      <c r="BY31" s="681"/>
      <c r="BZ31" s="681"/>
      <c r="CA31" s="681"/>
      <c r="CB31" s="682"/>
      <c r="CD31" s="688"/>
      <c r="CE31" s="689"/>
      <c r="CF31" s="639" t="s">
        <v>296</v>
      </c>
      <c r="CG31" s="640"/>
      <c r="CH31" s="640"/>
      <c r="CI31" s="640"/>
      <c r="CJ31" s="640"/>
      <c r="CK31" s="640"/>
      <c r="CL31" s="640"/>
      <c r="CM31" s="640"/>
      <c r="CN31" s="640"/>
      <c r="CO31" s="640"/>
      <c r="CP31" s="640"/>
      <c r="CQ31" s="641"/>
      <c r="CR31" s="625">
        <v>103324</v>
      </c>
      <c r="CS31" s="657"/>
      <c r="CT31" s="657"/>
      <c r="CU31" s="657"/>
      <c r="CV31" s="657"/>
      <c r="CW31" s="657"/>
      <c r="CX31" s="657"/>
      <c r="CY31" s="658"/>
      <c r="CZ31" s="659">
        <v>1</v>
      </c>
      <c r="DA31" s="660"/>
      <c r="DB31" s="660"/>
      <c r="DC31" s="661"/>
      <c r="DD31" s="634">
        <v>103324</v>
      </c>
      <c r="DE31" s="657"/>
      <c r="DF31" s="657"/>
      <c r="DG31" s="657"/>
      <c r="DH31" s="657"/>
      <c r="DI31" s="657"/>
      <c r="DJ31" s="657"/>
      <c r="DK31" s="658"/>
      <c r="DL31" s="634">
        <v>103324</v>
      </c>
      <c r="DM31" s="657"/>
      <c r="DN31" s="657"/>
      <c r="DO31" s="657"/>
      <c r="DP31" s="657"/>
      <c r="DQ31" s="657"/>
      <c r="DR31" s="657"/>
      <c r="DS31" s="657"/>
      <c r="DT31" s="657"/>
      <c r="DU31" s="657"/>
      <c r="DV31" s="658"/>
      <c r="DW31" s="630">
        <v>1.8</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240779</v>
      </c>
      <c r="S32" s="626"/>
      <c r="T32" s="626"/>
      <c r="U32" s="626"/>
      <c r="V32" s="626"/>
      <c r="W32" s="626"/>
      <c r="X32" s="626"/>
      <c r="Y32" s="627"/>
      <c r="Z32" s="628">
        <v>2.2999999999999998</v>
      </c>
      <c r="AA32" s="628"/>
      <c r="AB32" s="628"/>
      <c r="AC32" s="628"/>
      <c r="AD32" s="629">
        <v>69</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98.7</v>
      </c>
      <c r="BH32" s="693"/>
      <c r="BI32" s="693"/>
      <c r="BJ32" s="693"/>
      <c r="BK32" s="693"/>
      <c r="BL32" s="693"/>
      <c r="BM32" s="694">
        <v>91.4</v>
      </c>
      <c r="BN32" s="693"/>
      <c r="BO32" s="693"/>
      <c r="BP32" s="693"/>
      <c r="BQ32" s="695"/>
      <c r="BR32" s="692">
        <v>97.9</v>
      </c>
      <c r="BS32" s="693"/>
      <c r="BT32" s="693"/>
      <c r="BU32" s="693"/>
      <c r="BV32" s="693"/>
      <c r="BW32" s="693"/>
      <c r="BX32" s="694">
        <v>88.4</v>
      </c>
      <c r="BY32" s="693"/>
      <c r="BZ32" s="693"/>
      <c r="CA32" s="693"/>
      <c r="CB32" s="695"/>
      <c r="CD32" s="690"/>
      <c r="CE32" s="691"/>
      <c r="CF32" s="639" t="s">
        <v>299</v>
      </c>
      <c r="CG32" s="640"/>
      <c r="CH32" s="640"/>
      <c r="CI32" s="640"/>
      <c r="CJ32" s="640"/>
      <c r="CK32" s="640"/>
      <c r="CL32" s="640"/>
      <c r="CM32" s="640"/>
      <c r="CN32" s="640"/>
      <c r="CO32" s="640"/>
      <c r="CP32" s="640"/>
      <c r="CQ32" s="641"/>
      <c r="CR32" s="625">
        <v>351</v>
      </c>
      <c r="CS32" s="626"/>
      <c r="CT32" s="626"/>
      <c r="CU32" s="626"/>
      <c r="CV32" s="626"/>
      <c r="CW32" s="626"/>
      <c r="CX32" s="626"/>
      <c r="CY32" s="627"/>
      <c r="CZ32" s="659">
        <v>0</v>
      </c>
      <c r="DA32" s="660"/>
      <c r="DB32" s="660"/>
      <c r="DC32" s="661"/>
      <c r="DD32" s="634">
        <v>351</v>
      </c>
      <c r="DE32" s="626"/>
      <c r="DF32" s="626"/>
      <c r="DG32" s="626"/>
      <c r="DH32" s="626"/>
      <c r="DI32" s="626"/>
      <c r="DJ32" s="626"/>
      <c r="DK32" s="627"/>
      <c r="DL32" s="634">
        <v>351</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689987</v>
      </c>
      <c r="S33" s="626"/>
      <c r="T33" s="626"/>
      <c r="U33" s="626"/>
      <c r="V33" s="626"/>
      <c r="W33" s="626"/>
      <c r="X33" s="626"/>
      <c r="Y33" s="627"/>
      <c r="Z33" s="628">
        <v>6.5</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4560352</v>
      </c>
      <c r="CS33" s="657"/>
      <c r="CT33" s="657"/>
      <c r="CU33" s="657"/>
      <c r="CV33" s="657"/>
      <c r="CW33" s="657"/>
      <c r="CX33" s="657"/>
      <c r="CY33" s="658"/>
      <c r="CZ33" s="659">
        <v>43.6</v>
      </c>
      <c r="DA33" s="660"/>
      <c r="DB33" s="660"/>
      <c r="DC33" s="661"/>
      <c r="DD33" s="634">
        <v>3595436</v>
      </c>
      <c r="DE33" s="657"/>
      <c r="DF33" s="657"/>
      <c r="DG33" s="657"/>
      <c r="DH33" s="657"/>
      <c r="DI33" s="657"/>
      <c r="DJ33" s="657"/>
      <c r="DK33" s="658"/>
      <c r="DL33" s="634">
        <v>2382217</v>
      </c>
      <c r="DM33" s="657"/>
      <c r="DN33" s="657"/>
      <c r="DO33" s="657"/>
      <c r="DP33" s="657"/>
      <c r="DQ33" s="657"/>
      <c r="DR33" s="657"/>
      <c r="DS33" s="657"/>
      <c r="DT33" s="657"/>
      <c r="DU33" s="657"/>
      <c r="DV33" s="658"/>
      <c r="DW33" s="630">
        <v>41.6</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1091767</v>
      </c>
      <c r="CS34" s="626"/>
      <c r="CT34" s="626"/>
      <c r="CU34" s="626"/>
      <c r="CV34" s="626"/>
      <c r="CW34" s="626"/>
      <c r="CX34" s="626"/>
      <c r="CY34" s="627"/>
      <c r="CZ34" s="659">
        <v>10.4</v>
      </c>
      <c r="DA34" s="660"/>
      <c r="DB34" s="660"/>
      <c r="DC34" s="661"/>
      <c r="DD34" s="634">
        <v>834082</v>
      </c>
      <c r="DE34" s="626"/>
      <c r="DF34" s="626"/>
      <c r="DG34" s="626"/>
      <c r="DH34" s="626"/>
      <c r="DI34" s="626"/>
      <c r="DJ34" s="626"/>
      <c r="DK34" s="627"/>
      <c r="DL34" s="634">
        <v>589566</v>
      </c>
      <c r="DM34" s="626"/>
      <c r="DN34" s="626"/>
      <c r="DO34" s="626"/>
      <c r="DP34" s="626"/>
      <c r="DQ34" s="626"/>
      <c r="DR34" s="626"/>
      <c r="DS34" s="626"/>
      <c r="DT34" s="626"/>
      <c r="DU34" s="626"/>
      <c r="DV34" s="627"/>
      <c r="DW34" s="630">
        <v>10.3</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238087</v>
      </c>
      <c r="S35" s="626"/>
      <c r="T35" s="626"/>
      <c r="U35" s="626"/>
      <c r="V35" s="626"/>
      <c r="W35" s="626"/>
      <c r="X35" s="626"/>
      <c r="Y35" s="627"/>
      <c r="Z35" s="628">
        <v>2.2000000000000002</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1057133</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103193</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99125</v>
      </c>
      <c r="CS35" s="657"/>
      <c r="CT35" s="657"/>
      <c r="CU35" s="657"/>
      <c r="CV35" s="657"/>
      <c r="CW35" s="657"/>
      <c r="CX35" s="657"/>
      <c r="CY35" s="658"/>
      <c r="CZ35" s="659">
        <v>0.9</v>
      </c>
      <c r="DA35" s="660"/>
      <c r="DB35" s="660"/>
      <c r="DC35" s="661"/>
      <c r="DD35" s="634">
        <v>85378</v>
      </c>
      <c r="DE35" s="657"/>
      <c r="DF35" s="657"/>
      <c r="DG35" s="657"/>
      <c r="DH35" s="657"/>
      <c r="DI35" s="657"/>
      <c r="DJ35" s="657"/>
      <c r="DK35" s="658"/>
      <c r="DL35" s="634">
        <v>83141</v>
      </c>
      <c r="DM35" s="657"/>
      <c r="DN35" s="657"/>
      <c r="DO35" s="657"/>
      <c r="DP35" s="657"/>
      <c r="DQ35" s="657"/>
      <c r="DR35" s="657"/>
      <c r="DS35" s="657"/>
      <c r="DT35" s="657"/>
      <c r="DU35" s="657"/>
      <c r="DV35" s="658"/>
      <c r="DW35" s="630">
        <v>1.5</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10679707</v>
      </c>
      <c r="S36" s="698"/>
      <c r="T36" s="698"/>
      <c r="U36" s="698"/>
      <c r="V36" s="698"/>
      <c r="W36" s="698"/>
      <c r="X36" s="698"/>
      <c r="Y36" s="699"/>
      <c r="Z36" s="700">
        <v>100</v>
      </c>
      <c r="AA36" s="700"/>
      <c r="AB36" s="700"/>
      <c r="AC36" s="700"/>
      <c r="AD36" s="701">
        <v>5494980</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42886</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-39049</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1560022</v>
      </c>
      <c r="CS36" s="626"/>
      <c r="CT36" s="626"/>
      <c r="CU36" s="626"/>
      <c r="CV36" s="626"/>
      <c r="CW36" s="626"/>
      <c r="CX36" s="626"/>
      <c r="CY36" s="627"/>
      <c r="CZ36" s="659">
        <v>14.9</v>
      </c>
      <c r="DA36" s="660"/>
      <c r="DB36" s="660"/>
      <c r="DC36" s="661"/>
      <c r="DD36" s="634">
        <v>1199065</v>
      </c>
      <c r="DE36" s="626"/>
      <c r="DF36" s="626"/>
      <c r="DG36" s="626"/>
      <c r="DH36" s="626"/>
      <c r="DI36" s="626"/>
      <c r="DJ36" s="626"/>
      <c r="DK36" s="627"/>
      <c r="DL36" s="634">
        <v>997133</v>
      </c>
      <c r="DM36" s="626"/>
      <c r="DN36" s="626"/>
      <c r="DO36" s="626"/>
      <c r="DP36" s="626"/>
      <c r="DQ36" s="626"/>
      <c r="DR36" s="626"/>
      <c r="DS36" s="626"/>
      <c r="DT36" s="626"/>
      <c r="DU36" s="626"/>
      <c r="DV36" s="627"/>
      <c r="DW36" s="630">
        <v>17.399999999999999</v>
      </c>
      <c r="DX36" s="655"/>
      <c r="DY36" s="655"/>
      <c r="DZ36" s="655"/>
      <c r="EA36" s="655"/>
      <c r="EB36" s="655"/>
      <c r="EC36" s="656"/>
    </row>
    <row r="37" spans="2:133" ht="11.25" customHeight="1">
      <c r="AQ37" s="704" t="s">
        <v>314</v>
      </c>
      <c r="AR37" s="705"/>
      <c r="AS37" s="705"/>
      <c r="AT37" s="705"/>
      <c r="AU37" s="705"/>
      <c r="AV37" s="705"/>
      <c r="AW37" s="705"/>
      <c r="AX37" s="705"/>
      <c r="AY37" s="706"/>
      <c r="AZ37" s="625">
        <v>39962</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3095</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691920</v>
      </c>
      <c r="CS37" s="657"/>
      <c r="CT37" s="657"/>
      <c r="CU37" s="657"/>
      <c r="CV37" s="657"/>
      <c r="CW37" s="657"/>
      <c r="CX37" s="657"/>
      <c r="CY37" s="658"/>
      <c r="CZ37" s="659">
        <v>6.6</v>
      </c>
      <c r="DA37" s="660"/>
      <c r="DB37" s="660"/>
      <c r="DC37" s="661"/>
      <c r="DD37" s="634">
        <v>691865</v>
      </c>
      <c r="DE37" s="657"/>
      <c r="DF37" s="657"/>
      <c r="DG37" s="657"/>
      <c r="DH37" s="657"/>
      <c r="DI37" s="657"/>
      <c r="DJ37" s="657"/>
      <c r="DK37" s="658"/>
      <c r="DL37" s="634">
        <v>691865</v>
      </c>
      <c r="DM37" s="657"/>
      <c r="DN37" s="657"/>
      <c r="DO37" s="657"/>
      <c r="DP37" s="657"/>
      <c r="DQ37" s="657"/>
      <c r="DR37" s="657"/>
      <c r="DS37" s="657"/>
      <c r="DT37" s="657"/>
      <c r="DU37" s="657"/>
      <c r="DV37" s="658"/>
      <c r="DW37" s="630">
        <v>12.1</v>
      </c>
      <c r="DX37" s="655"/>
      <c r="DY37" s="655"/>
      <c r="DZ37" s="655"/>
      <c r="EA37" s="655"/>
      <c r="EB37" s="655"/>
      <c r="EC37" s="656"/>
    </row>
    <row r="38" spans="2:133" ht="11.25" customHeight="1">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5075</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974285</v>
      </c>
      <c r="CS38" s="626"/>
      <c r="CT38" s="626"/>
      <c r="CU38" s="626"/>
      <c r="CV38" s="626"/>
      <c r="CW38" s="626"/>
      <c r="CX38" s="626"/>
      <c r="CY38" s="627"/>
      <c r="CZ38" s="659">
        <v>9.3000000000000007</v>
      </c>
      <c r="DA38" s="660"/>
      <c r="DB38" s="660"/>
      <c r="DC38" s="661"/>
      <c r="DD38" s="634">
        <v>804832</v>
      </c>
      <c r="DE38" s="626"/>
      <c r="DF38" s="626"/>
      <c r="DG38" s="626"/>
      <c r="DH38" s="626"/>
      <c r="DI38" s="626"/>
      <c r="DJ38" s="626"/>
      <c r="DK38" s="627"/>
      <c r="DL38" s="634">
        <v>682526</v>
      </c>
      <c r="DM38" s="626"/>
      <c r="DN38" s="626"/>
      <c r="DO38" s="626"/>
      <c r="DP38" s="626"/>
      <c r="DQ38" s="626"/>
      <c r="DR38" s="626"/>
      <c r="DS38" s="626"/>
      <c r="DT38" s="626"/>
      <c r="DU38" s="626"/>
      <c r="DV38" s="627"/>
      <c r="DW38" s="630">
        <v>11.9</v>
      </c>
      <c r="DX38" s="655"/>
      <c r="DY38" s="655"/>
      <c r="DZ38" s="655"/>
      <c r="EA38" s="655"/>
      <c r="EB38" s="655"/>
      <c r="EC38" s="656"/>
    </row>
    <row r="39" spans="2:133" ht="11.25" customHeight="1">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91</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708032</v>
      </c>
      <c r="CS39" s="657"/>
      <c r="CT39" s="657"/>
      <c r="CU39" s="657"/>
      <c r="CV39" s="657"/>
      <c r="CW39" s="657"/>
      <c r="CX39" s="657"/>
      <c r="CY39" s="658"/>
      <c r="CZ39" s="659">
        <v>6.8</v>
      </c>
      <c r="DA39" s="660"/>
      <c r="DB39" s="660"/>
      <c r="DC39" s="661"/>
      <c r="DD39" s="634">
        <v>634228</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315339</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155</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127121</v>
      </c>
      <c r="CS40" s="626"/>
      <c r="CT40" s="626"/>
      <c r="CU40" s="626"/>
      <c r="CV40" s="626"/>
      <c r="CW40" s="626"/>
      <c r="CX40" s="626"/>
      <c r="CY40" s="627"/>
      <c r="CZ40" s="659">
        <v>1.2</v>
      </c>
      <c r="DA40" s="660"/>
      <c r="DB40" s="660"/>
      <c r="DC40" s="661"/>
      <c r="DD40" s="634">
        <v>37851</v>
      </c>
      <c r="DE40" s="626"/>
      <c r="DF40" s="626"/>
      <c r="DG40" s="626"/>
      <c r="DH40" s="626"/>
      <c r="DI40" s="626"/>
      <c r="DJ40" s="626"/>
      <c r="DK40" s="627"/>
      <c r="DL40" s="634">
        <v>29851</v>
      </c>
      <c r="DM40" s="626"/>
      <c r="DN40" s="626"/>
      <c r="DO40" s="626"/>
      <c r="DP40" s="626"/>
      <c r="DQ40" s="626"/>
      <c r="DR40" s="626"/>
      <c r="DS40" s="626"/>
      <c r="DT40" s="626"/>
      <c r="DU40" s="626"/>
      <c r="DV40" s="627"/>
      <c r="DW40" s="630">
        <v>0.5</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658946</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328</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1041113</v>
      </c>
      <c r="CS42" s="626"/>
      <c r="CT42" s="626"/>
      <c r="CU42" s="626"/>
      <c r="CV42" s="626"/>
      <c r="CW42" s="626"/>
      <c r="CX42" s="626"/>
      <c r="CY42" s="627"/>
      <c r="CZ42" s="659">
        <v>9.9</v>
      </c>
      <c r="DA42" s="708"/>
      <c r="DB42" s="708"/>
      <c r="DC42" s="709"/>
      <c r="DD42" s="634">
        <v>297996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31025</v>
      </c>
      <c r="CS43" s="657"/>
      <c r="CT43" s="657"/>
      <c r="CU43" s="657"/>
      <c r="CV43" s="657"/>
      <c r="CW43" s="657"/>
      <c r="CX43" s="657"/>
      <c r="CY43" s="658"/>
      <c r="CZ43" s="659">
        <v>0.3</v>
      </c>
      <c r="DA43" s="660"/>
      <c r="DB43" s="660"/>
      <c r="DC43" s="661"/>
      <c r="DD43" s="634">
        <v>31025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992870</v>
      </c>
      <c r="CS44" s="626"/>
      <c r="CT44" s="626"/>
      <c r="CU44" s="626"/>
      <c r="CV44" s="626"/>
      <c r="CW44" s="626"/>
      <c r="CX44" s="626"/>
      <c r="CY44" s="627"/>
      <c r="CZ44" s="659">
        <v>9.5</v>
      </c>
      <c r="DA44" s="708"/>
      <c r="DB44" s="708"/>
      <c r="DC44" s="709"/>
      <c r="DD44" s="634">
        <v>288839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437354</v>
      </c>
      <c r="CS45" s="657"/>
      <c r="CT45" s="657"/>
      <c r="CU45" s="657"/>
      <c r="CV45" s="657"/>
      <c r="CW45" s="657"/>
      <c r="CX45" s="657"/>
      <c r="CY45" s="658"/>
      <c r="CZ45" s="659">
        <v>4.2</v>
      </c>
      <c r="DA45" s="660"/>
      <c r="DB45" s="660"/>
      <c r="DC45" s="661"/>
      <c r="DD45" s="634">
        <v>36847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460163</v>
      </c>
      <c r="CS46" s="626"/>
      <c r="CT46" s="626"/>
      <c r="CU46" s="626"/>
      <c r="CV46" s="626"/>
      <c r="CW46" s="626"/>
      <c r="CX46" s="626"/>
      <c r="CY46" s="627"/>
      <c r="CZ46" s="659">
        <v>4.4000000000000004</v>
      </c>
      <c r="DA46" s="708"/>
      <c r="DB46" s="708"/>
      <c r="DC46" s="709"/>
      <c r="DD46" s="634">
        <v>213030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48243</v>
      </c>
      <c r="CS47" s="657"/>
      <c r="CT47" s="657"/>
      <c r="CU47" s="657"/>
      <c r="CV47" s="657"/>
      <c r="CW47" s="657"/>
      <c r="CX47" s="657"/>
      <c r="CY47" s="658"/>
      <c r="CZ47" s="659">
        <v>0.5</v>
      </c>
      <c r="DA47" s="660"/>
      <c r="DB47" s="660"/>
      <c r="DC47" s="661"/>
      <c r="DD47" s="634">
        <v>9157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10466305</v>
      </c>
      <c r="CS49" s="693"/>
      <c r="CT49" s="693"/>
      <c r="CU49" s="693"/>
      <c r="CV49" s="693"/>
      <c r="CW49" s="693"/>
      <c r="CX49" s="693"/>
      <c r="CY49" s="720"/>
      <c r="CZ49" s="721">
        <v>100</v>
      </c>
      <c r="DA49" s="722"/>
      <c r="DB49" s="722"/>
      <c r="DC49" s="723"/>
      <c r="DD49" s="724">
        <v>6981188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10693</v>
      </c>
      <c r="R7" s="755"/>
      <c r="S7" s="755"/>
      <c r="T7" s="755"/>
      <c r="U7" s="755"/>
      <c r="V7" s="755">
        <v>10480</v>
      </c>
      <c r="W7" s="755"/>
      <c r="X7" s="755"/>
      <c r="Y7" s="755"/>
      <c r="Z7" s="755"/>
      <c r="AA7" s="755">
        <v>213</v>
      </c>
      <c r="AB7" s="755"/>
      <c r="AC7" s="755"/>
      <c r="AD7" s="755"/>
      <c r="AE7" s="756"/>
      <c r="AF7" s="757">
        <v>208</v>
      </c>
      <c r="AG7" s="758"/>
      <c r="AH7" s="758"/>
      <c r="AI7" s="758"/>
      <c r="AJ7" s="759"/>
      <c r="AK7" s="794">
        <v>487</v>
      </c>
      <c r="AL7" s="795"/>
      <c r="AM7" s="795"/>
      <c r="AN7" s="795"/>
      <c r="AO7" s="795"/>
      <c r="AP7" s="795">
        <v>10480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542</v>
      </c>
      <c r="BT7" s="799"/>
      <c r="BU7" s="799"/>
      <c r="BV7" s="799"/>
      <c r="BW7" s="799"/>
      <c r="BX7" s="799"/>
      <c r="BY7" s="799"/>
      <c r="BZ7" s="799"/>
      <c r="CA7" s="799"/>
      <c r="CB7" s="799"/>
      <c r="CC7" s="799"/>
      <c r="CD7" s="799"/>
      <c r="CE7" s="799"/>
      <c r="CF7" s="799"/>
      <c r="CG7" s="800"/>
      <c r="CH7" s="791">
        <v>-2</v>
      </c>
      <c r="CI7" s="792"/>
      <c r="CJ7" s="792"/>
      <c r="CK7" s="792"/>
      <c r="CL7" s="793"/>
      <c r="CM7" s="791">
        <v>252</v>
      </c>
      <c r="CN7" s="792"/>
      <c r="CO7" s="792"/>
      <c r="CP7" s="792"/>
      <c r="CQ7" s="793"/>
      <c r="CR7" s="791">
        <v>33</v>
      </c>
      <c r="CS7" s="792"/>
      <c r="CT7" s="792"/>
      <c r="CU7" s="792"/>
      <c r="CV7" s="793"/>
      <c r="CW7" s="791" t="s">
        <v>541</v>
      </c>
      <c r="CX7" s="792"/>
      <c r="CY7" s="792"/>
      <c r="CZ7" s="792"/>
      <c r="DA7" s="793"/>
      <c r="DB7" s="791" t="s">
        <v>541</v>
      </c>
      <c r="DC7" s="792"/>
      <c r="DD7" s="792"/>
      <c r="DE7" s="792"/>
      <c r="DF7" s="793"/>
      <c r="DG7" s="791" t="s">
        <v>541</v>
      </c>
      <c r="DH7" s="792"/>
      <c r="DI7" s="792"/>
      <c r="DJ7" s="792"/>
      <c r="DK7" s="793"/>
      <c r="DL7" s="791">
        <v>15</v>
      </c>
      <c r="DM7" s="792"/>
      <c r="DN7" s="792"/>
      <c r="DO7" s="792"/>
      <c r="DP7" s="793"/>
      <c r="DQ7" s="791">
        <v>1</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543</v>
      </c>
      <c r="BT8" s="789"/>
      <c r="BU8" s="789"/>
      <c r="BV8" s="789"/>
      <c r="BW8" s="789"/>
      <c r="BX8" s="789"/>
      <c r="BY8" s="789"/>
      <c r="BZ8" s="789"/>
      <c r="CA8" s="789"/>
      <c r="CB8" s="789"/>
      <c r="CC8" s="789"/>
      <c r="CD8" s="789"/>
      <c r="CE8" s="789"/>
      <c r="CF8" s="789"/>
      <c r="CG8" s="790"/>
      <c r="CH8" s="801">
        <v>0</v>
      </c>
      <c r="CI8" s="802"/>
      <c r="CJ8" s="802"/>
      <c r="CK8" s="802"/>
      <c r="CL8" s="803"/>
      <c r="CM8" s="801">
        <v>136</v>
      </c>
      <c r="CN8" s="802"/>
      <c r="CO8" s="802"/>
      <c r="CP8" s="802"/>
      <c r="CQ8" s="803"/>
      <c r="CR8" s="801">
        <v>21</v>
      </c>
      <c r="CS8" s="802"/>
      <c r="CT8" s="802"/>
      <c r="CU8" s="802"/>
      <c r="CV8" s="803"/>
      <c r="CW8" s="801">
        <v>9</v>
      </c>
      <c r="CX8" s="802"/>
      <c r="CY8" s="802"/>
      <c r="CZ8" s="802"/>
      <c r="DA8" s="803"/>
      <c r="DB8" s="801" t="s">
        <v>541</v>
      </c>
      <c r="DC8" s="802"/>
      <c r="DD8" s="802"/>
      <c r="DE8" s="802"/>
      <c r="DF8" s="803"/>
      <c r="DG8" s="801" t="s">
        <v>541</v>
      </c>
      <c r="DH8" s="802"/>
      <c r="DI8" s="802"/>
      <c r="DJ8" s="802"/>
      <c r="DK8" s="803"/>
      <c r="DL8" s="801" t="s">
        <v>541</v>
      </c>
      <c r="DM8" s="802"/>
      <c r="DN8" s="802"/>
      <c r="DO8" s="802"/>
      <c r="DP8" s="803"/>
      <c r="DQ8" s="801" t="s">
        <v>541</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10680</v>
      </c>
      <c r="R23" s="814"/>
      <c r="S23" s="814"/>
      <c r="T23" s="814"/>
      <c r="U23" s="814"/>
      <c r="V23" s="814">
        <v>10466</v>
      </c>
      <c r="W23" s="814"/>
      <c r="X23" s="814"/>
      <c r="Y23" s="814"/>
      <c r="Z23" s="814"/>
      <c r="AA23" s="814">
        <v>213</v>
      </c>
      <c r="AB23" s="814"/>
      <c r="AC23" s="814"/>
      <c r="AD23" s="814"/>
      <c r="AE23" s="815"/>
      <c r="AF23" s="816">
        <v>208</v>
      </c>
      <c r="AG23" s="814"/>
      <c r="AH23" s="814"/>
      <c r="AI23" s="814"/>
      <c r="AJ23" s="817"/>
      <c r="AK23" s="818"/>
      <c r="AL23" s="819"/>
      <c r="AM23" s="819"/>
      <c r="AN23" s="819"/>
      <c r="AO23" s="819"/>
      <c r="AP23" s="814">
        <v>10480</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3128</v>
      </c>
      <c r="R28" s="843"/>
      <c r="S28" s="843"/>
      <c r="T28" s="843"/>
      <c r="U28" s="843"/>
      <c r="V28" s="843">
        <v>3025</v>
      </c>
      <c r="W28" s="843"/>
      <c r="X28" s="843"/>
      <c r="Y28" s="843"/>
      <c r="Z28" s="843"/>
      <c r="AA28" s="843">
        <v>103</v>
      </c>
      <c r="AB28" s="843"/>
      <c r="AC28" s="843"/>
      <c r="AD28" s="843"/>
      <c r="AE28" s="844"/>
      <c r="AF28" s="845">
        <v>103</v>
      </c>
      <c r="AG28" s="843"/>
      <c r="AH28" s="843"/>
      <c r="AI28" s="843"/>
      <c r="AJ28" s="846"/>
      <c r="AK28" s="847">
        <v>315</v>
      </c>
      <c r="AL28" s="838"/>
      <c r="AM28" s="838"/>
      <c r="AN28" s="838"/>
      <c r="AO28" s="838"/>
      <c r="AP28" s="838" t="s">
        <v>541</v>
      </c>
      <c r="AQ28" s="838"/>
      <c r="AR28" s="838"/>
      <c r="AS28" s="838"/>
      <c r="AT28" s="838"/>
      <c r="AU28" s="838" t="s">
        <v>541</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2155</v>
      </c>
      <c r="R29" s="779"/>
      <c r="S29" s="779"/>
      <c r="T29" s="779"/>
      <c r="U29" s="779"/>
      <c r="V29" s="779">
        <v>2093</v>
      </c>
      <c r="W29" s="779"/>
      <c r="X29" s="779"/>
      <c r="Y29" s="779"/>
      <c r="Z29" s="779"/>
      <c r="AA29" s="779">
        <v>62</v>
      </c>
      <c r="AB29" s="779"/>
      <c r="AC29" s="779"/>
      <c r="AD29" s="779"/>
      <c r="AE29" s="780"/>
      <c r="AF29" s="781">
        <v>62</v>
      </c>
      <c r="AG29" s="782"/>
      <c r="AH29" s="782"/>
      <c r="AI29" s="782"/>
      <c r="AJ29" s="783"/>
      <c r="AK29" s="850">
        <v>401</v>
      </c>
      <c r="AL29" s="851"/>
      <c r="AM29" s="851"/>
      <c r="AN29" s="851"/>
      <c r="AO29" s="851"/>
      <c r="AP29" s="851" t="s">
        <v>541</v>
      </c>
      <c r="AQ29" s="851"/>
      <c r="AR29" s="851"/>
      <c r="AS29" s="851"/>
      <c r="AT29" s="851"/>
      <c r="AU29" s="851" t="s">
        <v>541</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215</v>
      </c>
      <c r="R30" s="779"/>
      <c r="S30" s="779"/>
      <c r="T30" s="779"/>
      <c r="U30" s="779"/>
      <c r="V30" s="779">
        <v>214</v>
      </c>
      <c r="W30" s="779"/>
      <c r="X30" s="779"/>
      <c r="Y30" s="779"/>
      <c r="Z30" s="779"/>
      <c r="AA30" s="779">
        <v>1</v>
      </c>
      <c r="AB30" s="779"/>
      <c r="AC30" s="779"/>
      <c r="AD30" s="779"/>
      <c r="AE30" s="780"/>
      <c r="AF30" s="781">
        <v>1</v>
      </c>
      <c r="AG30" s="782"/>
      <c r="AH30" s="782"/>
      <c r="AI30" s="782"/>
      <c r="AJ30" s="783"/>
      <c r="AK30" s="850">
        <v>98</v>
      </c>
      <c r="AL30" s="851"/>
      <c r="AM30" s="851"/>
      <c r="AN30" s="851"/>
      <c r="AO30" s="851"/>
      <c r="AP30" s="851" t="s">
        <v>541</v>
      </c>
      <c r="AQ30" s="851"/>
      <c r="AR30" s="851"/>
      <c r="AS30" s="851"/>
      <c r="AT30" s="851"/>
      <c r="AU30" s="851" t="s">
        <v>541</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2</v>
      </c>
      <c r="R31" s="779"/>
      <c r="S31" s="779"/>
      <c r="T31" s="779"/>
      <c r="U31" s="779"/>
      <c r="V31" s="779">
        <v>2</v>
      </c>
      <c r="W31" s="779"/>
      <c r="X31" s="779"/>
      <c r="Y31" s="779"/>
      <c r="Z31" s="779"/>
      <c r="AA31" s="779">
        <v>1</v>
      </c>
      <c r="AB31" s="779"/>
      <c r="AC31" s="779"/>
      <c r="AD31" s="779"/>
      <c r="AE31" s="780"/>
      <c r="AF31" s="781">
        <v>1</v>
      </c>
      <c r="AG31" s="782"/>
      <c r="AH31" s="782"/>
      <c r="AI31" s="782"/>
      <c r="AJ31" s="783"/>
      <c r="AK31" s="850">
        <v>0</v>
      </c>
      <c r="AL31" s="851"/>
      <c r="AM31" s="851"/>
      <c r="AN31" s="851"/>
      <c r="AO31" s="851"/>
      <c r="AP31" s="851" t="s">
        <v>541</v>
      </c>
      <c r="AQ31" s="851"/>
      <c r="AR31" s="851"/>
      <c r="AS31" s="851"/>
      <c r="AT31" s="851"/>
      <c r="AU31" s="851" t="s">
        <v>541</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383</v>
      </c>
      <c r="C32" s="776"/>
      <c r="D32" s="776"/>
      <c r="E32" s="776"/>
      <c r="F32" s="776"/>
      <c r="G32" s="776"/>
      <c r="H32" s="776"/>
      <c r="I32" s="776"/>
      <c r="J32" s="776"/>
      <c r="K32" s="776"/>
      <c r="L32" s="776"/>
      <c r="M32" s="776"/>
      <c r="N32" s="776"/>
      <c r="O32" s="776"/>
      <c r="P32" s="777"/>
      <c r="Q32" s="778">
        <v>422</v>
      </c>
      <c r="R32" s="779"/>
      <c r="S32" s="779"/>
      <c r="T32" s="779"/>
      <c r="U32" s="779"/>
      <c r="V32" s="779">
        <v>388</v>
      </c>
      <c r="W32" s="779"/>
      <c r="X32" s="779"/>
      <c r="Y32" s="779"/>
      <c r="Z32" s="779"/>
      <c r="AA32" s="779">
        <v>34</v>
      </c>
      <c r="AB32" s="779"/>
      <c r="AC32" s="779"/>
      <c r="AD32" s="779"/>
      <c r="AE32" s="780"/>
      <c r="AF32" s="781">
        <v>336</v>
      </c>
      <c r="AG32" s="782"/>
      <c r="AH32" s="782"/>
      <c r="AI32" s="782"/>
      <c r="AJ32" s="783"/>
      <c r="AK32" s="850">
        <v>43</v>
      </c>
      <c r="AL32" s="851"/>
      <c r="AM32" s="851"/>
      <c r="AN32" s="851"/>
      <c r="AO32" s="851"/>
      <c r="AP32" s="851">
        <v>1813</v>
      </c>
      <c r="AQ32" s="851"/>
      <c r="AR32" s="851"/>
      <c r="AS32" s="851"/>
      <c r="AT32" s="851"/>
      <c r="AU32" s="851">
        <v>351</v>
      </c>
      <c r="AV32" s="851"/>
      <c r="AW32" s="851"/>
      <c r="AX32" s="851"/>
      <c r="AY32" s="851"/>
      <c r="AZ32" s="852" t="s">
        <v>541</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385</v>
      </c>
      <c r="C33" s="776"/>
      <c r="D33" s="776"/>
      <c r="E33" s="776"/>
      <c r="F33" s="776"/>
      <c r="G33" s="776"/>
      <c r="H33" s="776"/>
      <c r="I33" s="776"/>
      <c r="J33" s="776"/>
      <c r="K33" s="776"/>
      <c r="L33" s="776"/>
      <c r="M33" s="776"/>
      <c r="N33" s="776"/>
      <c r="O33" s="776"/>
      <c r="P33" s="777"/>
      <c r="Q33" s="778">
        <v>0</v>
      </c>
      <c r="R33" s="779"/>
      <c r="S33" s="779"/>
      <c r="T33" s="779"/>
      <c r="U33" s="779"/>
      <c r="V33" s="779">
        <v>0</v>
      </c>
      <c r="W33" s="779"/>
      <c r="X33" s="779"/>
      <c r="Y33" s="779"/>
      <c r="Z33" s="779"/>
      <c r="AA33" s="779">
        <v>0</v>
      </c>
      <c r="AB33" s="779"/>
      <c r="AC33" s="779"/>
      <c r="AD33" s="779"/>
      <c r="AE33" s="780"/>
      <c r="AF33" s="781">
        <v>0</v>
      </c>
      <c r="AG33" s="782"/>
      <c r="AH33" s="782"/>
      <c r="AI33" s="782"/>
      <c r="AJ33" s="783"/>
      <c r="AK33" s="850" t="s">
        <v>541</v>
      </c>
      <c r="AL33" s="851"/>
      <c r="AM33" s="851"/>
      <c r="AN33" s="851"/>
      <c r="AO33" s="851"/>
      <c r="AP33" s="851" t="s">
        <v>541</v>
      </c>
      <c r="AQ33" s="851"/>
      <c r="AR33" s="851"/>
      <c r="AS33" s="851"/>
      <c r="AT33" s="851"/>
      <c r="AU33" s="851" t="s">
        <v>541</v>
      </c>
      <c r="AV33" s="851"/>
      <c r="AW33" s="851"/>
      <c r="AX33" s="851"/>
      <c r="AY33" s="851"/>
      <c r="AZ33" s="852" t="s">
        <v>541</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503</v>
      </c>
      <c r="AG63" s="862"/>
      <c r="AH63" s="862"/>
      <c r="AI63" s="862"/>
      <c r="AJ63" s="863"/>
      <c r="AK63" s="864"/>
      <c r="AL63" s="859"/>
      <c r="AM63" s="859"/>
      <c r="AN63" s="859"/>
      <c r="AO63" s="859"/>
      <c r="AP63" s="862">
        <v>1813</v>
      </c>
      <c r="AQ63" s="862"/>
      <c r="AR63" s="862"/>
      <c r="AS63" s="862"/>
      <c r="AT63" s="862"/>
      <c r="AU63" s="862">
        <v>351</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391</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535</v>
      </c>
      <c r="C68" s="890"/>
      <c r="D68" s="890"/>
      <c r="E68" s="890"/>
      <c r="F68" s="890"/>
      <c r="G68" s="890"/>
      <c r="H68" s="890"/>
      <c r="I68" s="890"/>
      <c r="J68" s="890"/>
      <c r="K68" s="890"/>
      <c r="L68" s="890"/>
      <c r="M68" s="890"/>
      <c r="N68" s="890"/>
      <c r="O68" s="890"/>
      <c r="P68" s="891"/>
      <c r="Q68" s="892">
        <v>724</v>
      </c>
      <c r="R68" s="886"/>
      <c r="S68" s="886"/>
      <c r="T68" s="886"/>
      <c r="U68" s="886"/>
      <c r="V68" s="886">
        <v>697</v>
      </c>
      <c r="W68" s="886"/>
      <c r="X68" s="886"/>
      <c r="Y68" s="886"/>
      <c r="Z68" s="886"/>
      <c r="AA68" s="886">
        <v>27</v>
      </c>
      <c r="AB68" s="886"/>
      <c r="AC68" s="886"/>
      <c r="AD68" s="886"/>
      <c r="AE68" s="886"/>
      <c r="AF68" s="886">
        <v>27</v>
      </c>
      <c r="AG68" s="886"/>
      <c r="AH68" s="886"/>
      <c r="AI68" s="886"/>
      <c r="AJ68" s="886"/>
      <c r="AK68" s="886" t="s">
        <v>541</v>
      </c>
      <c r="AL68" s="886"/>
      <c r="AM68" s="886"/>
      <c r="AN68" s="886"/>
      <c r="AO68" s="886"/>
      <c r="AP68" s="886">
        <v>2721</v>
      </c>
      <c r="AQ68" s="886"/>
      <c r="AR68" s="886"/>
      <c r="AS68" s="886"/>
      <c r="AT68" s="886"/>
      <c r="AU68" s="886">
        <v>1716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536</v>
      </c>
      <c r="C69" s="894"/>
      <c r="D69" s="894"/>
      <c r="E69" s="894"/>
      <c r="F69" s="894"/>
      <c r="G69" s="894"/>
      <c r="H69" s="894"/>
      <c r="I69" s="894"/>
      <c r="J69" s="894"/>
      <c r="K69" s="894"/>
      <c r="L69" s="894"/>
      <c r="M69" s="894"/>
      <c r="N69" s="894"/>
      <c r="O69" s="894"/>
      <c r="P69" s="895"/>
      <c r="Q69" s="896">
        <v>938</v>
      </c>
      <c r="R69" s="851"/>
      <c r="S69" s="851"/>
      <c r="T69" s="851"/>
      <c r="U69" s="851"/>
      <c r="V69" s="851">
        <v>927</v>
      </c>
      <c r="W69" s="851"/>
      <c r="X69" s="851"/>
      <c r="Y69" s="851"/>
      <c r="Z69" s="851"/>
      <c r="AA69" s="851">
        <v>12</v>
      </c>
      <c r="AB69" s="851"/>
      <c r="AC69" s="851"/>
      <c r="AD69" s="851"/>
      <c r="AE69" s="851"/>
      <c r="AF69" s="851">
        <v>12</v>
      </c>
      <c r="AG69" s="851"/>
      <c r="AH69" s="851"/>
      <c r="AI69" s="851"/>
      <c r="AJ69" s="851"/>
      <c r="AK69" s="851" t="s">
        <v>541</v>
      </c>
      <c r="AL69" s="851"/>
      <c r="AM69" s="851"/>
      <c r="AN69" s="851"/>
      <c r="AO69" s="851"/>
      <c r="AP69" s="851" t="s">
        <v>541</v>
      </c>
      <c r="AQ69" s="851"/>
      <c r="AR69" s="851"/>
      <c r="AS69" s="851"/>
      <c r="AT69" s="851"/>
      <c r="AU69" s="851" t="s">
        <v>541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537</v>
      </c>
      <c r="C70" s="894"/>
      <c r="D70" s="894"/>
      <c r="E70" s="894"/>
      <c r="F70" s="894"/>
      <c r="G70" s="894"/>
      <c r="H70" s="894"/>
      <c r="I70" s="894"/>
      <c r="J70" s="894"/>
      <c r="K70" s="894"/>
      <c r="L70" s="894"/>
      <c r="M70" s="894"/>
      <c r="N70" s="894"/>
      <c r="O70" s="894"/>
      <c r="P70" s="895"/>
      <c r="Q70" s="896">
        <v>1973</v>
      </c>
      <c r="R70" s="851"/>
      <c r="S70" s="851"/>
      <c r="T70" s="851"/>
      <c r="U70" s="851"/>
      <c r="V70" s="851">
        <v>1969</v>
      </c>
      <c r="W70" s="851"/>
      <c r="X70" s="851"/>
      <c r="Y70" s="851"/>
      <c r="Z70" s="851"/>
      <c r="AA70" s="851">
        <v>4</v>
      </c>
      <c r="AB70" s="851"/>
      <c r="AC70" s="851"/>
      <c r="AD70" s="851"/>
      <c r="AE70" s="851"/>
      <c r="AF70" s="851">
        <v>4</v>
      </c>
      <c r="AG70" s="851"/>
      <c r="AH70" s="851"/>
      <c r="AI70" s="851"/>
      <c r="AJ70" s="851"/>
      <c r="AK70" s="851">
        <v>0</v>
      </c>
      <c r="AL70" s="851"/>
      <c r="AM70" s="851"/>
      <c r="AN70" s="851"/>
      <c r="AO70" s="851"/>
      <c r="AP70" s="851" t="s">
        <v>541</v>
      </c>
      <c r="AQ70" s="851"/>
      <c r="AR70" s="851"/>
      <c r="AS70" s="851"/>
      <c r="AT70" s="851"/>
      <c r="AU70" s="851" t="s">
        <v>541</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538</v>
      </c>
      <c r="C71" s="894"/>
      <c r="D71" s="894"/>
      <c r="E71" s="894"/>
      <c r="F71" s="894"/>
      <c r="G71" s="894"/>
      <c r="H71" s="894"/>
      <c r="I71" s="894"/>
      <c r="J71" s="894"/>
      <c r="K71" s="894"/>
      <c r="L71" s="894"/>
      <c r="M71" s="894"/>
      <c r="N71" s="894"/>
      <c r="O71" s="894"/>
      <c r="P71" s="895"/>
      <c r="Q71" s="896">
        <v>277097</v>
      </c>
      <c r="R71" s="851"/>
      <c r="S71" s="851"/>
      <c r="T71" s="851"/>
      <c r="U71" s="851"/>
      <c r="V71" s="851">
        <v>265172</v>
      </c>
      <c r="W71" s="851"/>
      <c r="X71" s="851"/>
      <c r="Y71" s="851"/>
      <c r="Z71" s="851"/>
      <c r="AA71" s="851">
        <v>11924</v>
      </c>
      <c r="AB71" s="851"/>
      <c r="AC71" s="851"/>
      <c r="AD71" s="851"/>
      <c r="AE71" s="851"/>
      <c r="AF71" s="851">
        <v>11924</v>
      </c>
      <c r="AG71" s="851"/>
      <c r="AH71" s="851"/>
      <c r="AI71" s="851"/>
      <c r="AJ71" s="851"/>
      <c r="AK71" s="851">
        <v>1891</v>
      </c>
      <c r="AL71" s="851"/>
      <c r="AM71" s="851"/>
      <c r="AN71" s="851"/>
      <c r="AO71" s="851"/>
      <c r="AP71" s="851" t="s">
        <v>541</v>
      </c>
      <c r="AQ71" s="851"/>
      <c r="AR71" s="851"/>
      <c r="AS71" s="851"/>
      <c r="AT71" s="851"/>
      <c r="AU71" s="851" t="s">
        <v>541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539</v>
      </c>
      <c r="C72" s="894"/>
      <c r="D72" s="894"/>
      <c r="E72" s="894"/>
      <c r="F72" s="894"/>
      <c r="G72" s="894"/>
      <c r="H72" s="894"/>
      <c r="I72" s="894"/>
      <c r="J72" s="894"/>
      <c r="K72" s="894"/>
      <c r="L72" s="894"/>
      <c r="M72" s="894"/>
      <c r="N72" s="894"/>
      <c r="O72" s="894"/>
      <c r="P72" s="895"/>
      <c r="Q72" s="896">
        <v>14254</v>
      </c>
      <c r="R72" s="851"/>
      <c r="S72" s="851"/>
      <c r="T72" s="851"/>
      <c r="U72" s="851"/>
      <c r="V72" s="851">
        <v>12809</v>
      </c>
      <c r="W72" s="851"/>
      <c r="X72" s="851"/>
      <c r="Y72" s="851"/>
      <c r="Z72" s="851"/>
      <c r="AA72" s="851">
        <v>1445</v>
      </c>
      <c r="AB72" s="851"/>
      <c r="AC72" s="851"/>
      <c r="AD72" s="851"/>
      <c r="AE72" s="851"/>
      <c r="AF72" s="851">
        <v>1445</v>
      </c>
      <c r="AG72" s="851"/>
      <c r="AH72" s="851"/>
      <c r="AI72" s="851"/>
      <c r="AJ72" s="851"/>
      <c r="AK72" s="851">
        <v>310</v>
      </c>
      <c r="AL72" s="851"/>
      <c r="AM72" s="851"/>
      <c r="AN72" s="851"/>
      <c r="AO72" s="851"/>
      <c r="AP72" s="851" t="s">
        <v>541</v>
      </c>
      <c r="AQ72" s="851"/>
      <c r="AR72" s="851"/>
      <c r="AS72" s="851"/>
      <c r="AT72" s="851"/>
      <c r="AU72" s="851" t="s">
        <v>541</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540</v>
      </c>
      <c r="C73" s="894"/>
      <c r="D73" s="894"/>
      <c r="E73" s="894"/>
      <c r="F73" s="894"/>
      <c r="G73" s="894"/>
      <c r="H73" s="894"/>
      <c r="I73" s="894"/>
      <c r="J73" s="894"/>
      <c r="K73" s="894"/>
      <c r="L73" s="894"/>
      <c r="M73" s="894"/>
      <c r="N73" s="894"/>
      <c r="O73" s="894"/>
      <c r="P73" s="895"/>
      <c r="Q73" s="896">
        <v>244</v>
      </c>
      <c r="R73" s="851"/>
      <c r="S73" s="851"/>
      <c r="T73" s="851"/>
      <c r="U73" s="851"/>
      <c r="V73" s="851">
        <v>283</v>
      </c>
      <c r="W73" s="851"/>
      <c r="X73" s="851"/>
      <c r="Y73" s="851"/>
      <c r="Z73" s="851"/>
      <c r="AA73" s="851">
        <v>-39</v>
      </c>
      <c r="AB73" s="851"/>
      <c r="AC73" s="851"/>
      <c r="AD73" s="851"/>
      <c r="AE73" s="851"/>
      <c r="AF73" s="851">
        <v>-13</v>
      </c>
      <c r="AG73" s="851"/>
      <c r="AH73" s="851"/>
      <c r="AI73" s="851"/>
      <c r="AJ73" s="851"/>
      <c r="AK73" s="851" t="s">
        <v>541</v>
      </c>
      <c r="AL73" s="851"/>
      <c r="AM73" s="851"/>
      <c r="AN73" s="851"/>
      <c r="AO73" s="851"/>
      <c r="AP73" s="851">
        <v>293</v>
      </c>
      <c r="AQ73" s="851"/>
      <c r="AR73" s="851"/>
      <c r="AS73" s="851"/>
      <c r="AT73" s="851"/>
      <c r="AU73" s="851">
        <v>128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13399</v>
      </c>
      <c r="AG88" s="862"/>
      <c r="AH88" s="862"/>
      <c r="AI88" s="862"/>
      <c r="AJ88" s="862"/>
      <c r="AK88" s="859"/>
      <c r="AL88" s="859"/>
      <c r="AM88" s="859"/>
      <c r="AN88" s="859"/>
      <c r="AO88" s="859"/>
      <c r="AP88" s="862">
        <v>3014</v>
      </c>
      <c r="AQ88" s="862"/>
      <c r="AR88" s="862"/>
      <c r="AS88" s="862"/>
      <c r="AT88" s="862"/>
      <c r="AU88" s="862">
        <v>1844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54</v>
      </c>
      <c r="CS102" s="870"/>
      <c r="CT102" s="870"/>
      <c r="CU102" s="870"/>
      <c r="CV102" s="913"/>
      <c r="CW102" s="912">
        <v>9</v>
      </c>
      <c r="CX102" s="870"/>
      <c r="CY102" s="870"/>
      <c r="CZ102" s="870"/>
      <c r="DA102" s="913"/>
      <c r="DB102" s="912"/>
      <c r="DC102" s="870"/>
      <c r="DD102" s="870"/>
      <c r="DE102" s="870"/>
      <c r="DF102" s="913"/>
      <c r="DG102" s="912"/>
      <c r="DH102" s="870"/>
      <c r="DI102" s="870"/>
      <c r="DJ102" s="870"/>
      <c r="DK102" s="913"/>
      <c r="DL102" s="912">
        <v>15</v>
      </c>
      <c r="DM102" s="870"/>
      <c r="DN102" s="870"/>
      <c r="DO102" s="870"/>
      <c r="DP102" s="913"/>
      <c r="DQ102" s="912">
        <v>1</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287</v>
      </c>
      <c r="AG109" s="915"/>
      <c r="AH109" s="915"/>
      <c r="AI109" s="915"/>
      <c r="AJ109" s="916"/>
      <c r="AK109" s="914" t="s">
        <v>286</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287</v>
      </c>
      <c r="BW109" s="915"/>
      <c r="BX109" s="915"/>
      <c r="BY109" s="915"/>
      <c r="BZ109" s="916"/>
      <c r="CA109" s="914" t="s">
        <v>286</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287</v>
      </c>
      <c r="DM109" s="915"/>
      <c r="DN109" s="915"/>
      <c r="DO109" s="915"/>
      <c r="DP109" s="916"/>
      <c r="DQ109" s="914" t="s">
        <v>286</v>
      </c>
      <c r="DR109" s="915"/>
      <c r="DS109" s="915"/>
      <c r="DT109" s="915"/>
      <c r="DU109" s="916"/>
      <c r="DV109" s="914" t="s">
        <v>402</v>
      </c>
      <c r="DW109" s="915"/>
      <c r="DX109" s="915"/>
      <c r="DY109" s="915"/>
      <c r="DZ109" s="917"/>
    </row>
    <row r="110" spans="1:131" s="199" customFormat="1" ht="26.25" customHeight="1">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1098125</v>
      </c>
      <c r="AB110" s="922"/>
      <c r="AC110" s="922"/>
      <c r="AD110" s="922"/>
      <c r="AE110" s="923"/>
      <c r="AF110" s="924">
        <v>1134707</v>
      </c>
      <c r="AG110" s="922"/>
      <c r="AH110" s="922"/>
      <c r="AI110" s="922"/>
      <c r="AJ110" s="923"/>
      <c r="AK110" s="924">
        <v>1104748</v>
      </c>
      <c r="AL110" s="922"/>
      <c r="AM110" s="922"/>
      <c r="AN110" s="922"/>
      <c r="AO110" s="923"/>
      <c r="AP110" s="925">
        <v>22.8</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9878521</v>
      </c>
      <c r="BR110" s="957"/>
      <c r="BS110" s="957"/>
      <c r="BT110" s="957"/>
      <c r="BU110" s="957"/>
      <c r="BV110" s="957">
        <v>10791693</v>
      </c>
      <c r="BW110" s="957"/>
      <c r="BX110" s="957"/>
      <c r="BY110" s="957"/>
      <c r="BZ110" s="957"/>
      <c r="CA110" s="957">
        <v>10480256</v>
      </c>
      <c r="CB110" s="957"/>
      <c r="CC110" s="957"/>
      <c r="CD110" s="957"/>
      <c r="CE110" s="957"/>
      <c r="CF110" s="971">
        <v>216.3</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96909</v>
      </c>
      <c r="BR111" s="950"/>
      <c r="BS111" s="950"/>
      <c r="BT111" s="950"/>
      <c r="BU111" s="950"/>
      <c r="BV111" s="950">
        <v>86219</v>
      </c>
      <c r="BW111" s="950"/>
      <c r="BX111" s="950"/>
      <c r="BY111" s="950"/>
      <c r="BZ111" s="950"/>
      <c r="CA111" s="950">
        <v>75529</v>
      </c>
      <c r="CB111" s="950"/>
      <c r="CC111" s="950"/>
      <c r="CD111" s="950"/>
      <c r="CE111" s="950"/>
      <c r="CF111" s="944">
        <v>1.6</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305613</v>
      </c>
      <c r="BR112" s="950"/>
      <c r="BS112" s="950"/>
      <c r="BT112" s="950"/>
      <c r="BU112" s="950"/>
      <c r="BV112" s="950">
        <v>294200</v>
      </c>
      <c r="BW112" s="950"/>
      <c r="BX112" s="950"/>
      <c r="BY112" s="950"/>
      <c r="BZ112" s="950"/>
      <c r="CA112" s="950">
        <v>351235</v>
      </c>
      <c r="CB112" s="950"/>
      <c r="CC112" s="950"/>
      <c r="CD112" s="950"/>
      <c r="CE112" s="950"/>
      <c r="CF112" s="944">
        <v>7.2</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21630</v>
      </c>
      <c r="AB113" s="964"/>
      <c r="AC113" s="964"/>
      <c r="AD113" s="964"/>
      <c r="AE113" s="965"/>
      <c r="AF113" s="966">
        <v>22051</v>
      </c>
      <c r="AG113" s="964"/>
      <c r="AH113" s="964"/>
      <c r="AI113" s="964"/>
      <c r="AJ113" s="965"/>
      <c r="AK113" s="966">
        <v>10362</v>
      </c>
      <c r="AL113" s="964"/>
      <c r="AM113" s="964"/>
      <c r="AN113" s="964"/>
      <c r="AO113" s="965"/>
      <c r="AP113" s="967">
        <v>0.2</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2086806</v>
      </c>
      <c r="BR113" s="950"/>
      <c r="BS113" s="950"/>
      <c r="BT113" s="950"/>
      <c r="BU113" s="950"/>
      <c r="BV113" s="950">
        <v>2070677</v>
      </c>
      <c r="BW113" s="950"/>
      <c r="BX113" s="950"/>
      <c r="BY113" s="950"/>
      <c r="BZ113" s="950"/>
      <c r="CA113" s="950">
        <v>1844238</v>
      </c>
      <c r="CB113" s="950"/>
      <c r="CC113" s="950"/>
      <c r="CD113" s="950"/>
      <c r="CE113" s="950"/>
      <c r="CF113" s="944">
        <v>38.1</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107274</v>
      </c>
      <c r="AB114" s="989"/>
      <c r="AC114" s="989"/>
      <c r="AD114" s="989"/>
      <c r="AE114" s="990"/>
      <c r="AF114" s="991">
        <v>225425</v>
      </c>
      <c r="AG114" s="989"/>
      <c r="AH114" s="989"/>
      <c r="AI114" s="989"/>
      <c r="AJ114" s="990"/>
      <c r="AK114" s="991">
        <v>215821</v>
      </c>
      <c r="AL114" s="989"/>
      <c r="AM114" s="989"/>
      <c r="AN114" s="989"/>
      <c r="AO114" s="990"/>
      <c r="AP114" s="992">
        <v>4.5</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1759598</v>
      </c>
      <c r="BR114" s="950"/>
      <c r="BS114" s="950"/>
      <c r="BT114" s="950"/>
      <c r="BU114" s="950"/>
      <c r="BV114" s="950">
        <v>1606214</v>
      </c>
      <c r="BW114" s="950"/>
      <c r="BX114" s="950"/>
      <c r="BY114" s="950"/>
      <c r="BZ114" s="950"/>
      <c r="CA114" s="950">
        <v>1592815</v>
      </c>
      <c r="CB114" s="950"/>
      <c r="CC114" s="950"/>
      <c r="CD114" s="950"/>
      <c r="CE114" s="950"/>
      <c r="CF114" s="944">
        <v>32.9</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10689</v>
      </c>
      <c r="AB115" s="964"/>
      <c r="AC115" s="964"/>
      <c r="AD115" s="964"/>
      <c r="AE115" s="965"/>
      <c r="AF115" s="966">
        <v>10690</v>
      </c>
      <c r="AG115" s="964"/>
      <c r="AH115" s="964"/>
      <c r="AI115" s="964"/>
      <c r="AJ115" s="965"/>
      <c r="AK115" s="966">
        <v>10690</v>
      </c>
      <c r="AL115" s="964"/>
      <c r="AM115" s="964"/>
      <c r="AN115" s="964"/>
      <c r="AO115" s="965"/>
      <c r="AP115" s="967">
        <v>0.2</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v>6674</v>
      </c>
      <c r="BR115" s="950"/>
      <c r="BS115" s="950"/>
      <c r="BT115" s="950"/>
      <c r="BU115" s="950"/>
      <c r="BV115" s="950">
        <v>5440</v>
      </c>
      <c r="BW115" s="950"/>
      <c r="BX115" s="950"/>
      <c r="BY115" s="950"/>
      <c r="BZ115" s="950"/>
      <c r="CA115" s="950">
        <v>4400</v>
      </c>
      <c r="CB115" s="950"/>
      <c r="CC115" s="950"/>
      <c r="CD115" s="950"/>
      <c r="CE115" s="950"/>
      <c r="CF115" s="944">
        <v>0.1</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39</v>
      </c>
      <c r="AB116" s="989"/>
      <c r="AC116" s="989"/>
      <c r="AD116" s="989"/>
      <c r="AE116" s="990"/>
      <c r="AF116" s="991">
        <v>501</v>
      </c>
      <c r="AG116" s="989"/>
      <c r="AH116" s="989"/>
      <c r="AI116" s="989"/>
      <c r="AJ116" s="990"/>
      <c r="AK116" s="991">
        <v>252</v>
      </c>
      <c r="AL116" s="989"/>
      <c r="AM116" s="989"/>
      <c r="AN116" s="989"/>
      <c r="AO116" s="990"/>
      <c r="AP116" s="992">
        <v>0</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1237757</v>
      </c>
      <c r="AB117" s="1007"/>
      <c r="AC117" s="1007"/>
      <c r="AD117" s="1007"/>
      <c r="AE117" s="1008"/>
      <c r="AF117" s="1009">
        <v>1393374</v>
      </c>
      <c r="AG117" s="1007"/>
      <c r="AH117" s="1007"/>
      <c r="AI117" s="1007"/>
      <c r="AJ117" s="1008"/>
      <c r="AK117" s="1009">
        <v>1341873</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287</v>
      </c>
      <c r="AG118" s="915"/>
      <c r="AH118" s="915"/>
      <c r="AI118" s="915"/>
      <c r="AJ118" s="916"/>
      <c r="AK118" s="914" t="s">
        <v>286</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432</v>
      </c>
      <c r="BP119" s="1036"/>
      <c r="BQ119" s="1027">
        <v>14134121</v>
      </c>
      <c r="BR119" s="1028"/>
      <c r="BS119" s="1028"/>
      <c r="BT119" s="1028"/>
      <c r="BU119" s="1028"/>
      <c r="BV119" s="1028">
        <v>14854443</v>
      </c>
      <c r="BW119" s="1028"/>
      <c r="BX119" s="1028"/>
      <c r="BY119" s="1028"/>
      <c r="BZ119" s="1028"/>
      <c r="CA119" s="1028">
        <v>14348473</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96909</v>
      </c>
      <c r="DH119" s="1014"/>
      <c r="DI119" s="1014"/>
      <c r="DJ119" s="1014"/>
      <c r="DK119" s="1015"/>
      <c r="DL119" s="1013">
        <v>86219</v>
      </c>
      <c r="DM119" s="1014"/>
      <c r="DN119" s="1014"/>
      <c r="DO119" s="1014"/>
      <c r="DP119" s="1015"/>
      <c r="DQ119" s="1013">
        <v>75529</v>
      </c>
      <c r="DR119" s="1014"/>
      <c r="DS119" s="1014"/>
      <c r="DT119" s="1014"/>
      <c r="DU119" s="1015"/>
      <c r="DV119" s="1016">
        <v>1.6</v>
      </c>
      <c r="DW119" s="1017"/>
      <c r="DX119" s="1017"/>
      <c r="DY119" s="1017"/>
      <c r="DZ119" s="1018"/>
    </row>
    <row r="120" spans="1:130" s="199" customFormat="1" ht="26.25" customHeight="1">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2246000</v>
      </c>
      <c r="BR120" s="957"/>
      <c r="BS120" s="957"/>
      <c r="BT120" s="957"/>
      <c r="BU120" s="957"/>
      <c r="BV120" s="957">
        <v>2720125</v>
      </c>
      <c r="BW120" s="957"/>
      <c r="BX120" s="957"/>
      <c r="BY120" s="957"/>
      <c r="BZ120" s="957"/>
      <c r="CA120" s="957">
        <v>2908374</v>
      </c>
      <c r="CB120" s="957"/>
      <c r="CC120" s="957"/>
      <c r="CD120" s="957"/>
      <c r="CE120" s="957"/>
      <c r="CF120" s="971">
        <v>60</v>
      </c>
      <c r="CG120" s="972"/>
      <c r="CH120" s="972"/>
      <c r="CI120" s="972"/>
      <c r="CJ120" s="972"/>
      <c r="CK120" s="1037" t="s">
        <v>436</v>
      </c>
      <c r="CL120" s="1038"/>
      <c r="CM120" s="1038"/>
      <c r="CN120" s="1038"/>
      <c r="CO120" s="1039"/>
      <c r="CP120" s="1045" t="s">
        <v>437</v>
      </c>
      <c r="CQ120" s="1046"/>
      <c r="CR120" s="1046"/>
      <c r="CS120" s="1046"/>
      <c r="CT120" s="1046"/>
      <c r="CU120" s="1046"/>
      <c r="CV120" s="1046"/>
      <c r="CW120" s="1046"/>
      <c r="CX120" s="1046"/>
      <c r="CY120" s="1046"/>
      <c r="CZ120" s="1046"/>
      <c r="DA120" s="1046"/>
      <c r="DB120" s="1046"/>
      <c r="DC120" s="1046"/>
      <c r="DD120" s="1046"/>
      <c r="DE120" s="1046"/>
      <c r="DF120" s="1047"/>
      <c r="DG120" s="956">
        <v>141001</v>
      </c>
      <c r="DH120" s="957"/>
      <c r="DI120" s="957"/>
      <c r="DJ120" s="957"/>
      <c r="DK120" s="957"/>
      <c r="DL120" s="957">
        <v>127835</v>
      </c>
      <c r="DM120" s="957"/>
      <c r="DN120" s="957"/>
      <c r="DO120" s="957"/>
      <c r="DP120" s="957"/>
      <c r="DQ120" s="957">
        <v>351235</v>
      </c>
      <c r="DR120" s="957"/>
      <c r="DS120" s="957"/>
      <c r="DT120" s="957"/>
      <c r="DU120" s="957"/>
      <c r="DV120" s="958">
        <v>7.2</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576574</v>
      </c>
      <c r="BR121" s="950"/>
      <c r="BS121" s="950"/>
      <c r="BT121" s="950"/>
      <c r="BU121" s="950"/>
      <c r="BV121" s="950">
        <v>534769</v>
      </c>
      <c r="BW121" s="950"/>
      <c r="BX121" s="950"/>
      <c r="BY121" s="950"/>
      <c r="BZ121" s="950"/>
      <c r="CA121" s="950">
        <v>451065</v>
      </c>
      <c r="CB121" s="950"/>
      <c r="CC121" s="950"/>
      <c r="CD121" s="950"/>
      <c r="CE121" s="950"/>
      <c r="CF121" s="944">
        <v>9.3000000000000007</v>
      </c>
      <c r="CG121" s="945"/>
      <c r="CH121" s="945"/>
      <c r="CI121" s="945"/>
      <c r="CJ121" s="945"/>
      <c r="CK121" s="1040"/>
      <c r="CL121" s="1041"/>
      <c r="CM121" s="1041"/>
      <c r="CN121" s="1041"/>
      <c r="CO121" s="1042"/>
      <c r="CP121" s="1050" t="s">
        <v>440</v>
      </c>
      <c r="CQ121" s="1051"/>
      <c r="CR121" s="1051"/>
      <c r="CS121" s="1051"/>
      <c r="CT121" s="1051"/>
      <c r="CU121" s="1051"/>
      <c r="CV121" s="1051"/>
      <c r="CW121" s="1051"/>
      <c r="CX121" s="1051"/>
      <c r="CY121" s="1051"/>
      <c r="CZ121" s="1051"/>
      <c r="DA121" s="1051"/>
      <c r="DB121" s="1051"/>
      <c r="DC121" s="1051"/>
      <c r="DD121" s="1051"/>
      <c r="DE121" s="1051"/>
      <c r="DF121" s="1052"/>
      <c r="DG121" s="949" t="s">
        <v>111</v>
      </c>
      <c r="DH121" s="950"/>
      <c r="DI121" s="950"/>
      <c r="DJ121" s="950"/>
      <c r="DK121" s="950"/>
      <c r="DL121" s="950" t="s">
        <v>111</v>
      </c>
      <c r="DM121" s="950"/>
      <c r="DN121" s="950"/>
      <c r="DO121" s="950"/>
      <c r="DP121" s="950"/>
      <c r="DQ121" s="950" t="s">
        <v>111</v>
      </c>
      <c r="DR121" s="950"/>
      <c r="DS121" s="950"/>
      <c r="DT121" s="950"/>
      <c r="DU121" s="950"/>
      <c r="DV121" s="951" t="s">
        <v>111</v>
      </c>
      <c r="DW121" s="951"/>
      <c r="DX121" s="951"/>
      <c r="DY121" s="951"/>
      <c r="DZ121" s="952"/>
    </row>
    <row r="122" spans="1:130" s="199" customFormat="1" ht="26.25" customHeight="1">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7991173</v>
      </c>
      <c r="BR122" s="1028"/>
      <c r="BS122" s="1028"/>
      <c r="BT122" s="1028"/>
      <c r="BU122" s="1028"/>
      <c r="BV122" s="1028">
        <v>8430100</v>
      </c>
      <c r="BW122" s="1028"/>
      <c r="BX122" s="1028"/>
      <c r="BY122" s="1028"/>
      <c r="BZ122" s="1028"/>
      <c r="CA122" s="1028">
        <v>8177759</v>
      </c>
      <c r="CB122" s="1028"/>
      <c r="CC122" s="1028"/>
      <c r="CD122" s="1028"/>
      <c r="CE122" s="1028"/>
      <c r="CF122" s="1048">
        <v>168.8</v>
      </c>
      <c r="CG122" s="1049"/>
      <c r="CH122" s="1049"/>
      <c r="CI122" s="1049"/>
      <c r="CJ122" s="1049"/>
      <c r="CK122" s="1040"/>
      <c r="CL122" s="1041"/>
      <c r="CM122" s="1041"/>
      <c r="CN122" s="1041"/>
      <c r="CO122" s="1042"/>
      <c r="CP122" s="1050" t="s">
        <v>442</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443</v>
      </c>
      <c r="BP123" s="1036"/>
      <c r="BQ123" s="1095">
        <v>10813747</v>
      </c>
      <c r="BR123" s="1096"/>
      <c r="BS123" s="1096"/>
      <c r="BT123" s="1096"/>
      <c r="BU123" s="1096"/>
      <c r="BV123" s="1096">
        <v>11684994</v>
      </c>
      <c r="BW123" s="1096"/>
      <c r="BX123" s="1096"/>
      <c r="BY123" s="1096"/>
      <c r="BZ123" s="1096"/>
      <c r="CA123" s="1096">
        <v>11537198</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444</v>
      </c>
      <c r="DH123" s="989"/>
      <c r="DI123" s="989"/>
      <c r="DJ123" s="989"/>
      <c r="DK123" s="990"/>
      <c r="DL123" s="991" t="s">
        <v>444</v>
      </c>
      <c r="DM123" s="989"/>
      <c r="DN123" s="989"/>
      <c r="DO123" s="989"/>
      <c r="DP123" s="990"/>
      <c r="DQ123" s="991" t="s">
        <v>444</v>
      </c>
      <c r="DR123" s="989"/>
      <c r="DS123" s="989"/>
      <c r="DT123" s="989"/>
      <c r="DU123" s="990"/>
      <c r="DV123" s="992" t="s">
        <v>444</v>
      </c>
      <c r="DW123" s="993"/>
      <c r="DX123" s="993"/>
      <c r="DY123" s="993"/>
      <c r="DZ123" s="994"/>
    </row>
    <row r="124" spans="1:130" s="199" customFormat="1" ht="26.25" customHeight="1" thickBot="1">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70.3</v>
      </c>
      <c r="BR124" s="1058"/>
      <c r="BS124" s="1058"/>
      <c r="BT124" s="1058"/>
      <c r="BU124" s="1058"/>
      <c r="BV124" s="1058">
        <v>64.8</v>
      </c>
      <c r="BW124" s="1058"/>
      <c r="BX124" s="1058"/>
      <c r="BY124" s="1058"/>
      <c r="BZ124" s="1058"/>
      <c r="CA124" s="1058">
        <v>58</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v>164612</v>
      </c>
      <c r="DH124" s="1014"/>
      <c r="DI124" s="1014"/>
      <c r="DJ124" s="1014"/>
      <c r="DK124" s="1015"/>
      <c r="DL124" s="1013">
        <v>166365</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v>10689</v>
      </c>
      <c r="AB125" s="989"/>
      <c r="AC125" s="989"/>
      <c r="AD125" s="989"/>
      <c r="AE125" s="990"/>
      <c r="AF125" s="991">
        <v>10690</v>
      </c>
      <c r="AG125" s="989"/>
      <c r="AH125" s="989"/>
      <c r="AI125" s="989"/>
      <c r="AJ125" s="990"/>
      <c r="AK125" s="991">
        <v>10690</v>
      </c>
      <c r="AL125" s="989"/>
      <c r="AM125" s="989"/>
      <c r="AN125" s="989"/>
      <c r="AO125" s="990"/>
      <c r="AP125" s="992">
        <v>0.2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77455</v>
      </c>
      <c r="AB128" s="1078"/>
      <c r="AC128" s="1078"/>
      <c r="AD128" s="1078"/>
      <c r="AE128" s="1079"/>
      <c r="AF128" s="1080">
        <v>81567</v>
      </c>
      <c r="AG128" s="1078"/>
      <c r="AH128" s="1078"/>
      <c r="AI128" s="1078"/>
      <c r="AJ128" s="1079"/>
      <c r="AK128" s="1080">
        <v>69386</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111</v>
      </c>
      <c r="BG128" s="1085"/>
      <c r="BH128" s="1085"/>
      <c r="BI128" s="1085"/>
      <c r="BJ128" s="1085"/>
      <c r="BK128" s="1085"/>
      <c r="BL128" s="1086"/>
      <c r="BM128" s="1084">
        <v>14.61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v>6674</v>
      </c>
      <c r="DH128" s="1070"/>
      <c r="DI128" s="1070"/>
      <c r="DJ128" s="1070"/>
      <c r="DK128" s="1070"/>
      <c r="DL128" s="1070">
        <v>5440</v>
      </c>
      <c r="DM128" s="1070"/>
      <c r="DN128" s="1070"/>
      <c r="DO128" s="1070"/>
      <c r="DP128" s="1070"/>
      <c r="DQ128" s="1070">
        <v>4400</v>
      </c>
      <c r="DR128" s="1070"/>
      <c r="DS128" s="1070"/>
      <c r="DT128" s="1070"/>
      <c r="DU128" s="1070"/>
      <c r="DV128" s="1071">
        <v>0.1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5509673</v>
      </c>
      <c r="AB129" s="989"/>
      <c r="AC129" s="989"/>
      <c r="AD129" s="989"/>
      <c r="AE129" s="990"/>
      <c r="AF129" s="991">
        <v>5731887</v>
      </c>
      <c r="AG129" s="989"/>
      <c r="AH129" s="989"/>
      <c r="AI129" s="989"/>
      <c r="AJ129" s="990"/>
      <c r="AK129" s="991">
        <v>5669943</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111</v>
      </c>
      <c r="BG129" s="1099"/>
      <c r="BH129" s="1099"/>
      <c r="BI129" s="1099"/>
      <c r="BJ129" s="1099"/>
      <c r="BK129" s="1099"/>
      <c r="BL129" s="1100"/>
      <c r="BM129" s="1098">
        <v>19.61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788038</v>
      </c>
      <c r="AB130" s="989"/>
      <c r="AC130" s="989"/>
      <c r="AD130" s="989"/>
      <c r="AE130" s="990"/>
      <c r="AF130" s="991">
        <v>845295</v>
      </c>
      <c r="AG130" s="989"/>
      <c r="AH130" s="989"/>
      <c r="AI130" s="989"/>
      <c r="AJ130" s="990"/>
      <c r="AK130" s="991">
        <v>825185</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8.8000000000000007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4721635</v>
      </c>
      <c r="AB131" s="1014"/>
      <c r="AC131" s="1014"/>
      <c r="AD131" s="1014"/>
      <c r="AE131" s="1015"/>
      <c r="AF131" s="1013">
        <v>4886592</v>
      </c>
      <c r="AG131" s="1014"/>
      <c r="AH131" s="1014"/>
      <c r="AI131" s="1014"/>
      <c r="AJ131" s="1015"/>
      <c r="AK131" s="1013">
        <v>4844758</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v>58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7.8842180730000004</v>
      </c>
      <c r="AB132" s="1130"/>
      <c r="AC132" s="1130"/>
      <c r="AD132" s="1130"/>
      <c r="AE132" s="1131"/>
      <c r="AF132" s="1132">
        <v>9.5467761580000001</v>
      </c>
      <c r="AG132" s="1130"/>
      <c r="AH132" s="1130"/>
      <c r="AI132" s="1130"/>
      <c r="AJ132" s="1131"/>
      <c r="AK132" s="1132">
        <v>9.2327005809999996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8.9</v>
      </c>
      <c r="AB133" s="1113"/>
      <c r="AC133" s="1113"/>
      <c r="AD133" s="1113"/>
      <c r="AE133" s="1114"/>
      <c r="AF133" s="1112">
        <v>8.6999999999999993</v>
      </c>
      <c r="AG133" s="1113"/>
      <c r="AH133" s="1113"/>
      <c r="AI133" s="1113"/>
      <c r="AJ133" s="1114"/>
      <c r="AK133" s="1112">
        <v>8.8000000000000007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0" t="s">
        <v>472</v>
      </c>
      <c r="L7" s="256"/>
      <c r="M7" s="257" t="s">
        <v>473</v>
      </c>
      <c r="N7" s="258"/>
    </row>
    <row r="8" spans="1:16">
      <c r="A8" s="250"/>
      <c r="B8" s="246"/>
      <c r="C8" s="246"/>
      <c r="D8" s="246"/>
      <c r="E8" s="246"/>
      <c r="F8" s="246"/>
      <c r="G8" s="259"/>
      <c r="H8" s="260"/>
      <c r="I8" s="260"/>
      <c r="J8" s="261"/>
      <c r="K8" s="1151"/>
      <c r="L8" s="262" t="s">
        <v>474</v>
      </c>
      <c r="M8" s="263" t="s">
        <v>475</v>
      </c>
      <c r="N8" s="264" t="s">
        <v>476</v>
      </c>
    </row>
    <row r="9" spans="1:16">
      <c r="A9" s="250"/>
      <c r="B9" s="246"/>
      <c r="C9" s="246"/>
      <c r="D9" s="246"/>
      <c r="E9" s="246"/>
      <c r="F9" s="246"/>
      <c r="G9" s="1152" t="s">
        <v>477</v>
      </c>
      <c r="H9" s="1153"/>
      <c r="I9" s="1153"/>
      <c r="J9" s="1154"/>
      <c r="K9" s="265">
        <v>1489327</v>
      </c>
      <c r="L9" s="266">
        <v>93527</v>
      </c>
      <c r="M9" s="267">
        <v>88814</v>
      </c>
      <c r="N9" s="268">
        <v>5.3</v>
      </c>
    </row>
    <row r="10" spans="1:16">
      <c r="A10" s="250"/>
      <c r="B10" s="246"/>
      <c r="C10" s="246"/>
      <c r="D10" s="246"/>
      <c r="E10" s="246"/>
      <c r="F10" s="246"/>
      <c r="G10" s="1152" t="s">
        <v>478</v>
      </c>
      <c r="H10" s="1153"/>
      <c r="I10" s="1153"/>
      <c r="J10" s="1154"/>
      <c r="K10" s="269">
        <v>172065</v>
      </c>
      <c r="L10" s="270">
        <v>10805</v>
      </c>
      <c r="M10" s="271">
        <v>7348</v>
      </c>
      <c r="N10" s="272">
        <v>47</v>
      </c>
    </row>
    <row r="11" spans="1:16" ht="13.5" customHeight="1">
      <c r="A11" s="250"/>
      <c r="B11" s="246"/>
      <c r="C11" s="246"/>
      <c r="D11" s="246"/>
      <c r="E11" s="246"/>
      <c r="F11" s="246"/>
      <c r="G11" s="1152" t="s">
        <v>479</v>
      </c>
      <c r="H11" s="1153"/>
      <c r="I11" s="1153"/>
      <c r="J11" s="1154"/>
      <c r="K11" s="269">
        <v>239874</v>
      </c>
      <c r="L11" s="270">
        <v>15064</v>
      </c>
      <c r="M11" s="271">
        <v>9064</v>
      </c>
      <c r="N11" s="272">
        <v>66.2</v>
      </c>
    </row>
    <row r="12" spans="1:16" ht="13.5" customHeight="1">
      <c r="A12" s="250"/>
      <c r="B12" s="246"/>
      <c r="C12" s="246"/>
      <c r="D12" s="246"/>
      <c r="E12" s="246"/>
      <c r="F12" s="246"/>
      <c r="G12" s="1152" t="s">
        <v>480</v>
      </c>
      <c r="H12" s="1153"/>
      <c r="I12" s="1153"/>
      <c r="J12" s="1154"/>
      <c r="K12" s="269" t="s">
        <v>481</v>
      </c>
      <c r="L12" s="270" t="s">
        <v>481</v>
      </c>
      <c r="M12" s="271">
        <v>917</v>
      </c>
      <c r="N12" s="272" t="s">
        <v>481</v>
      </c>
    </row>
    <row r="13" spans="1:16" ht="13.5" customHeight="1">
      <c r="A13" s="250"/>
      <c r="B13" s="246"/>
      <c r="C13" s="246"/>
      <c r="D13" s="246"/>
      <c r="E13" s="246"/>
      <c r="F13" s="246"/>
      <c r="G13" s="1152" t="s">
        <v>482</v>
      </c>
      <c r="H13" s="1153"/>
      <c r="I13" s="1153"/>
      <c r="J13" s="1154"/>
      <c r="K13" s="269" t="s">
        <v>481</v>
      </c>
      <c r="L13" s="270" t="s">
        <v>481</v>
      </c>
      <c r="M13" s="271">
        <v>11</v>
      </c>
      <c r="N13" s="272" t="s">
        <v>481</v>
      </c>
    </row>
    <row r="14" spans="1:16" ht="13.5" customHeight="1">
      <c r="A14" s="250"/>
      <c r="B14" s="246"/>
      <c r="C14" s="246"/>
      <c r="D14" s="246"/>
      <c r="E14" s="246"/>
      <c r="F14" s="246"/>
      <c r="G14" s="1152" t="s">
        <v>483</v>
      </c>
      <c r="H14" s="1153"/>
      <c r="I14" s="1153"/>
      <c r="J14" s="1154"/>
      <c r="K14" s="269">
        <v>126576</v>
      </c>
      <c r="L14" s="270">
        <v>7949</v>
      </c>
      <c r="M14" s="271">
        <v>3976</v>
      </c>
      <c r="N14" s="272">
        <v>99.9</v>
      </c>
    </row>
    <row r="15" spans="1:16" ht="13.5" customHeight="1">
      <c r="A15" s="250"/>
      <c r="B15" s="246"/>
      <c r="C15" s="246"/>
      <c r="D15" s="246"/>
      <c r="E15" s="246"/>
      <c r="F15" s="246"/>
      <c r="G15" s="1152" t="s">
        <v>484</v>
      </c>
      <c r="H15" s="1153"/>
      <c r="I15" s="1153"/>
      <c r="J15" s="1154"/>
      <c r="K15" s="269">
        <v>31025</v>
      </c>
      <c r="L15" s="270">
        <v>1948</v>
      </c>
      <c r="M15" s="271">
        <v>2094</v>
      </c>
      <c r="N15" s="272">
        <v>-7</v>
      </c>
    </row>
    <row r="16" spans="1:16">
      <c r="A16" s="250"/>
      <c r="B16" s="246"/>
      <c r="C16" s="246"/>
      <c r="D16" s="246"/>
      <c r="E16" s="246"/>
      <c r="F16" s="246"/>
      <c r="G16" s="1155" t="s">
        <v>485</v>
      </c>
      <c r="H16" s="1156"/>
      <c r="I16" s="1156"/>
      <c r="J16" s="1157"/>
      <c r="K16" s="270">
        <v>-169589</v>
      </c>
      <c r="L16" s="270">
        <v>-10650</v>
      </c>
      <c r="M16" s="271">
        <v>-9674</v>
      </c>
      <c r="N16" s="272">
        <v>10.1</v>
      </c>
    </row>
    <row r="17" spans="1:16">
      <c r="A17" s="250"/>
      <c r="B17" s="246"/>
      <c r="C17" s="246"/>
      <c r="D17" s="246"/>
      <c r="E17" s="246"/>
      <c r="F17" s="246"/>
      <c r="G17" s="1155" t="s">
        <v>170</v>
      </c>
      <c r="H17" s="1156"/>
      <c r="I17" s="1156"/>
      <c r="J17" s="1157"/>
      <c r="K17" s="270">
        <v>1889278</v>
      </c>
      <c r="L17" s="270">
        <v>118643</v>
      </c>
      <c r="M17" s="271">
        <v>102550</v>
      </c>
      <c r="N17" s="272">
        <v>15.7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47" t="s">
        <v>490</v>
      </c>
      <c r="H21" s="1148"/>
      <c r="I21" s="1148"/>
      <c r="J21" s="1149"/>
      <c r="K21" s="282">
        <v>10.24</v>
      </c>
      <c r="L21" s="283">
        <v>9.9600000000000009</v>
      </c>
      <c r="M21" s="284">
        <v>0.28000000000000003</v>
      </c>
      <c r="N21" s="251"/>
      <c r="O21" s="285"/>
      <c r="P21" s="281"/>
    </row>
    <row r="22" spans="1:16" s="286" customFormat="1">
      <c r="A22" s="281"/>
      <c r="B22" s="251"/>
      <c r="C22" s="251"/>
      <c r="D22" s="251"/>
      <c r="E22" s="251"/>
      <c r="F22" s="251"/>
      <c r="G22" s="1147" t="s">
        <v>491</v>
      </c>
      <c r="H22" s="1148"/>
      <c r="I22" s="1148"/>
      <c r="J22" s="1149"/>
      <c r="K22" s="287">
        <v>98.1</v>
      </c>
      <c r="L22" s="288">
        <v>97.8</v>
      </c>
      <c r="M22" s="289">
        <v>0.3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0" t="s">
        <v>472</v>
      </c>
      <c r="L30" s="256"/>
      <c r="M30" s="257" t="s">
        <v>473</v>
      </c>
      <c r="N30" s="258"/>
    </row>
    <row r="31" spans="1:16">
      <c r="A31" s="250"/>
      <c r="B31" s="246"/>
      <c r="C31" s="246"/>
      <c r="D31" s="246"/>
      <c r="E31" s="246"/>
      <c r="F31" s="246"/>
      <c r="G31" s="259"/>
      <c r="H31" s="260"/>
      <c r="I31" s="260"/>
      <c r="J31" s="261"/>
      <c r="K31" s="1151"/>
      <c r="L31" s="262" t="s">
        <v>474</v>
      </c>
      <c r="M31" s="263" t="s">
        <v>475</v>
      </c>
      <c r="N31" s="264" t="s">
        <v>476</v>
      </c>
    </row>
    <row r="32" spans="1:16" ht="27" customHeight="1">
      <c r="A32" s="250"/>
      <c r="B32" s="246"/>
      <c r="C32" s="246"/>
      <c r="D32" s="246"/>
      <c r="E32" s="246"/>
      <c r="F32" s="246"/>
      <c r="G32" s="1163" t="s">
        <v>495</v>
      </c>
      <c r="H32" s="1164"/>
      <c r="I32" s="1164"/>
      <c r="J32" s="1165"/>
      <c r="K32" s="296">
        <v>1104748</v>
      </c>
      <c r="L32" s="296">
        <v>69376</v>
      </c>
      <c r="M32" s="297">
        <v>68120</v>
      </c>
      <c r="N32" s="298">
        <v>1.8</v>
      </c>
    </row>
    <row r="33" spans="1:16" ht="13.5" customHeight="1">
      <c r="A33" s="250"/>
      <c r="B33" s="246"/>
      <c r="C33" s="246"/>
      <c r="D33" s="246"/>
      <c r="E33" s="246"/>
      <c r="F33" s="246"/>
      <c r="G33" s="1163" t="s">
        <v>496</v>
      </c>
      <c r="H33" s="1164"/>
      <c r="I33" s="1164"/>
      <c r="J33" s="1165"/>
      <c r="K33" s="296" t="s">
        <v>481</v>
      </c>
      <c r="L33" s="296" t="s">
        <v>481</v>
      </c>
      <c r="M33" s="297" t="s">
        <v>481</v>
      </c>
      <c r="N33" s="298" t="s">
        <v>481</v>
      </c>
    </row>
    <row r="34" spans="1:16" ht="27" customHeight="1">
      <c r="A34" s="250"/>
      <c r="B34" s="246"/>
      <c r="C34" s="246"/>
      <c r="D34" s="246"/>
      <c r="E34" s="246"/>
      <c r="F34" s="246"/>
      <c r="G34" s="1163" t="s">
        <v>497</v>
      </c>
      <c r="H34" s="1164"/>
      <c r="I34" s="1164"/>
      <c r="J34" s="1165"/>
      <c r="K34" s="296" t="s">
        <v>481</v>
      </c>
      <c r="L34" s="296" t="s">
        <v>481</v>
      </c>
      <c r="M34" s="297">
        <v>13</v>
      </c>
      <c r="N34" s="298" t="s">
        <v>481</v>
      </c>
    </row>
    <row r="35" spans="1:16" ht="27" customHeight="1">
      <c r="A35" s="250"/>
      <c r="B35" s="246"/>
      <c r="C35" s="246"/>
      <c r="D35" s="246"/>
      <c r="E35" s="246"/>
      <c r="F35" s="246"/>
      <c r="G35" s="1163" t="s">
        <v>498</v>
      </c>
      <c r="H35" s="1164"/>
      <c r="I35" s="1164"/>
      <c r="J35" s="1165"/>
      <c r="K35" s="296">
        <v>10362</v>
      </c>
      <c r="L35" s="296">
        <v>651</v>
      </c>
      <c r="M35" s="297">
        <v>17609</v>
      </c>
      <c r="N35" s="298">
        <v>-96.3</v>
      </c>
    </row>
    <row r="36" spans="1:16" ht="27" customHeight="1">
      <c r="A36" s="250"/>
      <c r="B36" s="246"/>
      <c r="C36" s="246"/>
      <c r="D36" s="246"/>
      <c r="E36" s="246"/>
      <c r="F36" s="246"/>
      <c r="G36" s="1163" t="s">
        <v>499</v>
      </c>
      <c r="H36" s="1164"/>
      <c r="I36" s="1164"/>
      <c r="J36" s="1165"/>
      <c r="K36" s="296">
        <v>215821</v>
      </c>
      <c r="L36" s="296">
        <v>13553</v>
      </c>
      <c r="M36" s="297">
        <v>2944</v>
      </c>
      <c r="N36" s="298">
        <v>360.4</v>
      </c>
    </row>
    <row r="37" spans="1:16" ht="13.5" customHeight="1">
      <c r="A37" s="250"/>
      <c r="B37" s="246"/>
      <c r="C37" s="246"/>
      <c r="D37" s="246"/>
      <c r="E37" s="246"/>
      <c r="F37" s="246"/>
      <c r="G37" s="1163" t="s">
        <v>500</v>
      </c>
      <c r="H37" s="1164"/>
      <c r="I37" s="1164"/>
      <c r="J37" s="1165"/>
      <c r="K37" s="296">
        <v>10690</v>
      </c>
      <c r="L37" s="296">
        <v>671</v>
      </c>
      <c r="M37" s="297">
        <v>1200</v>
      </c>
      <c r="N37" s="298">
        <v>-44.1</v>
      </c>
    </row>
    <row r="38" spans="1:16" ht="27" customHeight="1">
      <c r="A38" s="250"/>
      <c r="B38" s="246"/>
      <c r="C38" s="246"/>
      <c r="D38" s="246"/>
      <c r="E38" s="246"/>
      <c r="F38" s="246"/>
      <c r="G38" s="1166" t="s">
        <v>501</v>
      </c>
      <c r="H38" s="1167"/>
      <c r="I38" s="1167"/>
      <c r="J38" s="1168"/>
      <c r="K38" s="299">
        <v>252</v>
      </c>
      <c r="L38" s="299">
        <v>16</v>
      </c>
      <c r="M38" s="300">
        <v>5</v>
      </c>
      <c r="N38" s="301">
        <v>220</v>
      </c>
      <c r="O38" s="295"/>
    </row>
    <row r="39" spans="1:16">
      <c r="A39" s="250"/>
      <c r="B39" s="246"/>
      <c r="C39" s="246"/>
      <c r="D39" s="246"/>
      <c r="E39" s="246"/>
      <c r="F39" s="246"/>
      <c r="G39" s="1166" t="s">
        <v>502</v>
      </c>
      <c r="H39" s="1167"/>
      <c r="I39" s="1167"/>
      <c r="J39" s="1168"/>
      <c r="K39" s="302">
        <v>-69386</v>
      </c>
      <c r="L39" s="302">
        <v>-4357</v>
      </c>
      <c r="M39" s="303">
        <v>-3946</v>
      </c>
      <c r="N39" s="304">
        <v>10.4</v>
      </c>
      <c r="O39" s="295"/>
    </row>
    <row r="40" spans="1:16" ht="27" customHeight="1">
      <c r="A40" s="250"/>
      <c r="B40" s="246"/>
      <c r="C40" s="246"/>
      <c r="D40" s="246"/>
      <c r="E40" s="246"/>
      <c r="F40" s="246"/>
      <c r="G40" s="1163" t="s">
        <v>503</v>
      </c>
      <c r="H40" s="1164"/>
      <c r="I40" s="1164"/>
      <c r="J40" s="1165"/>
      <c r="K40" s="302">
        <v>-825185</v>
      </c>
      <c r="L40" s="302">
        <v>-51820</v>
      </c>
      <c r="M40" s="303">
        <v>-59158</v>
      </c>
      <c r="N40" s="304">
        <v>-12.4</v>
      </c>
      <c r="O40" s="295"/>
    </row>
    <row r="41" spans="1:16">
      <c r="A41" s="250"/>
      <c r="B41" s="246"/>
      <c r="C41" s="246"/>
      <c r="D41" s="246"/>
      <c r="E41" s="246"/>
      <c r="F41" s="246"/>
      <c r="G41" s="1169" t="s">
        <v>281</v>
      </c>
      <c r="H41" s="1170"/>
      <c r="I41" s="1170"/>
      <c r="J41" s="1171"/>
      <c r="K41" s="296">
        <v>447302</v>
      </c>
      <c r="L41" s="302">
        <v>28090</v>
      </c>
      <c r="M41" s="303">
        <v>26787</v>
      </c>
      <c r="N41" s="304">
        <v>4.9000000000000004</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58" t="s">
        <v>472</v>
      </c>
      <c r="J49" s="1160" t="s">
        <v>507</v>
      </c>
      <c r="K49" s="1161"/>
      <c r="L49" s="1161"/>
      <c r="M49" s="1161"/>
      <c r="N49" s="1162"/>
    </row>
    <row r="50" spans="1:14">
      <c r="A50" s="250"/>
      <c r="B50" s="246"/>
      <c r="C50" s="246"/>
      <c r="D50" s="246"/>
      <c r="E50" s="246"/>
      <c r="F50" s="246"/>
      <c r="G50" s="314"/>
      <c r="H50" s="315"/>
      <c r="I50" s="1159"/>
      <c r="J50" s="316" t="s">
        <v>508</v>
      </c>
      <c r="K50" s="317" t="s">
        <v>509</v>
      </c>
      <c r="L50" s="318" t="s">
        <v>510</v>
      </c>
      <c r="M50" s="319" t="s">
        <v>511</v>
      </c>
      <c r="N50" s="320" t="s">
        <v>512</v>
      </c>
    </row>
    <row r="51" spans="1:14">
      <c r="A51" s="250"/>
      <c r="B51" s="246"/>
      <c r="C51" s="246"/>
      <c r="D51" s="246"/>
      <c r="E51" s="246"/>
      <c r="F51" s="246"/>
      <c r="G51" s="312" t="s">
        <v>513</v>
      </c>
      <c r="H51" s="313"/>
      <c r="I51" s="321">
        <v>1013921</v>
      </c>
      <c r="J51" s="322">
        <v>61201</v>
      </c>
      <c r="K51" s="323">
        <v>17.5</v>
      </c>
      <c r="L51" s="324">
        <v>75709</v>
      </c>
      <c r="M51" s="325">
        <v>12.7</v>
      </c>
      <c r="N51" s="326">
        <v>4.8</v>
      </c>
    </row>
    <row r="52" spans="1:14">
      <c r="A52" s="250"/>
      <c r="B52" s="246"/>
      <c r="C52" s="246"/>
      <c r="D52" s="246"/>
      <c r="E52" s="246"/>
      <c r="F52" s="246"/>
      <c r="G52" s="327"/>
      <c r="H52" s="328" t="s">
        <v>514</v>
      </c>
      <c r="I52" s="329">
        <v>345108</v>
      </c>
      <c r="J52" s="330">
        <v>20831</v>
      </c>
      <c r="K52" s="331">
        <v>-38.299999999999997</v>
      </c>
      <c r="L52" s="332">
        <v>35212</v>
      </c>
      <c r="M52" s="333">
        <v>0</v>
      </c>
      <c r="N52" s="334">
        <v>-38.299999999999997</v>
      </c>
    </row>
    <row r="53" spans="1:14">
      <c r="A53" s="250"/>
      <c r="B53" s="246"/>
      <c r="C53" s="246"/>
      <c r="D53" s="246"/>
      <c r="E53" s="246"/>
      <c r="F53" s="246"/>
      <c r="G53" s="312" t="s">
        <v>515</v>
      </c>
      <c r="H53" s="313"/>
      <c r="I53" s="321">
        <v>586103</v>
      </c>
      <c r="J53" s="322">
        <v>35208</v>
      </c>
      <c r="K53" s="323">
        <v>-42.5</v>
      </c>
      <c r="L53" s="324">
        <v>90961</v>
      </c>
      <c r="M53" s="325">
        <v>20.100000000000001</v>
      </c>
      <c r="N53" s="326">
        <v>-62.6</v>
      </c>
    </row>
    <row r="54" spans="1:14">
      <c r="A54" s="250"/>
      <c r="B54" s="246"/>
      <c r="C54" s="246"/>
      <c r="D54" s="246"/>
      <c r="E54" s="246"/>
      <c r="F54" s="246"/>
      <c r="G54" s="327"/>
      <c r="H54" s="328" t="s">
        <v>514</v>
      </c>
      <c r="I54" s="329">
        <v>215239</v>
      </c>
      <c r="J54" s="330">
        <v>12930</v>
      </c>
      <c r="K54" s="331">
        <v>-37.9</v>
      </c>
      <c r="L54" s="332">
        <v>37720</v>
      </c>
      <c r="M54" s="333">
        <v>7.1</v>
      </c>
      <c r="N54" s="334">
        <v>-45</v>
      </c>
    </row>
    <row r="55" spans="1:14">
      <c r="A55" s="250"/>
      <c r="B55" s="246"/>
      <c r="C55" s="246"/>
      <c r="D55" s="246"/>
      <c r="E55" s="246"/>
      <c r="F55" s="246"/>
      <c r="G55" s="312" t="s">
        <v>516</v>
      </c>
      <c r="H55" s="313"/>
      <c r="I55" s="321">
        <v>1224332</v>
      </c>
      <c r="J55" s="322">
        <v>74577</v>
      </c>
      <c r="K55" s="323">
        <v>111.8</v>
      </c>
      <c r="L55" s="324">
        <v>106614</v>
      </c>
      <c r="M55" s="325">
        <v>17.2</v>
      </c>
      <c r="N55" s="326">
        <v>94.6</v>
      </c>
    </row>
    <row r="56" spans="1:14">
      <c r="A56" s="250"/>
      <c r="B56" s="246"/>
      <c r="C56" s="246"/>
      <c r="D56" s="246"/>
      <c r="E56" s="246"/>
      <c r="F56" s="246"/>
      <c r="G56" s="327"/>
      <c r="H56" s="328" t="s">
        <v>514</v>
      </c>
      <c r="I56" s="329">
        <v>243700</v>
      </c>
      <c r="J56" s="330">
        <v>14844</v>
      </c>
      <c r="K56" s="331">
        <v>14.8</v>
      </c>
      <c r="L56" s="332">
        <v>45545</v>
      </c>
      <c r="M56" s="333">
        <v>20.7</v>
      </c>
      <c r="N56" s="334">
        <v>-5.9</v>
      </c>
    </row>
    <row r="57" spans="1:14">
      <c r="A57" s="250"/>
      <c r="B57" s="246"/>
      <c r="C57" s="246"/>
      <c r="D57" s="246"/>
      <c r="E57" s="246"/>
      <c r="F57" s="246"/>
      <c r="G57" s="312" t="s">
        <v>517</v>
      </c>
      <c r="H57" s="313"/>
      <c r="I57" s="321">
        <v>2110660</v>
      </c>
      <c r="J57" s="322">
        <v>130408</v>
      </c>
      <c r="K57" s="323">
        <v>74.900000000000006</v>
      </c>
      <c r="L57" s="324">
        <v>85459</v>
      </c>
      <c r="M57" s="325">
        <v>-19.8</v>
      </c>
      <c r="N57" s="326">
        <v>94.7</v>
      </c>
    </row>
    <row r="58" spans="1:14">
      <c r="A58" s="250"/>
      <c r="B58" s="246"/>
      <c r="C58" s="246"/>
      <c r="D58" s="246"/>
      <c r="E58" s="246"/>
      <c r="F58" s="246"/>
      <c r="G58" s="327"/>
      <c r="H58" s="328" t="s">
        <v>514</v>
      </c>
      <c r="I58" s="329">
        <v>807904</v>
      </c>
      <c r="J58" s="330">
        <v>49917</v>
      </c>
      <c r="K58" s="331">
        <v>236.3</v>
      </c>
      <c r="L58" s="332">
        <v>44378</v>
      </c>
      <c r="M58" s="333">
        <v>-2.6</v>
      </c>
      <c r="N58" s="334">
        <v>238.9</v>
      </c>
    </row>
    <row r="59" spans="1:14">
      <c r="A59" s="250"/>
      <c r="B59" s="246"/>
      <c r="C59" s="246"/>
      <c r="D59" s="246"/>
      <c r="E59" s="246"/>
      <c r="F59" s="246"/>
      <c r="G59" s="312" t="s">
        <v>518</v>
      </c>
      <c r="H59" s="313"/>
      <c r="I59" s="321">
        <v>992870</v>
      </c>
      <c r="J59" s="322">
        <v>62351</v>
      </c>
      <c r="K59" s="323">
        <v>-52.2</v>
      </c>
      <c r="L59" s="324">
        <v>83280</v>
      </c>
      <c r="M59" s="325">
        <v>-2.5</v>
      </c>
      <c r="N59" s="326">
        <v>-49.7</v>
      </c>
    </row>
    <row r="60" spans="1:14">
      <c r="A60" s="250"/>
      <c r="B60" s="246"/>
      <c r="C60" s="246"/>
      <c r="D60" s="246"/>
      <c r="E60" s="246"/>
      <c r="F60" s="246"/>
      <c r="G60" s="327"/>
      <c r="H60" s="328" t="s">
        <v>514</v>
      </c>
      <c r="I60" s="335">
        <v>460163</v>
      </c>
      <c r="J60" s="330">
        <v>28897</v>
      </c>
      <c r="K60" s="331">
        <v>-42.1</v>
      </c>
      <c r="L60" s="332">
        <v>43123</v>
      </c>
      <c r="M60" s="333">
        <v>-2.8</v>
      </c>
      <c r="N60" s="334">
        <v>-39.299999999999997</v>
      </c>
    </row>
    <row r="61" spans="1:14">
      <c r="A61" s="250"/>
      <c r="B61" s="246"/>
      <c r="C61" s="246"/>
      <c r="D61" s="246"/>
      <c r="E61" s="246"/>
      <c r="F61" s="246"/>
      <c r="G61" s="312" t="s">
        <v>519</v>
      </c>
      <c r="H61" s="336"/>
      <c r="I61" s="337">
        <v>1185577</v>
      </c>
      <c r="J61" s="338">
        <v>72749</v>
      </c>
      <c r="K61" s="339">
        <v>21.9</v>
      </c>
      <c r="L61" s="340">
        <v>88405</v>
      </c>
      <c r="M61" s="341">
        <v>5.5</v>
      </c>
      <c r="N61" s="326">
        <v>16.399999999999999</v>
      </c>
    </row>
    <row r="62" spans="1:14">
      <c r="A62" s="250"/>
      <c r="B62" s="246"/>
      <c r="C62" s="246"/>
      <c r="D62" s="246"/>
      <c r="E62" s="246"/>
      <c r="F62" s="246"/>
      <c r="G62" s="327"/>
      <c r="H62" s="328" t="s">
        <v>514</v>
      </c>
      <c r="I62" s="329">
        <v>414423</v>
      </c>
      <c r="J62" s="330">
        <v>25484</v>
      </c>
      <c r="K62" s="331">
        <v>26.6</v>
      </c>
      <c r="L62" s="332">
        <v>41196</v>
      </c>
      <c r="M62" s="333">
        <v>4.5</v>
      </c>
      <c r="N62" s="334">
        <v>22.1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15.26</v>
      </c>
      <c r="G47" s="12">
        <v>20.04</v>
      </c>
      <c r="H47" s="12">
        <v>20.65</v>
      </c>
      <c r="I47" s="12">
        <v>23.38</v>
      </c>
      <c r="J47" s="13">
        <v>26.73</v>
      </c>
    </row>
    <row r="48" spans="2:10" ht="57.75" customHeight="1">
      <c r="B48" s="14"/>
      <c r="C48" s="1174" t="s">
        <v>4</v>
      </c>
      <c r="D48" s="1174"/>
      <c r="E48" s="1175"/>
      <c r="F48" s="15">
        <v>3.82</v>
      </c>
      <c r="G48" s="16">
        <v>3.62</v>
      </c>
      <c r="H48" s="16">
        <v>3.73</v>
      </c>
      <c r="I48" s="16">
        <v>4.95</v>
      </c>
      <c r="J48" s="17">
        <v>3.66</v>
      </c>
    </row>
    <row r="49" spans="2:10" ht="57.75" customHeight="1" thickBot="1">
      <c r="B49" s="18"/>
      <c r="C49" s="1176" t="s">
        <v>5</v>
      </c>
      <c r="D49" s="1176"/>
      <c r="E49" s="1177"/>
      <c r="F49" s="19">
        <v>7.39</v>
      </c>
      <c r="G49" s="20">
        <v>4.91</v>
      </c>
      <c r="H49" s="20">
        <v>0.16</v>
      </c>
      <c r="I49" s="20">
        <v>4.9000000000000004</v>
      </c>
      <c r="J49" s="21">
        <v>1.76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2018-03-08T07:47:51Z</cp:lastPrinted>
  <dcterms:created xsi:type="dcterms:W3CDTF">2018-01-24T06:40:14Z</dcterms:created>
  <dcterms:modified xsi:type="dcterms:W3CDTF">2018-11-29T00:06:41Z</dcterms:modified>
</cp:coreProperties>
</file>