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835" windowHeight="12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CO36" i="9"/>
  <c r="AM36" i="9"/>
  <c r="C36" i="9"/>
  <c r="CO35"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W34" i="9" l="1"/>
  <c r="BW35" i="9" s="1"/>
  <c r="BW36" i="9" s="1"/>
  <c r="BW37" i="9" s="1"/>
  <c r="CO34" i="9" l="1"/>
</calcChain>
</file>

<file path=xl/sharedStrings.xml><?xml version="1.0" encoding="utf-8"?>
<sst xmlns="http://schemas.openxmlformats.org/spreadsheetml/2006/main" count="1024" uniqueCount="560">
  <si>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</si>
  <si>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</si>
  <si>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</si>
  <si>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</si>
  <si>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</si>
  <si>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</si>
  <si>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</si>
  <si>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</si>
  <si>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</si>
  <si>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</si>
  <si>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</si>
  <si>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</si>
  <si>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</si>
  <si>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</si>
  <si>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</si>
  <si>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</si>
  <si>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</si>
  <si>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</si>
  <si>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</si>
  <si>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</si>
  <si>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</si>
  <si>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</si>
  <si>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</si>
  <si>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</si>
  <si>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</si>
  <si>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</si>
  <si>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</si>
  <si>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</si>
  <si>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</si>
  <si>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</si>
  <si>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</si>
  <si>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</si>
  <si>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</si>
  <si>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</si>
  <si>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</si>
  <si>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</si>
  <si>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</si>
  <si>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</si>
  <si>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</si>
  <si>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</si>
  <si>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</si>
  <si>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</si>
  <si>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</si>
  <si>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</si>
  <si>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</si>
  <si>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</si>
  <si>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</si>
  <si>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</si>
  <si>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</si>
  <si>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</si>
  <si>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</si>
  <si>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</si>
  <si>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</si>
  <si>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</si>
  <si>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</si>
  <si>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</si>
  <si>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</si>
  <si>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</si>
  <si>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</si>
  <si>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</si>
  <si>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</si>
  <si>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</si>
  <si>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</si>
  <si>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</si>
  <si>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</si>
  <si>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</si>
  <si>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</si>
  <si>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</si>
  <si>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</si>
  <si>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</si>
  <si>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</si>
  <si>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</si>
  <si>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</si>
  <si>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</si>
  <si>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</si>
  <si>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</si>
  <si>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</si>
  <si>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</si>
  <si>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</si>
  <si>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</si>
  <si>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</si>
  <si>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</si>
  <si>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</si>
  <si>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</si>
  <si>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</si>
  <si>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</si>
  <si>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</si>
  <si>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</si>
  <si>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</si>
  <si>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</si>
  <si>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</si>
  <si>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</si>
  <si>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</si>
  <si>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</si>
  <si>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</si>
  <si>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</si>
  <si>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</si>
  <si>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</si>
  <si>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</si>
  <si>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</si>
  <si>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</si>
  <si>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</si>
  <si>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</si>
  <si>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</si>
  <si>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</si>
  <si>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</si>
  <si>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</si>
  <si>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</si>
  <si>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</si>
  <si>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</si>
  <si>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</si>
  <si>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</si>
  <si>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</si>
  <si>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</si>
  <si>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</si>
  <si>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</si>
  <si>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</si>
  <si>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</si>
  <si>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</si>
  <si>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</si>
  <si>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</si>
  <si>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</si>
  <si>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</si>
  <si>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</si>
  <si>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</si>
  <si>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</si>
  <si>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</si>
  <si>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</si>
  <si>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</si>
  <si>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</si>
  <si>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</si>
  <si>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</si>
  <si>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</si>
  <si>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</si>
  <si>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</si>
  <si>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</si>
  <si>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</si>
  <si>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</si>
  <si>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</si>
  <si>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</si>
  <si>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</si>
  <si>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</si>
  <si>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</si>
  <si>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</si>
  <si>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</si>
  <si>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</si>
  <si>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</si>
  <si>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</si>
  <si>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</si>
  <si>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</si>
  <si>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</si>
  <si>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</si>
  <si>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</si>
  <si>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</si>
  <si>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</si>
  <si>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</si>
  <si>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</si>
  <si>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</si>
  <si>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</si>
  <si>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</si>
  <si>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</si>
  <si>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</si>
  <si>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</si>
  <si>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</si>
  <si>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</si>
  <si>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</si>
  <si>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</si>
  <si>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</si>
  <si>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</si>
  <si>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</si>
  <si>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</si>
  <si>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</si>
  <si>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</si>
  <si>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</si>
  <si>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</si>
  <si>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</si>
  <si>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</si>
  <si>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</si>
  <si>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</si>
  <si>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</si>
  <si>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</si>
  <si>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</si>
  <si>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</si>
  <si>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</si>
  <si>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</si>
  <si>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</si>
  <si>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</si>
  <si>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</si>
  <si>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</si>
  <si>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</si>
  <si>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</si>
  <si>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</si>
  <si>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</si>
  <si>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</si>
  <si>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</si>
  <si>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鹿児島県垂水市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</si>
  <si>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</si>
  <si>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</si>
  <si>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</si>
  <si>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</si>
  <si>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</si>
  <si>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</si>
  <si>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</si>
  <si>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</si>
  <si>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</si>
  <si>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</si>
  <si>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</si>
  <si>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</si>
  <si>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</si>
  <si>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</si>
  <si>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</si>
  <si>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</si>
  <si>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</si>
  <si>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</si>
  <si>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</si>
  <si>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</si>
  <si>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</si>
  <si>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</si>
  <si>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</si>
  <si>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</si>
  <si>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</si>
  <si>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</si>
  <si>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</si>
  <si>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</si>
  <si>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</si>
  <si>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</si>
  <si>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</si>
  <si>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</si>
  <si>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</si>
  <si>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</si>
  <si>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</si>
  <si>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</si>
  <si>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</si>
  <si>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</si>
  <si>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</si>
  <si>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</si>
  <si>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</si>
  <si>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</si>
  <si>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</si>
  <si>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</si>
  <si>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</si>
  <si>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</si>
  <si>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</si>
  <si>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</si>
  <si>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</si>
  <si>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</si>
  <si>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</si>
  <si>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</si>
  <si>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</si>
  <si>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</si>
  <si>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</si>
  <si>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</si>
  <si>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</si>
  <si>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</si>
  <si>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</si>
  <si>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</si>
  <si>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</si>
  <si>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</si>
  <si>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</si>
  <si>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</si>
  <si>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</si>
  <si>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</si>
  <si>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</si>
  <si>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</si>
  <si>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</si>
  <si>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</si>
  <si>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</si>
  <si>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</si>
  <si>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</si>
  <si>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</si>
  <si>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</si>
  <si>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</si>
  <si>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</si>
  <si>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</si>
  <si>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</si>
  <si>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</si>
  <si>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</si>
  <si>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</si>
  <si>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</si>
  <si>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</si>
  <si>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</si>
  <si>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</si>
  <si>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</si>
  <si>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</si>
  <si>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</si>
  <si>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</si>
  <si>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</si>
  <si>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</si>
  <si>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</si>
  <si>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</si>
  <si>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</si>
  <si>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</si>
  <si>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</si>
  <si>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</si>
  <si>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</si>
  <si>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</si>
  <si>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</si>
  <si>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</si>
  <si>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</si>
  <si>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</si>
  <si>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</si>
  <si>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</si>
  <si>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</si>
  <si>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</si>
  <si>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</si>
  <si>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</si>
  <si>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</si>
  <si>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</si>
  <si>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</si>
  <si>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</si>
  <si>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</si>
  <si>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</si>
  <si>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</si>
  <si>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</si>
  <si>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</si>
  <si>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</si>
  <si>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下水道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</si>
  <si>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</si>
  <si>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</si>
  <si>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</si>
  <si>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</si>
  <si>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</si>
  <si>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</si>
  <si>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</si>
  <si>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</si>
  <si>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</si>
  <si>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</si>
  <si>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</si>
  <si>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</si>
  <si>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</si>
  <si>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</si>
  <si>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</si>
  <si>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</si>
  <si>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</si>
  <si>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</si>
  <si>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</si>
  <si>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</si>
  <si>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</si>
  <si>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</si>
  <si>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</si>
  <si>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</si>
  <si>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</si>
  <si>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</si>
  <si>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</si>
  <si>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鹿児島県垂水市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</si>
  <si>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</si>
  <si>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</si>
  <si>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</si>
  <si>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</si>
  <si>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</si>
  <si>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</si>
  <si>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</si>
  <si>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</si>
  <si>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</si>
  <si>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</si>
  <si>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</si>
  <si>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</si>
  <si>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</si>
  <si>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</si>
  <si>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</si>
  <si>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</si>
  <si>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</si>
  <si>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</si>
  <si>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</si>
  <si>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</si>
  <si>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</si>
  <si>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</si>
  <si>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</si>
  <si>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</si>
  <si>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</si>
  <si>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</si>
  <si>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</si>
  <si>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</si>
  <si>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</si>
  <si>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</si>
  <si>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</si>
  <si>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</si>
  <si>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</si>
  <si>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</si>
  <si>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</si>
  <si>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</si>
  <si>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</si>
  <si>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</si>
  <si>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</si>
  <si>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</si>
  <si>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</si>
  <si>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垂水市地方卸売市場特別会計</t>
    <phoneticPr fontId="5"/>
  </si>
  <si>
    <t>法非適用企業</t>
    <phoneticPr fontId="5"/>
  </si>
  <si>
    <t>垂水市漁業集落排水処理施設特別会計</t>
    <phoneticPr fontId="5"/>
  </si>
  <si>
    <t>垂水市簡易水道事業特別会計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</si>
  <si>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</si>
  <si>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</si>
  <si>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</si>
  <si>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</si>
  <si>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</si>
  <si>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</si>
  <si>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</si>
  <si>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</si>
  <si>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</si>
  <si>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</si>
  <si>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</si>
  <si>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</si>
  <si>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</si>
  <si>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</si>
  <si>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</si>
  <si>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</si>
  <si>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</si>
  <si>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</si>
  <si>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</si>
  <si>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</si>
  <si>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</si>
  <si>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</si>
  <si>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</si>
  <si>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</si>
  <si>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</si>
  <si>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</si>
  <si>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</si>
  <si>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</si>
  <si>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</si>
  <si>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</si>
  <si>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</si>
  <si>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</si>
  <si>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</si>
  <si>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</si>
  <si>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</si>
  <si>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</si>
  <si>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</si>
  <si>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</si>
  <si>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</si>
  <si>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</si>
  <si>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</si>
  <si>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</si>
  <si>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</si>
  <si>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</si>
  <si>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</si>
  <si>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</si>
  <si>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</si>
  <si>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</si>
  <si>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</si>
  <si>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</si>
  <si>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</si>
  <si>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</si>
  <si>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</si>
  <si>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</si>
  <si>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垂水市簡易水道事業特別会計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</si>
  <si>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</si>
  <si>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</si>
  <si>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</si>
  <si>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</si>
  <si>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</si>
  <si>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</si>
  <si>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</si>
  <si>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</si>
  <si>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</si>
  <si>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</si>
  <si>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</si>
  <si>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</si>
  <si>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</si>
  <si>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</si>
  <si>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</si>
  <si>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</si>
  <si>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</si>
  <si>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</si>
  <si>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</si>
  <si>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</si>
  <si>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</si>
  <si>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</si>
  <si>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</si>
  <si>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</si>
  <si>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</si>
  <si>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</si>
  <si>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</si>
  <si>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</si>
  <si>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</si>
  <si>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</si>
  <si>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</si>
  <si>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</si>
  <si>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</si>
  <si>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</si>
  <si>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</si>
  <si>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</si>
  <si>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</si>
  <si>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</si>
  <si>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</si>
  <si>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</si>
  <si>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</si>
  <si>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</si>
  <si>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</si>
  <si>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</si>
  <si>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</si>
  <si>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</si>
  <si>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</si>
  <si>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</si>
  <si>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</si>
  <si>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</si>
  <si>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</si>
  <si>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</si>
  <si>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</si>
  <si>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</si>
  <si>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</si>
  <si>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</si>
  <si>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</si>
  <si>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</si>
  <si>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</si>
  <si>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</si>
  <si>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</si>
  <si>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</si>
  <si>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</si>
  <si>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</si>
  <si>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</si>
  <si>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</si>
  <si>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</si>
  <si>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</si>
  <si>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</si>
  <si>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</si>
  <si>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</si>
  <si>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</si>
  <si>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</si>
  <si>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</si>
  <si>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</si>
  <si>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</si>
  <si>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</si>
  <si>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</si>
  <si>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</si>
  <si>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</si>
  <si>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</si>
  <si>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</si>
  <si>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</si>
  <si>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4.56</t>
  </si>
  <si>
    <t>垂水市水道事業会計</t>
  </si>
  <si>
    <t>一般会計</t>
  </si>
  <si>
    <t>垂水市介護保険特別会計</t>
  </si>
  <si>
    <t>垂水市病院事業会計</t>
  </si>
  <si>
    <t>垂水市老人保健施設特別会計</t>
  </si>
  <si>
    <t>垂水市国民健康保険特別会計</t>
  </si>
  <si>
    <t>垂水市簡易水道事業特別会計</t>
  </si>
  <si>
    <t>垂水市地方卸売市場特別会計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</si>
  <si>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</si>
  <si>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</si>
  <si>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</si>
  <si>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</si>
  <si>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</si>
  <si>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</si>
  <si>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</si>
  <si>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</si>
  <si>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垂水市土地開発公社</t>
    <rPh sb="0" eb="3">
      <t>タルミズシ</t>
    </rPh>
    <rPh sb="3" eb="5">
      <t>トチ</t>
    </rPh>
    <rPh sb="5" eb="7">
      <t>カイハツ</t>
    </rPh>
    <rPh sb="7" eb="9">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</si>
  <si>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</si>
  <si>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</si>
  <si>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</si>
  <si>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</si>
  <si>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</si>
  <si>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</si>
  <si>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</si>
  <si>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</si>
  <si>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</si>
  <si>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</si>
  <si>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</si>
  <si>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</si>
  <si>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財政改革プログラムにより、地方債の発行額を６億円以下（災害・臨時財政対策債を除く）に抑制してきていることで、市債残高が年々減少していることに加え、ふるさと応援基金を含め基金積立を積極的に行ったことにより、将来負担比率および実質公債比率のいずれも類似団体と比較し低い水準にあり、年々改善されてきています。
　しかしながら、今後は大型事業による基金取り崩しや債務負担行為、起債借入額の増加も見込まれるため、充当可能財源等の確保、交付税措置等が見込まれるより有利な地方債の活用を図りながら、財政の健全化を図って参ります。</t>
    <phoneticPr fontId="5"/>
  </si>
  <si>
    <t>　財政改革プログラムに基づき、地方債の新規発行を抑制してきた結果、将来負担比率は低下しています。
　一方で、公共施設等の全体的な老朽化が進む本市においては、有形固定資産減価償却率は類似団体よりも高くなっております。今後は、公共施設等総合管理計画に基づき、老朽化対策に積極的に取り組んで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</si>
</sst>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center" wrapText="1"/>
      <protection locked="0"/>
    </xf>
    <xf numFmtId="0" fontId="1" fillId="0" borderId="12" xfId="34" applyFont="1" applyFill="1" applyBorder="1" applyAlignment="1" applyProtection="1">
      <alignment horizontal="left" vertical="center" wrapText="1"/>
      <protection locked="0"/>
    </xf>
    <xf numFmtId="0" fontId="1" fillId="0" borderId="46" xfId="34" applyFont="1" applyFill="1" applyBorder="1" applyAlignment="1" applyProtection="1">
      <alignment horizontal="left" vertical="center" wrapText="1"/>
      <protection locked="0"/>
    </xf>
    <xf numFmtId="0" fontId="1" fillId="0" borderId="60" xfId="34" applyFont="1" applyFill="1" applyBorder="1" applyAlignment="1" applyProtection="1">
      <alignment horizontal="left" vertical="center" wrapText="1"/>
      <protection locked="0"/>
    </xf>
    <xf numFmtId="0" fontId="1" fillId="0" borderId="0" xfId="34" applyFont="1" applyFill="1" applyBorder="1" applyAlignment="1" applyProtection="1">
      <alignment horizontal="left" vertical="center" wrapText="1"/>
      <protection locked="0"/>
    </xf>
    <xf numFmtId="0" fontId="1" fillId="0" borderId="38" xfId="34" applyFont="1" applyFill="1" applyBorder="1" applyAlignment="1" applyProtection="1">
      <alignment horizontal="left" vertical="center" wrapText="1"/>
      <protection locked="0"/>
    </xf>
    <xf numFmtId="0" fontId="1" fillId="0" borderId="37" xfId="34" applyFont="1" applyFill="1" applyBorder="1" applyAlignment="1" applyProtection="1">
      <alignment horizontal="left" vertical="center" wrapText="1"/>
      <protection locked="0"/>
    </xf>
    <xf numFmtId="0" fontId="1" fillId="0" borderId="49" xfId="34" applyFont="1" applyFill="1" applyBorder="1" applyAlignment="1" applyProtection="1">
      <alignment horizontal="left" vertical="center" wrapText="1"/>
      <protection locked="0"/>
    </xf>
    <xf numFmtId="0" fontId="1" fillId="0" borderId="40" xfId="34" applyFont="1" applyFill="1" applyBorder="1" applyAlignment="1" applyProtection="1">
      <alignment horizontal="left" vertical="center"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058B-4941-8585-78D19D43E7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70705</c:v>
                </c:pt>
                <c:pt idx="1">
                  <c:v>119393</c:v>
                </c:pt>
                <c:pt idx="2">
                  <c:v>121971</c:v>
                </c:pt>
                <c:pt idx="3">
                  <c:v>83429</c:v>
                </c:pt>
                <c:pt idx="4">
                  <c:v>93447</c:v>
                </c:pt>
              </c:numCache>
            </c:numRef>
          </c:val>
          <c:smooth val="0"/>
          <c:extLst>
            <c:ext xmlns:c16="http://schemas.microsoft.com/office/drawing/2014/chart" uri="{C3380CC4-5D6E-409C-BE32-E72D297353CC}">
              <c16:uniqueId val="{00000001-058B-4941-8585-78D19D43E7EC}"/>
            </c:ext>
          </c:extLst>
        </c:ser>
        <c:dLbls>
          <c:showLegendKey val="0"/>
          <c:showVal val="0"/>
          <c:showCatName val="0"/>
          <c:showSerName val="0"/>
          <c:showPercent val="0"/>
          <c:showBubbleSize val="0"/>
        </c:dLbls>
        <c:marker val="1"/>
        <c:smooth val="0"/>
        <c:axId val="249831552"/>
        <c:axId val="248025096"/>
      </c:lineChart>
      <c:catAx>
        <c:axId val="24983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025096"/>
        <c:crosses val="autoZero"/>
        <c:auto val="1"/>
        <c:lblAlgn val="ctr"/>
        <c:lblOffset val="100"/>
        <c:tickLblSkip val="1"/>
        <c:tickMarkSkip val="1"/>
        <c:noMultiLvlLbl val="0"/>
      </c:catAx>
      <c:valAx>
        <c:axId val="248025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3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4.2699999999999996</c:v>
                </c:pt>
                <c:pt idx="1">
                  <c:v>5.57</c:v>
                </c:pt>
                <c:pt idx="2">
                  <c:v>5.4</c:v>
                </c:pt>
                <c:pt idx="3">
                  <c:v>7.15</c:v>
                </c:pt>
                <c:pt idx="4">
                  <c:v>5.31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23.84</c:v>
                </c:pt>
                <c:pt idx="1">
                  <c:v>25.31</c:v>
                </c:pt>
                <c:pt idx="2">
                  <c:v>26.48</c:v>
                </c:pt>
                <c:pt idx="3">
                  <c:v>30.4</c:v>
                </c:pt>
                <c:pt idx="4">
                  <c:v>28.39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4406632"/>
        <c:axId val="249941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c:v>
                </c:pt>
                <c:pt idx="1">
                  <c:v>2.8</c:v>
                </c:pt>
                <c:pt idx="2">
                  <c:v>0.56000000000000005</c:v>
                </c:pt>
                <c:pt idx="3">
                  <c:v>6.33</c:v>
                </c:pt>
                <c:pt idx="4">
                  <c:v>-4.5599999999999996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4406632"/>
        <c:axId val="249941528"/>
      </c:lineChart>
      <c:catAx>
        <c:axId val="25440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941528"/>
        <c:crosses val="autoZero"/>
        <c:auto val="1"/>
        <c:lblAlgn val="ctr"/>
        <c:lblOffset val="100"/>
        <c:tickLblSkip val="1"/>
        <c:tickMarkSkip val="1"/>
        <c:noMultiLvlLbl val="0"/>
      </c:catAx>
      <c:valAx>
        <c:axId val="249941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0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0.1</c:v>
                </c:pt>
                <c:pt idx="4">
                  <c:v>#N/A</c:v>
                </c:pt>
                <c:pt idx="5">
                  <c:v>0.04</c:v>
                </c:pt>
                <c:pt idx="6">
                  <c:v>#N/A</c:v>
                </c:pt>
                <c:pt idx="7">
                  <c:v>0.04</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垂水市地方卸売市場特別会計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垂水市簡易水道事業特別会計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0.02</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垂水市国民健康保険特別会計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0.05</c:v>
                </c:pt>
                <c:pt idx="4">
                  <c:v>#N/A</c:v>
                </c:pt>
                <c:pt idx="5">
                  <c:v>0.35</c:v>
                </c:pt>
                <c:pt idx="6">
                  <c:v>#N/A</c:v>
                </c:pt>
                <c:pt idx="7">
                  <c:v>0.04</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垂水市老人保健施設特別会計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c:v>
                </c:pt>
                <c:pt idx="2">
                  <c:v>#N/A</c:v>
                </c:pt>
                <c:pt idx="3">
                  <c:v>0.01</c:v>
                </c:pt>
                <c:pt idx="4">
                  <c:v>#N/A</c:v>
                </c:pt>
                <c:pt idx="5">
                  <c:v>0.09</c:v>
                </c:pt>
                <c:pt idx="6">
                  <c:v>#N/A</c:v>
                </c:pt>
                <c:pt idx="7">
                  <c:v>0.1</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垂水市病院事業会計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0.2</c:v>
                </c:pt>
                <c:pt idx="4">
                  <c:v>#N/A</c:v>
                </c:pt>
                <c:pt idx="5">
                  <c:v>0.21</c:v>
                </c:pt>
                <c:pt idx="6">
                  <c:v>#N/A</c:v>
                </c:pt>
                <c:pt idx="7">
                  <c:v>0.2</c:v>
                </c:pt>
                <c:pt idx="8">
                  <c:v>#N/A</c:v>
                </c:pt>
                <c:pt idx="9">
                  <c:v>0.21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垂水市介護保険特別会計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0.99</c:v>
                </c:pt>
                <c:pt idx="2">
                  <c:v>#N/A</c:v>
                </c:pt>
                <c:pt idx="3">
                  <c:v>0.63</c:v>
                </c:pt>
                <c:pt idx="4">
                  <c:v>#N/A</c:v>
                </c:pt>
                <c:pt idx="5">
                  <c:v>0.68</c:v>
                </c:pt>
                <c:pt idx="6">
                  <c:v>#N/A</c:v>
                </c:pt>
                <c:pt idx="7">
                  <c:v>1.65</c:v>
                </c:pt>
                <c:pt idx="8">
                  <c:v>#N/A</c:v>
                </c:pt>
                <c:pt idx="9">
                  <c:v>1.83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4.2699999999999996</c:v>
                </c:pt>
                <c:pt idx="2">
                  <c:v>#N/A</c:v>
                </c:pt>
                <c:pt idx="3">
                  <c:v>5.57</c:v>
                </c:pt>
                <c:pt idx="4">
                  <c:v>#N/A</c:v>
                </c:pt>
                <c:pt idx="5">
                  <c:v>5.4</c:v>
                </c:pt>
                <c:pt idx="6">
                  <c:v>#N/A</c:v>
                </c:pt>
                <c:pt idx="7">
                  <c:v>7.15</c:v>
                </c:pt>
                <c:pt idx="8">
                  <c:v>#N/A</c:v>
                </c:pt>
                <c:pt idx="9">
                  <c:v>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5.19</c:v>
                </c:pt>
                <c:pt idx="2">
                  <c:v>#N/A</c:v>
                </c:pt>
                <c:pt idx="3">
                  <c:v>5.44</c:v>
                </c:pt>
                <c:pt idx="4">
                  <c:v>#N/A</c:v>
                </c:pt>
                <c:pt idx="5">
                  <c:v>6.16</c:v>
                </c:pt>
                <c:pt idx="6">
                  <c:v>#N/A</c:v>
                </c:pt>
                <c:pt idx="7">
                  <c:v>6.66</c:v>
                </c:pt>
                <c:pt idx="8">
                  <c:v>#N/A</c:v>
                </c:pt>
                <c:pt idx="9">
                  <c:v>8.06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8467120"/>
        <c:axId val="337509016"/>
      </c:barChart>
      <c:catAx>
        <c:axId val="16846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509016"/>
        <c:crosses val="autoZero"/>
        <c:auto val="1"/>
        <c:lblAlgn val="ctr"/>
        <c:lblOffset val="100"/>
        <c:tickLblSkip val="1"/>
        <c:tickMarkSkip val="1"/>
        <c:noMultiLvlLbl val="0"/>
      </c:catAx>
      <c:valAx>
        <c:axId val="337509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6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953</c:v>
                </c:pt>
                <c:pt idx="5">
                  <c:v>944</c:v>
                </c:pt>
                <c:pt idx="8">
                  <c:v>954</c:v>
                </c:pt>
                <c:pt idx="11">
                  <c:v>915</c:v>
                </c:pt>
                <c:pt idx="14">
                  <c:v>906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13</c:v>
                </c:pt>
                <c:pt idx="6">
                  <c:v>13</c:v>
                </c:pt>
                <c:pt idx="9">
                  <c:v>13</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52</c:v>
                </c:pt>
                <c:pt idx="6">
                  <c:v>50</c:v>
                </c:pt>
                <c:pt idx="9">
                  <c:v>49</c:v>
                </c:pt>
                <c:pt idx="12">
                  <c:v>47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c:v>
                </c:pt>
                <c:pt idx="3">
                  <c:v>51</c:v>
                </c:pt>
                <c:pt idx="6">
                  <c:v>81</c:v>
                </c:pt>
                <c:pt idx="9">
                  <c:v>181</c:v>
                </c:pt>
                <c:pt idx="12">
                  <c:v>197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1374</c:v>
                </c:pt>
                <c:pt idx="3">
                  <c:v>1337</c:v>
                </c:pt>
                <c:pt idx="6">
                  <c:v>1271</c:v>
                </c:pt>
                <c:pt idx="9">
                  <c:v>1142</c:v>
                </c:pt>
                <c:pt idx="12">
                  <c:v>1069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8801432"/>
        <c:axId val="248801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551</c:v>
                </c:pt>
                <c:pt idx="2">
                  <c:v>#N/A</c:v>
                </c:pt>
                <c:pt idx="3">
                  <c:v>#N/A</c:v>
                </c:pt>
                <c:pt idx="4">
                  <c:v>509</c:v>
                </c:pt>
                <c:pt idx="5">
                  <c:v>#N/A</c:v>
                </c:pt>
                <c:pt idx="6">
                  <c:v>#N/A</c:v>
                </c:pt>
                <c:pt idx="7">
                  <c:v>461</c:v>
                </c:pt>
                <c:pt idx="8">
                  <c:v>#N/A</c:v>
                </c:pt>
                <c:pt idx="9">
                  <c:v>#N/A</c:v>
                </c:pt>
                <c:pt idx="10">
                  <c:v>470</c:v>
                </c:pt>
                <c:pt idx="11">
                  <c:v>#N/A</c:v>
                </c:pt>
                <c:pt idx="12">
                  <c:v>#N/A</c:v>
                </c:pt>
                <c:pt idx="13">
                  <c:v>414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8801432"/>
        <c:axId val="248801816"/>
      </c:lineChart>
      <c:catAx>
        <c:axId val="24880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801816"/>
        <c:crosses val="autoZero"/>
        <c:auto val="1"/>
        <c:lblAlgn val="ctr"/>
        <c:lblOffset val="100"/>
        <c:tickLblSkip val="1"/>
        <c:tickMarkSkip val="1"/>
        <c:noMultiLvlLbl val="0"/>
      </c:catAx>
      <c:valAx>
        <c:axId val="248801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80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8068</c:v>
                </c:pt>
                <c:pt idx="5">
                  <c:v>7927</c:v>
                </c:pt>
                <c:pt idx="8">
                  <c:v>7895</c:v>
                </c:pt>
                <c:pt idx="11">
                  <c:v>7615</c:v>
                </c:pt>
                <c:pt idx="14">
                  <c:v>7305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c:v>
                </c:pt>
                <c:pt idx="5">
                  <c:v>8</c:v>
                </c:pt>
                <c:pt idx="8">
                  <c:v>12</c:v>
                </c:pt>
                <c:pt idx="11">
                  <c:v>21</c:v>
                </c:pt>
                <c:pt idx="14">
                  <c:v>21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2576</c:v>
                </c:pt>
                <c:pt idx="5">
                  <c:v>2893</c:v>
                </c:pt>
                <c:pt idx="8">
                  <c:v>3112</c:v>
                </c:pt>
                <c:pt idx="11">
                  <c:v>3850</c:v>
                </c:pt>
                <c:pt idx="14">
                  <c:v>4124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95</c:v>
                </c:pt>
                <c:pt idx="3">
                  <c:v>96</c:v>
                </c:pt>
                <c:pt idx="6">
                  <c:v>93</c:v>
                </c:pt>
                <c:pt idx="9">
                  <c:v>88</c:v>
                </c:pt>
                <c:pt idx="12">
                  <c:v>85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2253</c:v>
                </c:pt>
                <c:pt idx="3">
                  <c:v>2011</c:v>
                </c:pt>
                <c:pt idx="6">
                  <c:v>1863</c:v>
                </c:pt>
                <c:pt idx="9">
                  <c:v>1752</c:v>
                </c:pt>
                <c:pt idx="12">
                  <c:v>1660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389</c:v>
                </c:pt>
                <c:pt idx="3">
                  <c:v>354</c:v>
                </c:pt>
                <c:pt idx="6">
                  <c:v>308</c:v>
                </c:pt>
                <c:pt idx="9">
                  <c:v>266</c:v>
                </c:pt>
                <c:pt idx="12">
                  <c:v>223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739</c:v>
                </c:pt>
                <c:pt idx="3">
                  <c:v>683</c:v>
                </c:pt>
                <c:pt idx="6">
                  <c:v>674</c:v>
                </c:pt>
                <c:pt idx="9">
                  <c:v>777</c:v>
                </c:pt>
                <c:pt idx="12">
                  <c:v>955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31</c:v>
                </c:pt>
                <c:pt idx="6">
                  <c:v>19</c:v>
                </c:pt>
                <c:pt idx="9">
                  <c:v>6</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9606</c:v>
                </c:pt>
                <c:pt idx="3">
                  <c:v>9361</c:v>
                </c:pt>
                <c:pt idx="6">
                  <c:v>9375</c:v>
                </c:pt>
                <c:pt idx="9">
                  <c:v>9318</c:v>
                </c:pt>
                <c:pt idx="12">
                  <c:v>9150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8768272"/>
        <c:axId val="33736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2473</c:v>
                </c:pt>
                <c:pt idx="2">
                  <c:v>#N/A</c:v>
                </c:pt>
                <c:pt idx="3">
                  <c:v>#N/A</c:v>
                </c:pt>
                <c:pt idx="4">
                  <c:v>1709</c:v>
                </c:pt>
                <c:pt idx="5">
                  <c:v>#N/A</c:v>
                </c:pt>
                <c:pt idx="6">
                  <c:v>#N/A</c:v>
                </c:pt>
                <c:pt idx="7">
                  <c:v>1311</c:v>
                </c:pt>
                <c:pt idx="8">
                  <c:v>#N/A</c:v>
                </c:pt>
                <c:pt idx="9">
                  <c:v>#N/A</c:v>
                </c:pt>
                <c:pt idx="10">
                  <c:v>721</c:v>
                </c:pt>
                <c:pt idx="11">
                  <c:v>#N/A</c:v>
                </c:pt>
                <c:pt idx="12">
                  <c:v>#N/A</c:v>
                </c:pt>
                <c:pt idx="13">
                  <c:v>623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8768272"/>
        <c:axId val="337363408"/>
      </c:lineChart>
      <c:catAx>
        <c:axId val="24876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363408"/>
        <c:crosses val="autoZero"/>
        <c:auto val="1"/>
        <c:lblAlgn val="ctr"/>
        <c:lblOffset val="100"/>
        <c:tickLblSkip val="1"/>
        <c:tickMarkSkip val="1"/>
        <c:noMultiLvlLbl val="0"/>
      </c:catAx>
      <c:valAx>
        <c:axId val="33736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76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{1476FF5D-714C-4ED7-9C3F-808B6FCFD128}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{85732C7C-8198-49D4-BDDF-77A44B828B7F}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{EFEB6395-77CB-45F5-A044-966B840D3E30}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{221E4290-439E-41AA-B167-1C4A834288F3}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{91D850C9-B016-4B39-A7E5-2BF059F7E88B}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53.4</c:v>
                </c:pt>
              </c:numCache>
            </c:numRef>
          </c:xVal>
          <c:yVal>
            <c:numRef>
              <c:f>公会計指標分析・財政指標組合せ分析表!$K$51:$O$51</c:f>
              <c:numCache>
                <c:formatCode>#,##0.0;"▲ "#,##0.0</c:formatCode>
                <c:ptCount val="5"/>
                <c:pt idx="3">
                  <c:v>15.6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{2BD1DF83-2BD0-4EE3-9C98-519456A68BBF}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{68B58577-B432-45D5-87FD-9EF67B5A12F3}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{77FD1F26-9791-4851-9B2F-CD53C4EC8C5C}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{B6096199-B950-4CCE-9354-4CB620F28E5A}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{51BA1FF4-DC8F-4A68-8FA8-D985D155FDE0}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8605856"/>
        <c:axId val="169282528"/>
      </c:scatterChart>
      <c:valAx>
        <c:axId val="338605856"/>
        <c:scaling>
          <c:orientation val="minMax"/>
          <c:max val="53.5"/>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82528"/>
        <c:crosses val="autoZero"/>
        <c:crossBetween val="midCat"/>
      </c:valAx>
      <c:valAx>
        <c:axId val="169282528"/>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60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{B5EA368B-18D3-4BE5-A3CB-DA94027AAFF9}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{2D72FB90-DE79-451D-B313-B51C1190D7C3}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{FFDCC379-7F4F-476F-9191-FC124292E817}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{16EBADFA-1BB4-4629-89A6-F32767F3B6D6}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{41DE2F7F-D91E-411A-B3B1-07406B5352FA}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11.9</c:v>
                </c:pt>
                <c:pt idx="2">
                  <c:v>11.2</c:v>
                </c:pt>
                <c:pt idx="3">
                  <c:v>10.5</c:v>
                </c:pt>
                <c:pt idx="4">
                  <c:v>9.8000000000000007</c:v>
                </c:pt>
              </c:numCache>
            </c:numRef>
          </c:xVal>
          <c:yVal>
            <c:numRef>
              <c:f>公会計指標分析・財政指標組合せ分析表!$K$73:$O$73</c:f>
              <c:numCache>
                <c:formatCode>#,##0.0;"▲ "#,##0.0</c:formatCode>
                <c:ptCount val="5"/>
                <c:pt idx="0">
                  <c:v>54.5</c:v>
                </c:pt>
                <c:pt idx="1">
                  <c:v>37.6</c:v>
                </c:pt>
                <c:pt idx="2">
                  <c:v>29.4</c:v>
                </c:pt>
                <c:pt idx="3">
                  <c:v>15.6</c:v>
                </c:pt>
                <c:pt idx="4">
                  <c:v>13.7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{CD7950F8-3164-4806-9253-183697E4D549}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{64B88100-59CA-41AC-BF44-B642276D8E22}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{6F8E6281-3E5B-4FBC-B0BA-A1CC3F712BC4}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{F8A594D6-176B-4DA8-BF47-00C6D355AB63}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{09B813D1-84B9-4617-9507-22117E52BF05}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6133824"/>
        <c:axId val="337355872"/>
      </c:scatterChart>
      <c:valAx>
        <c:axId val="336133824"/>
        <c:scaling>
          <c:orientation val="minMax"/>
          <c:max val="13.1"/>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355872"/>
        <c:crosses val="autoZero"/>
        <c:crossBetween val="midCat"/>
      </c:valAx>
      <c:valAx>
        <c:axId val="337355872"/>
        <c:scaling>
          <c:orientation val="minMax"/>
          <c:max val="8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133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元利償還金については、財政改革プログラムにより市債発行額を抑制しているため、減額となっています。</a:t>
          </a:r>
          <a:r>
            <a:rPr kumimoji="1" lang="en-US" altLang="ja-JP" sz="1050">
              <a:latin typeface="ＭＳ ゴシック" pitchFamily="49" charset="-128"/>
              <a:ea typeface="ＭＳ ゴシック" pitchFamily="49" charset="-128"/>
            </a:rPr>
            <a:t/>
          </a:r>
          <a:br>
            <a:rPr kumimoji="1" lang="en-US" altLang="ja-JP"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公営企業債の元利償還金に対する繰入金については、水道事業会計への繰出金が増加したことにより前年度より増額となりました。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組合等が起こした地方債の元利償還金に対する負担金等は、年々減少傾向にあります。</a:t>
          </a:r>
          <a:r>
            <a:rPr kumimoji="1" lang="en-US" altLang="ja-JP" sz="1050">
              <a:latin typeface="ＭＳ ゴシック" pitchFamily="49" charset="-128"/>
              <a:ea typeface="ＭＳ ゴシック" pitchFamily="49" charset="-128"/>
            </a:rPr>
            <a:t/>
          </a:r>
          <a:br>
            <a:rPr kumimoji="1" lang="en-US" altLang="ja-JP"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a:t>
          </a:r>
          <a:r>
            <a:rPr kumimoji="1" lang="ja-JP" altLang="en-US" sz="1050" b="0" u="none">
              <a:solidFill>
                <a:sysClr val="windowText" lastClr="000000"/>
              </a:solidFill>
              <a:latin typeface="ＭＳ ゴシック" pitchFamily="49" charset="-128"/>
              <a:ea typeface="ＭＳ ゴシック" pitchFamily="49" charset="-128"/>
            </a:rPr>
            <a:t>債務負担行為に基づく支出額については、教職員住宅購入に係る事業の債務負担が平成</a:t>
          </a:r>
          <a:r>
            <a:rPr kumimoji="1" lang="en-US" altLang="ja-JP" sz="1050" b="0" u="none">
              <a:solidFill>
                <a:sysClr val="windowText" lastClr="000000"/>
              </a:solidFill>
              <a:latin typeface="ＭＳ ゴシック" pitchFamily="49" charset="-128"/>
              <a:ea typeface="ＭＳ ゴシック" pitchFamily="49" charset="-128"/>
            </a:rPr>
            <a:t>28</a:t>
          </a:r>
          <a:r>
            <a:rPr kumimoji="1" lang="ja-JP" altLang="en-US" sz="1050" b="0" u="none">
              <a:solidFill>
                <a:sysClr val="windowText" lastClr="000000"/>
              </a:solidFill>
              <a:latin typeface="ＭＳ ゴシック" pitchFamily="49" charset="-128"/>
              <a:ea typeface="ＭＳ ゴシック" pitchFamily="49" charset="-128"/>
            </a:rPr>
            <a:t>年度で終ったことが減額となった要因です。</a:t>
          </a:r>
          <a:endParaRPr kumimoji="1" lang="en-US" altLang="ja-JP" sz="1050" b="0" u="none">
            <a:solidFill>
              <a:sysClr val="windowText" lastClr="000000"/>
            </a:solidFill>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算入公債費等については、財政改革プログラムにもとづく市債発行額抑制により、減少傾向にあります。</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公債費比率は年々減少してきていますが、都市公園整備事業や庁舎建設事業などの大型事業が計画されており、地方債の発行増加が見込まれます。基金の有効活用やより有利な地方債の活用により、健全財政の維持に努めて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市債発行額を抑制し、基金を積極的に積み立てたことにより将来負担比率は改善傾向にあります。</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年度以降の国民健康保険特別会計に加え、平成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年度からは老人保健施設特別会計の赤字補填のための法定外繰出金を支出しており、また、今後は</a:t>
          </a:r>
          <a:r>
            <a:rPr kumimoji="1" lang="ja-JP" altLang="ja-JP" sz="1400">
              <a:solidFill>
                <a:schemeClr val="dk1"/>
              </a:solidFill>
              <a:effectLst/>
              <a:latin typeface="+mn-lt"/>
              <a:ea typeface="+mn-ea"/>
              <a:cs typeface="+mn-cs"/>
            </a:rPr>
            <a:t>都市公園整備事業や庁舎建設事業などの大型事業が計画されており</a:t>
          </a:r>
          <a:r>
            <a:rPr kumimoji="1" lang="ja-JP" altLang="en-US" sz="1400">
              <a:solidFill>
                <a:schemeClr val="dk1"/>
              </a:solidFill>
              <a:effectLst/>
              <a:latin typeface="+mn-lt"/>
              <a:ea typeface="+mn-ea"/>
              <a:cs typeface="+mn-cs"/>
            </a:rPr>
            <a:t>、将来負担額の増加が見込まれます。</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　今後の大型事業に充当するための基金を積極的に積み立てるとともに、交付税措置のある有利な起債を活用していくことにより、</a:t>
          </a:r>
          <a:r>
            <a:rPr kumimoji="1" lang="ja-JP" altLang="ja-JP" sz="1400">
              <a:solidFill>
                <a:schemeClr val="dk1"/>
              </a:solidFill>
              <a:effectLst/>
              <a:latin typeface="+mn-lt"/>
              <a:ea typeface="+mn-ea"/>
              <a:cs typeface="+mn-cs"/>
            </a:rPr>
            <a:t>健全財政の維持に努めて参ります。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本市において、公共施設等は全体的に老朽化が進んでおり、平成</a:t>
          </a:r>
          <a:r>
            <a:rPr kumimoji="1" lang="en-US" altLang="ja-JP" sz="1050" baseline="0">
              <a:solidFill>
                <a:schemeClr val="dk1"/>
              </a:solidFill>
              <a:effectLst/>
              <a:latin typeface="+mn-lt"/>
              <a:ea typeface="+mn-ea"/>
              <a:cs typeface="+mn-cs"/>
            </a:rPr>
            <a:t>27</a:t>
          </a:r>
          <a:r>
            <a:rPr kumimoji="1" lang="ja-JP" altLang="ja-JP" sz="1050" baseline="0">
              <a:solidFill>
                <a:schemeClr val="dk1"/>
              </a:solidFill>
              <a:effectLst/>
              <a:latin typeface="+mn-lt"/>
              <a:ea typeface="+mn-ea"/>
              <a:cs typeface="+mn-cs"/>
            </a:rPr>
            <a:t>年度における有形固定資産減価償却率は、類似団体より高い水準にあります。</a:t>
          </a:r>
          <a:endParaRPr lang="ja-JP" altLang="ja-JP" sz="1050">
            <a:effectLst/>
          </a:endParaRPr>
        </a:p>
        <a:p>
          <a:r>
            <a:rPr kumimoji="1" lang="ja-JP" altLang="ja-JP" sz="1050" baseline="0">
              <a:solidFill>
                <a:schemeClr val="dk1"/>
              </a:solidFill>
              <a:effectLst/>
              <a:latin typeface="+mn-lt"/>
              <a:ea typeface="+mn-ea"/>
              <a:cs typeface="+mn-cs"/>
            </a:rPr>
            <a:t>　平成</a:t>
          </a:r>
          <a:r>
            <a:rPr kumimoji="1" lang="en-US" altLang="ja-JP" sz="1050" baseline="0">
              <a:solidFill>
                <a:schemeClr val="dk1"/>
              </a:solidFill>
              <a:effectLst/>
              <a:latin typeface="+mn-lt"/>
              <a:ea typeface="+mn-ea"/>
              <a:cs typeface="+mn-cs"/>
            </a:rPr>
            <a:t>29</a:t>
          </a:r>
          <a:r>
            <a:rPr kumimoji="1" lang="ja-JP" altLang="ja-JP" sz="1050" baseline="0">
              <a:solidFill>
                <a:schemeClr val="dk1"/>
              </a:solidFill>
              <a:effectLst/>
              <a:latin typeface="+mn-lt"/>
              <a:ea typeface="+mn-ea"/>
              <a:cs typeface="+mn-cs"/>
            </a:rPr>
            <a:t>年３月に策定した公共施設等総合管理計画において、公共施設等の延べ床面積を</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年間で</a:t>
          </a:r>
          <a:r>
            <a:rPr kumimoji="1" lang="en-US" altLang="ja-JP" sz="1050" baseline="0">
              <a:solidFill>
                <a:schemeClr val="dk1"/>
              </a:solidFill>
              <a:effectLst/>
              <a:latin typeface="+mn-lt"/>
              <a:ea typeface="+mn-ea"/>
              <a:cs typeface="+mn-cs"/>
            </a:rPr>
            <a:t>5.9</a:t>
          </a:r>
          <a:r>
            <a:rPr kumimoji="1" lang="ja-JP" altLang="ja-JP" sz="1050" baseline="0">
              <a:solidFill>
                <a:schemeClr val="dk1"/>
              </a:solidFill>
              <a:effectLst/>
              <a:latin typeface="+mn-lt"/>
              <a:ea typeface="+mn-ea"/>
              <a:cs typeface="+mn-cs"/>
            </a:rPr>
            <a:t>％削減するという目標を掲げ、老朽化した施設の統廃合による縮小や除却に取り組むこととしております。</a:t>
          </a:r>
          <a:endParaRPr lang="ja-JP" altLang="ja-JP" sz="1050">
            <a:effectLst/>
          </a:endParaRPr>
        </a:p>
        <a:p>
          <a:r>
            <a:rPr kumimoji="1" lang="ja-JP" altLang="ja-JP" sz="1050" baseline="0">
              <a:solidFill>
                <a:schemeClr val="dk1"/>
              </a:solidFill>
              <a:effectLst/>
              <a:latin typeface="+mn-lt"/>
              <a:ea typeface="+mn-ea"/>
              <a:cs typeface="+mn-cs"/>
            </a:rPr>
            <a:t>　今後は、当該計画に基づく個別計画の策定を進め、公共施設等の適切で計画的な維持管理に努めて参ります。</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847</xdr:rowOff>
    </xdr:from>
    <xdr:to>
      <xdr:col>3</xdr:col>
      <xdr:colOff>511175</xdr:colOff>
      <xdr:row>31</xdr:row>
      <xdr:rowOff>102447</xdr:rowOff>
    </xdr:to>
    <xdr:sp macro="" textlink="">
      <xdr:nvSpPr>
        <xdr:cNvPr id="77" name="円/楕円 76"/>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118974</xdr:rowOff>
    </xdr:from>
    <xdr:ext cx="405111" cy="259045"/>
    <xdr:sp macro="" textlink="">
      <xdr:nvSpPr>
        <xdr:cNvPr id="79" name="n_1mainValue有形固定資産減価償却率"/>
        <xdr:cNvSpPr txBox="1"/>
      </xdr:nvSpPr>
      <xdr:spPr>
        <a:xfrm>
          <a:off x="3836043"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156845</xdr:rowOff>
    </xdr:from>
    <xdr:to>
      <xdr:col>5</xdr:col>
      <xdr:colOff>409575</xdr:colOff>
      <xdr:row>36</xdr:row>
      <xdr:rowOff>86995</xdr:rowOff>
    </xdr:to>
    <xdr:sp macro="" textlink="">
      <xdr:nvSpPr>
        <xdr:cNvPr id="66" name="円/楕円 65"/>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103522</xdr:rowOff>
    </xdr:from>
    <xdr:ext cx="405111" cy="259045"/>
    <xdr:sp macro="" textlink="">
      <xdr:nvSpPr>
        <xdr:cNvPr id="68" name="n_1mainValue【道路】&#10;有形固定資産減価償却率"/>
        <xdr:cNvSpPr txBox="1"/>
      </xdr:nvSpPr>
      <xdr:spPr>
        <a:xfrm>
          <a:off x="3582043"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2220</xdr:rowOff>
    </xdr:from>
    <xdr:to>
      <xdr:col>14</xdr:col>
      <xdr:colOff>79375</xdr:colOff>
      <xdr:row>39</xdr:row>
      <xdr:rowOff>103820</xdr:rowOff>
    </xdr:to>
    <xdr:sp macro="" textlink="">
      <xdr:nvSpPr>
        <xdr:cNvPr id="103" name="円/楕円 102"/>
        <xdr:cNvSpPr/>
      </xdr:nvSpPr>
      <xdr:spPr>
        <a:xfrm>
          <a:off x="9588500" y="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94947</xdr:rowOff>
    </xdr:from>
    <xdr:ext cx="534377" cy="259045"/>
    <xdr:sp macro="" textlink="">
      <xdr:nvSpPr>
        <xdr:cNvPr id="105" name="n_1mainValue【道路】&#10;一人当たり延長"/>
        <xdr:cNvSpPr txBox="1"/>
      </xdr:nvSpPr>
      <xdr:spPr>
        <a:xfrm>
          <a:off x="9359410" y="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90170</xdr:rowOff>
    </xdr:from>
    <xdr:to>
      <xdr:col>5</xdr:col>
      <xdr:colOff>409575</xdr:colOff>
      <xdr:row>60</xdr:row>
      <xdr:rowOff>20320</xdr:rowOff>
    </xdr:to>
    <xdr:sp macro="" textlink="">
      <xdr:nvSpPr>
        <xdr:cNvPr id="143" name="円/楕円 142"/>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11447</xdr:rowOff>
    </xdr:from>
    <xdr:ext cx="405111" cy="259045"/>
    <xdr:sp macro="" textlink="">
      <xdr:nvSpPr>
        <xdr:cNvPr id="145" name="n_1mainValue【橋りょう・トンネル】&#10;有形固定資産減価償却率"/>
        <xdr:cNvSpPr txBox="1"/>
      </xdr:nvSpPr>
      <xdr:spPr>
        <a:xfrm>
          <a:off x="3582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133397</xdr:rowOff>
    </xdr:from>
    <xdr:to>
      <xdr:col>14</xdr:col>
      <xdr:colOff>79375</xdr:colOff>
      <xdr:row>61</xdr:row>
      <xdr:rowOff>63547</xdr:rowOff>
    </xdr:to>
    <xdr:sp macro="" textlink="">
      <xdr:nvSpPr>
        <xdr:cNvPr id="182" name="円/楕円 181"/>
        <xdr:cNvSpPr/>
      </xdr:nvSpPr>
      <xdr:spPr>
        <a:xfrm>
          <a:off x="9588500" y="104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80074</xdr:rowOff>
    </xdr:from>
    <xdr:ext cx="599010" cy="259045"/>
    <xdr:sp macro="" textlink="">
      <xdr:nvSpPr>
        <xdr:cNvPr id="184" name="n_1mainValue【橋りょう・トンネル】&#10;一人当たり有形固定資産（償却資産）額"/>
        <xdr:cNvSpPr txBox="1"/>
      </xdr:nvSpPr>
      <xdr:spPr>
        <a:xfrm>
          <a:off x="9327094" y="1019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126746</xdr:rowOff>
    </xdr:from>
    <xdr:to>
      <xdr:col>5</xdr:col>
      <xdr:colOff>409575</xdr:colOff>
      <xdr:row>81</xdr:row>
      <xdr:rowOff>56896</xdr:rowOff>
    </xdr:to>
    <xdr:sp macro="" textlink="">
      <xdr:nvSpPr>
        <xdr:cNvPr id="220" name="円/楕円 219"/>
        <xdr:cNvSpPr/>
      </xdr:nvSpPr>
      <xdr:spPr>
        <a:xfrm>
          <a:off x="3746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73423</xdr:rowOff>
    </xdr:from>
    <xdr:ext cx="405111" cy="259045"/>
    <xdr:sp macro="" textlink="">
      <xdr:nvSpPr>
        <xdr:cNvPr id="222" name="n_1mainValue【公営住宅】&#10;有形固定資産減価償却率"/>
        <xdr:cNvSpPr txBox="1"/>
      </xdr:nvSpPr>
      <xdr:spPr>
        <a:xfrm>
          <a:off x="3582043"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123089</xdr:rowOff>
    </xdr:from>
    <xdr:to>
      <xdr:col>14</xdr:col>
      <xdr:colOff>79375</xdr:colOff>
      <xdr:row>82</xdr:row>
      <xdr:rowOff>53239</xdr:rowOff>
    </xdr:to>
    <xdr:sp macro="" textlink="">
      <xdr:nvSpPr>
        <xdr:cNvPr id="257" name="円/楕円 256"/>
        <xdr:cNvSpPr/>
      </xdr:nvSpPr>
      <xdr:spPr>
        <a:xfrm>
          <a:off x="9588500" y="140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69766</xdr:rowOff>
    </xdr:from>
    <xdr:ext cx="469744" cy="259045"/>
    <xdr:sp macro="" textlink="">
      <xdr:nvSpPr>
        <xdr:cNvPr id="259" name="n_1mainValue【公営住宅】&#10;一人当たり面積"/>
        <xdr:cNvSpPr txBox="1"/>
      </xdr:nvSpPr>
      <xdr:spPr>
        <a:xfrm>
          <a:off x="9391727" y="1378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1" name="正方形/長方形 2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9" name="正方形/長方形 2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2" name="テキスト ボックス 3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2" name="テキスト ボックス 3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55245</xdr:rowOff>
    </xdr:from>
    <xdr:to>
      <xdr:col>23</xdr:col>
      <xdr:colOff>516889</xdr:colOff>
      <xdr:row>63</xdr:row>
      <xdr:rowOff>66675</xdr:rowOff>
    </xdr:to>
    <xdr:cxnSp macro="">
      <xdr:nvCxnSpPr>
        <xdr:cNvPr id="316" name="直線コネクタ 315"/>
        <xdr:cNvCxnSpPr/>
      </xdr:nvCxnSpPr>
      <xdr:spPr>
        <a:xfrm flipV="1">
          <a:off x="16318864" y="9827895"/>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70502</xdr:rowOff>
    </xdr:from>
    <xdr:ext cx="405111" cy="259045"/>
    <xdr:sp macro="" textlink="">
      <xdr:nvSpPr>
        <xdr:cNvPr id="317" name="【学校施設】&#10;有形固定資産減価償却率最小値テキスト"/>
        <xdr:cNvSpPr txBox="1"/>
      </xdr:nvSpPr>
      <xdr:spPr>
        <a:xfrm>
          <a:off x="16408400"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63</xdr:row>
      <xdr:rowOff>66675</xdr:rowOff>
    </xdr:from>
    <xdr:to>
      <xdr:col>23</xdr:col>
      <xdr:colOff>606425</xdr:colOff>
      <xdr:row>63</xdr:row>
      <xdr:rowOff>66675</xdr:rowOff>
    </xdr:to>
    <xdr:cxnSp macro="">
      <xdr:nvCxnSpPr>
        <xdr:cNvPr id="318" name="直線コネクタ 317"/>
        <xdr:cNvCxnSpPr/>
      </xdr:nvCxnSpPr>
      <xdr:spPr>
        <a:xfrm>
          <a:off x="16230600" y="1086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1922</xdr:rowOff>
    </xdr:from>
    <xdr:ext cx="405111" cy="259045"/>
    <xdr:sp macro="" textlink="">
      <xdr:nvSpPr>
        <xdr:cNvPr id="319" name="【学校施設】&#10;有形固定資産減価償却率最大値テキスト"/>
        <xdr:cNvSpPr txBox="1"/>
      </xdr:nvSpPr>
      <xdr:spPr>
        <a:xfrm>
          <a:off x="16408400" y="960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57</xdr:row>
      <xdr:rowOff>55245</xdr:rowOff>
    </xdr:from>
    <xdr:to>
      <xdr:col>23</xdr:col>
      <xdr:colOff>606425</xdr:colOff>
      <xdr:row>57</xdr:row>
      <xdr:rowOff>55245</xdr:rowOff>
    </xdr:to>
    <xdr:cxnSp macro="">
      <xdr:nvCxnSpPr>
        <xdr:cNvPr id="320" name="直線コネクタ 319"/>
        <xdr:cNvCxnSpPr/>
      </xdr:nvCxnSpPr>
      <xdr:spPr>
        <a:xfrm>
          <a:off x="16230600" y="982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5732</xdr:rowOff>
    </xdr:from>
    <xdr:ext cx="405111" cy="259045"/>
    <xdr:sp macro="" textlink="">
      <xdr:nvSpPr>
        <xdr:cNvPr id="321" name="【学校施設】&#10;有形固定資産減価償却率平均値テキスト"/>
        <xdr:cNvSpPr txBox="1"/>
      </xdr:nvSpPr>
      <xdr:spPr>
        <a:xfrm>
          <a:off x="164084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27305</xdr:rowOff>
    </xdr:from>
    <xdr:to>
      <xdr:col>23</xdr:col>
      <xdr:colOff>568325</xdr:colOff>
      <xdr:row>60</xdr:row>
      <xdr:rowOff>128905</xdr:rowOff>
    </xdr:to>
    <xdr:sp macro="" textlink="">
      <xdr:nvSpPr>
        <xdr:cNvPr id="322" name="フローチャート : 判断 321"/>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153035</xdr:rowOff>
    </xdr:from>
    <xdr:to>
      <xdr:col>22</xdr:col>
      <xdr:colOff>415925</xdr:colOff>
      <xdr:row>60</xdr:row>
      <xdr:rowOff>83185</xdr:rowOff>
    </xdr:to>
    <xdr:sp macro="" textlink="">
      <xdr:nvSpPr>
        <xdr:cNvPr id="323" name="フローチャート : 判断 322"/>
        <xdr:cNvSpPr/>
      </xdr:nvSpPr>
      <xdr:spPr>
        <a:xfrm>
          <a:off x="15430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71120</xdr:rowOff>
    </xdr:from>
    <xdr:to>
      <xdr:col>22</xdr:col>
      <xdr:colOff>415925</xdr:colOff>
      <xdr:row>57</xdr:row>
      <xdr:rowOff>1270</xdr:rowOff>
    </xdr:to>
    <xdr:sp macro="" textlink="">
      <xdr:nvSpPr>
        <xdr:cNvPr id="329" name="円/楕円 328"/>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74312</xdr:rowOff>
    </xdr:from>
    <xdr:ext cx="405111" cy="259045"/>
    <xdr:sp macro="" textlink="">
      <xdr:nvSpPr>
        <xdr:cNvPr id="330" name="n_1aveValue【学校施設】&#10;有形固定資産減価償却率"/>
        <xdr:cNvSpPr txBox="1"/>
      </xdr:nvSpPr>
      <xdr:spPr>
        <a:xfrm>
          <a:off x="15266043"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17797</xdr:rowOff>
    </xdr:from>
    <xdr:ext cx="405111" cy="259045"/>
    <xdr:sp macro="" textlink="">
      <xdr:nvSpPr>
        <xdr:cNvPr id="331" name="n_1mainValue【学校施設】&#10;有形固定資産減価償却率"/>
        <xdr:cNvSpPr txBox="1"/>
      </xdr:nvSpPr>
      <xdr:spPr>
        <a:xfrm>
          <a:off x="15266043"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3" name="テキスト ボックス 3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355" name="直線コネクタ 35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35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357" name="直線コネクタ 35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35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359" name="直線コネクタ 35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36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361" name="フローチャート : 判断 36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362" name="フローチャート : 判断 36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3" name="テキスト ボックス 3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4" name="テキスト ボックス 3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5" name="テキスト ボックス 3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6" name="テキスト ボックス 3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7" name="テキスト ボックス 3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159321</xdr:rowOff>
    </xdr:from>
    <xdr:to>
      <xdr:col>31</xdr:col>
      <xdr:colOff>85725</xdr:colOff>
      <xdr:row>62</xdr:row>
      <xdr:rowOff>89471</xdr:rowOff>
    </xdr:to>
    <xdr:sp macro="" textlink="">
      <xdr:nvSpPr>
        <xdr:cNvPr id="368" name="円/楕円 367"/>
        <xdr:cNvSpPr/>
      </xdr:nvSpPr>
      <xdr:spPr>
        <a:xfrm>
          <a:off x="21272500" y="106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36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80598</xdr:rowOff>
    </xdr:from>
    <xdr:ext cx="469744" cy="259045"/>
    <xdr:sp macro="" textlink="">
      <xdr:nvSpPr>
        <xdr:cNvPr id="370" name="n_1mainValue【学校施設】&#10;一人当たり面積"/>
        <xdr:cNvSpPr txBox="1"/>
      </xdr:nvSpPr>
      <xdr:spPr>
        <a:xfrm>
          <a:off x="21075727" y="10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8" name="正方形/長方形 3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79" name="正方形/長方形 3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6" name="正方形/長方形 3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7" name="正方形/長方形 3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8" name="正方形/長方形 3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9" name="正方形/長方形 3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0" name="正方形/長方形 3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1" name="正方形/長方形 3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2" name="正方形/長方形 3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3" name="正方形/長方形 3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4" name="正方形/長方形 3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5" name="テキスト ボックス 3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6" name="直線コネクタ 3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7" name="テキスト ボックス 3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98" name="直線コネクタ 3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99" name="テキスト ボックス 3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0" name="直線コネクタ 3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1" name="テキスト ボックス 4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2" name="直線コネクタ 4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3" name="テキスト ボックス 4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4" name="直線コネクタ 4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5" name="テキスト ボックス 4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6" name="直線コネクタ 4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7" name="テキスト ボックス 4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08" name="直線コネクタ 4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09" name="テキスト ボックス 4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13" name="直線コネクタ 41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1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15" name="直線コネクタ 41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1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17" name="直線コネクタ 41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1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19" name="フローチャート : 判断 41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20" name="フローチャート : 判断 41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426" name="円/楕円 425"/>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42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428" name="n_1mainValue【公民館】&#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9" name="直線コネクタ 4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0" name="テキスト ボックス 4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1" name="直線コネクタ 4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2" name="テキスト ボックス 4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3" name="直線コネクタ 4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4" name="テキスト ボックス 4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5" name="直線コネクタ 4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6" name="テキスト ボックス 4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450" name="直線コネクタ 44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45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452" name="直線コネクタ 45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45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454" name="直線コネクタ 45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45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456" name="フローチャート : 判断 45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457" name="フローチャート : 判断 45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11685</xdr:rowOff>
    </xdr:from>
    <xdr:to>
      <xdr:col>31</xdr:col>
      <xdr:colOff>85725</xdr:colOff>
      <xdr:row>105</xdr:row>
      <xdr:rowOff>113285</xdr:rowOff>
    </xdr:to>
    <xdr:sp macro="" textlink="">
      <xdr:nvSpPr>
        <xdr:cNvPr id="463" name="円/楕円 462"/>
        <xdr:cNvSpPr/>
      </xdr:nvSpPr>
      <xdr:spPr>
        <a:xfrm>
          <a:off x="21272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464"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129812</xdr:rowOff>
    </xdr:from>
    <xdr:ext cx="469744" cy="259045"/>
    <xdr:sp macro="" textlink="">
      <xdr:nvSpPr>
        <xdr:cNvPr id="465" name="n_1mainValue【公民館】&#10;一人当たり面積"/>
        <xdr:cNvSpPr txBox="1"/>
      </xdr:nvSpPr>
      <xdr:spPr>
        <a:xfrm>
          <a:off x="210757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公共施設等の全体的な老朽化が進む本市においては、ほとんどの類型において、有形固定資産減価償却率は類似団体平均を上回っているものの、橋りょう・トンネルについては、類似団体平均を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る結果となりました</a:t>
          </a:r>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年度に策定した橋梁長寿命化修繕計画に基づき、順次橋りょうの改修を</a:t>
          </a:r>
          <a:r>
            <a:rPr kumimoji="1" lang="ja-JP" altLang="en-US" sz="1100">
              <a:solidFill>
                <a:schemeClr val="dk1"/>
              </a:solidFill>
              <a:effectLst/>
              <a:latin typeface="+mn-lt"/>
              <a:ea typeface="+mn-ea"/>
              <a:cs typeface="+mn-cs"/>
            </a:rPr>
            <a:t>実施して</a:t>
          </a:r>
          <a:r>
            <a:rPr kumimoji="1" lang="ja-JP" altLang="ja-JP" sz="1100">
              <a:solidFill>
                <a:schemeClr val="dk1"/>
              </a:solidFill>
              <a:effectLst/>
              <a:latin typeface="+mn-lt"/>
              <a:ea typeface="+mn-ea"/>
              <a:cs typeface="+mn-cs"/>
            </a:rPr>
            <a:t>きたためです。</a:t>
          </a:r>
          <a:endParaRPr lang="ja-JP" altLang="ja-JP" sz="1400">
            <a:effectLst/>
          </a:endParaRPr>
        </a:p>
        <a:p>
          <a:r>
            <a:rPr kumimoji="1" lang="ja-JP" altLang="ja-JP" sz="1100">
              <a:solidFill>
                <a:schemeClr val="dk1"/>
              </a:solidFill>
              <a:effectLst/>
              <a:latin typeface="+mn-lt"/>
              <a:ea typeface="+mn-ea"/>
              <a:cs typeface="+mn-cs"/>
            </a:rPr>
            <a:t>　公営住宅においても、現在の減価償却率は類似団体と比較すると高くなっていますが、平成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年度に策定した公営住宅等長寿命化計画に基づき、建替・改修や除却を進めており、平成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年度から団地の建替を予定していることから、今後は有形固定資産減価償却率の改善が見込まれます。</a:t>
          </a:r>
          <a:endParaRPr lang="ja-JP" altLang="ja-JP" sz="1400">
            <a:effectLst/>
          </a:endParaRPr>
        </a:p>
        <a:p>
          <a:r>
            <a:rPr kumimoji="1" lang="ja-JP" altLang="ja-JP" sz="1100">
              <a:solidFill>
                <a:schemeClr val="dk1"/>
              </a:solidFill>
              <a:effectLst/>
              <a:latin typeface="+mn-lt"/>
              <a:ea typeface="+mn-ea"/>
              <a:cs typeface="+mn-cs"/>
            </a:rPr>
            <a:t>　学校施設については、小学校において全体的な老朽化が進んでおり、類似団体と比較し有形固定資産減価償却率が大幅に上回っています。今後は、個別計画を策定し適切な管理に取り組む必要があります。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103777</xdr:rowOff>
    </xdr:from>
    <xdr:to>
      <xdr:col>5</xdr:col>
      <xdr:colOff>409575</xdr:colOff>
      <xdr:row>38</xdr:row>
      <xdr:rowOff>33927</xdr:rowOff>
    </xdr:to>
    <xdr:sp macro="" textlink="">
      <xdr:nvSpPr>
        <xdr:cNvPr id="72" name="円/楕円 71"/>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50454</xdr:rowOff>
    </xdr:from>
    <xdr:ext cx="405111" cy="259045"/>
    <xdr:sp macro="" textlink="">
      <xdr:nvSpPr>
        <xdr:cNvPr id="73" name="n_1mainValue【図書館】&#10;有形固定資産減価償却率"/>
        <xdr:cNvSpPr txBox="1"/>
      </xdr:nvSpPr>
      <xdr:spPr>
        <a:xfrm>
          <a:off x="3582043"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82550</xdr:rowOff>
    </xdr:from>
    <xdr:to>
      <xdr:col>14</xdr:col>
      <xdr:colOff>79375</xdr:colOff>
      <xdr:row>39</xdr:row>
      <xdr:rowOff>12700</xdr:rowOff>
    </xdr:to>
    <xdr:sp macro="" textlink="">
      <xdr:nvSpPr>
        <xdr:cNvPr id="112" name="円/楕円 111"/>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3827</xdr:rowOff>
    </xdr:from>
    <xdr:ext cx="469744" cy="259045"/>
    <xdr:sp macro="" textlink="">
      <xdr:nvSpPr>
        <xdr:cNvPr id="113"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31115</xdr:rowOff>
    </xdr:from>
    <xdr:to>
      <xdr:col>5</xdr:col>
      <xdr:colOff>409575</xdr:colOff>
      <xdr:row>59</xdr:row>
      <xdr:rowOff>132715</xdr:rowOff>
    </xdr:to>
    <xdr:sp macro="" textlink="">
      <xdr:nvSpPr>
        <xdr:cNvPr id="152" name="円/楕円 151"/>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149242</xdr:rowOff>
    </xdr:from>
    <xdr:ext cx="405111" cy="259045"/>
    <xdr:sp macro="" textlink="">
      <xdr:nvSpPr>
        <xdr:cNvPr id="153" name="n_1mainValue【体育館・プール】&#10;有形固定資産減価償却率"/>
        <xdr:cNvSpPr txBox="1"/>
      </xdr:nvSpPr>
      <xdr:spPr>
        <a:xfrm>
          <a:off x="3582043"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168275</xdr:rowOff>
    </xdr:from>
    <xdr:to>
      <xdr:col>14</xdr:col>
      <xdr:colOff>79375</xdr:colOff>
      <xdr:row>63</xdr:row>
      <xdr:rowOff>98425</xdr:rowOff>
    </xdr:to>
    <xdr:sp macro="" textlink="">
      <xdr:nvSpPr>
        <xdr:cNvPr id="191" name="円/楕円 190"/>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89552</xdr:rowOff>
    </xdr:from>
    <xdr:ext cx="469744" cy="259045"/>
    <xdr:sp macro="" textlink="">
      <xdr:nvSpPr>
        <xdr:cNvPr id="192"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52070</xdr:rowOff>
    </xdr:from>
    <xdr:to>
      <xdr:col>5</xdr:col>
      <xdr:colOff>409575</xdr:colOff>
      <xdr:row>78</xdr:row>
      <xdr:rowOff>153670</xdr:rowOff>
    </xdr:to>
    <xdr:sp macro="" textlink="">
      <xdr:nvSpPr>
        <xdr:cNvPr id="231" name="円/楕円 230"/>
        <xdr:cNvSpPr/>
      </xdr:nvSpPr>
      <xdr:spPr>
        <a:xfrm>
          <a:off x="3746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170197</xdr:rowOff>
    </xdr:from>
    <xdr:ext cx="405111" cy="259045"/>
    <xdr:sp macro="" textlink="">
      <xdr:nvSpPr>
        <xdr:cNvPr id="232" name="n_1mainValue【福祉施設】&#10;有形固定資産減価償却率"/>
        <xdr:cNvSpPr txBox="1"/>
      </xdr:nvSpPr>
      <xdr:spPr>
        <a:xfrm>
          <a:off x="3582043"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122827</xdr:rowOff>
    </xdr:from>
    <xdr:to>
      <xdr:col>14</xdr:col>
      <xdr:colOff>79375</xdr:colOff>
      <xdr:row>86</xdr:row>
      <xdr:rowOff>52977</xdr:rowOff>
    </xdr:to>
    <xdr:sp macro="" textlink="">
      <xdr:nvSpPr>
        <xdr:cNvPr id="272" name="円/楕円 271"/>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44104</xdr:rowOff>
    </xdr:from>
    <xdr:ext cx="469744" cy="259045"/>
    <xdr:sp macro="" textlink="">
      <xdr:nvSpPr>
        <xdr:cNvPr id="273"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123371</xdr:rowOff>
    </xdr:from>
    <xdr:to>
      <xdr:col>5</xdr:col>
      <xdr:colOff>409575</xdr:colOff>
      <xdr:row>104</xdr:row>
      <xdr:rowOff>53521</xdr:rowOff>
    </xdr:to>
    <xdr:sp macro="" textlink="">
      <xdr:nvSpPr>
        <xdr:cNvPr id="313" name="円/楕円 312"/>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70048</xdr:rowOff>
    </xdr:from>
    <xdr:ext cx="405111" cy="259045"/>
    <xdr:sp macro="" textlink="">
      <xdr:nvSpPr>
        <xdr:cNvPr id="314" name="n_1mainValue【市民会館】&#10;有形固定資産減価償却率"/>
        <xdr:cNvSpPr txBox="1"/>
      </xdr:nvSpPr>
      <xdr:spPr>
        <a:xfrm>
          <a:off x="3582043"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59689</xdr:rowOff>
    </xdr:from>
    <xdr:to>
      <xdr:col>14</xdr:col>
      <xdr:colOff>79375</xdr:colOff>
      <xdr:row>104</xdr:row>
      <xdr:rowOff>161289</xdr:rowOff>
    </xdr:to>
    <xdr:sp macro="" textlink="">
      <xdr:nvSpPr>
        <xdr:cNvPr id="352" name="円/楕円 351"/>
        <xdr:cNvSpPr/>
      </xdr:nvSpPr>
      <xdr:spPr>
        <a:xfrm>
          <a:off x="958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6366</xdr:rowOff>
    </xdr:from>
    <xdr:ext cx="469744" cy="259045"/>
    <xdr:sp macro="" textlink="">
      <xdr:nvSpPr>
        <xdr:cNvPr id="353" name="n_1mainValue【市民会館】&#10;一人当たり面積"/>
        <xdr:cNvSpPr txBox="1"/>
      </xdr:nvSpPr>
      <xdr:spPr>
        <a:xfrm>
          <a:off x="9391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149225</xdr:rowOff>
    </xdr:from>
    <xdr:to>
      <xdr:col>22</xdr:col>
      <xdr:colOff>415925</xdr:colOff>
      <xdr:row>41</xdr:row>
      <xdr:rowOff>79375</xdr:rowOff>
    </xdr:to>
    <xdr:sp macro="" textlink="">
      <xdr:nvSpPr>
        <xdr:cNvPr id="392" name="円/楕円 391"/>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70502</xdr:rowOff>
    </xdr:from>
    <xdr:ext cx="405111" cy="259045"/>
    <xdr:sp macro="" textlink="">
      <xdr:nvSpPr>
        <xdr:cNvPr id="393" name="n_1mainValue【一般廃棄物処理施設】&#10;有形固定資産減価償却率"/>
        <xdr:cNvSpPr txBox="1"/>
      </xdr:nvSpPr>
      <xdr:spPr>
        <a:xfrm>
          <a:off x="15266043"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3"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78268</xdr:rowOff>
    </xdr:from>
    <xdr:to>
      <xdr:col>31</xdr:col>
      <xdr:colOff>85725</xdr:colOff>
      <xdr:row>42</xdr:row>
      <xdr:rowOff>8418</xdr:rowOff>
    </xdr:to>
    <xdr:sp macro="" textlink="">
      <xdr:nvSpPr>
        <xdr:cNvPr id="429" name="円/楕円 428"/>
        <xdr:cNvSpPr/>
      </xdr:nvSpPr>
      <xdr:spPr>
        <a:xfrm>
          <a:off x="21272500" y="71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170995</xdr:rowOff>
    </xdr:from>
    <xdr:ext cx="469744" cy="259045"/>
    <xdr:sp macro="" textlink="">
      <xdr:nvSpPr>
        <xdr:cNvPr id="430" name="n_1mainValue【一般廃棄物処理施設】&#10;一人当たり有形固定資産（償却資産）額"/>
        <xdr:cNvSpPr txBox="1"/>
      </xdr:nvSpPr>
      <xdr:spPr>
        <a:xfrm>
          <a:off x="21075727" y="72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3"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67310</xdr:rowOff>
    </xdr:from>
    <xdr:to>
      <xdr:col>22</xdr:col>
      <xdr:colOff>415925</xdr:colOff>
      <xdr:row>59</xdr:row>
      <xdr:rowOff>168910</xdr:rowOff>
    </xdr:to>
    <xdr:sp macro="" textlink="">
      <xdr:nvSpPr>
        <xdr:cNvPr id="469" name="円/楕円 468"/>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13987</xdr:rowOff>
    </xdr:from>
    <xdr:ext cx="405111" cy="259045"/>
    <xdr:sp macro="" textlink="">
      <xdr:nvSpPr>
        <xdr:cNvPr id="470" name="n_1mainValue【保健センター・保健所】&#10;有形固定資産減価償却率"/>
        <xdr:cNvSpPr txBox="1"/>
      </xdr:nvSpPr>
      <xdr:spPr>
        <a:xfrm>
          <a:off x="15266043"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45720</xdr:rowOff>
    </xdr:from>
    <xdr:to>
      <xdr:col>32</xdr:col>
      <xdr:colOff>186689</xdr:colOff>
      <xdr:row>64</xdr:row>
      <xdr:rowOff>30480</xdr:rowOff>
    </xdr:to>
    <xdr:cxnSp macro="">
      <xdr:nvCxnSpPr>
        <xdr:cNvPr id="494" name="直線コネクタ 493"/>
        <xdr:cNvCxnSpPr/>
      </xdr:nvCxnSpPr>
      <xdr:spPr>
        <a:xfrm flipV="1">
          <a:off x="22160864" y="10504170"/>
          <a:ext cx="0" cy="49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34307</xdr:rowOff>
    </xdr:from>
    <xdr:ext cx="469744" cy="259045"/>
    <xdr:sp macro="" textlink="">
      <xdr:nvSpPr>
        <xdr:cNvPr id="495" name="【保健センター・保健所】&#10;一人当たり面積最小値テキスト"/>
        <xdr:cNvSpPr txBox="1"/>
      </xdr:nvSpPr>
      <xdr:spPr>
        <a:xfrm>
          <a:off x="222504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30480</xdr:rowOff>
    </xdr:from>
    <xdr:to>
      <xdr:col>32</xdr:col>
      <xdr:colOff>276225</xdr:colOff>
      <xdr:row>64</xdr:row>
      <xdr:rowOff>30480</xdr:rowOff>
    </xdr:to>
    <xdr:cxnSp macro="">
      <xdr:nvCxnSpPr>
        <xdr:cNvPr id="496" name="直線コネクタ 495"/>
        <xdr:cNvCxnSpPr/>
      </xdr:nvCxnSpPr>
      <xdr:spPr>
        <a:xfrm>
          <a:off x="22072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163847</xdr:rowOff>
    </xdr:from>
    <xdr:ext cx="469744" cy="259045"/>
    <xdr:sp macro="" textlink="">
      <xdr:nvSpPr>
        <xdr:cNvPr id="497" name="【保健センター・保健所】&#10;一人当たり面積最大値テキスト"/>
        <xdr:cNvSpPr txBox="1"/>
      </xdr:nvSpPr>
      <xdr:spPr>
        <a:xfrm>
          <a:off x="22250400"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61</xdr:row>
      <xdr:rowOff>45720</xdr:rowOff>
    </xdr:from>
    <xdr:to>
      <xdr:col>32</xdr:col>
      <xdr:colOff>276225</xdr:colOff>
      <xdr:row>61</xdr:row>
      <xdr:rowOff>45720</xdr:rowOff>
    </xdr:to>
    <xdr:cxnSp macro="">
      <xdr:nvCxnSpPr>
        <xdr:cNvPr id="498" name="直線コネクタ 497"/>
        <xdr:cNvCxnSpPr/>
      </xdr:nvCxnSpPr>
      <xdr:spPr>
        <a:xfrm>
          <a:off x="22072600" y="1050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99077</xdr:rowOff>
    </xdr:from>
    <xdr:ext cx="469744" cy="259045"/>
    <xdr:sp macro="" textlink="">
      <xdr:nvSpPr>
        <xdr:cNvPr id="499" name="【保健センター・保健所】&#10;一人当たり面積平均値テキスト"/>
        <xdr:cNvSpPr txBox="1"/>
      </xdr:nvSpPr>
      <xdr:spPr>
        <a:xfrm>
          <a:off x="22250400" y="1072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120650</xdr:rowOff>
    </xdr:from>
    <xdr:to>
      <xdr:col>32</xdr:col>
      <xdr:colOff>238125</xdr:colOff>
      <xdr:row>63</xdr:row>
      <xdr:rowOff>50800</xdr:rowOff>
    </xdr:to>
    <xdr:sp macro="" textlink="">
      <xdr:nvSpPr>
        <xdr:cNvPr id="500" name="フローチャート : 判断 499"/>
        <xdr:cNvSpPr/>
      </xdr:nvSpPr>
      <xdr:spPr>
        <a:xfrm>
          <a:off x="221107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82550</xdr:rowOff>
    </xdr:from>
    <xdr:to>
      <xdr:col>31</xdr:col>
      <xdr:colOff>85725</xdr:colOff>
      <xdr:row>63</xdr:row>
      <xdr:rowOff>12700</xdr:rowOff>
    </xdr:to>
    <xdr:sp macro="" textlink="">
      <xdr:nvSpPr>
        <xdr:cNvPr id="501" name="フローチャート : 判断 500"/>
        <xdr:cNvSpPr/>
      </xdr:nvSpPr>
      <xdr:spPr>
        <a:xfrm>
          <a:off x="21272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3827</xdr:rowOff>
    </xdr:from>
    <xdr:ext cx="469744" cy="259045"/>
    <xdr:sp macro="" textlink="">
      <xdr:nvSpPr>
        <xdr:cNvPr id="502" name="n_1ave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120650</xdr:rowOff>
    </xdr:from>
    <xdr:to>
      <xdr:col>31</xdr:col>
      <xdr:colOff>85725</xdr:colOff>
      <xdr:row>57</xdr:row>
      <xdr:rowOff>50800</xdr:rowOff>
    </xdr:to>
    <xdr:sp macro="" textlink="">
      <xdr:nvSpPr>
        <xdr:cNvPr id="508" name="円/楕円 507"/>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67327</xdr:rowOff>
    </xdr:from>
    <xdr:ext cx="469744" cy="259045"/>
    <xdr:sp macro="" textlink="">
      <xdr:nvSpPr>
        <xdr:cNvPr id="509"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0" name="フローチャート : 判断 53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15875</xdr:rowOff>
    </xdr:from>
    <xdr:to>
      <xdr:col>22</xdr:col>
      <xdr:colOff>415925</xdr:colOff>
      <xdr:row>81</xdr:row>
      <xdr:rowOff>117475</xdr:rowOff>
    </xdr:to>
    <xdr:sp macro="" textlink="">
      <xdr:nvSpPr>
        <xdr:cNvPr id="547" name="円/楕円 546"/>
        <xdr:cNvSpPr/>
      </xdr:nvSpPr>
      <xdr:spPr>
        <a:xfrm>
          <a:off x="1543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108602</xdr:rowOff>
    </xdr:from>
    <xdr:ext cx="405111" cy="259045"/>
    <xdr:sp macro="" textlink="">
      <xdr:nvSpPr>
        <xdr:cNvPr id="548" name="n_1mainValue【消防施設】&#10;有形固定資産減価償却率"/>
        <xdr:cNvSpPr txBox="1"/>
      </xdr:nvSpPr>
      <xdr:spPr>
        <a:xfrm>
          <a:off x="15266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1" name="フローチャート : 判断 58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2"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39551</xdr:rowOff>
    </xdr:from>
    <xdr:to>
      <xdr:col>31</xdr:col>
      <xdr:colOff>85725</xdr:colOff>
      <xdr:row>82</xdr:row>
      <xdr:rowOff>141151</xdr:rowOff>
    </xdr:to>
    <xdr:sp macro="" textlink="">
      <xdr:nvSpPr>
        <xdr:cNvPr id="588" name="円/楕円 587"/>
        <xdr:cNvSpPr/>
      </xdr:nvSpPr>
      <xdr:spPr>
        <a:xfrm>
          <a:off x="2127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132278</xdr:rowOff>
    </xdr:from>
    <xdr:ext cx="469744" cy="259045"/>
    <xdr:sp macro="" textlink="">
      <xdr:nvSpPr>
        <xdr:cNvPr id="589" name="n_1mainValue【消防施設】&#10;一人当たり面積"/>
        <xdr:cNvSpPr txBox="1"/>
      </xdr:nvSpPr>
      <xdr:spPr>
        <a:xfrm>
          <a:off x="21075727" y="1419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0" name="フローチャート : 判断 61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1"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15875</xdr:rowOff>
    </xdr:from>
    <xdr:to>
      <xdr:col>22</xdr:col>
      <xdr:colOff>415925</xdr:colOff>
      <xdr:row>99</xdr:row>
      <xdr:rowOff>117475</xdr:rowOff>
    </xdr:to>
    <xdr:sp macro="" textlink="">
      <xdr:nvSpPr>
        <xdr:cNvPr id="627" name="円/楕円 626"/>
        <xdr:cNvSpPr/>
      </xdr:nvSpPr>
      <xdr:spPr>
        <a:xfrm>
          <a:off x="15430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134002</xdr:rowOff>
    </xdr:from>
    <xdr:ext cx="405111" cy="259045"/>
    <xdr:sp macro="" textlink="">
      <xdr:nvSpPr>
        <xdr:cNvPr id="628" name="n_1mainValue【庁舎】&#10;有形固定資産減価償却率"/>
        <xdr:cNvSpPr txBox="1"/>
      </xdr:nvSpPr>
      <xdr:spPr>
        <a:xfrm>
          <a:off x="15266043"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0" name="フローチャート : 判断 65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61"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166370</xdr:rowOff>
    </xdr:from>
    <xdr:to>
      <xdr:col>31</xdr:col>
      <xdr:colOff>85725</xdr:colOff>
      <xdr:row>105</xdr:row>
      <xdr:rowOff>96520</xdr:rowOff>
    </xdr:to>
    <xdr:sp macro="" textlink="">
      <xdr:nvSpPr>
        <xdr:cNvPr id="667" name="円/楕円 666"/>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87647</xdr:rowOff>
    </xdr:from>
    <xdr:ext cx="469744" cy="259045"/>
    <xdr:sp macro="" textlink="">
      <xdr:nvSpPr>
        <xdr:cNvPr id="668" name="n_1mainValue【庁舎】&#10;一人当たり面積"/>
        <xdr:cNvSpPr txBox="1"/>
      </xdr:nvSpPr>
      <xdr:spPr>
        <a:xfrm>
          <a:off x="21075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類似団体と比較して特に有形固定資産減価償却率が低くなっている施設は一般廃棄物処理施設であり、特に高くなっている施設は、福祉施設と庁舎です。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一般廃棄物処理施設は、平成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年以降に潮彩町汚水処理施設および牛根地区漁業集落排水処理施設を建設していることから、類似団体と比較し有形固定資産減価償却率が低くなっています。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　福祉施設は、２つの高齢者福祉施設（中央地区および南地区老人憩いの家）が建設から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年以上経過し、有形固定資産減価償却率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％となっているため、類似団体と比較して高くなっています。庁舎については、本庁舎が昭和</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年に建設され、施設・設備の老朽化や耐震性等の問題を抱えています。今後は、平成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年までに建て替えを計画しており、老朽化対策に取り組んで参ります。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大規模太陽光発電施設の建設や企業の設備投資により、固定資産税（償却資産）は前年度に比べ増収となりましたが、人口の減少や、全国平均を上回る高齢化率（平成</a:t>
          </a:r>
          <a:r>
            <a:rPr kumimoji="1" lang="en-US" altLang="ja-JP" sz="1200">
              <a:latin typeface="ＭＳ Ｐゴシック"/>
            </a:rPr>
            <a:t>28</a:t>
          </a:r>
          <a:r>
            <a:rPr kumimoji="1" lang="ja-JP" altLang="en-US" sz="1200">
              <a:latin typeface="ＭＳ Ｐゴシック"/>
            </a:rPr>
            <a:t>年度末</a:t>
          </a:r>
          <a:r>
            <a:rPr kumimoji="1" lang="en-US" altLang="ja-JP" sz="1200">
              <a:latin typeface="ＭＳ Ｐゴシック"/>
            </a:rPr>
            <a:t>39.76</a:t>
          </a:r>
          <a:r>
            <a:rPr kumimoji="1" lang="ja-JP" altLang="en-US" sz="1200">
              <a:latin typeface="ＭＳ Ｐゴシック"/>
            </a:rPr>
            <a:t>％）に加え、基幹産業である農水産業の不振が続いていることなどにより、財政基盤が弱く、類似団体平均を下回っています。</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歳入確保の方策として、市税等の徴収率向上に取り組んでおり、市税は前年度比プラス</a:t>
          </a:r>
          <a:r>
            <a:rPr kumimoji="1" lang="en-US" altLang="ja-JP" sz="1200">
              <a:latin typeface="ＭＳ Ｐゴシック"/>
            </a:rPr>
            <a:t>1.1</a:t>
          </a:r>
          <a:r>
            <a:rPr kumimoji="1" lang="ja-JP" altLang="en-US" sz="1200">
              <a:latin typeface="ＭＳ Ｐゴシック"/>
            </a:rPr>
            <a:t>％の徴収率となりました。今後も歳出の徹底した見直しや削減を図っていくとともに、歳入確保・財政基盤の強化に努めて参ります。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経常経費に充当した一般財源については、人件費、物件費、補助費等分が増加したものの、公債費に充当したものが減少したため、前年度と大きく変わりませんでした。</a:t>
          </a:r>
          <a:endParaRPr kumimoji="1" lang="en-US" altLang="ja-JP" sz="1300">
            <a:latin typeface="ＭＳ Ｐゴシック"/>
          </a:endParaRPr>
        </a:p>
        <a:p>
          <a:r>
            <a:rPr kumimoji="1" lang="ja-JP" altLang="en-US" sz="1300">
              <a:latin typeface="ＭＳ Ｐゴシック"/>
            </a:rPr>
            <a:t>　一方で、経常一般財源については、地方交付税、臨時財政対策債の減少により前年度よりも減額となったため、経常収支比率は前年度比</a:t>
          </a:r>
          <a:r>
            <a:rPr kumimoji="1" lang="en-US" altLang="ja-JP" sz="1300">
              <a:latin typeface="ＭＳ Ｐゴシック"/>
            </a:rPr>
            <a:t>3.8</a:t>
          </a:r>
          <a:r>
            <a:rPr kumimoji="1" lang="ja-JP" altLang="en-US" sz="1300">
              <a:latin typeface="ＭＳ Ｐゴシック"/>
            </a:rPr>
            <a:t>％の悪化となりました。</a:t>
          </a:r>
          <a:endParaRPr kumimoji="1" lang="en-US" altLang="ja-JP" sz="1300">
            <a:latin typeface="ＭＳ Ｐゴシック"/>
          </a:endParaRPr>
        </a:p>
        <a:p>
          <a:r>
            <a:rPr kumimoji="1" lang="ja-JP" altLang="en-US" sz="1300">
              <a:latin typeface="ＭＳ Ｐゴシック"/>
            </a:rPr>
            <a:t>　今後は、より自主財源確保に努めるとともに、地方債の発行抑制による公債費の縮減などで経常経費の削減に努めて参ります。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83094</xdr:rowOff>
    </xdr:from>
    <xdr:to>
      <xdr:col>7</xdr:col>
      <xdr:colOff>152400</xdr:colOff>
      <xdr:row>60</xdr:row>
      <xdr:rowOff>42635</xdr:rowOff>
    </xdr:to>
    <xdr:cxnSp macro="">
      <xdr:nvCxnSpPr>
        <xdr:cNvPr id="133" name="直線コネクタ 132"/>
        <xdr:cNvCxnSpPr/>
      </xdr:nvCxnSpPr>
      <xdr:spPr>
        <a:xfrm>
          <a:off x="4114800" y="10198644"/>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83094</xdr:rowOff>
    </xdr:from>
    <xdr:to>
      <xdr:col>6</xdr:col>
      <xdr:colOff>0</xdr:colOff>
      <xdr:row>60</xdr:row>
      <xdr:rowOff>90896</xdr:rowOff>
    </xdr:to>
    <xdr:cxnSp macro="">
      <xdr:nvCxnSpPr>
        <xdr:cNvPr id="136" name="直線コネクタ 135"/>
        <xdr:cNvCxnSpPr/>
      </xdr:nvCxnSpPr>
      <xdr:spPr>
        <a:xfrm flipV="1">
          <a:off x="3225800" y="1019864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8165</xdr:rowOff>
    </xdr:from>
    <xdr:to>
      <xdr:col>4</xdr:col>
      <xdr:colOff>482600</xdr:colOff>
      <xdr:row>60</xdr:row>
      <xdr:rowOff>90896</xdr:rowOff>
    </xdr:to>
    <xdr:cxnSp macro="">
      <xdr:nvCxnSpPr>
        <xdr:cNvPr id="139" name="直線コネクタ 138"/>
        <xdr:cNvCxnSpPr/>
      </xdr:nvCxnSpPr>
      <xdr:spPr>
        <a:xfrm>
          <a:off x="2336800" y="1029516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8165</xdr:rowOff>
    </xdr:from>
    <xdr:to>
      <xdr:col>3</xdr:col>
      <xdr:colOff>279400</xdr:colOff>
      <xdr:row>60</xdr:row>
      <xdr:rowOff>97790</xdr:rowOff>
    </xdr:to>
    <xdr:cxnSp macro="">
      <xdr:nvCxnSpPr>
        <xdr:cNvPr id="142" name="直線コネクタ 141"/>
        <xdr:cNvCxnSpPr/>
      </xdr:nvCxnSpPr>
      <xdr:spPr>
        <a:xfrm flipV="1">
          <a:off x="1447800" y="10295165"/>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163285</xdr:rowOff>
    </xdr:from>
    <xdr:to>
      <xdr:col>7</xdr:col>
      <xdr:colOff>203200</xdr:colOff>
      <xdr:row>60</xdr:row>
      <xdr:rowOff>93435</xdr:rowOff>
    </xdr:to>
    <xdr:sp macro="" textlink="">
      <xdr:nvSpPr>
        <xdr:cNvPr id="152" name="円/楕円 151"/>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135362</xdr:rowOff>
    </xdr:from>
    <xdr:ext cx="762000" cy="259045"/>
    <xdr:sp macro="" textlink="">
      <xdr:nvSpPr>
        <xdr:cNvPr id="153" name="財政構造の弾力性該当値テキスト"/>
        <xdr:cNvSpPr txBox="1"/>
      </xdr:nvSpPr>
      <xdr:spPr>
        <a:xfrm>
          <a:off x="5041900" y="102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32294</xdr:rowOff>
    </xdr:from>
    <xdr:to>
      <xdr:col>6</xdr:col>
      <xdr:colOff>50800</xdr:colOff>
      <xdr:row>59</xdr:row>
      <xdr:rowOff>133894</xdr:rowOff>
    </xdr:to>
    <xdr:sp macro="" textlink="">
      <xdr:nvSpPr>
        <xdr:cNvPr id="154" name="円/楕円 153"/>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144071</xdr:rowOff>
    </xdr:from>
    <xdr:ext cx="736600" cy="259045"/>
    <xdr:sp macro="" textlink="">
      <xdr:nvSpPr>
        <xdr:cNvPr id="155" name="テキスト ボックス 154"/>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40096</xdr:rowOff>
    </xdr:from>
    <xdr:to>
      <xdr:col>4</xdr:col>
      <xdr:colOff>533400</xdr:colOff>
      <xdr:row>60</xdr:row>
      <xdr:rowOff>141696</xdr:rowOff>
    </xdr:to>
    <xdr:sp macro="" textlink="">
      <xdr:nvSpPr>
        <xdr:cNvPr id="156" name="円/楕円 155"/>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126473</xdr:rowOff>
    </xdr:from>
    <xdr:ext cx="762000" cy="259045"/>
    <xdr:sp macro="" textlink="">
      <xdr:nvSpPr>
        <xdr:cNvPr id="157" name="テキスト ボックス 156"/>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128815</xdr:rowOff>
    </xdr:from>
    <xdr:to>
      <xdr:col>3</xdr:col>
      <xdr:colOff>330200</xdr:colOff>
      <xdr:row>60</xdr:row>
      <xdr:rowOff>58965</xdr:rowOff>
    </xdr:to>
    <xdr:sp macro="" textlink="">
      <xdr:nvSpPr>
        <xdr:cNvPr id="158" name="円/楕円 157"/>
        <xdr:cNvSpPr/>
      </xdr:nvSpPr>
      <xdr:spPr>
        <a:xfrm>
          <a:off x="2286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43742</xdr:rowOff>
    </xdr:from>
    <xdr:ext cx="762000" cy="259045"/>
    <xdr:sp macro="" textlink="">
      <xdr:nvSpPr>
        <xdr:cNvPr id="159" name="テキスト ボックス 158"/>
        <xdr:cNvSpPr txBox="1"/>
      </xdr:nvSpPr>
      <xdr:spPr>
        <a:xfrm>
          <a:off x="1955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60" name="円/楕円 159"/>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133367</xdr:rowOff>
    </xdr:from>
    <xdr:ext cx="762000" cy="259045"/>
    <xdr:sp macro="" textlink="">
      <xdr:nvSpPr>
        <xdr:cNvPr id="161" name="テキスト ボックス 160"/>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[177,467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a:t>
          </a:r>
          <a:r>
            <a:rPr kumimoji="1" lang="ja-JP" altLang="en-US" sz="1300">
              <a:latin typeface="+mn-ea"/>
              <a:ea typeface="+mn-ea"/>
            </a:rPr>
            <a:t>、</a:t>
          </a:r>
          <a:r>
            <a:rPr kumimoji="1" lang="ja-JP" altLang="ja-JP" sz="1300">
              <a:solidFill>
                <a:schemeClr val="dk1"/>
              </a:solidFill>
              <a:effectLst/>
              <a:latin typeface="+mn-ea"/>
              <a:ea typeface="+mn-ea"/>
              <a:cs typeface="+mn-cs"/>
            </a:rPr>
            <a:t>消防職員が含まれているという特別な事情もありますが、定員適正化計画に基づき、定員削減に努めております。しかしながら、平成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年度から退職手当組合に加入した影響で、前年度の退職手当と負担金差が生じたため、全体としての人件費が増額となっています。</a:t>
          </a:r>
          <a:endParaRPr lang="ja-JP" altLang="ja-JP" sz="1300">
            <a:effectLst/>
            <a:latin typeface="+mn-ea"/>
            <a:ea typeface="+mn-ea"/>
          </a:endParaRPr>
        </a:p>
        <a:p>
          <a:r>
            <a:rPr kumimoji="1" lang="ja-JP" altLang="en-US" sz="1300">
              <a:latin typeface="ＭＳ Ｐゴシック"/>
            </a:rPr>
            <a:t>　物件費については、電算システムやＧＩＳ構築事業に係る委託料の増が要因となり、人口一人当たりの人件費・物件費が前年度よりも増加しました。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今後は、更なる行政コストの削減に努めて参ります。</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107040</xdr:rowOff>
    </xdr:from>
    <xdr:to>
      <xdr:col>7</xdr:col>
      <xdr:colOff>152400</xdr:colOff>
      <xdr:row>84</xdr:row>
      <xdr:rowOff>21960</xdr:rowOff>
    </xdr:to>
    <xdr:cxnSp macro="">
      <xdr:nvCxnSpPr>
        <xdr:cNvPr id="196" name="直線コネクタ 195"/>
        <xdr:cNvCxnSpPr/>
      </xdr:nvCxnSpPr>
      <xdr:spPr>
        <a:xfrm>
          <a:off x="4114800" y="14337390"/>
          <a:ext cx="8382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107040</xdr:rowOff>
    </xdr:from>
    <xdr:to>
      <xdr:col>6</xdr:col>
      <xdr:colOff>0</xdr:colOff>
      <xdr:row>83</xdr:row>
      <xdr:rowOff>125378</xdr:rowOff>
    </xdr:to>
    <xdr:cxnSp macro="">
      <xdr:nvCxnSpPr>
        <xdr:cNvPr id="199" name="直線コネクタ 198"/>
        <xdr:cNvCxnSpPr/>
      </xdr:nvCxnSpPr>
      <xdr:spPr>
        <a:xfrm flipV="1">
          <a:off x="3225800" y="14337390"/>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19159</xdr:rowOff>
    </xdr:from>
    <xdr:to>
      <xdr:col>4</xdr:col>
      <xdr:colOff>482600</xdr:colOff>
      <xdr:row>83</xdr:row>
      <xdr:rowOff>125378</xdr:rowOff>
    </xdr:to>
    <xdr:cxnSp macro="">
      <xdr:nvCxnSpPr>
        <xdr:cNvPr id="202" name="直線コネクタ 201"/>
        <xdr:cNvCxnSpPr/>
      </xdr:nvCxnSpPr>
      <xdr:spPr>
        <a:xfrm>
          <a:off x="2336800" y="14249509"/>
          <a:ext cx="889000" cy="10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19159</xdr:rowOff>
    </xdr:from>
    <xdr:to>
      <xdr:col>3</xdr:col>
      <xdr:colOff>279400</xdr:colOff>
      <xdr:row>83</xdr:row>
      <xdr:rowOff>41036</xdr:rowOff>
    </xdr:to>
    <xdr:cxnSp macro="">
      <xdr:nvCxnSpPr>
        <xdr:cNvPr id="205" name="直線コネクタ 204"/>
        <xdr:cNvCxnSpPr/>
      </xdr:nvCxnSpPr>
      <xdr:spPr>
        <a:xfrm flipV="1">
          <a:off x="1447800" y="14249509"/>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142610</xdr:rowOff>
    </xdr:from>
    <xdr:to>
      <xdr:col>7</xdr:col>
      <xdr:colOff>203200</xdr:colOff>
      <xdr:row>84</xdr:row>
      <xdr:rowOff>72760</xdr:rowOff>
    </xdr:to>
    <xdr:sp macro="" textlink="">
      <xdr:nvSpPr>
        <xdr:cNvPr id="215" name="円/楕円 214"/>
        <xdr:cNvSpPr/>
      </xdr:nvSpPr>
      <xdr:spPr>
        <a:xfrm>
          <a:off x="4902200" y="14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114687</xdr:rowOff>
    </xdr:from>
    <xdr:ext cx="762000" cy="259045"/>
    <xdr:sp macro="" textlink="">
      <xdr:nvSpPr>
        <xdr:cNvPr id="216" name="人件費・物件費等の状況該当値テキスト"/>
        <xdr:cNvSpPr txBox="1"/>
      </xdr:nvSpPr>
      <xdr:spPr>
        <a:xfrm>
          <a:off x="5041900" y="1434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56240</xdr:rowOff>
    </xdr:from>
    <xdr:to>
      <xdr:col>6</xdr:col>
      <xdr:colOff>50800</xdr:colOff>
      <xdr:row>83</xdr:row>
      <xdr:rowOff>157840</xdr:rowOff>
    </xdr:to>
    <xdr:sp macro="" textlink="">
      <xdr:nvSpPr>
        <xdr:cNvPr id="217" name="円/楕円 216"/>
        <xdr:cNvSpPr/>
      </xdr:nvSpPr>
      <xdr:spPr>
        <a:xfrm>
          <a:off x="4064000" y="142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142617</xdr:rowOff>
    </xdr:from>
    <xdr:ext cx="736600" cy="259045"/>
    <xdr:sp macro="" textlink="">
      <xdr:nvSpPr>
        <xdr:cNvPr id="218" name="テキスト ボックス 217"/>
        <xdr:cNvSpPr txBox="1"/>
      </xdr:nvSpPr>
      <xdr:spPr>
        <a:xfrm>
          <a:off x="3733800" y="1437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74578</xdr:rowOff>
    </xdr:from>
    <xdr:to>
      <xdr:col>4</xdr:col>
      <xdr:colOff>533400</xdr:colOff>
      <xdr:row>84</xdr:row>
      <xdr:rowOff>4728</xdr:rowOff>
    </xdr:to>
    <xdr:sp macro="" textlink="">
      <xdr:nvSpPr>
        <xdr:cNvPr id="219" name="円/楕円 218"/>
        <xdr:cNvSpPr/>
      </xdr:nvSpPr>
      <xdr:spPr>
        <a:xfrm>
          <a:off x="3175000" y="143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160955</xdr:rowOff>
    </xdr:from>
    <xdr:ext cx="762000" cy="259045"/>
    <xdr:sp macro="" textlink="">
      <xdr:nvSpPr>
        <xdr:cNvPr id="220" name="テキスト ボックス 219"/>
        <xdr:cNvSpPr txBox="1"/>
      </xdr:nvSpPr>
      <xdr:spPr>
        <a:xfrm>
          <a:off x="2844800" y="143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139809</xdr:rowOff>
    </xdr:from>
    <xdr:to>
      <xdr:col>3</xdr:col>
      <xdr:colOff>330200</xdr:colOff>
      <xdr:row>83</xdr:row>
      <xdr:rowOff>69959</xdr:rowOff>
    </xdr:to>
    <xdr:sp macro="" textlink="">
      <xdr:nvSpPr>
        <xdr:cNvPr id="221" name="円/楕円 220"/>
        <xdr:cNvSpPr/>
      </xdr:nvSpPr>
      <xdr:spPr>
        <a:xfrm>
          <a:off x="2286000" y="14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54736</xdr:rowOff>
    </xdr:from>
    <xdr:ext cx="762000" cy="259045"/>
    <xdr:sp macro="" textlink="">
      <xdr:nvSpPr>
        <xdr:cNvPr id="222" name="テキスト ボックス 221"/>
        <xdr:cNvSpPr txBox="1"/>
      </xdr:nvSpPr>
      <xdr:spPr>
        <a:xfrm>
          <a:off x="1955800" y="142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161686</xdr:rowOff>
    </xdr:from>
    <xdr:to>
      <xdr:col>2</xdr:col>
      <xdr:colOff>127000</xdr:colOff>
      <xdr:row>83</xdr:row>
      <xdr:rowOff>91836</xdr:rowOff>
    </xdr:to>
    <xdr:sp macro="" textlink="">
      <xdr:nvSpPr>
        <xdr:cNvPr id="223" name="円/楕円 222"/>
        <xdr:cNvSpPr/>
      </xdr:nvSpPr>
      <xdr:spPr>
        <a:xfrm>
          <a:off x="1397000" y="142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76613</xdr:rowOff>
    </xdr:from>
    <xdr:ext cx="762000" cy="259045"/>
    <xdr:sp macro="" textlink="">
      <xdr:nvSpPr>
        <xdr:cNvPr id="224" name="テキスト ボックス 223"/>
        <xdr:cNvSpPr txBox="1"/>
      </xdr:nvSpPr>
      <xdr:spPr>
        <a:xfrm>
          <a:off x="1066800" y="143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一般行政職員の給料については、これまで特別昇給の停止、財政事情による独自の給与減額等を行い、適正な給与水準の実施に努めてきたところです。</a:t>
          </a:r>
          <a:br>
            <a:rPr kumimoji="1" lang="ja-JP" altLang="ja-JP" sz="1200">
              <a:solidFill>
                <a:schemeClr val="dk1"/>
              </a:solidFill>
              <a:effectLst/>
              <a:latin typeface="+mn-ea"/>
              <a:ea typeface="+mn-ea"/>
              <a:cs typeface="+mn-cs"/>
            </a:rPr>
          </a:br>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年４月から給与制度における職務職階制の適正化（わたりの解消）を行い、平成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年４月からは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歳昇給停止、昇格メリットの抑制を行ったところです。</a:t>
          </a:r>
          <a:r>
            <a:rPr kumimoji="1" lang="en-US" altLang="ja-JP" sz="1200">
              <a:solidFill>
                <a:schemeClr val="dk1"/>
              </a:solidFill>
              <a:effectLst/>
              <a:latin typeface="+mn-ea"/>
              <a:ea typeface="+mn-ea"/>
              <a:cs typeface="+mn-cs"/>
            </a:rPr>
            <a:t/>
          </a:r>
          <a:br>
            <a:rPr kumimoji="1" lang="en-US" altLang="ja-JP" sz="1200">
              <a:solidFill>
                <a:schemeClr val="dk1"/>
              </a:solidFill>
              <a:effectLst/>
              <a:latin typeface="+mn-ea"/>
              <a:ea typeface="+mn-ea"/>
              <a:cs typeface="+mn-cs"/>
            </a:rPr>
          </a:br>
          <a:r>
            <a:rPr kumimoji="1" lang="ja-JP" altLang="ja-JP" sz="1200">
              <a:solidFill>
                <a:schemeClr val="dk1"/>
              </a:solidFill>
              <a:effectLst/>
              <a:latin typeface="+mn-ea"/>
              <a:ea typeface="+mn-ea"/>
              <a:cs typeface="+mn-cs"/>
            </a:rPr>
            <a:t>　また、平成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年４月にも、消防職の職務職階制の適正化を行ったところであり、将来的にラスパイレス指数は穏やかに下降していくものと考えています。</a:t>
          </a:r>
          <a:br>
            <a:rPr kumimoji="1" lang="ja-JP" altLang="ja-JP" sz="1200">
              <a:solidFill>
                <a:schemeClr val="dk1"/>
              </a:solidFill>
              <a:effectLst/>
              <a:latin typeface="+mn-ea"/>
              <a:ea typeface="+mn-ea"/>
              <a:cs typeface="+mn-cs"/>
            </a:rPr>
          </a:br>
          <a:r>
            <a:rPr kumimoji="1" lang="ja-JP" altLang="ja-JP" sz="1200">
              <a:solidFill>
                <a:schemeClr val="dk1"/>
              </a:solidFill>
              <a:effectLst/>
              <a:latin typeface="+mn-ea"/>
              <a:ea typeface="+mn-ea"/>
              <a:cs typeface="+mn-cs"/>
            </a:rPr>
            <a:t>　今後も、より一層の適正化に努めて参ります。</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17962</xdr:rowOff>
    </xdr:from>
    <xdr:to>
      <xdr:col>24</xdr:col>
      <xdr:colOff>558800</xdr:colOff>
      <xdr:row>85</xdr:row>
      <xdr:rowOff>17962</xdr:rowOff>
    </xdr:to>
    <xdr:cxnSp macro="">
      <xdr:nvCxnSpPr>
        <xdr:cNvPr id="260" name="直線コネクタ 259"/>
        <xdr:cNvCxnSpPr/>
      </xdr:nvCxnSpPr>
      <xdr:spPr>
        <a:xfrm>
          <a:off x="16179800" y="1459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145159</xdr:rowOff>
    </xdr:from>
    <xdr:ext cx="762000" cy="259045"/>
    <xdr:sp macro="" textlink="">
      <xdr:nvSpPr>
        <xdr:cNvPr id="261" name="給与水準   （国との比較）平均値テキスト"/>
        <xdr:cNvSpPr txBox="1"/>
      </xdr:nvSpPr>
      <xdr:spPr>
        <a:xfrm>
          <a:off x="17106900" y="14546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17962</xdr:rowOff>
    </xdr:from>
    <xdr:to>
      <xdr:col>23</xdr:col>
      <xdr:colOff>406400</xdr:colOff>
      <xdr:row>85</xdr:row>
      <xdr:rowOff>107587</xdr:rowOff>
    </xdr:to>
    <xdr:cxnSp macro="">
      <xdr:nvCxnSpPr>
        <xdr:cNvPr id="263" name="直線コネクタ 262"/>
        <xdr:cNvCxnSpPr/>
      </xdr:nvCxnSpPr>
      <xdr:spPr>
        <a:xfrm flipV="1">
          <a:off x="15290800" y="1459121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88009</xdr:rowOff>
    </xdr:from>
    <xdr:ext cx="736600" cy="259045"/>
    <xdr:sp macro="" textlink="">
      <xdr:nvSpPr>
        <xdr:cNvPr id="265" name="テキスト ボックス 264"/>
        <xdr:cNvSpPr txBox="1"/>
      </xdr:nvSpPr>
      <xdr:spPr>
        <a:xfrm>
          <a:off x="15798800" y="1466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107587</xdr:rowOff>
    </xdr:from>
    <xdr:to>
      <xdr:col>22</xdr:col>
      <xdr:colOff>203200</xdr:colOff>
      <xdr:row>85</xdr:row>
      <xdr:rowOff>162742</xdr:rowOff>
    </xdr:to>
    <xdr:cxnSp macro="">
      <xdr:nvCxnSpPr>
        <xdr:cNvPr id="266" name="直線コネクタ 265"/>
        <xdr:cNvCxnSpPr/>
      </xdr:nvCxnSpPr>
      <xdr:spPr>
        <a:xfrm flipV="1">
          <a:off x="14401800" y="1468083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162742</xdr:rowOff>
    </xdr:from>
    <xdr:to>
      <xdr:col>21</xdr:col>
      <xdr:colOff>0</xdr:colOff>
      <xdr:row>88</xdr:row>
      <xdr:rowOff>165463</xdr:rowOff>
    </xdr:to>
    <xdr:cxnSp macro="">
      <xdr:nvCxnSpPr>
        <xdr:cNvPr id="269" name="直線コネクタ 268"/>
        <xdr:cNvCxnSpPr/>
      </xdr:nvCxnSpPr>
      <xdr:spPr>
        <a:xfrm flipV="1">
          <a:off x="13512800" y="14735992"/>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138612</xdr:rowOff>
    </xdr:from>
    <xdr:to>
      <xdr:col>24</xdr:col>
      <xdr:colOff>609600</xdr:colOff>
      <xdr:row>85</xdr:row>
      <xdr:rowOff>68762</xdr:rowOff>
    </xdr:to>
    <xdr:sp macro="" textlink="">
      <xdr:nvSpPr>
        <xdr:cNvPr id="279" name="円/楕円 278"/>
        <xdr:cNvSpPr/>
      </xdr:nvSpPr>
      <xdr:spPr>
        <a:xfrm>
          <a:off x="169672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155139</xdr:rowOff>
    </xdr:from>
    <xdr:ext cx="762000" cy="259045"/>
    <xdr:sp macro="" textlink="">
      <xdr:nvSpPr>
        <xdr:cNvPr id="280" name="給与水準   （国との比較）該当値テキスト"/>
        <xdr:cNvSpPr txBox="1"/>
      </xdr:nvSpPr>
      <xdr:spPr>
        <a:xfrm>
          <a:off x="17106900" y="143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138612</xdr:rowOff>
    </xdr:from>
    <xdr:to>
      <xdr:col>23</xdr:col>
      <xdr:colOff>457200</xdr:colOff>
      <xdr:row>85</xdr:row>
      <xdr:rowOff>68762</xdr:rowOff>
    </xdr:to>
    <xdr:sp macro="" textlink="">
      <xdr:nvSpPr>
        <xdr:cNvPr id="281" name="円/楕円 280"/>
        <xdr:cNvSpPr/>
      </xdr:nvSpPr>
      <xdr:spPr>
        <a:xfrm>
          <a:off x="161290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78939</xdr:rowOff>
    </xdr:from>
    <xdr:ext cx="736600" cy="259045"/>
    <xdr:sp macro="" textlink="">
      <xdr:nvSpPr>
        <xdr:cNvPr id="282" name="テキスト ボックス 281"/>
        <xdr:cNvSpPr txBox="1"/>
      </xdr:nvSpPr>
      <xdr:spPr>
        <a:xfrm>
          <a:off x="15798800" y="1430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56787</xdr:rowOff>
    </xdr:from>
    <xdr:to>
      <xdr:col>22</xdr:col>
      <xdr:colOff>254000</xdr:colOff>
      <xdr:row>85</xdr:row>
      <xdr:rowOff>158387</xdr:rowOff>
    </xdr:to>
    <xdr:sp macro="" textlink="">
      <xdr:nvSpPr>
        <xdr:cNvPr id="283" name="円/楕円 282"/>
        <xdr:cNvSpPr/>
      </xdr:nvSpPr>
      <xdr:spPr>
        <a:xfrm>
          <a:off x="15240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143164</xdr:rowOff>
    </xdr:from>
    <xdr:ext cx="762000" cy="259045"/>
    <xdr:sp macro="" textlink="">
      <xdr:nvSpPr>
        <xdr:cNvPr id="284" name="テキスト ボックス 283"/>
        <xdr:cNvSpPr txBox="1"/>
      </xdr:nvSpPr>
      <xdr:spPr>
        <a:xfrm>
          <a:off x="14909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111942</xdr:rowOff>
    </xdr:from>
    <xdr:to>
      <xdr:col>21</xdr:col>
      <xdr:colOff>50800</xdr:colOff>
      <xdr:row>86</xdr:row>
      <xdr:rowOff>42092</xdr:rowOff>
    </xdr:to>
    <xdr:sp macro="" textlink="">
      <xdr:nvSpPr>
        <xdr:cNvPr id="285" name="円/楕円 284"/>
        <xdr:cNvSpPr/>
      </xdr:nvSpPr>
      <xdr:spPr>
        <a:xfrm>
          <a:off x="14351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86" name="テキスト ボックス 285"/>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114663</xdr:rowOff>
    </xdr:from>
    <xdr:to>
      <xdr:col>19</xdr:col>
      <xdr:colOff>533400</xdr:colOff>
      <xdr:row>89</xdr:row>
      <xdr:rowOff>44813</xdr:rowOff>
    </xdr:to>
    <xdr:sp macro="" textlink="">
      <xdr:nvSpPr>
        <xdr:cNvPr id="287" name="円/楕円 286"/>
        <xdr:cNvSpPr/>
      </xdr:nvSpPr>
      <xdr:spPr>
        <a:xfrm>
          <a:off x="13462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29590</xdr:rowOff>
    </xdr:from>
    <xdr:ext cx="762000" cy="259045"/>
    <xdr:sp macro="" textlink="">
      <xdr:nvSpPr>
        <xdr:cNvPr id="288" name="テキスト ボックス 287"/>
        <xdr:cNvSpPr txBox="1"/>
      </xdr:nvSpPr>
      <xdr:spPr>
        <a:xfrm>
          <a:off x="13131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本市</a:t>
          </a:r>
          <a:r>
            <a:rPr kumimoji="1" lang="ja-JP" altLang="en-US" sz="1300" b="0" u="none">
              <a:solidFill>
                <a:sysClr val="windowText" lastClr="000000"/>
              </a:solidFill>
              <a:effectLst/>
              <a:latin typeface="+mn-ea"/>
              <a:ea typeface="+mn-ea"/>
              <a:cs typeface="+mn-cs"/>
            </a:rPr>
            <a:t>が類似団体より職員数が多い理由</a:t>
          </a:r>
          <a:r>
            <a:rPr kumimoji="1" lang="ja-JP" altLang="ja-JP" sz="1300" b="0" u="none">
              <a:solidFill>
                <a:sysClr val="windowText" lastClr="000000"/>
              </a:solidFill>
              <a:effectLst/>
              <a:latin typeface="+mn-ea"/>
              <a:ea typeface="+mn-ea"/>
              <a:cs typeface="+mn-cs"/>
            </a:rPr>
            <a:t>は、</a:t>
          </a:r>
          <a:r>
            <a:rPr kumimoji="1" lang="ja-JP" altLang="en-US" sz="1300" b="0" u="none">
              <a:solidFill>
                <a:sysClr val="windowText" lastClr="000000"/>
              </a:solidFill>
              <a:effectLst/>
              <a:latin typeface="+mn-ea"/>
              <a:ea typeface="+mn-ea"/>
              <a:cs typeface="+mn-cs"/>
            </a:rPr>
            <a:t>本市</a:t>
          </a:r>
          <a:r>
            <a:rPr kumimoji="1" lang="ja-JP" altLang="ja-JP" sz="1300" b="0" u="none">
              <a:solidFill>
                <a:sysClr val="windowText" lastClr="000000"/>
              </a:solidFill>
              <a:effectLst/>
              <a:latin typeface="+mn-ea"/>
              <a:ea typeface="+mn-ea"/>
              <a:cs typeface="+mn-cs"/>
            </a:rPr>
            <a:t>単独消防がある</a:t>
          </a:r>
          <a:r>
            <a:rPr kumimoji="1" lang="ja-JP" altLang="en-US" sz="1300" b="0" u="none">
              <a:solidFill>
                <a:sysClr val="windowText" lastClr="000000"/>
              </a:solidFill>
              <a:effectLst/>
              <a:latin typeface="+mn-ea"/>
              <a:ea typeface="+mn-ea"/>
              <a:cs typeface="+mn-cs"/>
            </a:rPr>
            <a:t>点が挙げられます</a:t>
          </a:r>
          <a:r>
            <a:rPr kumimoji="1" lang="ja-JP" altLang="ja-JP" sz="1300" b="0" u="none">
              <a:solidFill>
                <a:sysClr val="windowText" lastClr="000000"/>
              </a:solidFill>
              <a:effectLst/>
              <a:latin typeface="+mn-ea"/>
              <a:ea typeface="+mn-ea"/>
              <a:cs typeface="+mn-cs"/>
            </a:rPr>
            <a:t>。</a:t>
          </a:r>
          <a:br>
            <a:rPr kumimoji="1" lang="ja-JP" altLang="ja-JP" sz="1300" b="0" u="none">
              <a:solidFill>
                <a:sysClr val="windowText" lastClr="000000"/>
              </a:solidFill>
              <a:effectLst/>
              <a:latin typeface="+mn-ea"/>
              <a:ea typeface="+mn-ea"/>
              <a:cs typeface="+mn-cs"/>
            </a:rPr>
          </a:br>
          <a:r>
            <a:rPr kumimoji="1" lang="ja-JP" altLang="ja-JP" sz="1300">
              <a:solidFill>
                <a:schemeClr val="dk1"/>
              </a:solidFill>
              <a:effectLst/>
              <a:latin typeface="+mn-ea"/>
              <a:ea typeface="+mn-ea"/>
              <a:cs typeface="+mn-cs"/>
            </a:rPr>
            <a:t>　定員適正化計画に基づき、平成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人の職員削減（</a:t>
          </a:r>
          <a:r>
            <a:rPr kumimoji="1" lang="en-US" altLang="ja-JP" sz="1300">
              <a:solidFill>
                <a:schemeClr val="dk1"/>
              </a:solidFill>
              <a:effectLst/>
              <a:latin typeface="+mn-ea"/>
              <a:ea typeface="+mn-ea"/>
              <a:cs typeface="+mn-cs"/>
            </a:rPr>
            <a:t>285</a:t>
          </a:r>
          <a:r>
            <a:rPr kumimoji="1" lang="ja-JP" altLang="ja-JP"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235</a:t>
          </a:r>
          <a:r>
            <a:rPr kumimoji="1" lang="ja-JP" altLang="ja-JP" sz="1300">
              <a:solidFill>
                <a:schemeClr val="dk1"/>
              </a:solidFill>
              <a:effectLst/>
              <a:latin typeface="+mn-ea"/>
              <a:ea typeface="+mn-ea"/>
              <a:cs typeface="+mn-cs"/>
            </a:rPr>
            <a:t>人）を目標として削減に努めてきており、平成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年度は、目標を上回る達成状況となっています。プロジェクト事業等により一時的に職員数が増加することも考えられますが、引き続き、業務量に見合った、適正な職員数の定員管理に努めて参ります。</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116356</xdr:rowOff>
    </xdr:from>
    <xdr:to>
      <xdr:col>24</xdr:col>
      <xdr:colOff>558800</xdr:colOff>
      <xdr:row>64</xdr:row>
      <xdr:rowOff>123251</xdr:rowOff>
    </xdr:to>
    <xdr:cxnSp macro="">
      <xdr:nvCxnSpPr>
        <xdr:cNvPr id="325" name="直線コネクタ 324"/>
        <xdr:cNvCxnSpPr/>
      </xdr:nvCxnSpPr>
      <xdr:spPr>
        <a:xfrm flipV="1">
          <a:off x="16179800" y="1108915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6"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87630</xdr:rowOff>
    </xdr:from>
    <xdr:to>
      <xdr:col>23</xdr:col>
      <xdr:colOff>406400</xdr:colOff>
      <xdr:row>64</xdr:row>
      <xdr:rowOff>123251</xdr:rowOff>
    </xdr:to>
    <xdr:cxnSp macro="">
      <xdr:nvCxnSpPr>
        <xdr:cNvPr id="328" name="直線コネクタ 327"/>
        <xdr:cNvCxnSpPr/>
      </xdr:nvCxnSpPr>
      <xdr:spPr>
        <a:xfrm>
          <a:off x="15290800" y="1106043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30" name="テキスト ボックス 329"/>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87630</xdr:rowOff>
    </xdr:to>
    <xdr:cxnSp macro="">
      <xdr:nvCxnSpPr>
        <xdr:cNvPr id="331" name="直線コネクタ 330"/>
        <xdr:cNvCxnSpPr/>
      </xdr:nvCxnSpPr>
      <xdr:spPr>
        <a:xfrm>
          <a:off x="14401800" y="1106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3" name="テキスト ボックス 332"/>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87630</xdr:rowOff>
    </xdr:from>
    <xdr:to>
      <xdr:col>21</xdr:col>
      <xdr:colOff>0</xdr:colOff>
      <xdr:row>64</xdr:row>
      <xdr:rowOff>100270</xdr:rowOff>
    </xdr:to>
    <xdr:cxnSp macro="">
      <xdr:nvCxnSpPr>
        <xdr:cNvPr id="334" name="直線コネクタ 333"/>
        <xdr:cNvCxnSpPr/>
      </xdr:nvCxnSpPr>
      <xdr:spPr>
        <a:xfrm flipV="1">
          <a:off x="13512800" y="1106043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6" name="テキスト ボックス 335"/>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8" name="テキスト ボックス 337"/>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65556</xdr:rowOff>
    </xdr:from>
    <xdr:to>
      <xdr:col>24</xdr:col>
      <xdr:colOff>609600</xdr:colOff>
      <xdr:row>64</xdr:row>
      <xdr:rowOff>167156</xdr:rowOff>
    </xdr:to>
    <xdr:sp macro="" textlink="">
      <xdr:nvSpPr>
        <xdr:cNvPr id="344" name="円/楕円 343"/>
        <xdr:cNvSpPr/>
      </xdr:nvSpPr>
      <xdr:spPr>
        <a:xfrm>
          <a:off x="169672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37633</xdr:rowOff>
    </xdr:from>
    <xdr:ext cx="762000" cy="259045"/>
    <xdr:sp macro="" textlink="">
      <xdr:nvSpPr>
        <xdr:cNvPr id="345" name="定員管理の状況該当値テキスト"/>
        <xdr:cNvSpPr txBox="1"/>
      </xdr:nvSpPr>
      <xdr:spPr>
        <a:xfrm>
          <a:off x="17106900" y="1101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72451</xdr:rowOff>
    </xdr:from>
    <xdr:to>
      <xdr:col>23</xdr:col>
      <xdr:colOff>457200</xdr:colOff>
      <xdr:row>65</xdr:row>
      <xdr:rowOff>2601</xdr:rowOff>
    </xdr:to>
    <xdr:sp macro="" textlink="">
      <xdr:nvSpPr>
        <xdr:cNvPr id="346" name="円/楕円 345"/>
        <xdr:cNvSpPr/>
      </xdr:nvSpPr>
      <xdr:spPr>
        <a:xfrm>
          <a:off x="16129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158828</xdr:rowOff>
    </xdr:from>
    <xdr:ext cx="736600" cy="259045"/>
    <xdr:sp macro="" textlink="">
      <xdr:nvSpPr>
        <xdr:cNvPr id="347" name="テキスト ボックス 346"/>
        <xdr:cNvSpPr txBox="1"/>
      </xdr:nvSpPr>
      <xdr:spPr>
        <a:xfrm>
          <a:off x="15798800" y="1113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8" name="円/楕円 347"/>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9" name="テキスト ボックス 348"/>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50" name="円/楕円 349"/>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51" name="テキスト ボックス 350"/>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49470</xdr:rowOff>
    </xdr:from>
    <xdr:to>
      <xdr:col>19</xdr:col>
      <xdr:colOff>533400</xdr:colOff>
      <xdr:row>64</xdr:row>
      <xdr:rowOff>151070</xdr:rowOff>
    </xdr:to>
    <xdr:sp macro="" textlink="">
      <xdr:nvSpPr>
        <xdr:cNvPr id="352" name="円/楕円 351"/>
        <xdr:cNvSpPr/>
      </xdr:nvSpPr>
      <xdr:spPr>
        <a:xfrm>
          <a:off x="134620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135847</xdr:rowOff>
    </xdr:from>
    <xdr:ext cx="762000" cy="259045"/>
    <xdr:sp macro="" textlink="">
      <xdr:nvSpPr>
        <xdr:cNvPr id="353" name="テキスト ボックス 352"/>
        <xdr:cNvSpPr txBox="1"/>
      </xdr:nvSpPr>
      <xdr:spPr>
        <a:xfrm>
          <a:off x="13131800" y="111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財政改革プログラムにより地方債発行額を</a:t>
          </a:r>
          <a:r>
            <a:rPr kumimoji="1" lang="en-US" altLang="ja-JP" sz="1300">
              <a:latin typeface="ＭＳ Ｐゴシック"/>
            </a:rPr>
            <a:t>6</a:t>
          </a:r>
          <a:r>
            <a:rPr kumimoji="1" lang="ja-JP" altLang="en-US" sz="1300">
              <a:latin typeface="ＭＳ Ｐゴシック"/>
            </a:rPr>
            <a:t>億円以下（災害・臨時財政対策債を除く）に抑制してきていることから、緩やかではあるが改善されてきています。</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今後も更に低い水準へ減少していくよう地方債発行額には注意を払いながら、交付税措置等が見込まれる有利な地方債の活用等に努めて参ります。</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34078</xdr:rowOff>
    </xdr:from>
    <xdr:to>
      <xdr:col>24</xdr:col>
      <xdr:colOff>558800</xdr:colOff>
      <xdr:row>37</xdr:row>
      <xdr:rowOff>48154</xdr:rowOff>
    </xdr:to>
    <xdr:cxnSp macro="">
      <xdr:nvCxnSpPr>
        <xdr:cNvPr id="387" name="直線コネクタ 386"/>
        <xdr:cNvCxnSpPr/>
      </xdr:nvCxnSpPr>
      <xdr:spPr>
        <a:xfrm flipV="1">
          <a:off x="16179800" y="637772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8"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48154</xdr:rowOff>
    </xdr:from>
    <xdr:to>
      <xdr:col>23</xdr:col>
      <xdr:colOff>406400</xdr:colOff>
      <xdr:row>37</xdr:row>
      <xdr:rowOff>62230</xdr:rowOff>
    </xdr:to>
    <xdr:cxnSp macro="">
      <xdr:nvCxnSpPr>
        <xdr:cNvPr id="390" name="直線コネクタ 389"/>
        <xdr:cNvCxnSpPr/>
      </xdr:nvCxnSpPr>
      <xdr:spPr>
        <a:xfrm flipV="1">
          <a:off x="15290800" y="63918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62230</xdr:rowOff>
    </xdr:from>
    <xdr:to>
      <xdr:col>22</xdr:col>
      <xdr:colOff>203200</xdr:colOff>
      <xdr:row>37</xdr:row>
      <xdr:rowOff>76306</xdr:rowOff>
    </xdr:to>
    <xdr:cxnSp macro="">
      <xdr:nvCxnSpPr>
        <xdr:cNvPr id="393" name="直線コネクタ 392"/>
        <xdr:cNvCxnSpPr/>
      </xdr:nvCxnSpPr>
      <xdr:spPr>
        <a:xfrm flipV="1">
          <a:off x="14401800" y="640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5" name="テキスト ボックス 394"/>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76306</xdr:rowOff>
    </xdr:from>
    <xdr:to>
      <xdr:col>21</xdr:col>
      <xdr:colOff>0</xdr:colOff>
      <xdr:row>37</xdr:row>
      <xdr:rowOff>80328</xdr:rowOff>
    </xdr:to>
    <xdr:cxnSp macro="">
      <xdr:nvCxnSpPr>
        <xdr:cNvPr id="396" name="直線コネクタ 395"/>
        <xdr:cNvCxnSpPr/>
      </xdr:nvCxnSpPr>
      <xdr:spPr>
        <a:xfrm flipV="1">
          <a:off x="13512800" y="64199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8" name="テキスト ボックス 397"/>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00" name="テキスト ボックス 399"/>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154728</xdr:rowOff>
    </xdr:from>
    <xdr:to>
      <xdr:col>24</xdr:col>
      <xdr:colOff>609600</xdr:colOff>
      <xdr:row>37</xdr:row>
      <xdr:rowOff>84878</xdr:rowOff>
    </xdr:to>
    <xdr:sp macro="" textlink="">
      <xdr:nvSpPr>
        <xdr:cNvPr id="406" name="円/楕円 405"/>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171255</xdr:rowOff>
    </xdr:from>
    <xdr:ext cx="762000" cy="259045"/>
    <xdr:sp macro="" textlink="">
      <xdr:nvSpPr>
        <xdr:cNvPr id="407" name="公債費負担の状況該当値テキスト"/>
        <xdr:cNvSpPr txBox="1"/>
      </xdr:nvSpPr>
      <xdr:spPr>
        <a:xfrm>
          <a:off x="17106900" y="617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168804</xdr:rowOff>
    </xdr:from>
    <xdr:to>
      <xdr:col>23</xdr:col>
      <xdr:colOff>457200</xdr:colOff>
      <xdr:row>37</xdr:row>
      <xdr:rowOff>98954</xdr:rowOff>
    </xdr:to>
    <xdr:sp macro="" textlink="">
      <xdr:nvSpPr>
        <xdr:cNvPr id="408" name="円/楕円 407"/>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109131</xdr:rowOff>
    </xdr:from>
    <xdr:ext cx="736600" cy="259045"/>
    <xdr:sp macro="" textlink="">
      <xdr:nvSpPr>
        <xdr:cNvPr id="409" name="テキスト ボックス 408"/>
        <xdr:cNvSpPr txBox="1"/>
      </xdr:nvSpPr>
      <xdr:spPr>
        <a:xfrm>
          <a:off x="15798800" y="610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410" name="円/楕円 409"/>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97807</xdr:rowOff>
    </xdr:from>
    <xdr:ext cx="762000" cy="259045"/>
    <xdr:sp macro="" textlink="">
      <xdr:nvSpPr>
        <xdr:cNvPr id="411" name="テキスト ボックス 410"/>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25506</xdr:rowOff>
    </xdr:from>
    <xdr:to>
      <xdr:col>21</xdr:col>
      <xdr:colOff>50800</xdr:colOff>
      <xdr:row>37</xdr:row>
      <xdr:rowOff>127106</xdr:rowOff>
    </xdr:to>
    <xdr:sp macro="" textlink="">
      <xdr:nvSpPr>
        <xdr:cNvPr id="412" name="円/楕円 411"/>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137283</xdr:rowOff>
    </xdr:from>
    <xdr:ext cx="762000" cy="259045"/>
    <xdr:sp macro="" textlink="">
      <xdr:nvSpPr>
        <xdr:cNvPr id="413" name="テキスト ボックス 412"/>
        <xdr:cNvSpPr txBox="1"/>
      </xdr:nvSpPr>
      <xdr:spPr>
        <a:xfrm>
          <a:off x="14020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14" name="円/楕円 413"/>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15" name="テキスト ボックス 414"/>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類似団体平均を下回っており、主な要因としては、起債発行額抑制により市債残高が前年度末より</a:t>
          </a:r>
          <a:r>
            <a:rPr kumimoji="1" lang="en-US" altLang="ja-JP" sz="1300">
              <a:latin typeface="ＭＳ Ｐゴシック"/>
            </a:rPr>
            <a:t>1.7</a:t>
          </a:r>
          <a:r>
            <a:rPr kumimoji="1" lang="ja-JP" altLang="en-US" sz="1300">
              <a:latin typeface="ＭＳ Ｐゴシック"/>
            </a:rPr>
            <a:t>億円減少したことと、ふるさと応援基金を含め基金積立を積極的に行ったことによる充当可能基金の増加があげられます。</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しかし、今後は大型事業による基金取り崩しや債務負担行為、起債借入額の増加などが見込まれるため、充当可能財源の増加を図ることで財政の健全化を図って参ります。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83858</xdr:rowOff>
    </xdr:from>
    <xdr:to>
      <xdr:col>24</xdr:col>
      <xdr:colOff>558800</xdr:colOff>
      <xdr:row>14</xdr:row>
      <xdr:rowOff>88443</xdr:rowOff>
    </xdr:to>
    <xdr:cxnSp macro="">
      <xdr:nvCxnSpPr>
        <xdr:cNvPr id="447" name="直線コネクタ 446"/>
        <xdr:cNvCxnSpPr/>
      </xdr:nvCxnSpPr>
      <xdr:spPr>
        <a:xfrm flipV="1">
          <a:off x="16179800" y="2484158"/>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8"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88443</xdr:rowOff>
    </xdr:from>
    <xdr:to>
      <xdr:col>23</xdr:col>
      <xdr:colOff>406400</xdr:colOff>
      <xdr:row>14</xdr:row>
      <xdr:rowOff>121742</xdr:rowOff>
    </xdr:to>
    <xdr:cxnSp macro="">
      <xdr:nvCxnSpPr>
        <xdr:cNvPr id="450" name="直線コネクタ 449"/>
        <xdr:cNvCxnSpPr/>
      </xdr:nvCxnSpPr>
      <xdr:spPr>
        <a:xfrm flipV="1">
          <a:off x="15290800" y="2488743"/>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2" name="テキスト ボックス 451"/>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121742</xdr:rowOff>
    </xdr:from>
    <xdr:to>
      <xdr:col>22</xdr:col>
      <xdr:colOff>203200</xdr:colOff>
      <xdr:row>14</xdr:row>
      <xdr:rowOff>141529</xdr:rowOff>
    </xdr:to>
    <xdr:cxnSp macro="">
      <xdr:nvCxnSpPr>
        <xdr:cNvPr id="453" name="直線コネクタ 452"/>
        <xdr:cNvCxnSpPr/>
      </xdr:nvCxnSpPr>
      <xdr:spPr>
        <a:xfrm flipV="1">
          <a:off x="14401800" y="2522042"/>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4" name="フローチャート : 判断 453"/>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5" name="テキスト ボックス 454"/>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141529</xdr:rowOff>
    </xdr:from>
    <xdr:to>
      <xdr:col>21</xdr:col>
      <xdr:colOff>0</xdr:colOff>
      <xdr:row>15</xdr:row>
      <xdr:rowOff>10858</xdr:rowOff>
    </xdr:to>
    <xdr:cxnSp macro="">
      <xdr:nvCxnSpPr>
        <xdr:cNvPr id="456" name="直線コネクタ 455"/>
        <xdr:cNvCxnSpPr/>
      </xdr:nvCxnSpPr>
      <xdr:spPr>
        <a:xfrm flipV="1">
          <a:off x="13512800" y="2541829"/>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7" name="フローチャート : 判断 45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8" name="テキスト ボックス 457"/>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9" name="フローチャート : 判断 45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60" name="テキスト ボックス 459"/>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33058</xdr:rowOff>
    </xdr:from>
    <xdr:to>
      <xdr:col>24</xdr:col>
      <xdr:colOff>609600</xdr:colOff>
      <xdr:row>14</xdr:row>
      <xdr:rowOff>134658</xdr:rowOff>
    </xdr:to>
    <xdr:sp macro="" textlink="">
      <xdr:nvSpPr>
        <xdr:cNvPr id="466" name="円/楕円 465"/>
        <xdr:cNvSpPr/>
      </xdr:nvSpPr>
      <xdr:spPr>
        <a:xfrm>
          <a:off x="16967200" y="24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125785</xdr:rowOff>
    </xdr:from>
    <xdr:ext cx="762000" cy="259045"/>
    <xdr:sp macro="" textlink="">
      <xdr:nvSpPr>
        <xdr:cNvPr id="467" name="将来負担の状況該当値テキスト"/>
        <xdr:cNvSpPr txBox="1"/>
      </xdr:nvSpPr>
      <xdr:spPr>
        <a:xfrm>
          <a:off x="17106900" y="23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37643</xdr:rowOff>
    </xdr:from>
    <xdr:to>
      <xdr:col>23</xdr:col>
      <xdr:colOff>457200</xdr:colOff>
      <xdr:row>14</xdr:row>
      <xdr:rowOff>139243</xdr:rowOff>
    </xdr:to>
    <xdr:sp macro="" textlink="">
      <xdr:nvSpPr>
        <xdr:cNvPr id="468" name="円/楕円 467"/>
        <xdr:cNvSpPr/>
      </xdr:nvSpPr>
      <xdr:spPr>
        <a:xfrm>
          <a:off x="16129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149420</xdr:rowOff>
    </xdr:from>
    <xdr:ext cx="736600" cy="259045"/>
    <xdr:sp macro="" textlink="">
      <xdr:nvSpPr>
        <xdr:cNvPr id="469" name="テキスト ボックス 468"/>
        <xdr:cNvSpPr txBox="1"/>
      </xdr:nvSpPr>
      <xdr:spPr>
        <a:xfrm>
          <a:off x="15798800" y="22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70942</xdr:rowOff>
    </xdr:from>
    <xdr:to>
      <xdr:col>22</xdr:col>
      <xdr:colOff>254000</xdr:colOff>
      <xdr:row>15</xdr:row>
      <xdr:rowOff>1092</xdr:rowOff>
    </xdr:to>
    <xdr:sp macro="" textlink="">
      <xdr:nvSpPr>
        <xdr:cNvPr id="470" name="円/楕円 469"/>
        <xdr:cNvSpPr/>
      </xdr:nvSpPr>
      <xdr:spPr>
        <a:xfrm>
          <a:off x="15240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11269</xdr:rowOff>
    </xdr:from>
    <xdr:ext cx="762000" cy="259045"/>
    <xdr:sp macro="" textlink="">
      <xdr:nvSpPr>
        <xdr:cNvPr id="471" name="テキスト ボックス 470"/>
        <xdr:cNvSpPr txBox="1"/>
      </xdr:nvSpPr>
      <xdr:spPr>
        <a:xfrm>
          <a:off x="14909800" y="22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90729</xdr:rowOff>
    </xdr:from>
    <xdr:to>
      <xdr:col>21</xdr:col>
      <xdr:colOff>50800</xdr:colOff>
      <xdr:row>15</xdr:row>
      <xdr:rowOff>20879</xdr:rowOff>
    </xdr:to>
    <xdr:sp macro="" textlink="">
      <xdr:nvSpPr>
        <xdr:cNvPr id="472" name="円/楕円 471"/>
        <xdr:cNvSpPr/>
      </xdr:nvSpPr>
      <xdr:spPr>
        <a:xfrm>
          <a:off x="14351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31056</xdr:rowOff>
    </xdr:from>
    <xdr:ext cx="762000" cy="259045"/>
    <xdr:sp macro="" textlink="">
      <xdr:nvSpPr>
        <xdr:cNvPr id="473" name="テキスト ボックス 472"/>
        <xdr:cNvSpPr txBox="1"/>
      </xdr:nvSpPr>
      <xdr:spPr>
        <a:xfrm>
          <a:off x="14020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131508</xdr:rowOff>
    </xdr:from>
    <xdr:to>
      <xdr:col>19</xdr:col>
      <xdr:colOff>533400</xdr:colOff>
      <xdr:row>15</xdr:row>
      <xdr:rowOff>61658</xdr:rowOff>
    </xdr:to>
    <xdr:sp macro="" textlink="">
      <xdr:nvSpPr>
        <xdr:cNvPr id="474" name="円/楕円 473"/>
        <xdr:cNvSpPr/>
      </xdr:nvSpPr>
      <xdr:spPr>
        <a:xfrm>
          <a:off x="13462000" y="2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71835</xdr:rowOff>
    </xdr:from>
    <xdr:ext cx="762000" cy="259045"/>
    <xdr:sp macro="" textlink="">
      <xdr:nvSpPr>
        <xdr:cNvPr id="475" name="テキスト ボックス 474"/>
        <xdr:cNvSpPr txBox="1"/>
      </xdr:nvSpPr>
      <xdr:spPr>
        <a:xfrm>
          <a:off x="13131800" y="230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定員適正化計画に基づき職員数の削減に努めてきています</a:t>
          </a:r>
          <a:r>
            <a:rPr kumimoji="1" lang="ja-JP" altLang="en-US" sz="1200" b="0" u="none">
              <a:solidFill>
                <a:sysClr val="windowText" lastClr="000000"/>
              </a:solidFill>
              <a:effectLst/>
              <a:latin typeface="+mn-ea"/>
              <a:ea typeface="+mn-ea"/>
              <a:cs typeface="+mn-cs"/>
            </a:rPr>
            <a:t>が、やはり単独消防の職員が含まれている影響で、類似団体より高い値となっております</a:t>
          </a:r>
          <a:r>
            <a:rPr kumimoji="1" lang="ja-JP" altLang="ja-JP" sz="1200" b="0" u="none">
              <a:solidFill>
                <a:sysClr val="windowText" lastClr="000000"/>
              </a:solidFill>
              <a:effectLst/>
              <a:latin typeface="+mn-ea"/>
              <a:ea typeface="+mn-ea"/>
              <a:cs typeface="+mn-cs"/>
            </a:rPr>
            <a:t>。</a:t>
          </a:r>
          <a:br>
            <a:rPr kumimoji="1" lang="ja-JP" altLang="ja-JP" sz="1200" b="0" u="none">
              <a:solidFill>
                <a:sysClr val="windowText" lastClr="000000"/>
              </a:solidFill>
              <a:effectLst/>
              <a:latin typeface="+mn-ea"/>
              <a:ea typeface="+mn-ea"/>
              <a:cs typeface="+mn-cs"/>
            </a:rPr>
          </a:br>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年度については、職員の入替が進んでいることから職員給については減少傾向に</a:t>
          </a:r>
          <a:r>
            <a:rPr kumimoji="1" lang="ja-JP" altLang="en-US" sz="1200">
              <a:solidFill>
                <a:schemeClr val="dk1"/>
              </a:solidFill>
              <a:effectLst/>
              <a:latin typeface="+mn-ea"/>
              <a:ea typeface="+mn-ea"/>
              <a:cs typeface="+mn-cs"/>
            </a:rPr>
            <a:t>ありますが</a:t>
          </a:r>
          <a:r>
            <a:rPr kumimoji="1" lang="ja-JP" altLang="ja-JP" sz="1200">
              <a:solidFill>
                <a:schemeClr val="dk1"/>
              </a:solidFill>
              <a:effectLst/>
              <a:latin typeface="+mn-ea"/>
              <a:ea typeface="+mn-ea"/>
              <a:cs typeface="+mn-cs"/>
            </a:rPr>
            <a:t>、退職手当</a:t>
          </a:r>
          <a:r>
            <a:rPr kumimoji="1" lang="ja-JP" altLang="en-US" sz="1200">
              <a:solidFill>
                <a:schemeClr val="dk1"/>
              </a:solidFill>
              <a:effectLst/>
              <a:latin typeface="+mn-ea"/>
              <a:ea typeface="+mn-ea"/>
              <a:cs typeface="+mn-cs"/>
            </a:rPr>
            <a:t>について</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年度から退職手当組合に加入した影響で、前年度の退職手当と負担金差が生じたため、全体として増額と</a:t>
          </a:r>
          <a:r>
            <a:rPr kumimoji="1" lang="ja-JP" altLang="en-US" sz="1200">
              <a:solidFill>
                <a:schemeClr val="dk1"/>
              </a:solidFill>
              <a:effectLst/>
              <a:latin typeface="+mn-ea"/>
              <a:ea typeface="+mn-ea"/>
              <a:cs typeface="+mn-cs"/>
            </a:rPr>
            <a:t>なりました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今後も適正な人件費の支出に努めて参ります。</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46990</xdr:rowOff>
    </xdr:to>
    <xdr:cxnSp macro="">
      <xdr:nvCxnSpPr>
        <xdr:cNvPr id="66" name="直線コネクタ 65"/>
        <xdr:cNvCxnSpPr/>
      </xdr:nvCxnSpPr>
      <xdr:spPr>
        <a:xfrm>
          <a:off x="3987800" y="6634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40</xdr:row>
      <xdr:rowOff>96520</xdr:rowOff>
    </xdr:to>
    <xdr:cxnSp macro="">
      <xdr:nvCxnSpPr>
        <xdr:cNvPr id="69" name="直線コネクタ 68"/>
        <xdr:cNvCxnSpPr/>
      </xdr:nvCxnSpPr>
      <xdr:spPr>
        <a:xfrm flipV="1">
          <a:off x="3098800" y="66344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96520</xdr:rowOff>
    </xdr:to>
    <xdr:cxnSp macro="">
      <xdr:nvCxnSpPr>
        <xdr:cNvPr id="72" name="直線コネクタ 71"/>
        <xdr:cNvCxnSpPr/>
      </xdr:nvCxnSpPr>
      <xdr:spPr>
        <a:xfrm>
          <a:off x="2209800" y="6847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41</xdr:row>
      <xdr:rowOff>24130</xdr:rowOff>
    </xdr:to>
    <xdr:cxnSp macro="">
      <xdr:nvCxnSpPr>
        <xdr:cNvPr id="75" name="直線コネクタ 74"/>
        <xdr:cNvCxnSpPr/>
      </xdr:nvCxnSpPr>
      <xdr:spPr>
        <a:xfrm flipV="1">
          <a:off x="1320800" y="6847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45720</xdr:rowOff>
    </xdr:from>
    <xdr:to>
      <xdr:col>4</xdr:col>
      <xdr:colOff>396875</xdr:colOff>
      <xdr:row>40</xdr:row>
      <xdr:rowOff>147320</xdr:rowOff>
    </xdr:to>
    <xdr:sp macro="" textlink="">
      <xdr:nvSpPr>
        <xdr:cNvPr id="89" name="円/楕円 88"/>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132097</xdr:rowOff>
    </xdr:from>
    <xdr:ext cx="762000" cy="259045"/>
    <xdr:sp macro="" textlink="">
      <xdr:nvSpPr>
        <xdr:cNvPr id="90" name="テキスト ボックス 89"/>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91" name="円/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144780</xdr:rowOff>
    </xdr:from>
    <xdr:to>
      <xdr:col>1</xdr:col>
      <xdr:colOff>676275</xdr:colOff>
      <xdr:row>41</xdr:row>
      <xdr:rowOff>74930</xdr:rowOff>
    </xdr:to>
    <xdr:sp macro="" textlink="">
      <xdr:nvSpPr>
        <xdr:cNvPr id="93" name="円/楕円 92"/>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59707</xdr:rowOff>
    </xdr:from>
    <xdr:ext cx="762000" cy="259045"/>
    <xdr:sp macro="" textlink="">
      <xdr:nvSpPr>
        <xdr:cNvPr id="94" name="テキスト ボックス 93"/>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物件費に係る経常収支比率については、平成</a:t>
          </a:r>
          <a:r>
            <a:rPr kumimoji="1" lang="en-US" altLang="ja-JP" sz="1300">
              <a:latin typeface="ＭＳ Ｐゴシック"/>
            </a:rPr>
            <a:t>15</a:t>
          </a:r>
          <a:r>
            <a:rPr kumimoji="1" lang="ja-JP" altLang="en-US" sz="1300">
              <a:latin typeface="ＭＳ Ｐゴシック"/>
            </a:rPr>
            <a:t>年度以降、類似団体平均を下回っています。これは、財政改革プログラムに基づき、事務経費の削減や施設の維持管理経費の節減に取り組んでいることが大きな要因です。</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年度以降は増加傾向にあるため、更に徹底したコスト意識を持ち、更なる経費節減に努めて参ります。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118836</xdr:rowOff>
    </xdr:to>
    <xdr:cxnSp macro="">
      <xdr:nvCxnSpPr>
        <xdr:cNvPr id="129" name="直線コネクタ 128"/>
        <xdr:cNvCxnSpPr/>
      </xdr:nvCxnSpPr>
      <xdr:spPr>
        <a:xfrm>
          <a:off x="15671800" y="2581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83457</xdr:rowOff>
    </xdr:from>
    <xdr:to>
      <xdr:col>22</xdr:col>
      <xdr:colOff>565150</xdr:colOff>
      <xdr:row>15</xdr:row>
      <xdr:rowOff>9979</xdr:rowOff>
    </xdr:to>
    <xdr:cxnSp macro="">
      <xdr:nvCxnSpPr>
        <xdr:cNvPr id="132" name="直線コネクタ 131"/>
        <xdr:cNvCxnSpPr/>
      </xdr:nvCxnSpPr>
      <xdr:spPr>
        <a:xfrm>
          <a:off x="14782800" y="2483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83457</xdr:rowOff>
    </xdr:to>
    <xdr:cxnSp macro="">
      <xdr:nvCxnSpPr>
        <xdr:cNvPr id="135" name="直線コネクタ 134"/>
        <xdr:cNvCxnSpPr/>
      </xdr:nvCxnSpPr>
      <xdr:spPr>
        <a:xfrm>
          <a:off x="13893800" y="2364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135164</xdr:rowOff>
    </xdr:to>
    <xdr:cxnSp macro="">
      <xdr:nvCxnSpPr>
        <xdr:cNvPr id="138" name="直線コネクタ 137"/>
        <xdr:cNvCxnSpPr/>
      </xdr:nvCxnSpPr>
      <xdr:spPr>
        <a:xfrm>
          <a:off x="13004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0" name="円/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6" name="円/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本市の歳出全体額の中でも扶助費は</a:t>
          </a:r>
          <a:r>
            <a:rPr kumimoji="1" lang="en-US" altLang="ja-JP" sz="1300">
              <a:latin typeface="ＭＳ Ｐゴシック"/>
            </a:rPr>
            <a:t>15.1</a:t>
          </a:r>
          <a:r>
            <a:rPr kumimoji="1" lang="ja-JP" altLang="en-US" sz="1300">
              <a:latin typeface="ＭＳ Ｐゴシック"/>
            </a:rPr>
            <a:t>％の割合を占めており、また扶助費に係る経常収支比率が類似団体平均を若干上回っています。</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この要因は、市単独のこども医療費助成事業や保育料減免措置等の子育て支援事業によるものです。</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今後も事業の効果を精査し、適正執行に努めて参ります。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78015</xdr:rowOff>
    </xdr:to>
    <xdr:cxnSp macro="">
      <xdr:nvCxnSpPr>
        <xdr:cNvPr id="192" name="直線コネクタ 191"/>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56243</xdr:rowOff>
    </xdr:to>
    <xdr:cxnSp macro="">
      <xdr:nvCxnSpPr>
        <xdr:cNvPr id="195" name="直線コネクタ 194"/>
        <xdr:cNvCxnSpPr/>
      </xdr:nvCxnSpPr>
      <xdr:spPr>
        <a:xfrm flipV="1">
          <a:off x="3098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56243</xdr:rowOff>
    </xdr:to>
    <xdr:cxnSp macro="">
      <xdr:nvCxnSpPr>
        <xdr:cNvPr id="198" name="直線コネクタ 197"/>
        <xdr:cNvCxnSpPr/>
      </xdr:nvCxnSpPr>
      <xdr:spPr>
        <a:xfrm>
          <a:off x="2209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45357</xdr:rowOff>
    </xdr:to>
    <xdr:cxnSp macro="">
      <xdr:nvCxnSpPr>
        <xdr:cNvPr id="201" name="直線コネクタ 200"/>
        <xdr:cNvCxnSpPr/>
      </xdr:nvCxnSpPr>
      <xdr:spPr>
        <a:xfrm>
          <a:off x="1320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3" name="円/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5" name="円/楕円 214"/>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6" name="テキスト ボックス 21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7" name="円/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8" name="テキスト ボックス 21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9" name="円/楕円 218"/>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59162</xdr:rowOff>
    </xdr:from>
    <xdr:ext cx="762000" cy="259045"/>
    <xdr:sp macro="" textlink="">
      <xdr:nvSpPr>
        <xdr:cNvPr id="220" name="テキスト ボックス 219"/>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年度以降、類似団体平均を下回ってはおりますが、公共施設の老朽化に伴う維持補修費の増加により、その他に係る経常収支比率は前年度より</a:t>
          </a:r>
          <a:r>
            <a:rPr kumimoji="1" lang="en-US" altLang="ja-JP" sz="1300">
              <a:latin typeface="ＭＳ Ｐゴシック"/>
            </a:rPr>
            <a:t>1.2</a:t>
          </a:r>
          <a:r>
            <a:rPr kumimoji="1" lang="ja-JP" altLang="en-US" sz="1300">
              <a:latin typeface="ＭＳ Ｐゴシック"/>
            </a:rPr>
            <a:t>％の増となりました。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月に策定した「垂水市公共施設等総合管理計画」に基づき維持管理コストの削減を図るなど、更なる経費の削減に努めて参ります。</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55</xdr:row>
      <xdr:rowOff>24130</xdr:rowOff>
    </xdr:to>
    <xdr:cxnSp macro="">
      <xdr:nvCxnSpPr>
        <xdr:cNvPr id="253" name="直線コネクタ 252"/>
        <xdr:cNvCxnSpPr/>
      </xdr:nvCxnSpPr>
      <xdr:spPr>
        <a:xfrm>
          <a:off x="15671800" y="9362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157480</xdr:rowOff>
    </xdr:to>
    <xdr:cxnSp macro="">
      <xdr:nvCxnSpPr>
        <xdr:cNvPr id="256" name="直線コネクタ 255"/>
        <xdr:cNvCxnSpPr/>
      </xdr:nvCxnSpPr>
      <xdr:spPr>
        <a:xfrm flipV="1">
          <a:off x="14782800" y="9362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54</xdr:row>
      <xdr:rowOff>157480</xdr:rowOff>
    </xdr:to>
    <xdr:cxnSp macro="">
      <xdr:nvCxnSpPr>
        <xdr:cNvPr id="259" name="直線コネクタ 258"/>
        <xdr:cNvCxnSpPr/>
      </xdr:nvCxnSpPr>
      <xdr:spPr>
        <a:xfrm>
          <a:off x="13893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134620</xdr:rowOff>
    </xdr:to>
    <xdr:cxnSp macro="">
      <xdr:nvCxnSpPr>
        <xdr:cNvPr id="262" name="直線コネクタ 261"/>
        <xdr:cNvCxnSpPr/>
      </xdr:nvCxnSpPr>
      <xdr:spPr>
        <a:xfrm>
          <a:off x="13004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2" name="円/楕円 271"/>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73"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4" name="円/楕円 27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5" name="テキスト ボックス 27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80" name="円/楕円 279"/>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81" name="テキスト ボックス 280"/>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ふるさと応援寄附金の増加により、返礼にかかる費用が増加したため、補助費等に係る経常収支比率については、</a:t>
          </a:r>
          <a:r>
            <a:rPr kumimoji="1" lang="en-US" altLang="ja-JP" sz="1300">
              <a:latin typeface="ＭＳ Ｐゴシック"/>
            </a:rPr>
            <a:t>0.5</a:t>
          </a:r>
          <a:r>
            <a:rPr kumimoji="1" lang="ja-JP" altLang="en-US" sz="1300">
              <a:latin typeface="ＭＳ Ｐゴシック"/>
            </a:rPr>
            <a:t>％の増となっていますが、広域消防負担金がないことなどにより、類似団体平均及び全国平均は下回っています。</a:t>
          </a:r>
          <a:endParaRPr kumimoji="1" lang="en-US" altLang="ja-JP" sz="1300">
            <a:latin typeface="ＭＳ Ｐゴシック"/>
          </a:endParaRPr>
        </a:p>
        <a:p>
          <a:r>
            <a:rPr kumimoji="1" lang="ja-JP" altLang="en-US" sz="1300">
              <a:latin typeface="ＭＳ Ｐゴシック"/>
            </a:rPr>
            <a:t>　今後も、各種市単独補助金の必要性、効果を精査し、必要性の低い補助金は見直しや廃止を行うなど、経費の削減に努めて参ります。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88138</xdr:rowOff>
    </xdr:to>
    <xdr:cxnSp macro="">
      <xdr:nvCxnSpPr>
        <xdr:cNvPr id="311" name="直線コネクタ 310"/>
        <xdr:cNvCxnSpPr/>
      </xdr:nvCxnSpPr>
      <xdr:spPr>
        <a:xfrm>
          <a:off x="15671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65278</xdr:rowOff>
    </xdr:to>
    <xdr:cxnSp macro="">
      <xdr:nvCxnSpPr>
        <xdr:cNvPr id="314" name="直線コネクタ 313"/>
        <xdr:cNvCxnSpPr/>
      </xdr:nvCxnSpPr>
      <xdr:spPr>
        <a:xfrm>
          <a:off x="14782800" y="5979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34</xdr:row>
      <xdr:rowOff>149860</xdr:rowOff>
    </xdr:to>
    <xdr:cxnSp macro="">
      <xdr:nvCxnSpPr>
        <xdr:cNvPr id="317" name="直線コネクタ 316"/>
        <xdr:cNvCxnSpPr/>
      </xdr:nvCxnSpPr>
      <xdr:spPr>
        <a:xfrm>
          <a:off x="13893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122428</xdr:rowOff>
    </xdr:from>
    <xdr:to>
      <xdr:col>20</xdr:col>
      <xdr:colOff>158750</xdr:colOff>
      <xdr:row>34</xdr:row>
      <xdr:rowOff>122428</xdr:rowOff>
    </xdr:to>
    <xdr:cxnSp macro="">
      <xdr:nvCxnSpPr>
        <xdr:cNvPr id="320" name="直線コネクタ 319"/>
        <xdr:cNvCxnSpPr/>
      </xdr:nvCxnSpPr>
      <xdr:spPr>
        <a:xfrm>
          <a:off x="13004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30" name="円/楕円 32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3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2" name="円/楕円 331"/>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3" name="テキスト ボックス 332"/>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4" name="円/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36" name="円/楕円 335"/>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37" name="テキスト ボックス 336"/>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8" name="円/楕円 337"/>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9" name="テキスト ボックス 338"/>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財政改革プログラムに基づき新規借入の抑制に努めているため、公債費に係る経常収支比率は減少傾向にあります。</a:t>
          </a:r>
          <a:endParaRPr kumimoji="1" lang="en-US" altLang="ja-JP" sz="1300">
            <a:latin typeface="ＭＳ Ｐゴシック"/>
          </a:endParaRPr>
        </a:p>
        <a:p>
          <a:r>
            <a:rPr kumimoji="1" lang="ja-JP" altLang="en-US" sz="1300">
              <a:latin typeface="ＭＳ Ｐゴシック"/>
            </a:rPr>
            <a:t>　今後控えている大規模な事業計画については、十分な検討を行い、公債費の縮減に努めて参ります。</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26035</xdr:rowOff>
    </xdr:from>
    <xdr:to>
      <xdr:col>7</xdr:col>
      <xdr:colOff>15875</xdr:colOff>
      <xdr:row>75</xdr:row>
      <xdr:rowOff>35560</xdr:rowOff>
    </xdr:to>
    <xdr:cxnSp macro="">
      <xdr:nvCxnSpPr>
        <xdr:cNvPr id="371" name="直線コネクタ 370"/>
        <xdr:cNvCxnSpPr/>
      </xdr:nvCxnSpPr>
      <xdr:spPr>
        <a:xfrm flipV="1">
          <a:off x="3987800" y="128847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35560</xdr:rowOff>
    </xdr:from>
    <xdr:to>
      <xdr:col>5</xdr:col>
      <xdr:colOff>549275</xdr:colOff>
      <xdr:row>75</xdr:row>
      <xdr:rowOff>92710</xdr:rowOff>
    </xdr:to>
    <xdr:cxnSp macro="">
      <xdr:nvCxnSpPr>
        <xdr:cNvPr id="374" name="直線コネクタ 373"/>
        <xdr:cNvCxnSpPr/>
      </xdr:nvCxnSpPr>
      <xdr:spPr>
        <a:xfrm flipV="1">
          <a:off x="3098800" y="1289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113665</xdr:rowOff>
    </xdr:to>
    <xdr:cxnSp macro="">
      <xdr:nvCxnSpPr>
        <xdr:cNvPr id="377" name="直線コネクタ 376"/>
        <xdr:cNvCxnSpPr/>
      </xdr:nvCxnSpPr>
      <xdr:spPr>
        <a:xfrm flipV="1">
          <a:off x="2209800" y="12951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113665</xdr:rowOff>
    </xdr:from>
    <xdr:to>
      <xdr:col>3</xdr:col>
      <xdr:colOff>142875</xdr:colOff>
      <xdr:row>75</xdr:row>
      <xdr:rowOff>123190</xdr:rowOff>
    </xdr:to>
    <xdr:cxnSp macro="">
      <xdr:nvCxnSpPr>
        <xdr:cNvPr id="380" name="直線コネクタ 379"/>
        <xdr:cNvCxnSpPr/>
      </xdr:nvCxnSpPr>
      <xdr:spPr>
        <a:xfrm flipV="1">
          <a:off x="1320800" y="12972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90" name="円/楕円 389"/>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118762</xdr:rowOff>
    </xdr:from>
    <xdr:ext cx="762000" cy="259045"/>
    <xdr:sp macro="" textlink="">
      <xdr:nvSpPr>
        <xdr:cNvPr id="391"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2" name="円/楕円 391"/>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93" name="テキスト ボックス 392"/>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4" name="円/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128288</xdr:rowOff>
    </xdr:from>
    <xdr:ext cx="762000" cy="259045"/>
    <xdr:sp macro="" textlink="">
      <xdr:nvSpPr>
        <xdr:cNvPr id="395" name="テキスト ボックス 394"/>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62865</xdr:rowOff>
    </xdr:from>
    <xdr:to>
      <xdr:col>3</xdr:col>
      <xdr:colOff>193675</xdr:colOff>
      <xdr:row>75</xdr:row>
      <xdr:rowOff>164464</xdr:rowOff>
    </xdr:to>
    <xdr:sp macro="" textlink="">
      <xdr:nvSpPr>
        <xdr:cNvPr id="396" name="円/楕円 395"/>
        <xdr:cNvSpPr/>
      </xdr:nvSpPr>
      <xdr:spPr>
        <a:xfrm>
          <a:off x="2159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149241</xdr:rowOff>
    </xdr:from>
    <xdr:ext cx="762000" cy="259045"/>
    <xdr:sp macro="" textlink="">
      <xdr:nvSpPr>
        <xdr:cNvPr id="397" name="テキスト ボックス 396"/>
        <xdr:cNvSpPr txBox="1"/>
      </xdr:nvSpPr>
      <xdr:spPr>
        <a:xfrm>
          <a:off x="1828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8" name="円/楕円 397"/>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158766</xdr:rowOff>
    </xdr:from>
    <xdr:ext cx="762000" cy="259045"/>
    <xdr:sp macro="" textlink="">
      <xdr:nvSpPr>
        <xdr:cNvPr id="399" name="テキスト ボックス 398"/>
        <xdr:cNvSpPr txBox="1"/>
      </xdr:nvSpPr>
      <xdr:spPr>
        <a:xfrm>
          <a:off x="939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a:t>
          </a:r>
          <a:r>
            <a:rPr kumimoji="1" lang="en-US" altLang="ja-JP" sz="1300">
              <a:latin typeface="ＭＳ Ｐゴシック"/>
            </a:rPr>
            <a:t>71.8</a:t>
          </a:r>
          <a:r>
            <a:rPr kumimoji="1" lang="ja-JP" altLang="en-US" sz="1300">
              <a:latin typeface="ＭＳ Ｐゴシック"/>
            </a:rPr>
            <a:t>％と高い割合であり、財政構造が硬直化していることがうかがえます。</a:t>
          </a:r>
          <a:endParaRPr kumimoji="1" lang="en-US" altLang="ja-JP" sz="1300">
            <a:latin typeface="ＭＳ Ｐゴシック"/>
          </a:endParaRPr>
        </a:p>
        <a:p>
          <a:r>
            <a:rPr kumimoji="1" lang="ja-JP" altLang="en-US" sz="1300">
              <a:latin typeface="ＭＳ Ｐゴシック"/>
            </a:rPr>
            <a:t>　歳出の徹底した見直しや削減を図っていくとともに、市税等の徴収率向上対策に引き続き取り組み、財政基盤の強化に努めて参ります。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77</xdr:row>
      <xdr:rowOff>138430</xdr:rowOff>
    </xdr:to>
    <xdr:cxnSp macro="">
      <xdr:nvCxnSpPr>
        <xdr:cNvPr id="432" name="直線コネクタ 431"/>
        <xdr:cNvCxnSpPr/>
      </xdr:nvCxnSpPr>
      <xdr:spPr>
        <a:xfrm>
          <a:off x="15671800" y="131762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58420</xdr:rowOff>
    </xdr:to>
    <xdr:cxnSp macro="">
      <xdr:nvCxnSpPr>
        <xdr:cNvPr id="435" name="直線コネクタ 434"/>
        <xdr:cNvCxnSpPr/>
      </xdr:nvCxnSpPr>
      <xdr:spPr>
        <a:xfrm flipV="1">
          <a:off x="14782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77</xdr:row>
      <xdr:rowOff>58420</xdr:rowOff>
    </xdr:to>
    <xdr:cxnSp macro="">
      <xdr:nvCxnSpPr>
        <xdr:cNvPr id="438" name="直線コネクタ 437"/>
        <xdr:cNvCxnSpPr/>
      </xdr:nvCxnSpPr>
      <xdr:spPr>
        <a:xfrm>
          <a:off x="13893800" y="131267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77</xdr:row>
      <xdr:rowOff>5080</xdr:rowOff>
    </xdr:to>
    <xdr:cxnSp macro="">
      <xdr:nvCxnSpPr>
        <xdr:cNvPr id="441" name="直線コネクタ 440"/>
        <xdr:cNvCxnSpPr/>
      </xdr:nvCxnSpPr>
      <xdr:spPr>
        <a:xfrm flipV="1">
          <a:off x="13004800" y="131267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1" name="円/楕円 450"/>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2"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615950</xdr:colOff>
      <xdr:row>77</xdr:row>
      <xdr:rowOff>25400</xdr:rowOff>
    </xdr:to>
    <xdr:sp macro="" textlink="">
      <xdr:nvSpPr>
        <xdr:cNvPr id="453" name="円/楕円 452"/>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35577</xdr:rowOff>
    </xdr:from>
    <xdr:ext cx="736600" cy="259045"/>
    <xdr:sp macro="" textlink="">
      <xdr:nvSpPr>
        <xdr:cNvPr id="454" name="テキスト ボックス 453"/>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5" name="円/楕円 454"/>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56" name="テキスト ボックス 455"/>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9" name="円/楕円 458"/>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60" name="テキスト ボックス 459"/>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鹿児島県垂水市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166814</xdr:rowOff>
    </xdr:from>
    <xdr:to>
      <xdr:col>4</xdr:col>
      <xdr:colOff>1117600</xdr:colOff>
      <xdr:row>16</xdr:row>
      <xdr:rowOff>5728</xdr:rowOff>
    </xdr:to>
    <xdr:cxnSp macro="">
      <xdr:nvCxnSpPr>
        <xdr:cNvPr id="50" name="直線コネクタ 49"/>
        <xdr:cNvCxnSpPr/>
      </xdr:nvCxnSpPr>
      <xdr:spPr bwMode="auto">
        <a:xfrm>
          <a:off x="5003800" y="2786189"/>
          <a:ext cx="6477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152400</xdr:rowOff>
    </xdr:from>
    <xdr:to>
      <xdr:col>4</xdr:col>
      <xdr:colOff>469900</xdr:colOff>
      <xdr:row>15</xdr:row>
      <xdr:rowOff>166814</xdr:rowOff>
    </xdr:to>
    <xdr:cxnSp macro="">
      <xdr:nvCxnSpPr>
        <xdr:cNvPr id="53" name="直線コネクタ 52"/>
        <xdr:cNvCxnSpPr/>
      </xdr:nvCxnSpPr>
      <xdr:spPr bwMode="auto">
        <a:xfrm>
          <a:off x="4305300" y="2771775"/>
          <a:ext cx="698500" cy="1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152400</xdr:rowOff>
    </xdr:from>
    <xdr:to>
      <xdr:col>3</xdr:col>
      <xdr:colOff>904875</xdr:colOff>
      <xdr:row>16</xdr:row>
      <xdr:rowOff>47536</xdr:rowOff>
    </xdr:to>
    <xdr:cxnSp macro="">
      <xdr:nvCxnSpPr>
        <xdr:cNvPr id="56" name="直線コネクタ 55"/>
        <xdr:cNvCxnSpPr/>
      </xdr:nvCxnSpPr>
      <xdr:spPr bwMode="auto">
        <a:xfrm flipV="1">
          <a:off x="3606800" y="2771775"/>
          <a:ext cx="698500" cy="6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851</xdr:rowOff>
    </xdr:from>
    <xdr:to>
      <xdr:col>3</xdr:col>
      <xdr:colOff>206375</xdr:colOff>
      <xdr:row>16</xdr:row>
      <xdr:rowOff>47536</xdr:rowOff>
    </xdr:to>
    <xdr:cxnSp macro="">
      <xdr:nvCxnSpPr>
        <xdr:cNvPr id="59" name="直線コネクタ 58"/>
        <xdr:cNvCxnSpPr/>
      </xdr:nvCxnSpPr>
      <xdr:spPr bwMode="auto">
        <a:xfrm>
          <a:off x="2908300" y="2791676"/>
          <a:ext cx="698500" cy="4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126378</xdr:rowOff>
    </xdr:from>
    <xdr:to>
      <xdr:col>5</xdr:col>
      <xdr:colOff>34925</xdr:colOff>
      <xdr:row>16</xdr:row>
      <xdr:rowOff>56528</xdr:rowOff>
    </xdr:to>
    <xdr:sp macro="" textlink="">
      <xdr:nvSpPr>
        <xdr:cNvPr id="69" name="円/楕円 68"/>
        <xdr:cNvSpPr/>
      </xdr:nvSpPr>
      <xdr:spPr bwMode="auto">
        <a:xfrm>
          <a:off x="5600700" y="27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142905</xdr:rowOff>
    </xdr:from>
    <xdr:ext cx="762000" cy="259045"/>
    <xdr:sp macro="" textlink="">
      <xdr:nvSpPr>
        <xdr:cNvPr id="70" name="人口1人当たり決算額の推移該当値テキスト130"/>
        <xdr:cNvSpPr txBox="1"/>
      </xdr:nvSpPr>
      <xdr:spPr>
        <a:xfrm>
          <a:off x="5740400" y="259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119,799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116014</xdr:rowOff>
    </xdr:from>
    <xdr:to>
      <xdr:col>4</xdr:col>
      <xdr:colOff>520700</xdr:colOff>
      <xdr:row>16</xdr:row>
      <xdr:rowOff>46164</xdr:rowOff>
    </xdr:to>
    <xdr:sp macro="" textlink="">
      <xdr:nvSpPr>
        <xdr:cNvPr id="71" name="円/楕円 70"/>
        <xdr:cNvSpPr/>
      </xdr:nvSpPr>
      <xdr:spPr bwMode="auto">
        <a:xfrm>
          <a:off x="4953000" y="27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56341</xdr:rowOff>
    </xdr:from>
    <xdr:ext cx="736600" cy="259045"/>
    <xdr:sp macro="" textlink="">
      <xdr:nvSpPr>
        <xdr:cNvPr id="72" name="テキスト ボックス 71"/>
        <xdr:cNvSpPr txBox="1"/>
      </xdr:nvSpPr>
      <xdr:spPr>
        <a:xfrm>
          <a:off x="4622800" y="250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101600</xdr:rowOff>
    </xdr:from>
    <xdr:to>
      <xdr:col>3</xdr:col>
      <xdr:colOff>955675</xdr:colOff>
      <xdr:row>16</xdr:row>
      <xdr:rowOff>31750</xdr:rowOff>
    </xdr:to>
    <xdr:sp macro="" textlink="">
      <xdr:nvSpPr>
        <xdr:cNvPr id="73" name="円/楕円 72"/>
        <xdr:cNvSpPr/>
      </xdr:nvSpPr>
      <xdr:spPr bwMode="auto">
        <a:xfrm>
          <a:off x="4254500" y="272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41927</xdr:rowOff>
    </xdr:from>
    <xdr:ext cx="762000" cy="259045"/>
    <xdr:sp macro="" textlink="">
      <xdr:nvSpPr>
        <xdr:cNvPr id="74" name="テキスト ボックス 73"/>
        <xdr:cNvSpPr txBox="1"/>
      </xdr:nvSpPr>
      <xdr:spPr>
        <a:xfrm>
          <a:off x="3924300" y="24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168186</xdr:rowOff>
    </xdr:from>
    <xdr:to>
      <xdr:col>3</xdr:col>
      <xdr:colOff>257175</xdr:colOff>
      <xdr:row>16</xdr:row>
      <xdr:rowOff>98336</xdr:rowOff>
    </xdr:to>
    <xdr:sp macro="" textlink="">
      <xdr:nvSpPr>
        <xdr:cNvPr id="75" name="円/楕円 74"/>
        <xdr:cNvSpPr/>
      </xdr:nvSpPr>
      <xdr:spPr bwMode="auto">
        <a:xfrm>
          <a:off x="3556000" y="278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108513</xdr:rowOff>
    </xdr:from>
    <xdr:ext cx="762000" cy="259045"/>
    <xdr:sp macro="" textlink="">
      <xdr:nvSpPr>
        <xdr:cNvPr id="76" name="テキスト ボックス 75"/>
        <xdr:cNvSpPr txBox="1"/>
      </xdr:nvSpPr>
      <xdr:spPr>
        <a:xfrm>
          <a:off x="3225800" y="255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121501</xdr:rowOff>
    </xdr:from>
    <xdr:to>
      <xdr:col>2</xdr:col>
      <xdr:colOff>692150</xdr:colOff>
      <xdr:row>16</xdr:row>
      <xdr:rowOff>51651</xdr:rowOff>
    </xdr:to>
    <xdr:sp macro="" textlink="">
      <xdr:nvSpPr>
        <xdr:cNvPr id="77" name="円/楕円 76"/>
        <xdr:cNvSpPr/>
      </xdr:nvSpPr>
      <xdr:spPr bwMode="auto">
        <a:xfrm>
          <a:off x="2857500" y="274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61828</xdr:rowOff>
    </xdr:from>
    <xdr:ext cx="762000" cy="259045"/>
    <xdr:sp macro="" textlink="">
      <xdr:nvSpPr>
        <xdr:cNvPr id="78" name="テキスト ボックス 77"/>
        <xdr:cNvSpPr txBox="1"/>
      </xdr:nvSpPr>
      <xdr:spPr>
        <a:xfrm>
          <a:off x="2527300" y="250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320049</xdr:rowOff>
    </xdr:from>
    <xdr:to>
      <xdr:col>4</xdr:col>
      <xdr:colOff>1117600</xdr:colOff>
      <xdr:row>37</xdr:row>
      <xdr:rowOff>331083</xdr:rowOff>
    </xdr:to>
    <xdr:cxnSp macro="">
      <xdr:nvCxnSpPr>
        <xdr:cNvPr id="112" name="直線コネクタ 111"/>
        <xdr:cNvCxnSpPr/>
      </xdr:nvCxnSpPr>
      <xdr:spPr bwMode="auto">
        <a:xfrm>
          <a:off x="5003800" y="7444749"/>
          <a:ext cx="647700" cy="1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320049</xdr:rowOff>
    </xdr:from>
    <xdr:to>
      <xdr:col>4</xdr:col>
      <xdr:colOff>469900</xdr:colOff>
      <xdr:row>37</xdr:row>
      <xdr:rowOff>324499</xdr:rowOff>
    </xdr:to>
    <xdr:cxnSp macro="">
      <xdr:nvCxnSpPr>
        <xdr:cNvPr id="115" name="直線コネクタ 114"/>
        <xdr:cNvCxnSpPr/>
      </xdr:nvCxnSpPr>
      <xdr:spPr bwMode="auto">
        <a:xfrm flipV="1">
          <a:off x="4305300" y="7444749"/>
          <a:ext cx="698500" cy="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315785</xdr:rowOff>
    </xdr:from>
    <xdr:to>
      <xdr:col>3</xdr:col>
      <xdr:colOff>904875</xdr:colOff>
      <xdr:row>37</xdr:row>
      <xdr:rowOff>324499</xdr:rowOff>
    </xdr:to>
    <xdr:cxnSp macro="">
      <xdr:nvCxnSpPr>
        <xdr:cNvPr id="118" name="直線コネクタ 117"/>
        <xdr:cNvCxnSpPr/>
      </xdr:nvCxnSpPr>
      <xdr:spPr bwMode="auto">
        <a:xfrm>
          <a:off x="3606800" y="7440485"/>
          <a:ext cx="698500" cy="8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307754</xdr:rowOff>
    </xdr:from>
    <xdr:to>
      <xdr:col>3</xdr:col>
      <xdr:colOff>206375</xdr:colOff>
      <xdr:row>37</xdr:row>
      <xdr:rowOff>315785</xdr:rowOff>
    </xdr:to>
    <xdr:cxnSp macro="">
      <xdr:nvCxnSpPr>
        <xdr:cNvPr id="121" name="直線コネクタ 120"/>
        <xdr:cNvCxnSpPr/>
      </xdr:nvCxnSpPr>
      <xdr:spPr bwMode="auto">
        <a:xfrm>
          <a:off x="2908300" y="7432454"/>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280283</xdr:rowOff>
    </xdr:from>
    <xdr:to>
      <xdr:col>5</xdr:col>
      <xdr:colOff>34925</xdr:colOff>
      <xdr:row>38</xdr:row>
      <xdr:rowOff>38983</xdr:rowOff>
    </xdr:to>
    <xdr:sp macro="" textlink="">
      <xdr:nvSpPr>
        <xdr:cNvPr id="131" name="円/楕円 130"/>
        <xdr:cNvSpPr/>
      </xdr:nvSpPr>
      <xdr:spPr bwMode="auto">
        <a:xfrm>
          <a:off x="5600700" y="740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269249</xdr:rowOff>
    </xdr:from>
    <xdr:to>
      <xdr:col>4</xdr:col>
      <xdr:colOff>520700</xdr:colOff>
      <xdr:row>38</xdr:row>
      <xdr:rowOff>27949</xdr:rowOff>
    </xdr:to>
    <xdr:sp macro="" textlink="">
      <xdr:nvSpPr>
        <xdr:cNvPr id="133" name="円/楕円 132"/>
        <xdr:cNvSpPr/>
      </xdr:nvSpPr>
      <xdr:spPr bwMode="auto">
        <a:xfrm>
          <a:off x="4953000" y="73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38126</xdr:rowOff>
    </xdr:from>
    <xdr:ext cx="736600" cy="259045"/>
    <xdr:sp macro="" textlink="">
      <xdr:nvSpPr>
        <xdr:cNvPr id="134" name="テキスト ボックス 133"/>
        <xdr:cNvSpPr txBox="1"/>
      </xdr:nvSpPr>
      <xdr:spPr>
        <a:xfrm>
          <a:off x="4622800" y="71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273699</xdr:rowOff>
    </xdr:from>
    <xdr:to>
      <xdr:col>3</xdr:col>
      <xdr:colOff>955675</xdr:colOff>
      <xdr:row>38</xdr:row>
      <xdr:rowOff>32399</xdr:rowOff>
    </xdr:to>
    <xdr:sp macro="" textlink="">
      <xdr:nvSpPr>
        <xdr:cNvPr id="135" name="円/楕円 134"/>
        <xdr:cNvSpPr/>
      </xdr:nvSpPr>
      <xdr:spPr bwMode="auto">
        <a:xfrm>
          <a:off x="4254500" y="73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42576</xdr:rowOff>
    </xdr:from>
    <xdr:ext cx="762000" cy="259045"/>
    <xdr:sp macro="" textlink="">
      <xdr:nvSpPr>
        <xdr:cNvPr id="136" name="テキスト ボックス 135"/>
        <xdr:cNvSpPr txBox="1"/>
      </xdr:nvSpPr>
      <xdr:spPr>
        <a:xfrm>
          <a:off x="3924300" y="71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264985</xdr:rowOff>
    </xdr:from>
    <xdr:to>
      <xdr:col>3</xdr:col>
      <xdr:colOff>257175</xdr:colOff>
      <xdr:row>38</xdr:row>
      <xdr:rowOff>23685</xdr:rowOff>
    </xdr:to>
    <xdr:sp macro="" textlink="">
      <xdr:nvSpPr>
        <xdr:cNvPr id="137" name="円/楕円 136"/>
        <xdr:cNvSpPr/>
      </xdr:nvSpPr>
      <xdr:spPr bwMode="auto">
        <a:xfrm>
          <a:off x="3556000" y="738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33862</xdr:rowOff>
    </xdr:from>
    <xdr:ext cx="762000" cy="259045"/>
    <xdr:sp macro="" textlink="">
      <xdr:nvSpPr>
        <xdr:cNvPr id="138" name="テキスト ボックス 137"/>
        <xdr:cNvSpPr txBox="1"/>
      </xdr:nvSpPr>
      <xdr:spPr>
        <a:xfrm>
          <a:off x="3225800" y="715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256954</xdr:rowOff>
    </xdr:from>
    <xdr:to>
      <xdr:col>2</xdr:col>
      <xdr:colOff>692150</xdr:colOff>
      <xdr:row>38</xdr:row>
      <xdr:rowOff>15654</xdr:rowOff>
    </xdr:to>
    <xdr:sp macro="" textlink="">
      <xdr:nvSpPr>
        <xdr:cNvPr id="139" name="円/楕円 138"/>
        <xdr:cNvSpPr/>
      </xdr:nvSpPr>
      <xdr:spPr bwMode="auto">
        <a:xfrm>
          <a:off x="2857500" y="738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25831</xdr:rowOff>
    </xdr:from>
    <xdr:ext cx="762000" cy="259045"/>
    <xdr:sp macro="" textlink="">
      <xdr:nvSpPr>
        <xdr:cNvPr id="140" name="テキスト ボックス 139"/>
        <xdr:cNvSpPr txBox="1"/>
      </xdr:nvSpPr>
      <xdr:spPr>
        <a:xfrm>
          <a:off x="2527300" y="71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22454</xdr:rowOff>
    </xdr:from>
    <xdr:to>
      <xdr:col>6</xdr:col>
      <xdr:colOff>511175</xdr:colOff>
      <xdr:row>33</xdr:row>
      <xdr:rowOff>57963</xdr:rowOff>
    </xdr:to>
    <xdr:cxnSp macro="">
      <xdr:nvCxnSpPr>
        <xdr:cNvPr id="61" name="直線コネクタ 60"/>
        <xdr:cNvCxnSpPr/>
      </xdr:nvCxnSpPr>
      <xdr:spPr>
        <a:xfrm flipV="1">
          <a:off x="3797300" y="5680304"/>
          <a:ext cx="8382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138824</xdr:rowOff>
    </xdr:from>
    <xdr:to>
      <xdr:col>5</xdr:col>
      <xdr:colOff>358775</xdr:colOff>
      <xdr:row>33</xdr:row>
      <xdr:rowOff>57963</xdr:rowOff>
    </xdr:to>
    <xdr:cxnSp macro="">
      <xdr:nvCxnSpPr>
        <xdr:cNvPr id="64" name="直線コネクタ 63"/>
        <xdr:cNvCxnSpPr/>
      </xdr:nvCxnSpPr>
      <xdr:spPr>
        <a:xfrm>
          <a:off x="2908300" y="5625224"/>
          <a:ext cx="889000" cy="9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138824</xdr:rowOff>
    </xdr:from>
    <xdr:to>
      <xdr:col>4</xdr:col>
      <xdr:colOff>155575</xdr:colOff>
      <xdr:row>33</xdr:row>
      <xdr:rowOff>53861</xdr:rowOff>
    </xdr:to>
    <xdr:cxnSp macro="">
      <xdr:nvCxnSpPr>
        <xdr:cNvPr id="67" name="直線コネクタ 66"/>
        <xdr:cNvCxnSpPr/>
      </xdr:nvCxnSpPr>
      <xdr:spPr>
        <a:xfrm flipV="1">
          <a:off x="2019300" y="5625224"/>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157493</xdr:rowOff>
    </xdr:from>
    <xdr:to>
      <xdr:col>2</xdr:col>
      <xdr:colOff>638175</xdr:colOff>
      <xdr:row>33</xdr:row>
      <xdr:rowOff>53861</xdr:rowOff>
    </xdr:to>
    <xdr:cxnSp macro="">
      <xdr:nvCxnSpPr>
        <xdr:cNvPr id="70" name="直線コネクタ 69"/>
        <xdr:cNvCxnSpPr/>
      </xdr:nvCxnSpPr>
      <xdr:spPr>
        <a:xfrm>
          <a:off x="1130300" y="5643893"/>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143104</xdr:rowOff>
    </xdr:from>
    <xdr:to>
      <xdr:col>6</xdr:col>
      <xdr:colOff>561975</xdr:colOff>
      <xdr:row>33</xdr:row>
      <xdr:rowOff>73254</xdr:rowOff>
    </xdr:to>
    <xdr:sp macro="" textlink="">
      <xdr:nvSpPr>
        <xdr:cNvPr id="80" name="円/楕円 79"/>
        <xdr:cNvSpPr/>
      </xdr:nvSpPr>
      <xdr:spPr>
        <a:xfrm>
          <a:off x="4584700" y="5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165981</xdr:rowOff>
    </xdr:from>
    <xdr:ext cx="599010" cy="259045"/>
    <xdr:sp macro="" textlink="">
      <xdr:nvSpPr>
        <xdr:cNvPr id="81" name="人件費該当値テキスト"/>
        <xdr:cNvSpPr txBox="1"/>
      </xdr:nvSpPr>
      <xdr:spPr>
        <a:xfrm>
          <a:off x="4686300" y="548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7163</xdr:rowOff>
    </xdr:from>
    <xdr:to>
      <xdr:col>5</xdr:col>
      <xdr:colOff>409575</xdr:colOff>
      <xdr:row>33</xdr:row>
      <xdr:rowOff>108763</xdr:rowOff>
    </xdr:to>
    <xdr:sp macro="" textlink="">
      <xdr:nvSpPr>
        <xdr:cNvPr id="82" name="円/楕円 81"/>
        <xdr:cNvSpPr/>
      </xdr:nvSpPr>
      <xdr:spPr>
        <a:xfrm>
          <a:off x="3746500" y="56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125290</xdr:rowOff>
    </xdr:from>
    <xdr:ext cx="599010" cy="259045"/>
    <xdr:sp macro="" textlink="">
      <xdr:nvSpPr>
        <xdr:cNvPr id="83" name="テキスト ボックス 82"/>
        <xdr:cNvSpPr txBox="1"/>
      </xdr:nvSpPr>
      <xdr:spPr>
        <a:xfrm>
          <a:off x="3497794" y="54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88024</xdr:rowOff>
    </xdr:from>
    <xdr:to>
      <xdr:col>4</xdr:col>
      <xdr:colOff>206375</xdr:colOff>
      <xdr:row>33</xdr:row>
      <xdr:rowOff>18174</xdr:rowOff>
    </xdr:to>
    <xdr:sp macro="" textlink="">
      <xdr:nvSpPr>
        <xdr:cNvPr id="84" name="円/楕円 83"/>
        <xdr:cNvSpPr/>
      </xdr:nvSpPr>
      <xdr:spPr>
        <a:xfrm>
          <a:off x="2857500" y="5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34701</xdr:rowOff>
    </xdr:from>
    <xdr:ext cx="599010" cy="259045"/>
    <xdr:sp macro="" textlink="">
      <xdr:nvSpPr>
        <xdr:cNvPr id="85" name="テキスト ボックス 84"/>
        <xdr:cNvSpPr txBox="1"/>
      </xdr:nvSpPr>
      <xdr:spPr>
        <a:xfrm>
          <a:off x="2608794" y="534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3061</xdr:rowOff>
    </xdr:from>
    <xdr:to>
      <xdr:col>3</xdr:col>
      <xdr:colOff>3175</xdr:colOff>
      <xdr:row>33</xdr:row>
      <xdr:rowOff>104661</xdr:rowOff>
    </xdr:to>
    <xdr:sp macro="" textlink="">
      <xdr:nvSpPr>
        <xdr:cNvPr id="86" name="円/楕円 85"/>
        <xdr:cNvSpPr/>
      </xdr:nvSpPr>
      <xdr:spPr>
        <a:xfrm>
          <a:off x="1968500" y="56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121188</xdr:rowOff>
    </xdr:from>
    <xdr:ext cx="599010" cy="259045"/>
    <xdr:sp macro="" textlink="">
      <xdr:nvSpPr>
        <xdr:cNvPr id="87" name="テキスト ボックス 86"/>
        <xdr:cNvSpPr txBox="1"/>
      </xdr:nvSpPr>
      <xdr:spPr>
        <a:xfrm>
          <a:off x="1719794" y="543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106693</xdr:rowOff>
    </xdr:from>
    <xdr:to>
      <xdr:col>1</xdr:col>
      <xdr:colOff>485775</xdr:colOff>
      <xdr:row>33</xdr:row>
      <xdr:rowOff>36843</xdr:rowOff>
    </xdr:to>
    <xdr:sp macro="" textlink="">
      <xdr:nvSpPr>
        <xdr:cNvPr id="88" name="円/楕円 87"/>
        <xdr:cNvSpPr/>
      </xdr:nvSpPr>
      <xdr:spPr>
        <a:xfrm>
          <a:off x="1079500" y="55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53370</xdr:rowOff>
    </xdr:from>
    <xdr:ext cx="599010" cy="259045"/>
    <xdr:sp macro="" textlink="">
      <xdr:nvSpPr>
        <xdr:cNvPr id="89" name="テキスト ボックス 88"/>
        <xdr:cNvSpPr txBox="1"/>
      </xdr:nvSpPr>
      <xdr:spPr>
        <a:xfrm>
          <a:off x="830794" y="536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55143</xdr:rowOff>
    </xdr:from>
    <xdr:to>
      <xdr:col>6</xdr:col>
      <xdr:colOff>511175</xdr:colOff>
      <xdr:row>57</xdr:row>
      <xdr:rowOff>11912</xdr:rowOff>
    </xdr:to>
    <xdr:cxnSp macro="">
      <xdr:nvCxnSpPr>
        <xdr:cNvPr id="119" name="直線コネクタ 118"/>
        <xdr:cNvCxnSpPr/>
      </xdr:nvCxnSpPr>
      <xdr:spPr>
        <a:xfrm flipV="1">
          <a:off x="3797300" y="9656343"/>
          <a:ext cx="8382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6629</xdr:rowOff>
    </xdr:from>
    <xdr:to>
      <xdr:col>5</xdr:col>
      <xdr:colOff>358775</xdr:colOff>
      <xdr:row>57</xdr:row>
      <xdr:rowOff>11912</xdr:rowOff>
    </xdr:to>
    <xdr:cxnSp macro="">
      <xdr:nvCxnSpPr>
        <xdr:cNvPr id="122" name="直線コネクタ 121"/>
        <xdr:cNvCxnSpPr/>
      </xdr:nvCxnSpPr>
      <xdr:spPr>
        <a:xfrm>
          <a:off x="2908300" y="9779279"/>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6629</xdr:rowOff>
    </xdr:from>
    <xdr:to>
      <xdr:col>4</xdr:col>
      <xdr:colOff>155575</xdr:colOff>
      <xdr:row>57</xdr:row>
      <xdr:rowOff>117958</xdr:rowOff>
    </xdr:to>
    <xdr:cxnSp macro="">
      <xdr:nvCxnSpPr>
        <xdr:cNvPr id="125" name="直線コネクタ 124"/>
        <xdr:cNvCxnSpPr/>
      </xdr:nvCxnSpPr>
      <xdr:spPr>
        <a:xfrm flipV="1">
          <a:off x="2019300" y="9779279"/>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117958</xdr:rowOff>
    </xdr:from>
    <xdr:to>
      <xdr:col>2</xdr:col>
      <xdr:colOff>638175</xdr:colOff>
      <xdr:row>57</xdr:row>
      <xdr:rowOff>128206</xdr:rowOff>
    </xdr:to>
    <xdr:cxnSp macro="">
      <xdr:nvCxnSpPr>
        <xdr:cNvPr id="128" name="直線コネクタ 127"/>
        <xdr:cNvCxnSpPr/>
      </xdr:nvCxnSpPr>
      <xdr:spPr>
        <a:xfrm flipV="1">
          <a:off x="1130300" y="9890608"/>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4343</xdr:rowOff>
    </xdr:from>
    <xdr:to>
      <xdr:col>6</xdr:col>
      <xdr:colOff>561975</xdr:colOff>
      <xdr:row>56</xdr:row>
      <xdr:rowOff>105943</xdr:rowOff>
    </xdr:to>
    <xdr:sp macro="" textlink="">
      <xdr:nvSpPr>
        <xdr:cNvPr id="138" name="円/楕円 137"/>
        <xdr:cNvSpPr/>
      </xdr:nvSpPr>
      <xdr:spPr>
        <a:xfrm>
          <a:off x="4584700" y="96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154220</xdr:rowOff>
    </xdr:from>
    <xdr:ext cx="534377" cy="259045"/>
    <xdr:sp macro="" textlink="">
      <xdr:nvSpPr>
        <xdr:cNvPr id="139" name="物件費該当値テキスト"/>
        <xdr:cNvSpPr txBox="1"/>
      </xdr:nvSpPr>
      <xdr:spPr>
        <a:xfrm>
          <a:off x="4686300"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132562</xdr:rowOff>
    </xdr:from>
    <xdr:to>
      <xdr:col>5</xdr:col>
      <xdr:colOff>409575</xdr:colOff>
      <xdr:row>57</xdr:row>
      <xdr:rowOff>62712</xdr:rowOff>
    </xdr:to>
    <xdr:sp macro="" textlink="">
      <xdr:nvSpPr>
        <xdr:cNvPr id="140" name="円/楕円 139"/>
        <xdr:cNvSpPr/>
      </xdr:nvSpPr>
      <xdr:spPr>
        <a:xfrm>
          <a:off x="3746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53839</xdr:rowOff>
    </xdr:from>
    <xdr:ext cx="534377" cy="259045"/>
    <xdr:sp macro="" textlink="">
      <xdr:nvSpPr>
        <xdr:cNvPr id="141" name="テキスト ボックス 140"/>
        <xdr:cNvSpPr txBox="1"/>
      </xdr:nvSpPr>
      <xdr:spPr>
        <a:xfrm>
          <a:off x="3530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127279</xdr:rowOff>
    </xdr:from>
    <xdr:to>
      <xdr:col>4</xdr:col>
      <xdr:colOff>206375</xdr:colOff>
      <xdr:row>57</xdr:row>
      <xdr:rowOff>57429</xdr:rowOff>
    </xdr:to>
    <xdr:sp macro="" textlink="">
      <xdr:nvSpPr>
        <xdr:cNvPr id="142" name="円/楕円 141"/>
        <xdr:cNvSpPr/>
      </xdr:nvSpPr>
      <xdr:spPr>
        <a:xfrm>
          <a:off x="2857500" y="97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48556</xdr:rowOff>
    </xdr:from>
    <xdr:ext cx="534377" cy="259045"/>
    <xdr:sp macro="" textlink="">
      <xdr:nvSpPr>
        <xdr:cNvPr id="143" name="テキスト ボックス 142"/>
        <xdr:cNvSpPr txBox="1"/>
      </xdr:nvSpPr>
      <xdr:spPr>
        <a:xfrm>
          <a:off x="2641111" y="98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67158</xdr:rowOff>
    </xdr:from>
    <xdr:to>
      <xdr:col>3</xdr:col>
      <xdr:colOff>3175</xdr:colOff>
      <xdr:row>57</xdr:row>
      <xdr:rowOff>168758</xdr:rowOff>
    </xdr:to>
    <xdr:sp macro="" textlink="">
      <xdr:nvSpPr>
        <xdr:cNvPr id="144" name="円/楕円 143"/>
        <xdr:cNvSpPr/>
      </xdr:nvSpPr>
      <xdr:spPr>
        <a:xfrm>
          <a:off x="1968500" y="9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159885</xdr:rowOff>
    </xdr:from>
    <xdr:ext cx="534377" cy="259045"/>
    <xdr:sp macro="" textlink="">
      <xdr:nvSpPr>
        <xdr:cNvPr id="145" name="テキスト ボックス 144"/>
        <xdr:cNvSpPr txBox="1"/>
      </xdr:nvSpPr>
      <xdr:spPr>
        <a:xfrm>
          <a:off x="1752111" y="9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77406</xdr:rowOff>
    </xdr:from>
    <xdr:to>
      <xdr:col>1</xdr:col>
      <xdr:colOff>485775</xdr:colOff>
      <xdr:row>58</xdr:row>
      <xdr:rowOff>7556</xdr:rowOff>
    </xdr:to>
    <xdr:sp macro="" textlink="">
      <xdr:nvSpPr>
        <xdr:cNvPr id="146" name="円/楕円 145"/>
        <xdr:cNvSpPr/>
      </xdr:nvSpPr>
      <xdr:spPr>
        <a:xfrm>
          <a:off x="1079500" y="98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170133</xdr:rowOff>
    </xdr:from>
    <xdr:ext cx="534377" cy="259045"/>
    <xdr:sp macro="" textlink="">
      <xdr:nvSpPr>
        <xdr:cNvPr id="147" name="テキスト ボックス 146"/>
        <xdr:cNvSpPr txBox="1"/>
      </xdr:nvSpPr>
      <xdr:spPr>
        <a:xfrm>
          <a:off x="863111" y="99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156845</xdr:rowOff>
    </xdr:from>
    <xdr:to>
      <xdr:col>6</xdr:col>
      <xdr:colOff>511175</xdr:colOff>
      <xdr:row>79</xdr:row>
      <xdr:rowOff>31214</xdr:rowOff>
    </xdr:to>
    <xdr:cxnSp macro="">
      <xdr:nvCxnSpPr>
        <xdr:cNvPr id="178" name="直線コネクタ 177"/>
        <xdr:cNvCxnSpPr/>
      </xdr:nvCxnSpPr>
      <xdr:spPr>
        <a:xfrm flipV="1">
          <a:off x="3797300" y="13529945"/>
          <a:ext cx="8382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23865</xdr:rowOff>
    </xdr:from>
    <xdr:to>
      <xdr:col>5</xdr:col>
      <xdr:colOff>358775</xdr:colOff>
      <xdr:row>79</xdr:row>
      <xdr:rowOff>31214</xdr:rowOff>
    </xdr:to>
    <xdr:cxnSp macro="">
      <xdr:nvCxnSpPr>
        <xdr:cNvPr id="181" name="直線コネクタ 180"/>
        <xdr:cNvCxnSpPr/>
      </xdr:nvCxnSpPr>
      <xdr:spPr>
        <a:xfrm>
          <a:off x="2908300" y="13568415"/>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23865</xdr:rowOff>
    </xdr:from>
    <xdr:to>
      <xdr:col>4</xdr:col>
      <xdr:colOff>155575</xdr:colOff>
      <xdr:row>79</xdr:row>
      <xdr:rowOff>40422</xdr:rowOff>
    </xdr:to>
    <xdr:cxnSp macro="">
      <xdr:nvCxnSpPr>
        <xdr:cNvPr id="184" name="直線コネクタ 183"/>
        <xdr:cNvCxnSpPr/>
      </xdr:nvCxnSpPr>
      <xdr:spPr>
        <a:xfrm flipV="1">
          <a:off x="2019300" y="13568415"/>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23440</xdr:rowOff>
    </xdr:from>
    <xdr:to>
      <xdr:col>2</xdr:col>
      <xdr:colOff>638175</xdr:colOff>
      <xdr:row>79</xdr:row>
      <xdr:rowOff>40422</xdr:rowOff>
    </xdr:to>
    <xdr:cxnSp macro="">
      <xdr:nvCxnSpPr>
        <xdr:cNvPr id="187" name="直線コネクタ 186"/>
        <xdr:cNvCxnSpPr/>
      </xdr:nvCxnSpPr>
      <xdr:spPr>
        <a:xfrm>
          <a:off x="1130300" y="1356799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106045</xdr:rowOff>
    </xdr:from>
    <xdr:to>
      <xdr:col>6</xdr:col>
      <xdr:colOff>561975</xdr:colOff>
      <xdr:row>79</xdr:row>
      <xdr:rowOff>36195</xdr:rowOff>
    </xdr:to>
    <xdr:sp macro="" textlink="">
      <xdr:nvSpPr>
        <xdr:cNvPr id="197" name="円/楕円 196"/>
        <xdr:cNvSpPr/>
      </xdr:nvSpPr>
      <xdr:spPr>
        <a:xfrm>
          <a:off x="4584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20972</xdr:rowOff>
    </xdr:from>
    <xdr:ext cx="469744" cy="259045"/>
    <xdr:sp macro="" textlink="">
      <xdr:nvSpPr>
        <xdr:cNvPr id="198" name="維持補修費該当値テキスト"/>
        <xdr:cNvSpPr txBox="1"/>
      </xdr:nvSpPr>
      <xdr:spPr>
        <a:xfrm>
          <a:off x="4686300" y="1339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151864</xdr:rowOff>
    </xdr:from>
    <xdr:to>
      <xdr:col>5</xdr:col>
      <xdr:colOff>409575</xdr:colOff>
      <xdr:row>79</xdr:row>
      <xdr:rowOff>82014</xdr:rowOff>
    </xdr:to>
    <xdr:sp macro="" textlink="">
      <xdr:nvSpPr>
        <xdr:cNvPr id="199" name="円/楕円 198"/>
        <xdr:cNvSpPr/>
      </xdr:nvSpPr>
      <xdr:spPr>
        <a:xfrm>
          <a:off x="3746500" y="13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73141</xdr:rowOff>
    </xdr:from>
    <xdr:ext cx="469744" cy="259045"/>
    <xdr:sp macro="" textlink="">
      <xdr:nvSpPr>
        <xdr:cNvPr id="200" name="テキスト ボックス 199"/>
        <xdr:cNvSpPr txBox="1"/>
      </xdr:nvSpPr>
      <xdr:spPr>
        <a:xfrm>
          <a:off x="3562427" y="136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144515</xdr:rowOff>
    </xdr:from>
    <xdr:to>
      <xdr:col>4</xdr:col>
      <xdr:colOff>206375</xdr:colOff>
      <xdr:row>79</xdr:row>
      <xdr:rowOff>74665</xdr:rowOff>
    </xdr:to>
    <xdr:sp macro="" textlink="">
      <xdr:nvSpPr>
        <xdr:cNvPr id="201" name="円/楕円 200"/>
        <xdr:cNvSpPr/>
      </xdr:nvSpPr>
      <xdr:spPr>
        <a:xfrm>
          <a:off x="2857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65792</xdr:rowOff>
    </xdr:from>
    <xdr:ext cx="469744" cy="259045"/>
    <xdr:sp macro="" textlink="">
      <xdr:nvSpPr>
        <xdr:cNvPr id="202" name="テキスト ボックス 201"/>
        <xdr:cNvSpPr txBox="1"/>
      </xdr:nvSpPr>
      <xdr:spPr>
        <a:xfrm>
          <a:off x="2673427"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161072</xdr:rowOff>
    </xdr:from>
    <xdr:to>
      <xdr:col>3</xdr:col>
      <xdr:colOff>3175</xdr:colOff>
      <xdr:row>79</xdr:row>
      <xdr:rowOff>91222</xdr:rowOff>
    </xdr:to>
    <xdr:sp macro="" textlink="">
      <xdr:nvSpPr>
        <xdr:cNvPr id="203" name="円/楕円 202"/>
        <xdr:cNvSpPr/>
      </xdr:nvSpPr>
      <xdr:spPr>
        <a:xfrm>
          <a:off x="1968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82349</xdr:rowOff>
    </xdr:from>
    <xdr:ext cx="469744" cy="259045"/>
    <xdr:sp macro="" textlink="">
      <xdr:nvSpPr>
        <xdr:cNvPr id="204" name="テキスト ボックス 203"/>
        <xdr:cNvSpPr txBox="1"/>
      </xdr:nvSpPr>
      <xdr:spPr>
        <a:xfrm>
          <a:off x="1784427" y="136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144090</xdr:rowOff>
    </xdr:from>
    <xdr:to>
      <xdr:col>1</xdr:col>
      <xdr:colOff>485775</xdr:colOff>
      <xdr:row>79</xdr:row>
      <xdr:rowOff>74240</xdr:rowOff>
    </xdr:to>
    <xdr:sp macro="" textlink="">
      <xdr:nvSpPr>
        <xdr:cNvPr id="205" name="円/楕円 204"/>
        <xdr:cNvSpPr/>
      </xdr:nvSpPr>
      <xdr:spPr>
        <a:xfrm>
          <a:off x="1079500" y="135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65367</xdr:rowOff>
    </xdr:from>
    <xdr:ext cx="469744" cy="259045"/>
    <xdr:sp macro="" textlink="">
      <xdr:nvSpPr>
        <xdr:cNvPr id="206" name="テキスト ボックス 205"/>
        <xdr:cNvSpPr txBox="1"/>
      </xdr:nvSpPr>
      <xdr:spPr>
        <a:xfrm>
          <a:off x="895427" y="1360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72656</xdr:rowOff>
    </xdr:from>
    <xdr:to>
      <xdr:col>6</xdr:col>
      <xdr:colOff>511175</xdr:colOff>
      <xdr:row>96</xdr:row>
      <xdr:rowOff>13793</xdr:rowOff>
    </xdr:to>
    <xdr:cxnSp macro="">
      <xdr:nvCxnSpPr>
        <xdr:cNvPr id="236" name="直線コネクタ 235"/>
        <xdr:cNvCxnSpPr/>
      </xdr:nvCxnSpPr>
      <xdr:spPr>
        <a:xfrm flipV="1">
          <a:off x="3797300" y="16360406"/>
          <a:ext cx="838200" cy="1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13793</xdr:rowOff>
    </xdr:from>
    <xdr:to>
      <xdr:col>5</xdr:col>
      <xdr:colOff>358775</xdr:colOff>
      <xdr:row>96</xdr:row>
      <xdr:rowOff>68466</xdr:rowOff>
    </xdr:to>
    <xdr:cxnSp macro="">
      <xdr:nvCxnSpPr>
        <xdr:cNvPr id="239" name="直線コネクタ 238"/>
        <xdr:cNvCxnSpPr/>
      </xdr:nvCxnSpPr>
      <xdr:spPr>
        <a:xfrm flipV="1">
          <a:off x="2908300" y="16472993"/>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68466</xdr:rowOff>
    </xdr:from>
    <xdr:to>
      <xdr:col>4</xdr:col>
      <xdr:colOff>155575</xdr:colOff>
      <xdr:row>97</xdr:row>
      <xdr:rowOff>28284</xdr:rowOff>
    </xdr:to>
    <xdr:cxnSp macro="">
      <xdr:nvCxnSpPr>
        <xdr:cNvPr id="242" name="直線コネクタ 241"/>
        <xdr:cNvCxnSpPr/>
      </xdr:nvCxnSpPr>
      <xdr:spPr>
        <a:xfrm flipV="1">
          <a:off x="2019300" y="16527666"/>
          <a:ext cx="88900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28284</xdr:rowOff>
    </xdr:from>
    <xdr:to>
      <xdr:col>2</xdr:col>
      <xdr:colOff>638175</xdr:colOff>
      <xdr:row>97</xdr:row>
      <xdr:rowOff>41072</xdr:rowOff>
    </xdr:to>
    <xdr:cxnSp macro="">
      <xdr:nvCxnSpPr>
        <xdr:cNvPr id="245" name="直線コネクタ 244"/>
        <xdr:cNvCxnSpPr/>
      </xdr:nvCxnSpPr>
      <xdr:spPr>
        <a:xfrm flipV="1">
          <a:off x="1130300" y="166589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21856</xdr:rowOff>
    </xdr:from>
    <xdr:to>
      <xdr:col>6</xdr:col>
      <xdr:colOff>561975</xdr:colOff>
      <xdr:row>95</xdr:row>
      <xdr:rowOff>123456</xdr:rowOff>
    </xdr:to>
    <xdr:sp macro="" textlink="">
      <xdr:nvSpPr>
        <xdr:cNvPr id="255" name="円/楕円 254"/>
        <xdr:cNvSpPr/>
      </xdr:nvSpPr>
      <xdr:spPr>
        <a:xfrm>
          <a:off x="45847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44733</xdr:rowOff>
    </xdr:from>
    <xdr:ext cx="599010" cy="259045"/>
    <xdr:sp macro="" textlink="">
      <xdr:nvSpPr>
        <xdr:cNvPr id="256" name="扶助費該当値テキスト"/>
        <xdr:cNvSpPr txBox="1"/>
      </xdr:nvSpPr>
      <xdr:spPr>
        <a:xfrm>
          <a:off x="4686300" y="161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134443</xdr:rowOff>
    </xdr:from>
    <xdr:to>
      <xdr:col>5</xdr:col>
      <xdr:colOff>409575</xdr:colOff>
      <xdr:row>96</xdr:row>
      <xdr:rowOff>64593</xdr:rowOff>
    </xdr:to>
    <xdr:sp macro="" textlink="">
      <xdr:nvSpPr>
        <xdr:cNvPr id="257" name="円/楕円 256"/>
        <xdr:cNvSpPr/>
      </xdr:nvSpPr>
      <xdr:spPr>
        <a:xfrm>
          <a:off x="3746500" y="164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81120</xdr:rowOff>
    </xdr:from>
    <xdr:ext cx="599010" cy="259045"/>
    <xdr:sp macro="" textlink="">
      <xdr:nvSpPr>
        <xdr:cNvPr id="258" name="テキスト ボックス 257"/>
        <xdr:cNvSpPr txBox="1"/>
      </xdr:nvSpPr>
      <xdr:spPr>
        <a:xfrm>
          <a:off x="3497794" y="161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17666</xdr:rowOff>
    </xdr:from>
    <xdr:to>
      <xdr:col>4</xdr:col>
      <xdr:colOff>206375</xdr:colOff>
      <xdr:row>96</xdr:row>
      <xdr:rowOff>119266</xdr:rowOff>
    </xdr:to>
    <xdr:sp macro="" textlink="">
      <xdr:nvSpPr>
        <xdr:cNvPr id="259" name="円/楕円 258"/>
        <xdr:cNvSpPr/>
      </xdr:nvSpPr>
      <xdr:spPr>
        <a:xfrm>
          <a:off x="2857500" y="164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135793</xdr:rowOff>
    </xdr:from>
    <xdr:ext cx="534377" cy="259045"/>
    <xdr:sp macro="" textlink="">
      <xdr:nvSpPr>
        <xdr:cNvPr id="260" name="テキスト ボックス 259"/>
        <xdr:cNvSpPr txBox="1"/>
      </xdr:nvSpPr>
      <xdr:spPr>
        <a:xfrm>
          <a:off x="2641111" y="16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148934</xdr:rowOff>
    </xdr:from>
    <xdr:to>
      <xdr:col>3</xdr:col>
      <xdr:colOff>3175</xdr:colOff>
      <xdr:row>97</xdr:row>
      <xdr:rowOff>79084</xdr:rowOff>
    </xdr:to>
    <xdr:sp macro="" textlink="">
      <xdr:nvSpPr>
        <xdr:cNvPr id="261" name="円/楕円 260"/>
        <xdr:cNvSpPr/>
      </xdr:nvSpPr>
      <xdr:spPr>
        <a:xfrm>
          <a:off x="1968500" y="166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95611</xdr:rowOff>
    </xdr:from>
    <xdr:ext cx="534377" cy="259045"/>
    <xdr:sp macro="" textlink="">
      <xdr:nvSpPr>
        <xdr:cNvPr id="262" name="テキスト ボックス 261"/>
        <xdr:cNvSpPr txBox="1"/>
      </xdr:nvSpPr>
      <xdr:spPr>
        <a:xfrm>
          <a:off x="1752111" y="163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161722</xdr:rowOff>
    </xdr:from>
    <xdr:to>
      <xdr:col>1</xdr:col>
      <xdr:colOff>485775</xdr:colOff>
      <xdr:row>97</xdr:row>
      <xdr:rowOff>91872</xdr:rowOff>
    </xdr:to>
    <xdr:sp macro="" textlink="">
      <xdr:nvSpPr>
        <xdr:cNvPr id="263" name="円/楕円 262"/>
        <xdr:cNvSpPr/>
      </xdr:nvSpPr>
      <xdr:spPr>
        <a:xfrm>
          <a:off x="1079500" y="166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108399</xdr:rowOff>
    </xdr:from>
    <xdr:ext cx="534377" cy="259045"/>
    <xdr:sp macro="" textlink="">
      <xdr:nvSpPr>
        <xdr:cNvPr id="264" name="テキスト ボックス 263"/>
        <xdr:cNvSpPr txBox="1"/>
      </xdr:nvSpPr>
      <xdr:spPr>
        <a:xfrm>
          <a:off x="863111" y="163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3045</xdr:rowOff>
    </xdr:from>
    <xdr:to>
      <xdr:col>15</xdr:col>
      <xdr:colOff>180975</xdr:colOff>
      <xdr:row>36</xdr:row>
      <xdr:rowOff>82807</xdr:rowOff>
    </xdr:to>
    <xdr:cxnSp macro="">
      <xdr:nvCxnSpPr>
        <xdr:cNvPr id="297" name="直線コネクタ 296"/>
        <xdr:cNvCxnSpPr/>
      </xdr:nvCxnSpPr>
      <xdr:spPr>
        <a:xfrm flipV="1">
          <a:off x="9639300" y="6175245"/>
          <a:ext cx="8382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82807</xdr:rowOff>
    </xdr:from>
    <xdr:to>
      <xdr:col>14</xdr:col>
      <xdr:colOff>28575</xdr:colOff>
      <xdr:row>37</xdr:row>
      <xdr:rowOff>82579</xdr:rowOff>
    </xdr:to>
    <xdr:cxnSp macro="">
      <xdr:nvCxnSpPr>
        <xdr:cNvPr id="300" name="直線コネクタ 299"/>
        <xdr:cNvCxnSpPr/>
      </xdr:nvCxnSpPr>
      <xdr:spPr>
        <a:xfrm flipV="1">
          <a:off x="8750300" y="6255007"/>
          <a:ext cx="8890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74482</xdr:rowOff>
    </xdr:from>
    <xdr:to>
      <xdr:col>12</xdr:col>
      <xdr:colOff>511175</xdr:colOff>
      <xdr:row>37</xdr:row>
      <xdr:rowOff>82579</xdr:rowOff>
    </xdr:to>
    <xdr:cxnSp macro="">
      <xdr:nvCxnSpPr>
        <xdr:cNvPr id="303" name="直線コネクタ 302"/>
        <xdr:cNvCxnSpPr/>
      </xdr:nvCxnSpPr>
      <xdr:spPr>
        <a:xfrm>
          <a:off x="7861300" y="6418132"/>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74482</xdr:rowOff>
    </xdr:from>
    <xdr:to>
      <xdr:col>11</xdr:col>
      <xdr:colOff>307975</xdr:colOff>
      <xdr:row>37</xdr:row>
      <xdr:rowOff>152092</xdr:rowOff>
    </xdr:to>
    <xdr:cxnSp macro="">
      <xdr:nvCxnSpPr>
        <xdr:cNvPr id="306" name="直線コネクタ 305"/>
        <xdr:cNvCxnSpPr/>
      </xdr:nvCxnSpPr>
      <xdr:spPr>
        <a:xfrm flipV="1">
          <a:off x="6972300" y="6418132"/>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123695</xdr:rowOff>
    </xdr:from>
    <xdr:to>
      <xdr:col>15</xdr:col>
      <xdr:colOff>231775</xdr:colOff>
      <xdr:row>36</xdr:row>
      <xdr:rowOff>53845</xdr:rowOff>
    </xdr:to>
    <xdr:sp macro="" textlink="">
      <xdr:nvSpPr>
        <xdr:cNvPr id="316" name="円/楕円 315"/>
        <xdr:cNvSpPr/>
      </xdr:nvSpPr>
      <xdr:spPr>
        <a:xfrm>
          <a:off x="10426700" y="61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146572</xdr:rowOff>
    </xdr:from>
    <xdr:ext cx="534377" cy="259045"/>
    <xdr:sp macro="" textlink="">
      <xdr:nvSpPr>
        <xdr:cNvPr id="317" name="補助費等該当値テキスト"/>
        <xdr:cNvSpPr txBox="1"/>
      </xdr:nvSpPr>
      <xdr:spPr>
        <a:xfrm>
          <a:off x="10528300" y="597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32007</xdr:rowOff>
    </xdr:from>
    <xdr:to>
      <xdr:col>14</xdr:col>
      <xdr:colOff>79375</xdr:colOff>
      <xdr:row>36</xdr:row>
      <xdr:rowOff>133607</xdr:rowOff>
    </xdr:to>
    <xdr:sp macro="" textlink="">
      <xdr:nvSpPr>
        <xdr:cNvPr id="318" name="円/楕円 317"/>
        <xdr:cNvSpPr/>
      </xdr:nvSpPr>
      <xdr:spPr>
        <a:xfrm>
          <a:off x="9588500" y="62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124734</xdr:rowOff>
    </xdr:from>
    <xdr:ext cx="534377" cy="259045"/>
    <xdr:sp macro="" textlink="">
      <xdr:nvSpPr>
        <xdr:cNvPr id="319" name="テキスト ボックス 318"/>
        <xdr:cNvSpPr txBox="1"/>
      </xdr:nvSpPr>
      <xdr:spPr>
        <a:xfrm>
          <a:off x="9372111" y="62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31779</xdr:rowOff>
    </xdr:from>
    <xdr:to>
      <xdr:col>12</xdr:col>
      <xdr:colOff>561975</xdr:colOff>
      <xdr:row>37</xdr:row>
      <xdr:rowOff>133379</xdr:rowOff>
    </xdr:to>
    <xdr:sp macro="" textlink="">
      <xdr:nvSpPr>
        <xdr:cNvPr id="320" name="円/楕円 319"/>
        <xdr:cNvSpPr/>
      </xdr:nvSpPr>
      <xdr:spPr>
        <a:xfrm>
          <a:off x="8699500" y="63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124506</xdr:rowOff>
    </xdr:from>
    <xdr:ext cx="534377" cy="259045"/>
    <xdr:sp macro="" textlink="">
      <xdr:nvSpPr>
        <xdr:cNvPr id="321" name="テキスト ボックス 320"/>
        <xdr:cNvSpPr txBox="1"/>
      </xdr:nvSpPr>
      <xdr:spPr>
        <a:xfrm>
          <a:off x="8483111" y="64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23682</xdr:rowOff>
    </xdr:from>
    <xdr:to>
      <xdr:col>11</xdr:col>
      <xdr:colOff>358775</xdr:colOff>
      <xdr:row>37</xdr:row>
      <xdr:rowOff>125282</xdr:rowOff>
    </xdr:to>
    <xdr:sp macro="" textlink="">
      <xdr:nvSpPr>
        <xdr:cNvPr id="322" name="円/楕円 321"/>
        <xdr:cNvSpPr/>
      </xdr:nvSpPr>
      <xdr:spPr>
        <a:xfrm>
          <a:off x="7810500" y="63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116409</xdr:rowOff>
    </xdr:from>
    <xdr:ext cx="534377" cy="259045"/>
    <xdr:sp macro="" textlink="">
      <xdr:nvSpPr>
        <xdr:cNvPr id="323" name="テキスト ボックス 322"/>
        <xdr:cNvSpPr txBox="1"/>
      </xdr:nvSpPr>
      <xdr:spPr>
        <a:xfrm>
          <a:off x="7594111" y="64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101292</xdr:rowOff>
    </xdr:from>
    <xdr:to>
      <xdr:col>10</xdr:col>
      <xdr:colOff>155575</xdr:colOff>
      <xdr:row>38</xdr:row>
      <xdr:rowOff>31441</xdr:rowOff>
    </xdr:to>
    <xdr:sp macro="" textlink="">
      <xdr:nvSpPr>
        <xdr:cNvPr id="324" name="円/楕円 323"/>
        <xdr:cNvSpPr/>
      </xdr:nvSpPr>
      <xdr:spPr>
        <a:xfrm>
          <a:off x="6921500" y="6444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22569</xdr:rowOff>
    </xdr:from>
    <xdr:ext cx="534377" cy="259045"/>
    <xdr:sp macro="" textlink="">
      <xdr:nvSpPr>
        <xdr:cNvPr id="325" name="テキスト ボックス 324"/>
        <xdr:cNvSpPr txBox="1"/>
      </xdr:nvSpPr>
      <xdr:spPr>
        <a:xfrm>
          <a:off x="6705111" y="65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55360</xdr:rowOff>
    </xdr:from>
    <xdr:to>
      <xdr:col>15</xdr:col>
      <xdr:colOff>180975</xdr:colOff>
      <xdr:row>56</xdr:row>
      <xdr:rowOff>101163</xdr:rowOff>
    </xdr:to>
    <xdr:cxnSp macro="">
      <xdr:nvCxnSpPr>
        <xdr:cNvPr id="352" name="直線コネクタ 351"/>
        <xdr:cNvCxnSpPr/>
      </xdr:nvCxnSpPr>
      <xdr:spPr>
        <a:xfrm flipV="1">
          <a:off x="9639300" y="9656560"/>
          <a:ext cx="8382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96399</xdr:rowOff>
    </xdr:from>
    <xdr:to>
      <xdr:col>14</xdr:col>
      <xdr:colOff>28575</xdr:colOff>
      <xdr:row>56</xdr:row>
      <xdr:rowOff>101163</xdr:rowOff>
    </xdr:to>
    <xdr:cxnSp macro="">
      <xdr:nvCxnSpPr>
        <xdr:cNvPr id="355" name="直線コネクタ 354"/>
        <xdr:cNvCxnSpPr/>
      </xdr:nvCxnSpPr>
      <xdr:spPr>
        <a:xfrm>
          <a:off x="8750300" y="9526149"/>
          <a:ext cx="889000" cy="1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96399</xdr:rowOff>
    </xdr:from>
    <xdr:to>
      <xdr:col>12</xdr:col>
      <xdr:colOff>511175</xdr:colOff>
      <xdr:row>55</xdr:row>
      <xdr:rowOff>108185</xdr:rowOff>
    </xdr:to>
    <xdr:cxnSp macro="">
      <xdr:nvCxnSpPr>
        <xdr:cNvPr id="358" name="直線コネクタ 357"/>
        <xdr:cNvCxnSpPr/>
      </xdr:nvCxnSpPr>
      <xdr:spPr>
        <a:xfrm flipV="1">
          <a:off x="7861300" y="9526149"/>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108185</xdr:rowOff>
    </xdr:from>
    <xdr:to>
      <xdr:col>11</xdr:col>
      <xdr:colOff>307975</xdr:colOff>
      <xdr:row>56</xdr:row>
      <xdr:rowOff>159337</xdr:rowOff>
    </xdr:to>
    <xdr:cxnSp macro="">
      <xdr:nvCxnSpPr>
        <xdr:cNvPr id="361" name="直線コネクタ 360"/>
        <xdr:cNvCxnSpPr/>
      </xdr:nvCxnSpPr>
      <xdr:spPr>
        <a:xfrm flipV="1">
          <a:off x="6972300" y="9537935"/>
          <a:ext cx="889000" cy="2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4560</xdr:rowOff>
    </xdr:from>
    <xdr:to>
      <xdr:col>15</xdr:col>
      <xdr:colOff>231775</xdr:colOff>
      <xdr:row>56</xdr:row>
      <xdr:rowOff>106160</xdr:rowOff>
    </xdr:to>
    <xdr:sp macro="" textlink="">
      <xdr:nvSpPr>
        <xdr:cNvPr id="371" name="円/楕円 370"/>
        <xdr:cNvSpPr/>
      </xdr:nvSpPr>
      <xdr:spPr>
        <a:xfrm>
          <a:off x="10426700" y="9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27437</xdr:rowOff>
    </xdr:from>
    <xdr:ext cx="534377" cy="259045"/>
    <xdr:sp macro="" textlink="">
      <xdr:nvSpPr>
        <xdr:cNvPr id="372" name="普通建設事業費該当値テキスト"/>
        <xdr:cNvSpPr txBox="1"/>
      </xdr:nvSpPr>
      <xdr:spPr>
        <a:xfrm>
          <a:off x="10528300" y="94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50363</xdr:rowOff>
    </xdr:from>
    <xdr:to>
      <xdr:col>14</xdr:col>
      <xdr:colOff>79375</xdr:colOff>
      <xdr:row>56</xdr:row>
      <xdr:rowOff>151963</xdr:rowOff>
    </xdr:to>
    <xdr:sp macro="" textlink="">
      <xdr:nvSpPr>
        <xdr:cNvPr id="373" name="円/楕円 372"/>
        <xdr:cNvSpPr/>
      </xdr:nvSpPr>
      <xdr:spPr>
        <a:xfrm>
          <a:off x="9588500" y="96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143090</xdr:rowOff>
    </xdr:from>
    <xdr:ext cx="534377" cy="259045"/>
    <xdr:sp macro="" textlink="">
      <xdr:nvSpPr>
        <xdr:cNvPr id="374" name="テキスト ボックス 373"/>
        <xdr:cNvSpPr txBox="1"/>
      </xdr:nvSpPr>
      <xdr:spPr>
        <a:xfrm>
          <a:off x="9372111"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45599</xdr:rowOff>
    </xdr:from>
    <xdr:to>
      <xdr:col>12</xdr:col>
      <xdr:colOff>561975</xdr:colOff>
      <xdr:row>55</xdr:row>
      <xdr:rowOff>147199</xdr:rowOff>
    </xdr:to>
    <xdr:sp macro="" textlink="">
      <xdr:nvSpPr>
        <xdr:cNvPr id="375" name="円/楕円 374"/>
        <xdr:cNvSpPr/>
      </xdr:nvSpPr>
      <xdr:spPr>
        <a:xfrm>
          <a:off x="8699500" y="94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163726</xdr:rowOff>
    </xdr:from>
    <xdr:ext cx="599010" cy="259045"/>
    <xdr:sp macro="" textlink="">
      <xdr:nvSpPr>
        <xdr:cNvPr id="376" name="テキスト ボックス 375"/>
        <xdr:cNvSpPr txBox="1"/>
      </xdr:nvSpPr>
      <xdr:spPr>
        <a:xfrm>
          <a:off x="8450794" y="92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57385</xdr:rowOff>
    </xdr:from>
    <xdr:to>
      <xdr:col>11</xdr:col>
      <xdr:colOff>358775</xdr:colOff>
      <xdr:row>55</xdr:row>
      <xdr:rowOff>158985</xdr:rowOff>
    </xdr:to>
    <xdr:sp macro="" textlink="">
      <xdr:nvSpPr>
        <xdr:cNvPr id="377" name="円/楕円 376"/>
        <xdr:cNvSpPr/>
      </xdr:nvSpPr>
      <xdr:spPr>
        <a:xfrm>
          <a:off x="7810500" y="94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4062</xdr:rowOff>
    </xdr:from>
    <xdr:ext cx="599010" cy="259045"/>
    <xdr:sp macro="" textlink="">
      <xdr:nvSpPr>
        <xdr:cNvPr id="378" name="テキスト ボックス 377"/>
        <xdr:cNvSpPr txBox="1"/>
      </xdr:nvSpPr>
      <xdr:spPr>
        <a:xfrm>
          <a:off x="7561794" y="92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108537</xdr:rowOff>
    </xdr:from>
    <xdr:to>
      <xdr:col>10</xdr:col>
      <xdr:colOff>155575</xdr:colOff>
      <xdr:row>57</xdr:row>
      <xdr:rowOff>38687</xdr:rowOff>
    </xdr:to>
    <xdr:sp macro="" textlink="">
      <xdr:nvSpPr>
        <xdr:cNvPr id="379" name="円/楕円 378"/>
        <xdr:cNvSpPr/>
      </xdr:nvSpPr>
      <xdr:spPr>
        <a:xfrm>
          <a:off x="6921500" y="97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29814</xdr:rowOff>
    </xdr:from>
    <xdr:ext cx="534377" cy="259045"/>
    <xdr:sp macro="" textlink="">
      <xdr:nvSpPr>
        <xdr:cNvPr id="380" name="テキスト ボックス 379"/>
        <xdr:cNvSpPr txBox="1"/>
      </xdr:nvSpPr>
      <xdr:spPr>
        <a:xfrm>
          <a:off x="6705111" y="98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103801</xdr:rowOff>
    </xdr:from>
    <xdr:to>
      <xdr:col>15</xdr:col>
      <xdr:colOff>180975</xdr:colOff>
      <xdr:row>78</xdr:row>
      <xdr:rowOff>86345</xdr:rowOff>
    </xdr:to>
    <xdr:cxnSp macro="">
      <xdr:nvCxnSpPr>
        <xdr:cNvPr id="409" name="直線コネクタ 408"/>
        <xdr:cNvCxnSpPr/>
      </xdr:nvCxnSpPr>
      <xdr:spPr>
        <a:xfrm>
          <a:off x="9639300" y="13305451"/>
          <a:ext cx="838200" cy="1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73992</xdr:rowOff>
    </xdr:from>
    <xdr:to>
      <xdr:col>14</xdr:col>
      <xdr:colOff>28575</xdr:colOff>
      <xdr:row>77</xdr:row>
      <xdr:rowOff>103801</xdr:rowOff>
    </xdr:to>
    <xdr:cxnSp macro="">
      <xdr:nvCxnSpPr>
        <xdr:cNvPr id="412" name="直線コネクタ 411"/>
        <xdr:cNvCxnSpPr/>
      </xdr:nvCxnSpPr>
      <xdr:spPr>
        <a:xfrm>
          <a:off x="8750300" y="12932742"/>
          <a:ext cx="889000" cy="37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35545</xdr:rowOff>
    </xdr:from>
    <xdr:to>
      <xdr:col>15</xdr:col>
      <xdr:colOff>231775</xdr:colOff>
      <xdr:row>78</xdr:row>
      <xdr:rowOff>137145</xdr:rowOff>
    </xdr:to>
    <xdr:sp macro="" textlink="">
      <xdr:nvSpPr>
        <xdr:cNvPr id="422" name="円/楕円 421"/>
        <xdr:cNvSpPr/>
      </xdr:nvSpPr>
      <xdr:spPr>
        <a:xfrm>
          <a:off x="10426700" y="134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13972</xdr:rowOff>
    </xdr:from>
    <xdr:ext cx="534377" cy="259045"/>
    <xdr:sp macro="" textlink="">
      <xdr:nvSpPr>
        <xdr:cNvPr id="423" name="普通建設事業費 （ うち新規整備　）該当値テキスト"/>
        <xdr:cNvSpPr txBox="1"/>
      </xdr:nvSpPr>
      <xdr:spPr>
        <a:xfrm>
          <a:off x="10528300" y="133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53001</xdr:rowOff>
    </xdr:from>
    <xdr:to>
      <xdr:col>14</xdr:col>
      <xdr:colOff>79375</xdr:colOff>
      <xdr:row>77</xdr:row>
      <xdr:rowOff>154601</xdr:rowOff>
    </xdr:to>
    <xdr:sp macro="" textlink="">
      <xdr:nvSpPr>
        <xdr:cNvPr id="424" name="円/楕円 423"/>
        <xdr:cNvSpPr/>
      </xdr:nvSpPr>
      <xdr:spPr>
        <a:xfrm>
          <a:off x="9588500" y="132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145728</xdr:rowOff>
    </xdr:from>
    <xdr:ext cx="534377" cy="259045"/>
    <xdr:sp macro="" textlink="">
      <xdr:nvSpPr>
        <xdr:cNvPr id="425" name="テキスト ボックス 424"/>
        <xdr:cNvSpPr txBox="1"/>
      </xdr:nvSpPr>
      <xdr:spPr>
        <a:xfrm>
          <a:off x="9372111" y="133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23192</xdr:rowOff>
    </xdr:from>
    <xdr:to>
      <xdr:col>12</xdr:col>
      <xdr:colOff>561975</xdr:colOff>
      <xdr:row>75</xdr:row>
      <xdr:rowOff>124792</xdr:rowOff>
    </xdr:to>
    <xdr:sp macro="" textlink="">
      <xdr:nvSpPr>
        <xdr:cNvPr id="426" name="円/楕円 425"/>
        <xdr:cNvSpPr/>
      </xdr:nvSpPr>
      <xdr:spPr>
        <a:xfrm>
          <a:off x="8699500" y="128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141319</xdr:rowOff>
    </xdr:from>
    <xdr:ext cx="534377" cy="259045"/>
    <xdr:sp macro="" textlink="">
      <xdr:nvSpPr>
        <xdr:cNvPr id="427" name="テキスト ボックス 426"/>
        <xdr:cNvSpPr txBox="1"/>
      </xdr:nvSpPr>
      <xdr:spPr>
        <a:xfrm>
          <a:off x="8483111" y="126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30389</xdr:rowOff>
    </xdr:from>
    <xdr:to>
      <xdr:col>15</xdr:col>
      <xdr:colOff>180975</xdr:colOff>
      <xdr:row>97</xdr:row>
      <xdr:rowOff>7364</xdr:rowOff>
    </xdr:to>
    <xdr:cxnSp macro="">
      <xdr:nvCxnSpPr>
        <xdr:cNvPr id="452" name="直線コネクタ 451"/>
        <xdr:cNvCxnSpPr/>
      </xdr:nvCxnSpPr>
      <xdr:spPr>
        <a:xfrm flipV="1">
          <a:off x="9639300" y="16489589"/>
          <a:ext cx="838200" cy="1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7364</xdr:rowOff>
    </xdr:from>
    <xdr:to>
      <xdr:col>14</xdr:col>
      <xdr:colOff>28575</xdr:colOff>
      <xdr:row>97</xdr:row>
      <xdr:rowOff>151284</xdr:rowOff>
    </xdr:to>
    <xdr:cxnSp macro="">
      <xdr:nvCxnSpPr>
        <xdr:cNvPr id="455" name="直線コネクタ 454"/>
        <xdr:cNvCxnSpPr/>
      </xdr:nvCxnSpPr>
      <xdr:spPr>
        <a:xfrm flipV="1">
          <a:off x="8750300" y="16638014"/>
          <a:ext cx="889000" cy="1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151039</xdr:rowOff>
    </xdr:from>
    <xdr:to>
      <xdr:col>15</xdr:col>
      <xdr:colOff>231775</xdr:colOff>
      <xdr:row>96</xdr:row>
      <xdr:rowOff>81189</xdr:rowOff>
    </xdr:to>
    <xdr:sp macro="" textlink="">
      <xdr:nvSpPr>
        <xdr:cNvPr id="465" name="円/楕円 464"/>
        <xdr:cNvSpPr/>
      </xdr:nvSpPr>
      <xdr:spPr>
        <a:xfrm>
          <a:off x="10426700" y="164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2466</xdr:rowOff>
    </xdr:from>
    <xdr:ext cx="534377" cy="259045"/>
    <xdr:sp macro="" textlink="">
      <xdr:nvSpPr>
        <xdr:cNvPr id="466" name="普通建設事業費 （ うち更新整備　）該当値テキスト"/>
        <xdr:cNvSpPr txBox="1"/>
      </xdr:nvSpPr>
      <xdr:spPr>
        <a:xfrm>
          <a:off x="10528300" y="162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128014</xdr:rowOff>
    </xdr:from>
    <xdr:to>
      <xdr:col>14</xdr:col>
      <xdr:colOff>79375</xdr:colOff>
      <xdr:row>97</xdr:row>
      <xdr:rowOff>58164</xdr:rowOff>
    </xdr:to>
    <xdr:sp macro="" textlink="">
      <xdr:nvSpPr>
        <xdr:cNvPr id="467" name="円/楕円 466"/>
        <xdr:cNvSpPr/>
      </xdr:nvSpPr>
      <xdr:spPr>
        <a:xfrm>
          <a:off x="9588500" y="165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74691</xdr:rowOff>
    </xdr:from>
    <xdr:ext cx="534377" cy="259045"/>
    <xdr:sp macro="" textlink="">
      <xdr:nvSpPr>
        <xdr:cNvPr id="468" name="テキスト ボックス 467"/>
        <xdr:cNvSpPr txBox="1"/>
      </xdr:nvSpPr>
      <xdr:spPr>
        <a:xfrm>
          <a:off x="9372111" y="16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100484</xdr:rowOff>
    </xdr:from>
    <xdr:to>
      <xdr:col>12</xdr:col>
      <xdr:colOff>561975</xdr:colOff>
      <xdr:row>98</xdr:row>
      <xdr:rowOff>30634</xdr:rowOff>
    </xdr:to>
    <xdr:sp macro="" textlink="">
      <xdr:nvSpPr>
        <xdr:cNvPr id="469" name="円/楕円 468"/>
        <xdr:cNvSpPr/>
      </xdr:nvSpPr>
      <xdr:spPr>
        <a:xfrm>
          <a:off x="8699500" y="1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21761</xdr:rowOff>
    </xdr:from>
    <xdr:ext cx="469744" cy="259045"/>
    <xdr:sp macro="" textlink="">
      <xdr:nvSpPr>
        <xdr:cNvPr id="470" name="テキスト ボックス 469"/>
        <xdr:cNvSpPr txBox="1"/>
      </xdr:nvSpPr>
      <xdr:spPr>
        <a:xfrm>
          <a:off x="8515427" y="1682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101273</xdr:rowOff>
    </xdr:from>
    <xdr:to>
      <xdr:col>23</xdr:col>
      <xdr:colOff>517525</xdr:colOff>
      <xdr:row>35</xdr:row>
      <xdr:rowOff>103718</xdr:rowOff>
    </xdr:to>
    <xdr:cxnSp macro="">
      <xdr:nvCxnSpPr>
        <xdr:cNvPr id="497" name="直線コネクタ 496"/>
        <xdr:cNvCxnSpPr/>
      </xdr:nvCxnSpPr>
      <xdr:spPr>
        <a:xfrm flipV="1">
          <a:off x="15481300" y="5244773"/>
          <a:ext cx="838200" cy="8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103718</xdr:rowOff>
    </xdr:from>
    <xdr:to>
      <xdr:col>22</xdr:col>
      <xdr:colOff>365125</xdr:colOff>
      <xdr:row>37</xdr:row>
      <xdr:rowOff>154970</xdr:rowOff>
    </xdr:to>
    <xdr:cxnSp macro="">
      <xdr:nvCxnSpPr>
        <xdr:cNvPr id="500" name="直線コネクタ 499"/>
        <xdr:cNvCxnSpPr/>
      </xdr:nvCxnSpPr>
      <xdr:spPr>
        <a:xfrm flipV="1">
          <a:off x="14592300" y="6104468"/>
          <a:ext cx="889000" cy="39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154970</xdr:rowOff>
    </xdr:from>
    <xdr:to>
      <xdr:col>21</xdr:col>
      <xdr:colOff>161925</xdr:colOff>
      <xdr:row>38</xdr:row>
      <xdr:rowOff>3774</xdr:rowOff>
    </xdr:to>
    <xdr:cxnSp macro="">
      <xdr:nvCxnSpPr>
        <xdr:cNvPr id="503" name="直線コネクタ 502"/>
        <xdr:cNvCxnSpPr/>
      </xdr:nvCxnSpPr>
      <xdr:spPr>
        <a:xfrm flipV="1">
          <a:off x="13703300" y="6498620"/>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3774</xdr:rowOff>
    </xdr:from>
    <xdr:to>
      <xdr:col>19</xdr:col>
      <xdr:colOff>644525</xdr:colOff>
      <xdr:row>38</xdr:row>
      <xdr:rowOff>5946</xdr:rowOff>
    </xdr:to>
    <xdr:cxnSp macro="">
      <xdr:nvCxnSpPr>
        <xdr:cNvPr id="506" name="直線コネクタ 505"/>
        <xdr:cNvCxnSpPr/>
      </xdr:nvCxnSpPr>
      <xdr:spPr>
        <a:xfrm flipV="1">
          <a:off x="12814300" y="651887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50473</xdr:rowOff>
    </xdr:from>
    <xdr:to>
      <xdr:col>23</xdr:col>
      <xdr:colOff>568325</xdr:colOff>
      <xdr:row>30</xdr:row>
      <xdr:rowOff>152073</xdr:rowOff>
    </xdr:to>
    <xdr:sp macro="" textlink="">
      <xdr:nvSpPr>
        <xdr:cNvPr id="516" name="円/楕円 515"/>
        <xdr:cNvSpPr/>
      </xdr:nvSpPr>
      <xdr:spPr>
        <a:xfrm>
          <a:off x="16268700" y="51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3500</xdr:rowOff>
    </xdr:from>
    <xdr:ext cx="534377" cy="259045"/>
    <xdr:sp macro="" textlink="">
      <xdr:nvSpPr>
        <xdr:cNvPr id="517" name="災害復旧事業費該当値テキスト"/>
        <xdr:cNvSpPr txBox="1"/>
      </xdr:nvSpPr>
      <xdr:spPr>
        <a:xfrm>
          <a:off x="16370300" y="51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52918</xdr:rowOff>
    </xdr:from>
    <xdr:to>
      <xdr:col>22</xdr:col>
      <xdr:colOff>415925</xdr:colOff>
      <xdr:row>35</xdr:row>
      <xdr:rowOff>154518</xdr:rowOff>
    </xdr:to>
    <xdr:sp macro="" textlink="">
      <xdr:nvSpPr>
        <xdr:cNvPr id="518" name="円/楕円 517"/>
        <xdr:cNvSpPr/>
      </xdr:nvSpPr>
      <xdr:spPr>
        <a:xfrm>
          <a:off x="15430500" y="60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171045</xdr:rowOff>
    </xdr:from>
    <xdr:ext cx="534377" cy="259045"/>
    <xdr:sp macro="" textlink="">
      <xdr:nvSpPr>
        <xdr:cNvPr id="519" name="テキスト ボックス 518"/>
        <xdr:cNvSpPr txBox="1"/>
      </xdr:nvSpPr>
      <xdr:spPr>
        <a:xfrm>
          <a:off x="15214111" y="582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104170</xdr:rowOff>
    </xdr:from>
    <xdr:to>
      <xdr:col>21</xdr:col>
      <xdr:colOff>212725</xdr:colOff>
      <xdr:row>38</xdr:row>
      <xdr:rowOff>34320</xdr:rowOff>
    </xdr:to>
    <xdr:sp macro="" textlink="">
      <xdr:nvSpPr>
        <xdr:cNvPr id="520" name="円/楕円 519"/>
        <xdr:cNvSpPr/>
      </xdr:nvSpPr>
      <xdr:spPr>
        <a:xfrm>
          <a:off x="14541500" y="64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25447</xdr:rowOff>
    </xdr:from>
    <xdr:ext cx="469744" cy="259045"/>
    <xdr:sp macro="" textlink="">
      <xdr:nvSpPr>
        <xdr:cNvPr id="521" name="テキスト ボックス 520"/>
        <xdr:cNvSpPr txBox="1"/>
      </xdr:nvSpPr>
      <xdr:spPr>
        <a:xfrm>
          <a:off x="14357427" y="65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124425</xdr:rowOff>
    </xdr:from>
    <xdr:to>
      <xdr:col>20</xdr:col>
      <xdr:colOff>9525</xdr:colOff>
      <xdr:row>38</xdr:row>
      <xdr:rowOff>54575</xdr:rowOff>
    </xdr:to>
    <xdr:sp macro="" textlink="">
      <xdr:nvSpPr>
        <xdr:cNvPr id="522" name="円/楕円 521"/>
        <xdr:cNvSpPr/>
      </xdr:nvSpPr>
      <xdr:spPr>
        <a:xfrm>
          <a:off x="13652500" y="64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45701</xdr:rowOff>
    </xdr:from>
    <xdr:ext cx="469744" cy="259045"/>
    <xdr:sp macro="" textlink="">
      <xdr:nvSpPr>
        <xdr:cNvPr id="523" name="テキスト ボックス 522"/>
        <xdr:cNvSpPr txBox="1"/>
      </xdr:nvSpPr>
      <xdr:spPr>
        <a:xfrm>
          <a:off x="13468427" y="6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126596</xdr:rowOff>
    </xdr:from>
    <xdr:to>
      <xdr:col>18</xdr:col>
      <xdr:colOff>492125</xdr:colOff>
      <xdr:row>38</xdr:row>
      <xdr:rowOff>56746</xdr:rowOff>
    </xdr:to>
    <xdr:sp macro="" textlink="">
      <xdr:nvSpPr>
        <xdr:cNvPr id="524" name="円/楕円 523"/>
        <xdr:cNvSpPr/>
      </xdr:nvSpPr>
      <xdr:spPr>
        <a:xfrm>
          <a:off x="12763500" y="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47873</xdr:rowOff>
    </xdr:from>
    <xdr:ext cx="469744" cy="259045"/>
    <xdr:sp macro="" textlink="">
      <xdr:nvSpPr>
        <xdr:cNvPr id="525" name="テキスト ボックス 524"/>
        <xdr:cNvSpPr txBox="1"/>
      </xdr:nvSpPr>
      <xdr:spPr>
        <a:xfrm>
          <a:off x="12579427" y="65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115582</xdr:rowOff>
    </xdr:from>
    <xdr:to>
      <xdr:col>23</xdr:col>
      <xdr:colOff>517525</xdr:colOff>
      <xdr:row>77</xdr:row>
      <xdr:rowOff>126670</xdr:rowOff>
    </xdr:to>
    <xdr:cxnSp macro="">
      <xdr:nvCxnSpPr>
        <xdr:cNvPr id="611" name="直線コネクタ 610"/>
        <xdr:cNvCxnSpPr/>
      </xdr:nvCxnSpPr>
      <xdr:spPr>
        <a:xfrm>
          <a:off x="15481300" y="13317232"/>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92044</xdr:rowOff>
    </xdr:from>
    <xdr:to>
      <xdr:col>22</xdr:col>
      <xdr:colOff>365125</xdr:colOff>
      <xdr:row>77</xdr:row>
      <xdr:rowOff>115582</xdr:rowOff>
    </xdr:to>
    <xdr:cxnSp macro="">
      <xdr:nvCxnSpPr>
        <xdr:cNvPr id="614" name="直線コネクタ 613"/>
        <xdr:cNvCxnSpPr/>
      </xdr:nvCxnSpPr>
      <xdr:spPr>
        <a:xfrm>
          <a:off x="14592300" y="13293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82443</xdr:rowOff>
    </xdr:from>
    <xdr:to>
      <xdr:col>21</xdr:col>
      <xdr:colOff>161925</xdr:colOff>
      <xdr:row>77</xdr:row>
      <xdr:rowOff>92044</xdr:rowOff>
    </xdr:to>
    <xdr:cxnSp macro="">
      <xdr:nvCxnSpPr>
        <xdr:cNvPr id="617" name="直線コネクタ 616"/>
        <xdr:cNvCxnSpPr/>
      </xdr:nvCxnSpPr>
      <xdr:spPr>
        <a:xfrm>
          <a:off x="13703300" y="13284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78535</xdr:rowOff>
    </xdr:from>
    <xdr:to>
      <xdr:col>19</xdr:col>
      <xdr:colOff>644525</xdr:colOff>
      <xdr:row>77</xdr:row>
      <xdr:rowOff>82443</xdr:rowOff>
    </xdr:to>
    <xdr:cxnSp macro="">
      <xdr:nvCxnSpPr>
        <xdr:cNvPr id="620" name="直線コネクタ 619"/>
        <xdr:cNvCxnSpPr/>
      </xdr:nvCxnSpPr>
      <xdr:spPr>
        <a:xfrm>
          <a:off x="12814300" y="1328018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75870</xdr:rowOff>
    </xdr:from>
    <xdr:to>
      <xdr:col>23</xdr:col>
      <xdr:colOff>568325</xdr:colOff>
      <xdr:row>78</xdr:row>
      <xdr:rowOff>6020</xdr:rowOff>
    </xdr:to>
    <xdr:sp macro="" textlink="">
      <xdr:nvSpPr>
        <xdr:cNvPr id="630" name="円/楕円 629"/>
        <xdr:cNvSpPr/>
      </xdr:nvSpPr>
      <xdr:spPr>
        <a:xfrm>
          <a:off x="162687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54297</xdr:rowOff>
    </xdr:from>
    <xdr:ext cx="534377" cy="259045"/>
    <xdr:sp macro="" textlink="">
      <xdr:nvSpPr>
        <xdr:cNvPr id="631" name="公債費該当値テキスト"/>
        <xdr:cNvSpPr txBox="1"/>
      </xdr:nvSpPr>
      <xdr:spPr>
        <a:xfrm>
          <a:off x="16370300"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64782</xdr:rowOff>
    </xdr:from>
    <xdr:to>
      <xdr:col>22</xdr:col>
      <xdr:colOff>415925</xdr:colOff>
      <xdr:row>77</xdr:row>
      <xdr:rowOff>166382</xdr:rowOff>
    </xdr:to>
    <xdr:sp macro="" textlink="">
      <xdr:nvSpPr>
        <xdr:cNvPr id="632" name="円/楕円 631"/>
        <xdr:cNvSpPr/>
      </xdr:nvSpPr>
      <xdr:spPr>
        <a:xfrm>
          <a:off x="15430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11459</xdr:rowOff>
    </xdr:from>
    <xdr:ext cx="534377" cy="259045"/>
    <xdr:sp macro="" textlink="">
      <xdr:nvSpPr>
        <xdr:cNvPr id="633" name="テキスト ボックス 632"/>
        <xdr:cNvSpPr txBox="1"/>
      </xdr:nvSpPr>
      <xdr:spPr>
        <a:xfrm>
          <a:off x="15214111" y="130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41244</xdr:rowOff>
    </xdr:from>
    <xdr:to>
      <xdr:col>21</xdr:col>
      <xdr:colOff>212725</xdr:colOff>
      <xdr:row>77</xdr:row>
      <xdr:rowOff>142844</xdr:rowOff>
    </xdr:to>
    <xdr:sp macro="" textlink="">
      <xdr:nvSpPr>
        <xdr:cNvPr id="634" name="円/楕円 633"/>
        <xdr:cNvSpPr/>
      </xdr:nvSpPr>
      <xdr:spPr>
        <a:xfrm>
          <a:off x="14541500" y="13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159371</xdr:rowOff>
    </xdr:from>
    <xdr:ext cx="534377" cy="259045"/>
    <xdr:sp macro="" textlink="">
      <xdr:nvSpPr>
        <xdr:cNvPr id="635" name="テキスト ボックス 634"/>
        <xdr:cNvSpPr txBox="1"/>
      </xdr:nvSpPr>
      <xdr:spPr>
        <a:xfrm>
          <a:off x="14325111" y="13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31643</xdr:rowOff>
    </xdr:from>
    <xdr:to>
      <xdr:col>20</xdr:col>
      <xdr:colOff>9525</xdr:colOff>
      <xdr:row>77</xdr:row>
      <xdr:rowOff>133243</xdr:rowOff>
    </xdr:to>
    <xdr:sp macro="" textlink="">
      <xdr:nvSpPr>
        <xdr:cNvPr id="636" name="円/楕円 635"/>
        <xdr:cNvSpPr/>
      </xdr:nvSpPr>
      <xdr:spPr>
        <a:xfrm>
          <a:off x="13652500" y="132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149770</xdr:rowOff>
    </xdr:from>
    <xdr:ext cx="534377" cy="259045"/>
    <xdr:sp macro="" textlink="">
      <xdr:nvSpPr>
        <xdr:cNvPr id="637" name="テキスト ボックス 636"/>
        <xdr:cNvSpPr txBox="1"/>
      </xdr:nvSpPr>
      <xdr:spPr>
        <a:xfrm>
          <a:off x="13436111" y="130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27735</xdr:rowOff>
    </xdr:from>
    <xdr:to>
      <xdr:col>18</xdr:col>
      <xdr:colOff>492125</xdr:colOff>
      <xdr:row>77</xdr:row>
      <xdr:rowOff>129335</xdr:rowOff>
    </xdr:to>
    <xdr:sp macro="" textlink="">
      <xdr:nvSpPr>
        <xdr:cNvPr id="638" name="円/楕円 637"/>
        <xdr:cNvSpPr/>
      </xdr:nvSpPr>
      <xdr:spPr>
        <a:xfrm>
          <a:off x="12763500" y="132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145862</xdr:rowOff>
    </xdr:from>
    <xdr:ext cx="534377" cy="259045"/>
    <xdr:sp macro="" textlink="">
      <xdr:nvSpPr>
        <xdr:cNvPr id="639" name="テキスト ボックス 638"/>
        <xdr:cNvSpPr txBox="1"/>
      </xdr:nvSpPr>
      <xdr:spPr>
        <a:xfrm>
          <a:off x="12547111" y="130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92593</xdr:rowOff>
    </xdr:from>
    <xdr:to>
      <xdr:col>23</xdr:col>
      <xdr:colOff>517525</xdr:colOff>
      <xdr:row>96</xdr:row>
      <xdr:rowOff>95039</xdr:rowOff>
    </xdr:to>
    <xdr:cxnSp macro="">
      <xdr:nvCxnSpPr>
        <xdr:cNvPr id="668" name="直線コネクタ 667"/>
        <xdr:cNvCxnSpPr/>
      </xdr:nvCxnSpPr>
      <xdr:spPr>
        <a:xfrm>
          <a:off x="15481300" y="16551793"/>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92593</xdr:rowOff>
    </xdr:from>
    <xdr:to>
      <xdr:col>22</xdr:col>
      <xdr:colOff>365125</xdr:colOff>
      <xdr:row>98</xdr:row>
      <xdr:rowOff>31626</xdr:rowOff>
    </xdr:to>
    <xdr:cxnSp macro="">
      <xdr:nvCxnSpPr>
        <xdr:cNvPr id="671" name="直線コネクタ 670"/>
        <xdr:cNvCxnSpPr/>
      </xdr:nvCxnSpPr>
      <xdr:spPr>
        <a:xfrm flipV="1">
          <a:off x="14592300" y="16551793"/>
          <a:ext cx="889000" cy="2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31626</xdr:rowOff>
    </xdr:from>
    <xdr:to>
      <xdr:col>21</xdr:col>
      <xdr:colOff>161925</xdr:colOff>
      <xdr:row>98</xdr:row>
      <xdr:rowOff>40022</xdr:rowOff>
    </xdr:to>
    <xdr:cxnSp macro="">
      <xdr:nvCxnSpPr>
        <xdr:cNvPr id="674" name="直線コネクタ 673"/>
        <xdr:cNvCxnSpPr/>
      </xdr:nvCxnSpPr>
      <xdr:spPr>
        <a:xfrm flipV="1">
          <a:off x="13703300" y="16833726"/>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40022</xdr:rowOff>
    </xdr:from>
    <xdr:to>
      <xdr:col>19</xdr:col>
      <xdr:colOff>644525</xdr:colOff>
      <xdr:row>98</xdr:row>
      <xdr:rowOff>93873</xdr:rowOff>
    </xdr:to>
    <xdr:cxnSp macro="">
      <xdr:nvCxnSpPr>
        <xdr:cNvPr id="677" name="直線コネクタ 676"/>
        <xdr:cNvCxnSpPr/>
      </xdr:nvCxnSpPr>
      <xdr:spPr>
        <a:xfrm flipV="1">
          <a:off x="12814300" y="16842122"/>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44239</xdr:rowOff>
    </xdr:from>
    <xdr:to>
      <xdr:col>23</xdr:col>
      <xdr:colOff>568325</xdr:colOff>
      <xdr:row>96</xdr:row>
      <xdr:rowOff>145839</xdr:rowOff>
    </xdr:to>
    <xdr:sp macro="" textlink="">
      <xdr:nvSpPr>
        <xdr:cNvPr id="687" name="円/楕円 686"/>
        <xdr:cNvSpPr/>
      </xdr:nvSpPr>
      <xdr:spPr>
        <a:xfrm>
          <a:off x="16268700" y="16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67116</xdr:rowOff>
    </xdr:from>
    <xdr:ext cx="534377" cy="259045"/>
    <xdr:sp macro="" textlink="">
      <xdr:nvSpPr>
        <xdr:cNvPr id="688" name="積立金該当値テキスト"/>
        <xdr:cNvSpPr txBox="1"/>
      </xdr:nvSpPr>
      <xdr:spPr>
        <a:xfrm>
          <a:off x="16370300" y="1635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41793</xdr:rowOff>
    </xdr:from>
    <xdr:to>
      <xdr:col>22</xdr:col>
      <xdr:colOff>415925</xdr:colOff>
      <xdr:row>96</xdr:row>
      <xdr:rowOff>143393</xdr:rowOff>
    </xdr:to>
    <xdr:sp macro="" textlink="">
      <xdr:nvSpPr>
        <xdr:cNvPr id="689" name="円/楕円 688"/>
        <xdr:cNvSpPr/>
      </xdr:nvSpPr>
      <xdr:spPr>
        <a:xfrm>
          <a:off x="15430500" y="16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159920</xdr:rowOff>
    </xdr:from>
    <xdr:ext cx="534377" cy="259045"/>
    <xdr:sp macro="" textlink="">
      <xdr:nvSpPr>
        <xdr:cNvPr id="690" name="テキスト ボックス 689"/>
        <xdr:cNvSpPr txBox="1"/>
      </xdr:nvSpPr>
      <xdr:spPr>
        <a:xfrm>
          <a:off x="15214111" y="162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152276</xdr:rowOff>
    </xdr:from>
    <xdr:to>
      <xdr:col>21</xdr:col>
      <xdr:colOff>212725</xdr:colOff>
      <xdr:row>98</xdr:row>
      <xdr:rowOff>82426</xdr:rowOff>
    </xdr:to>
    <xdr:sp macro="" textlink="">
      <xdr:nvSpPr>
        <xdr:cNvPr id="691" name="円/楕円 690"/>
        <xdr:cNvSpPr/>
      </xdr:nvSpPr>
      <xdr:spPr>
        <a:xfrm>
          <a:off x="14541500" y="16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73553</xdr:rowOff>
    </xdr:from>
    <xdr:ext cx="534377" cy="259045"/>
    <xdr:sp macro="" textlink="">
      <xdr:nvSpPr>
        <xdr:cNvPr id="692" name="テキスト ボックス 691"/>
        <xdr:cNvSpPr txBox="1"/>
      </xdr:nvSpPr>
      <xdr:spPr>
        <a:xfrm>
          <a:off x="14325111" y="168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160672</xdr:rowOff>
    </xdr:from>
    <xdr:to>
      <xdr:col>20</xdr:col>
      <xdr:colOff>9525</xdr:colOff>
      <xdr:row>98</xdr:row>
      <xdr:rowOff>90822</xdr:rowOff>
    </xdr:to>
    <xdr:sp macro="" textlink="">
      <xdr:nvSpPr>
        <xdr:cNvPr id="693" name="円/楕円 692"/>
        <xdr:cNvSpPr/>
      </xdr:nvSpPr>
      <xdr:spPr>
        <a:xfrm>
          <a:off x="13652500" y="167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81949</xdr:rowOff>
    </xdr:from>
    <xdr:ext cx="534377" cy="259045"/>
    <xdr:sp macro="" textlink="">
      <xdr:nvSpPr>
        <xdr:cNvPr id="694" name="テキスト ボックス 693"/>
        <xdr:cNvSpPr txBox="1"/>
      </xdr:nvSpPr>
      <xdr:spPr>
        <a:xfrm>
          <a:off x="13436111" y="168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43073</xdr:rowOff>
    </xdr:from>
    <xdr:to>
      <xdr:col>18</xdr:col>
      <xdr:colOff>492125</xdr:colOff>
      <xdr:row>98</xdr:row>
      <xdr:rowOff>144673</xdr:rowOff>
    </xdr:to>
    <xdr:sp macro="" textlink="">
      <xdr:nvSpPr>
        <xdr:cNvPr id="695" name="円/楕円 694"/>
        <xdr:cNvSpPr/>
      </xdr:nvSpPr>
      <xdr:spPr>
        <a:xfrm>
          <a:off x="12763500" y="16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135800</xdr:rowOff>
    </xdr:from>
    <xdr:ext cx="534377" cy="259045"/>
    <xdr:sp macro="" textlink="">
      <xdr:nvSpPr>
        <xdr:cNvPr id="696" name="テキスト ボックス 695"/>
        <xdr:cNvSpPr txBox="1"/>
      </xdr:nvSpPr>
      <xdr:spPr>
        <a:xfrm>
          <a:off x="12547111" y="169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34449</xdr:rowOff>
    </xdr:from>
    <xdr:to>
      <xdr:col>32</xdr:col>
      <xdr:colOff>187325</xdr:colOff>
      <xdr:row>39</xdr:row>
      <xdr:rowOff>37897</xdr:rowOff>
    </xdr:to>
    <xdr:cxnSp macro="">
      <xdr:nvCxnSpPr>
        <xdr:cNvPr id="725" name="直線コネクタ 724"/>
        <xdr:cNvCxnSpPr/>
      </xdr:nvCxnSpPr>
      <xdr:spPr>
        <a:xfrm flipV="1">
          <a:off x="21323300" y="672099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37420</xdr:rowOff>
    </xdr:from>
    <xdr:to>
      <xdr:col>31</xdr:col>
      <xdr:colOff>34925</xdr:colOff>
      <xdr:row>39</xdr:row>
      <xdr:rowOff>37897</xdr:rowOff>
    </xdr:to>
    <xdr:cxnSp macro="">
      <xdr:nvCxnSpPr>
        <xdr:cNvPr id="728" name="直線コネクタ 727"/>
        <xdr:cNvCxnSpPr/>
      </xdr:nvCxnSpPr>
      <xdr:spPr>
        <a:xfrm>
          <a:off x="20434300" y="672397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37420</xdr:rowOff>
    </xdr:from>
    <xdr:to>
      <xdr:col>29</xdr:col>
      <xdr:colOff>517525</xdr:colOff>
      <xdr:row>39</xdr:row>
      <xdr:rowOff>39383</xdr:rowOff>
    </xdr:to>
    <xdr:cxnSp macro="">
      <xdr:nvCxnSpPr>
        <xdr:cNvPr id="731" name="直線コネクタ 730"/>
        <xdr:cNvCxnSpPr/>
      </xdr:nvCxnSpPr>
      <xdr:spPr>
        <a:xfrm flipV="1">
          <a:off x="19545300" y="6723970"/>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39383</xdr:rowOff>
    </xdr:from>
    <xdr:to>
      <xdr:col>28</xdr:col>
      <xdr:colOff>314325</xdr:colOff>
      <xdr:row>39</xdr:row>
      <xdr:rowOff>39383</xdr:rowOff>
    </xdr:to>
    <xdr:cxnSp macro="">
      <xdr:nvCxnSpPr>
        <xdr:cNvPr id="734" name="直線コネクタ 733"/>
        <xdr:cNvCxnSpPr/>
      </xdr:nvCxnSpPr>
      <xdr:spPr>
        <a:xfrm>
          <a:off x="18656300" y="6725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155099</xdr:rowOff>
    </xdr:from>
    <xdr:to>
      <xdr:col>32</xdr:col>
      <xdr:colOff>238125</xdr:colOff>
      <xdr:row>39</xdr:row>
      <xdr:rowOff>85249</xdr:rowOff>
    </xdr:to>
    <xdr:sp macro="" textlink="">
      <xdr:nvSpPr>
        <xdr:cNvPr id="744" name="円/楕円 743"/>
        <xdr:cNvSpPr/>
      </xdr:nvSpPr>
      <xdr:spPr>
        <a:xfrm>
          <a:off x="22110700" y="66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158547</xdr:rowOff>
    </xdr:from>
    <xdr:to>
      <xdr:col>31</xdr:col>
      <xdr:colOff>85725</xdr:colOff>
      <xdr:row>39</xdr:row>
      <xdr:rowOff>88697</xdr:rowOff>
    </xdr:to>
    <xdr:sp macro="" textlink="">
      <xdr:nvSpPr>
        <xdr:cNvPr id="746" name="円/楕円 745"/>
        <xdr:cNvSpPr/>
      </xdr:nvSpPr>
      <xdr:spPr>
        <a:xfrm>
          <a:off x="21272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79824</xdr:rowOff>
    </xdr:from>
    <xdr:ext cx="378565" cy="259045"/>
    <xdr:sp macro="" textlink="">
      <xdr:nvSpPr>
        <xdr:cNvPr id="747" name="テキスト ボックス 746"/>
        <xdr:cNvSpPr txBox="1"/>
      </xdr:nvSpPr>
      <xdr:spPr>
        <a:xfrm>
          <a:off x="21134017" y="676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158070</xdr:rowOff>
    </xdr:from>
    <xdr:to>
      <xdr:col>29</xdr:col>
      <xdr:colOff>568325</xdr:colOff>
      <xdr:row>39</xdr:row>
      <xdr:rowOff>88220</xdr:rowOff>
    </xdr:to>
    <xdr:sp macro="" textlink="">
      <xdr:nvSpPr>
        <xdr:cNvPr id="748" name="円/楕円 747"/>
        <xdr:cNvSpPr/>
      </xdr:nvSpPr>
      <xdr:spPr>
        <a:xfrm>
          <a:off x="20383500" y="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79347</xdr:rowOff>
    </xdr:from>
    <xdr:ext cx="378565" cy="259045"/>
    <xdr:sp macro="" textlink="">
      <xdr:nvSpPr>
        <xdr:cNvPr id="749" name="テキスト ボックス 748"/>
        <xdr:cNvSpPr txBox="1"/>
      </xdr:nvSpPr>
      <xdr:spPr>
        <a:xfrm>
          <a:off x="20245017" y="676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160033</xdr:rowOff>
    </xdr:from>
    <xdr:to>
      <xdr:col>28</xdr:col>
      <xdr:colOff>365125</xdr:colOff>
      <xdr:row>39</xdr:row>
      <xdr:rowOff>90183</xdr:rowOff>
    </xdr:to>
    <xdr:sp macro="" textlink="">
      <xdr:nvSpPr>
        <xdr:cNvPr id="750" name="円/楕円 749"/>
        <xdr:cNvSpPr/>
      </xdr:nvSpPr>
      <xdr:spPr>
        <a:xfrm>
          <a:off x="19494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81310</xdr:rowOff>
    </xdr:from>
    <xdr:ext cx="378565" cy="259045"/>
    <xdr:sp macro="" textlink="">
      <xdr:nvSpPr>
        <xdr:cNvPr id="751" name="テキスト ボックス 750"/>
        <xdr:cNvSpPr txBox="1"/>
      </xdr:nvSpPr>
      <xdr:spPr>
        <a:xfrm>
          <a:off x="19356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160033</xdr:rowOff>
    </xdr:from>
    <xdr:to>
      <xdr:col>27</xdr:col>
      <xdr:colOff>161925</xdr:colOff>
      <xdr:row>39</xdr:row>
      <xdr:rowOff>90183</xdr:rowOff>
    </xdr:to>
    <xdr:sp macro="" textlink="">
      <xdr:nvSpPr>
        <xdr:cNvPr id="752" name="円/楕円 751"/>
        <xdr:cNvSpPr/>
      </xdr:nvSpPr>
      <xdr:spPr>
        <a:xfrm>
          <a:off x="18605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81310</xdr:rowOff>
    </xdr:from>
    <xdr:ext cx="378565" cy="259045"/>
    <xdr:sp macro="" textlink="">
      <xdr:nvSpPr>
        <xdr:cNvPr id="753" name="テキスト ボックス 752"/>
        <xdr:cNvSpPr txBox="1"/>
      </xdr:nvSpPr>
      <xdr:spPr>
        <a:xfrm>
          <a:off x="18467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98911</xdr:rowOff>
    </xdr:from>
    <xdr:to>
      <xdr:col>32</xdr:col>
      <xdr:colOff>187325</xdr:colOff>
      <xdr:row>56</xdr:row>
      <xdr:rowOff>111354</xdr:rowOff>
    </xdr:to>
    <xdr:cxnSp macro="">
      <xdr:nvCxnSpPr>
        <xdr:cNvPr id="784" name="直線コネクタ 783"/>
        <xdr:cNvCxnSpPr/>
      </xdr:nvCxnSpPr>
      <xdr:spPr>
        <a:xfrm flipV="1">
          <a:off x="21323300" y="9700111"/>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111354</xdr:rowOff>
    </xdr:from>
    <xdr:to>
      <xdr:col>31</xdr:col>
      <xdr:colOff>34925</xdr:colOff>
      <xdr:row>56</xdr:row>
      <xdr:rowOff>113346</xdr:rowOff>
    </xdr:to>
    <xdr:cxnSp macro="">
      <xdr:nvCxnSpPr>
        <xdr:cNvPr id="787" name="直線コネクタ 786"/>
        <xdr:cNvCxnSpPr/>
      </xdr:nvCxnSpPr>
      <xdr:spPr>
        <a:xfrm flipV="1">
          <a:off x="20434300" y="971255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113346</xdr:rowOff>
    </xdr:from>
    <xdr:to>
      <xdr:col>29</xdr:col>
      <xdr:colOff>517525</xdr:colOff>
      <xdr:row>57</xdr:row>
      <xdr:rowOff>15538</xdr:rowOff>
    </xdr:to>
    <xdr:cxnSp macro="">
      <xdr:nvCxnSpPr>
        <xdr:cNvPr id="790" name="直線コネクタ 789"/>
        <xdr:cNvCxnSpPr/>
      </xdr:nvCxnSpPr>
      <xdr:spPr>
        <a:xfrm flipV="1">
          <a:off x="19545300" y="9714546"/>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154559</xdr:rowOff>
    </xdr:from>
    <xdr:to>
      <xdr:col>28</xdr:col>
      <xdr:colOff>314325</xdr:colOff>
      <xdr:row>57</xdr:row>
      <xdr:rowOff>15538</xdr:rowOff>
    </xdr:to>
    <xdr:cxnSp macro="">
      <xdr:nvCxnSpPr>
        <xdr:cNvPr id="793" name="直線コネクタ 792"/>
        <xdr:cNvCxnSpPr/>
      </xdr:nvCxnSpPr>
      <xdr:spPr>
        <a:xfrm>
          <a:off x="18656300" y="9755759"/>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48111</xdr:rowOff>
    </xdr:from>
    <xdr:to>
      <xdr:col>32</xdr:col>
      <xdr:colOff>238125</xdr:colOff>
      <xdr:row>56</xdr:row>
      <xdr:rowOff>149711</xdr:rowOff>
    </xdr:to>
    <xdr:sp macro="" textlink="">
      <xdr:nvSpPr>
        <xdr:cNvPr id="803" name="円/楕円 802"/>
        <xdr:cNvSpPr/>
      </xdr:nvSpPr>
      <xdr:spPr>
        <a:xfrm>
          <a:off x="22110700" y="96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70988</xdr:rowOff>
    </xdr:from>
    <xdr:ext cx="534377" cy="259045"/>
    <xdr:sp macro="" textlink="">
      <xdr:nvSpPr>
        <xdr:cNvPr id="804" name="貸付金該当値テキスト"/>
        <xdr:cNvSpPr txBox="1"/>
      </xdr:nvSpPr>
      <xdr:spPr>
        <a:xfrm>
          <a:off x="22212300" y="95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60554</xdr:rowOff>
    </xdr:from>
    <xdr:to>
      <xdr:col>31</xdr:col>
      <xdr:colOff>85725</xdr:colOff>
      <xdr:row>56</xdr:row>
      <xdr:rowOff>162154</xdr:rowOff>
    </xdr:to>
    <xdr:sp macro="" textlink="">
      <xdr:nvSpPr>
        <xdr:cNvPr id="805" name="円/楕円 804"/>
        <xdr:cNvSpPr/>
      </xdr:nvSpPr>
      <xdr:spPr>
        <a:xfrm>
          <a:off x="21272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7231</xdr:rowOff>
    </xdr:from>
    <xdr:ext cx="534377" cy="259045"/>
    <xdr:sp macro="" textlink="">
      <xdr:nvSpPr>
        <xdr:cNvPr id="806" name="テキスト ボックス 805"/>
        <xdr:cNvSpPr txBox="1"/>
      </xdr:nvSpPr>
      <xdr:spPr>
        <a:xfrm>
          <a:off x="21056111" y="94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62546</xdr:rowOff>
    </xdr:from>
    <xdr:to>
      <xdr:col>29</xdr:col>
      <xdr:colOff>568325</xdr:colOff>
      <xdr:row>56</xdr:row>
      <xdr:rowOff>164146</xdr:rowOff>
    </xdr:to>
    <xdr:sp macro="" textlink="">
      <xdr:nvSpPr>
        <xdr:cNvPr id="807" name="円/楕円 806"/>
        <xdr:cNvSpPr/>
      </xdr:nvSpPr>
      <xdr:spPr>
        <a:xfrm>
          <a:off x="20383500" y="96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9223</xdr:rowOff>
    </xdr:from>
    <xdr:ext cx="534377" cy="259045"/>
    <xdr:sp macro="" textlink="">
      <xdr:nvSpPr>
        <xdr:cNvPr id="808" name="テキスト ボックス 807"/>
        <xdr:cNvSpPr txBox="1"/>
      </xdr:nvSpPr>
      <xdr:spPr>
        <a:xfrm>
          <a:off x="20167111" y="9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136188</xdr:rowOff>
    </xdr:from>
    <xdr:to>
      <xdr:col>28</xdr:col>
      <xdr:colOff>365125</xdr:colOff>
      <xdr:row>57</xdr:row>
      <xdr:rowOff>66338</xdr:rowOff>
    </xdr:to>
    <xdr:sp macro="" textlink="">
      <xdr:nvSpPr>
        <xdr:cNvPr id="809" name="円/楕円 808"/>
        <xdr:cNvSpPr/>
      </xdr:nvSpPr>
      <xdr:spPr>
        <a:xfrm>
          <a:off x="19494500" y="97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82865</xdr:rowOff>
    </xdr:from>
    <xdr:ext cx="534377" cy="259045"/>
    <xdr:sp macro="" textlink="">
      <xdr:nvSpPr>
        <xdr:cNvPr id="810" name="テキスト ボックス 809"/>
        <xdr:cNvSpPr txBox="1"/>
      </xdr:nvSpPr>
      <xdr:spPr>
        <a:xfrm>
          <a:off x="19278111" y="95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103759</xdr:rowOff>
    </xdr:from>
    <xdr:to>
      <xdr:col>27</xdr:col>
      <xdr:colOff>161925</xdr:colOff>
      <xdr:row>57</xdr:row>
      <xdr:rowOff>33909</xdr:rowOff>
    </xdr:to>
    <xdr:sp macro="" textlink="">
      <xdr:nvSpPr>
        <xdr:cNvPr id="811" name="円/楕円 810"/>
        <xdr:cNvSpPr/>
      </xdr:nvSpPr>
      <xdr:spPr>
        <a:xfrm>
          <a:off x="18605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50436</xdr:rowOff>
    </xdr:from>
    <xdr:ext cx="534377" cy="259045"/>
    <xdr:sp macro="" textlink="">
      <xdr:nvSpPr>
        <xdr:cNvPr id="812" name="テキスト ボックス 811"/>
        <xdr:cNvSpPr txBox="1"/>
      </xdr:nvSpPr>
      <xdr:spPr>
        <a:xfrm>
          <a:off x="18389111" y="9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88412</xdr:rowOff>
    </xdr:from>
    <xdr:to>
      <xdr:col>32</xdr:col>
      <xdr:colOff>187325</xdr:colOff>
      <xdr:row>74</xdr:row>
      <xdr:rowOff>146052</xdr:rowOff>
    </xdr:to>
    <xdr:cxnSp macro="">
      <xdr:nvCxnSpPr>
        <xdr:cNvPr id="844" name="直線コネクタ 843"/>
        <xdr:cNvCxnSpPr/>
      </xdr:nvCxnSpPr>
      <xdr:spPr>
        <a:xfrm flipV="1">
          <a:off x="21323300" y="12775712"/>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130393</xdr:rowOff>
    </xdr:from>
    <xdr:to>
      <xdr:col>31</xdr:col>
      <xdr:colOff>34925</xdr:colOff>
      <xdr:row>74</xdr:row>
      <xdr:rowOff>146052</xdr:rowOff>
    </xdr:to>
    <xdr:cxnSp macro="">
      <xdr:nvCxnSpPr>
        <xdr:cNvPr id="847" name="直線コネクタ 846"/>
        <xdr:cNvCxnSpPr/>
      </xdr:nvCxnSpPr>
      <xdr:spPr>
        <a:xfrm>
          <a:off x="20434300" y="1281769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130393</xdr:rowOff>
    </xdr:from>
    <xdr:to>
      <xdr:col>29</xdr:col>
      <xdr:colOff>517525</xdr:colOff>
      <xdr:row>75</xdr:row>
      <xdr:rowOff>21971</xdr:rowOff>
    </xdr:to>
    <xdr:cxnSp macro="">
      <xdr:nvCxnSpPr>
        <xdr:cNvPr id="850" name="直線コネクタ 849"/>
        <xdr:cNvCxnSpPr/>
      </xdr:nvCxnSpPr>
      <xdr:spPr>
        <a:xfrm flipV="1">
          <a:off x="19545300" y="12817693"/>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21971</xdr:rowOff>
    </xdr:from>
    <xdr:to>
      <xdr:col>28</xdr:col>
      <xdr:colOff>314325</xdr:colOff>
      <xdr:row>75</xdr:row>
      <xdr:rowOff>90404</xdr:rowOff>
    </xdr:to>
    <xdr:cxnSp macro="">
      <xdr:nvCxnSpPr>
        <xdr:cNvPr id="853" name="直線コネクタ 852"/>
        <xdr:cNvCxnSpPr/>
      </xdr:nvCxnSpPr>
      <xdr:spPr>
        <a:xfrm flipV="1">
          <a:off x="18656300" y="1288072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37612</xdr:rowOff>
    </xdr:from>
    <xdr:to>
      <xdr:col>32</xdr:col>
      <xdr:colOff>238125</xdr:colOff>
      <xdr:row>74</xdr:row>
      <xdr:rowOff>139212</xdr:rowOff>
    </xdr:to>
    <xdr:sp macro="" textlink="">
      <xdr:nvSpPr>
        <xdr:cNvPr id="863" name="円/楕円 862"/>
        <xdr:cNvSpPr/>
      </xdr:nvSpPr>
      <xdr:spPr>
        <a:xfrm>
          <a:off x="22110700" y="127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60489</xdr:rowOff>
    </xdr:from>
    <xdr:ext cx="534377" cy="259045"/>
    <xdr:sp macro="" textlink="">
      <xdr:nvSpPr>
        <xdr:cNvPr id="864" name="繰出金該当値テキスト"/>
        <xdr:cNvSpPr txBox="1"/>
      </xdr:nvSpPr>
      <xdr:spPr>
        <a:xfrm>
          <a:off x="22212300" y="125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95252</xdr:rowOff>
    </xdr:from>
    <xdr:to>
      <xdr:col>31</xdr:col>
      <xdr:colOff>85725</xdr:colOff>
      <xdr:row>75</xdr:row>
      <xdr:rowOff>25402</xdr:rowOff>
    </xdr:to>
    <xdr:sp macro="" textlink="">
      <xdr:nvSpPr>
        <xdr:cNvPr id="865" name="円/楕円 864"/>
        <xdr:cNvSpPr/>
      </xdr:nvSpPr>
      <xdr:spPr>
        <a:xfrm>
          <a:off x="21272500" y="12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41929</xdr:rowOff>
    </xdr:from>
    <xdr:ext cx="534377" cy="259045"/>
    <xdr:sp macro="" textlink="">
      <xdr:nvSpPr>
        <xdr:cNvPr id="866" name="テキスト ボックス 865"/>
        <xdr:cNvSpPr txBox="1"/>
      </xdr:nvSpPr>
      <xdr:spPr>
        <a:xfrm>
          <a:off x="21056111" y="125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79593</xdr:rowOff>
    </xdr:from>
    <xdr:to>
      <xdr:col>29</xdr:col>
      <xdr:colOff>568325</xdr:colOff>
      <xdr:row>75</xdr:row>
      <xdr:rowOff>9743</xdr:rowOff>
    </xdr:to>
    <xdr:sp macro="" textlink="">
      <xdr:nvSpPr>
        <xdr:cNvPr id="867" name="円/楕円 866"/>
        <xdr:cNvSpPr/>
      </xdr:nvSpPr>
      <xdr:spPr>
        <a:xfrm>
          <a:off x="20383500" y="127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26270</xdr:rowOff>
    </xdr:from>
    <xdr:ext cx="534377" cy="259045"/>
    <xdr:sp macro="" textlink="">
      <xdr:nvSpPr>
        <xdr:cNvPr id="868" name="テキスト ボックス 867"/>
        <xdr:cNvSpPr txBox="1"/>
      </xdr:nvSpPr>
      <xdr:spPr>
        <a:xfrm>
          <a:off x="20167111" y="125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142621</xdr:rowOff>
    </xdr:from>
    <xdr:to>
      <xdr:col>28</xdr:col>
      <xdr:colOff>365125</xdr:colOff>
      <xdr:row>75</xdr:row>
      <xdr:rowOff>72771</xdr:rowOff>
    </xdr:to>
    <xdr:sp macro="" textlink="">
      <xdr:nvSpPr>
        <xdr:cNvPr id="869" name="円/楕円 868"/>
        <xdr:cNvSpPr/>
      </xdr:nvSpPr>
      <xdr:spPr>
        <a:xfrm>
          <a:off x="19494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89298</xdr:rowOff>
    </xdr:from>
    <xdr:ext cx="534377" cy="259045"/>
    <xdr:sp macro="" textlink="">
      <xdr:nvSpPr>
        <xdr:cNvPr id="870" name="テキスト ボックス 869"/>
        <xdr:cNvSpPr txBox="1"/>
      </xdr:nvSpPr>
      <xdr:spPr>
        <a:xfrm>
          <a:off x="19278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39604</xdr:rowOff>
    </xdr:from>
    <xdr:to>
      <xdr:col>27</xdr:col>
      <xdr:colOff>161925</xdr:colOff>
      <xdr:row>75</xdr:row>
      <xdr:rowOff>141204</xdr:rowOff>
    </xdr:to>
    <xdr:sp macro="" textlink="">
      <xdr:nvSpPr>
        <xdr:cNvPr id="871" name="円/楕円 870"/>
        <xdr:cNvSpPr/>
      </xdr:nvSpPr>
      <xdr:spPr>
        <a:xfrm>
          <a:off x="18605500" y="128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157731</xdr:rowOff>
    </xdr:from>
    <xdr:ext cx="534377" cy="259045"/>
    <xdr:sp macro="" textlink="">
      <xdr:nvSpPr>
        <xdr:cNvPr id="872" name="テキスト ボックス 871"/>
        <xdr:cNvSpPr txBox="1"/>
      </xdr:nvSpPr>
      <xdr:spPr>
        <a:xfrm>
          <a:off x="18389111" y="126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性質別歳出の住民一人当たりコストについて、類似団体内平均額を上回っている経費は、人件費（類似団体との差額</a:t>
          </a:r>
          <a:r>
            <a:rPr kumimoji="1" lang="en-US" altLang="ja-JP" sz="1300">
              <a:latin typeface="ＭＳ Ｐゴシック"/>
            </a:rPr>
            <a:t>+23,918</a:t>
          </a:r>
          <a:r>
            <a:rPr kumimoji="1" lang="ja-JP" altLang="en-US" sz="1300">
              <a:latin typeface="ＭＳ Ｐゴシック"/>
            </a:rPr>
            <a:t>円、対類似団体比</a:t>
          </a:r>
          <a:r>
            <a:rPr kumimoji="1" lang="en-US" altLang="ja-JP" sz="1300">
              <a:latin typeface="ＭＳ Ｐゴシック"/>
            </a:rPr>
            <a:t>126.9</a:t>
          </a:r>
          <a:r>
            <a:rPr kumimoji="1" lang="ja-JP" altLang="en-US" sz="1300">
              <a:latin typeface="ＭＳ Ｐゴシック"/>
            </a:rPr>
            <a:t>％</a:t>
          </a:r>
          <a:r>
            <a:rPr kumimoji="1" lang="ja-JP" altLang="en-US" sz="1300">
              <a:latin typeface="+mn-ea"/>
              <a:ea typeface="+mn-ea"/>
            </a:rPr>
            <a:t>）、</a:t>
          </a:r>
          <a:r>
            <a:rPr kumimoji="1" lang="ja-JP" altLang="en-US" sz="1300">
              <a:solidFill>
                <a:schemeClr val="dk1"/>
              </a:solidFill>
              <a:effectLst/>
              <a:latin typeface="+mn-ea"/>
              <a:ea typeface="+mn-ea"/>
              <a:cs typeface="+mn-cs"/>
            </a:rPr>
            <a:t>扶助</a:t>
          </a:r>
          <a:r>
            <a:rPr kumimoji="1" lang="ja-JP" altLang="ja-JP" sz="1300">
              <a:solidFill>
                <a:schemeClr val="dk1"/>
              </a:solidFill>
              <a:effectLst/>
              <a:latin typeface="+mn-ea"/>
              <a:ea typeface="+mn-ea"/>
              <a:cs typeface="+mn-cs"/>
            </a:rPr>
            <a:t>費（類似団体との差額</a:t>
          </a:r>
          <a:r>
            <a:rPr kumimoji="1" lang="en-US" altLang="ja-JP" sz="1300">
              <a:solidFill>
                <a:schemeClr val="dk1"/>
              </a:solidFill>
              <a:effectLst/>
              <a:latin typeface="+mn-ea"/>
              <a:ea typeface="+mn-ea"/>
              <a:cs typeface="+mn-cs"/>
            </a:rPr>
            <a:t>+14,289</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114.7</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+3,811</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105.9</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普通建設事業費</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+10,167</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112.2</a:t>
          </a:r>
          <a:r>
            <a:rPr kumimoji="1" lang="ja-JP" altLang="ja-JP" sz="1300">
              <a:solidFill>
                <a:schemeClr val="dk1"/>
              </a:solidFill>
              <a:effectLst/>
              <a:latin typeface="+mn-ea"/>
              <a:ea typeface="+mn-ea"/>
              <a:cs typeface="+mn-cs"/>
            </a:rPr>
            <a:t>％）、災害復旧事業費（類似団体との差額</a:t>
          </a:r>
          <a:r>
            <a:rPr kumimoji="1" lang="en-US" altLang="ja-JP" sz="1300">
              <a:solidFill>
                <a:schemeClr val="dk1"/>
              </a:solidFill>
              <a:effectLst/>
              <a:latin typeface="+mn-ea"/>
              <a:ea typeface="+mn-ea"/>
              <a:cs typeface="+mn-cs"/>
            </a:rPr>
            <a:t>+57,483</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1469.3</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、積立金</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+39,751</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288.3</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貸付金</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+9,963</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272.2</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繰出金</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+9,066</a:t>
          </a:r>
          <a:r>
            <a:rPr kumimoji="1" lang="ja-JP" altLang="ja-JP" sz="1300">
              <a:solidFill>
                <a:schemeClr val="dk1"/>
              </a:solidFill>
              <a:effectLst/>
              <a:latin typeface="+mn-ea"/>
              <a:ea typeface="+mn-ea"/>
              <a:cs typeface="+mn-cs"/>
            </a:rPr>
            <a:t>円、対類似団体比</a:t>
          </a:r>
          <a:r>
            <a:rPr kumimoji="1" lang="en-US" altLang="ja-JP" sz="1300">
              <a:solidFill>
                <a:schemeClr val="dk1"/>
              </a:solidFill>
              <a:effectLst/>
              <a:latin typeface="+mn-ea"/>
              <a:ea typeface="+mn-ea"/>
              <a:cs typeface="+mn-cs"/>
            </a:rPr>
            <a:t>114.1</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です。類似団体内平均額を上回った理由については以下のとおりです。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人件費については、単独消防であるため類似団体よりも職員数が多いことによるものです</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扶助費については、</a:t>
          </a:r>
          <a:r>
            <a:rPr kumimoji="1" lang="ja-JP" altLang="ja-JP" sz="1300">
              <a:solidFill>
                <a:schemeClr val="dk1"/>
              </a:solidFill>
              <a:effectLst/>
              <a:latin typeface="+mn-lt"/>
              <a:ea typeface="+mn-ea"/>
              <a:cs typeface="+mn-cs"/>
            </a:rPr>
            <a:t>市単独のこども医療費助成事業や保育料減免措置等の子育て支援事業によるものです。</a:t>
          </a:r>
          <a:r>
            <a:rPr kumimoji="1" lang="ja-JP" altLang="en-US" sz="1300">
              <a:solidFill>
                <a:schemeClr val="dk1"/>
              </a:solidFill>
              <a:effectLst/>
              <a:latin typeface="+mn-lt"/>
              <a:ea typeface="+mn-ea"/>
              <a:cs typeface="+mn-cs"/>
            </a:rPr>
            <a:t>補助費等については、</a:t>
          </a:r>
          <a:r>
            <a:rPr kumimoji="1" lang="ja-JP" altLang="ja-JP" sz="1300">
              <a:solidFill>
                <a:schemeClr val="dk1"/>
              </a:solidFill>
              <a:effectLst/>
              <a:latin typeface="+mn-lt"/>
              <a:ea typeface="+mn-ea"/>
              <a:cs typeface="+mn-cs"/>
            </a:rPr>
            <a:t>ふるさと応援寄附金の増加により返礼にかかる費用が増加した</a:t>
          </a:r>
          <a:r>
            <a:rPr kumimoji="1" lang="ja-JP" altLang="en-US" sz="1300">
              <a:solidFill>
                <a:schemeClr val="dk1"/>
              </a:solidFill>
              <a:effectLst/>
              <a:latin typeface="+mn-lt"/>
              <a:ea typeface="+mn-ea"/>
              <a:cs typeface="+mn-cs"/>
            </a:rPr>
            <a:t>ことによるものです。普通建設事業費については、垂水中央運動公園改修事業により増額となったためです。災害復旧事業費については、平成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年度に発生した台風</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号による災害復旧事業が多額となったことによるものです。積立金については、</a:t>
          </a:r>
          <a:r>
            <a:rPr kumimoji="1" lang="ja-JP" altLang="ja-JP" sz="1300">
              <a:solidFill>
                <a:schemeClr val="dk1"/>
              </a:solidFill>
              <a:effectLst/>
              <a:latin typeface="+mn-lt"/>
              <a:ea typeface="+mn-ea"/>
              <a:cs typeface="+mn-cs"/>
            </a:rPr>
            <a:t>ふるさと応援寄附金</a:t>
          </a:r>
          <a:r>
            <a:rPr kumimoji="1" lang="ja-JP" altLang="en-US" sz="1300">
              <a:solidFill>
                <a:schemeClr val="dk1"/>
              </a:solidFill>
              <a:effectLst/>
              <a:latin typeface="+mn-lt"/>
              <a:ea typeface="+mn-ea"/>
              <a:cs typeface="+mn-cs"/>
            </a:rPr>
            <a:t>の増加によるものであり、貸付金については、市独自の水産振興資金貸付を行っていることによるものです。また、繰出金については、国民健康保険特別会計や老人保健施設特別会計への法定外繰出を行っていることによるものです。今後も引き続き歳出の適正化を図り、健全な財政運営に努めて参りま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15,620
15,460
162.12
11,991,611
11,555,917
287,452
5,418,349
9,150,143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40259</xdr:rowOff>
    </xdr:from>
    <xdr:to>
      <xdr:col>6</xdr:col>
      <xdr:colOff>511175</xdr:colOff>
      <xdr:row>33</xdr:row>
      <xdr:rowOff>2349</xdr:rowOff>
    </xdr:to>
    <xdr:cxnSp macro="">
      <xdr:nvCxnSpPr>
        <xdr:cNvPr id="61" name="直線コネクタ 60"/>
        <xdr:cNvCxnSpPr/>
      </xdr:nvCxnSpPr>
      <xdr:spPr>
        <a:xfrm>
          <a:off x="3797300" y="5526659"/>
          <a:ext cx="8382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40259</xdr:rowOff>
    </xdr:from>
    <xdr:to>
      <xdr:col>5</xdr:col>
      <xdr:colOff>358775</xdr:colOff>
      <xdr:row>32</xdr:row>
      <xdr:rowOff>98361</xdr:rowOff>
    </xdr:to>
    <xdr:cxnSp macro="">
      <xdr:nvCxnSpPr>
        <xdr:cNvPr id="64" name="直線コネクタ 63"/>
        <xdr:cNvCxnSpPr/>
      </xdr:nvCxnSpPr>
      <xdr:spPr>
        <a:xfrm flipV="1">
          <a:off x="2908300" y="5526659"/>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98361</xdr:rowOff>
    </xdr:from>
    <xdr:to>
      <xdr:col>4</xdr:col>
      <xdr:colOff>155575</xdr:colOff>
      <xdr:row>32</xdr:row>
      <xdr:rowOff>128079</xdr:rowOff>
    </xdr:to>
    <xdr:cxnSp macro="">
      <xdr:nvCxnSpPr>
        <xdr:cNvPr id="67" name="直線コネクタ 66"/>
        <xdr:cNvCxnSpPr/>
      </xdr:nvCxnSpPr>
      <xdr:spPr>
        <a:xfrm flipV="1">
          <a:off x="2019300" y="55847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117602</xdr:rowOff>
    </xdr:from>
    <xdr:to>
      <xdr:col>2</xdr:col>
      <xdr:colOff>638175</xdr:colOff>
      <xdr:row>32</xdr:row>
      <xdr:rowOff>128079</xdr:rowOff>
    </xdr:to>
    <xdr:cxnSp macro="">
      <xdr:nvCxnSpPr>
        <xdr:cNvPr id="70" name="直線コネクタ 69"/>
        <xdr:cNvCxnSpPr/>
      </xdr:nvCxnSpPr>
      <xdr:spPr>
        <a:xfrm>
          <a:off x="1130300" y="560400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122999</xdr:rowOff>
    </xdr:from>
    <xdr:to>
      <xdr:col>6</xdr:col>
      <xdr:colOff>561975</xdr:colOff>
      <xdr:row>33</xdr:row>
      <xdr:rowOff>53149</xdr:rowOff>
    </xdr:to>
    <xdr:sp macro="" textlink="">
      <xdr:nvSpPr>
        <xdr:cNvPr id="80" name="円/楕円 79"/>
        <xdr:cNvSpPr/>
      </xdr:nvSpPr>
      <xdr:spPr>
        <a:xfrm>
          <a:off x="45847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145876</xdr:rowOff>
    </xdr:from>
    <xdr:ext cx="469744" cy="259045"/>
    <xdr:sp macro="" textlink="">
      <xdr:nvSpPr>
        <xdr:cNvPr id="81" name="議会費該当値テキスト"/>
        <xdr:cNvSpPr txBox="1"/>
      </xdr:nvSpPr>
      <xdr:spPr>
        <a:xfrm>
          <a:off x="4686300" y="54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160909</xdr:rowOff>
    </xdr:from>
    <xdr:to>
      <xdr:col>5</xdr:col>
      <xdr:colOff>409575</xdr:colOff>
      <xdr:row>32</xdr:row>
      <xdr:rowOff>91059</xdr:rowOff>
    </xdr:to>
    <xdr:sp macro="" textlink="">
      <xdr:nvSpPr>
        <xdr:cNvPr id="82" name="円/楕円 81"/>
        <xdr:cNvSpPr/>
      </xdr:nvSpPr>
      <xdr:spPr>
        <a:xfrm>
          <a:off x="3746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107586</xdr:rowOff>
    </xdr:from>
    <xdr:ext cx="469744" cy="259045"/>
    <xdr:sp macro="" textlink="">
      <xdr:nvSpPr>
        <xdr:cNvPr id="83" name="テキスト ボックス 82"/>
        <xdr:cNvSpPr txBox="1"/>
      </xdr:nvSpPr>
      <xdr:spPr>
        <a:xfrm>
          <a:off x="3562427"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47561</xdr:rowOff>
    </xdr:from>
    <xdr:to>
      <xdr:col>4</xdr:col>
      <xdr:colOff>206375</xdr:colOff>
      <xdr:row>32</xdr:row>
      <xdr:rowOff>149161</xdr:rowOff>
    </xdr:to>
    <xdr:sp macro="" textlink="">
      <xdr:nvSpPr>
        <xdr:cNvPr id="84" name="円/楕円 83"/>
        <xdr:cNvSpPr/>
      </xdr:nvSpPr>
      <xdr:spPr>
        <a:xfrm>
          <a:off x="2857500" y="55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165688</xdr:rowOff>
    </xdr:from>
    <xdr:ext cx="469744" cy="259045"/>
    <xdr:sp macro="" textlink="">
      <xdr:nvSpPr>
        <xdr:cNvPr id="85" name="テキスト ボックス 84"/>
        <xdr:cNvSpPr txBox="1"/>
      </xdr:nvSpPr>
      <xdr:spPr>
        <a:xfrm>
          <a:off x="2673427" y="53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77279</xdr:rowOff>
    </xdr:from>
    <xdr:to>
      <xdr:col>3</xdr:col>
      <xdr:colOff>3175</xdr:colOff>
      <xdr:row>33</xdr:row>
      <xdr:rowOff>7429</xdr:rowOff>
    </xdr:to>
    <xdr:sp macro="" textlink="">
      <xdr:nvSpPr>
        <xdr:cNvPr id="86" name="円/楕円 85"/>
        <xdr:cNvSpPr/>
      </xdr:nvSpPr>
      <xdr:spPr>
        <a:xfrm>
          <a:off x="1968500" y="55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23956</xdr:rowOff>
    </xdr:from>
    <xdr:ext cx="469744" cy="259045"/>
    <xdr:sp macro="" textlink="">
      <xdr:nvSpPr>
        <xdr:cNvPr id="87" name="テキスト ボックス 86"/>
        <xdr:cNvSpPr txBox="1"/>
      </xdr:nvSpPr>
      <xdr:spPr>
        <a:xfrm>
          <a:off x="1784427" y="53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66802</xdr:rowOff>
    </xdr:from>
    <xdr:to>
      <xdr:col>1</xdr:col>
      <xdr:colOff>485775</xdr:colOff>
      <xdr:row>32</xdr:row>
      <xdr:rowOff>168402</xdr:rowOff>
    </xdr:to>
    <xdr:sp macro="" textlink="">
      <xdr:nvSpPr>
        <xdr:cNvPr id="88" name="円/楕円 87"/>
        <xdr:cNvSpPr/>
      </xdr:nvSpPr>
      <xdr:spPr>
        <a:xfrm>
          <a:off x="1079500" y="5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13479</xdr:rowOff>
    </xdr:from>
    <xdr:ext cx="469744" cy="259045"/>
    <xdr:sp macro="" textlink="">
      <xdr:nvSpPr>
        <xdr:cNvPr id="89" name="テキスト ボックス 88"/>
        <xdr:cNvSpPr txBox="1"/>
      </xdr:nvSpPr>
      <xdr:spPr>
        <a:xfrm>
          <a:off x="895427" y="53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16247</xdr:rowOff>
    </xdr:from>
    <xdr:to>
      <xdr:col>6</xdr:col>
      <xdr:colOff>511175</xdr:colOff>
      <xdr:row>54</xdr:row>
      <xdr:rowOff>159817</xdr:rowOff>
    </xdr:to>
    <xdr:cxnSp macro="">
      <xdr:nvCxnSpPr>
        <xdr:cNvPr id="116" name="直線コネクタ 115"/>
        <xdr:cNvCxnSpPr/>
      </xdr:nvCxnSpPr>
      <xdr:spPr>
        <a:xfrm flipV="1">
          <a:off x="3797300" y="9274547"/>
          <a:ext cx="838200" cy="1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159817</xdr:rowOff>
    </xdr:from>
    <xdr:to>
      <xdr:col>5</xdr:col>
      <xdr:colOff>358775</xdr:colOff>
      <xdr:row>56</xdr:row>
      <xdr:rowOff>30415</xdr:rowOff>
    </xdr:to>
    <xdr:cxnSp macro="">
      <xdr:nvCxnSpPr>
        <xdr:cNvPr id="119" name="直線コネクタ 118"/>
        <xdr:cNvCxnSpPr/>
      </xdr:nvCxnSpPr>
      <xdr:spPr>
        <a:xfrm flipV="1">
          <a:off x="2908300" y="9418117"/>
          <a:ext cx="889000" cy="2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30415</xdr:rowOff>
    </xdr:from>
    <xdr:to>
      <xdr:col>4</xdr:col>
      <xdr:colOff>155575</xdr:colOff>
      <xdr:row>56</xdr:row>
      <xdr:rowOff>66443</xdr:rowOff>
    </xdr:to>
    <xdr:cxnSp macro="">
      <xdr:nvCxnSpPr>
        <xdr:cNvPr id="122" name="直線コネクタ 121"/>
        <xdr:cNvCxnSpPr/>
      </xdr:nvCxnSpPr>
      <xdr:spPr>
        <a:xfrm flipV="1">
          <a:off x="2019300" y="9631615"/>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66443</xdr:rowOff>
    </xdr:from>
    <xdr:to>
      <xdr:col>2</xdr:col>
      <xdr:colOff>638175</xdr:colOff>
      <xdr:row>56</xdr:row>
      <xdr:rowOff>90633</xdr:rowOff>
    </xdr:to>
    <xdr:cxnSp macro="">
      <xdr:nvCxnSpPr>
        <xdr:cNvPr id="125" name="直線コネクタ 124"/>
        <xdr:cNvCxnSpPr/>
      </xdr:nvCxnSpPr>
      <xdr:spPr>
        <a:xfrm flipV="1">
          <a:off x="1130300" y="9667643"/>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136897</xdr:rowOff>
    </xdr:from>
    <xdr:to>
      <xdr:col>6</xdr:col>
      <xdr:colOff>561975</xdr:colOff>
      <xdr:row>54</xdr:row>
      <xdr:rowOff>67047</xdr:rowOff>
    </xdr:to>
    <xdr:sp macro="" textlink="">
      <xdr:nvSpPr>
        <xdr:cNvPr id="135" name="円/楕円 134"/>
        <xdr:cNvSpPr/>
      </xdr:nvSpPr>
      <xdr:spPr>
        <a:xfrm>
          <a:off x="4584700" y="92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159774</xdr:rowOff>
    </xdr:from>
    <xdr:ext cx="599010" cy="259045"/>
    <xdr:sp macro="" textlink="">
      <xdr:nvSpPr>
        <xdr:cNvPr id="136" name="総務費該当値テキスト"/>
        <xdr:cNvSpPr txBox="1"/>
      </xdr:nvSpPr>
      <xdr:spPr>
        <a:xfrm>
          <a:off x="4686300" y="907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177,002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109017</xdr:rowOff>
    </xdr:from>
    <xdr:to>
      <xdr:col>5</xdr:col>
      <xdr:colOff>409575</xdr:colOff>
      <xdr:row>55</xdr:row>
      <xdr:rowOff>39167</xdr:rowOff>
    </xdr:to>
    <xdr:sp macro="" textlink="">
      <xdr:nvSpPr>
        <xdr:cNvPr id="137" name="円/楕円 136"/>
        <xdr:cNvSpPr/>
      </xdr:nvSpPr>
      <xdr:spPr>
        <a:xfrm>
          <a:off x="37465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55694</xdr:rowOff>
    </xdr:from>
    <xdr:ext cx="599010" cy="259045"/>
    <xdr:sp macro="" textlink="">
      <xdr:nvSpPr>
        <xdr:cNvPr id="138" name="テキスト ボックス 137"/>
        <xdr:cNvSpPr txBox="1"/>
      </xdr:nvSpPr>
      <xdr:spPr>
        <a:xfrm>
          <a:off x="3497794" y="91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151065</xdr:rowOff>
    </xdr:from>
    <xdr:to>
      <xdr:col>4</xdr:col>
      <xdr:colOff>206375</xdr:colOff>
      <xdr:row>56</xdr:row>
      <xdr:rowOff>81215</xdr:rowOff>
    </xdr:to>
    <xdr:sp macro="" textlink="">
      <xdr:nvSpPr>
        <xdr:cNvPr id="139" name="円/楕円 138"/>
        <xdr:cNvSpPr/>
      </xdr:nvSpPr>
      <xdr:spPr>
        <a:xfrm>
          <a:off x="2857500" y="95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97742</xdr:rowOff>
    </xdr:from>
    <xdr:ext cx="534377" cy="259045"/>
    <xdr:sp macro="" textlink="">
      <xdr:nvSpPr>
        <xdr:cNvPr id="140" name="テキスト ボックス 139"/>
        <xdr:cNvSpPr txBox="1"/>
      </xdr:nvSpPr>
      <xdr:spPr>
        <a:xfrm>
          <a:off x="2641111" y="93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15643</xdr:rowOff>
    </xdr:from>
    <xdr:to>
      <xdr:col>3</xdr:col>
      <xdr:colOff>3175</xdr:colOff>
      <xdr:row>56</xdr:row>
      <xdr:rowOff>117243</xdr:rowOff>
    </xdr:to>
    <xdr:sp macro="" textlink="">
      <xdr:nvSpPr>
        <xdr:cNvPr id="141" name="円/楕円 140"/>
        <xdr:cNvSpPr/>
      </xdr:nvSpPr>
      <xdr:spPr>
        <a:xfrm>
          <a:off x="1968500" y="96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133770</xdr:rowOff>
    </xdr:from>
    <xdr:ext cx="534377" cy="259045"/>
    <xdr:sp macro="" textlink="">
      <xdr:nvSpPr>
        <xdr:cNvPr id="142" name="テキスト ボックス 141"/>
        <xdr:cNvSpPr txBox="1"/>
      </xdr:nvSpPr>
      <xdr:spPr>
        <a:xfrm>
          <a:off x="1752111" y="9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39833</xdr:rowOff>
    </xdr:from>
    <xdr:to>
      <xdr:col>1</xdr:col>
      <xdr:colOff>485775</xdr:colOff>
      <xdr:row>56</xdr:row>
      <xdr:rowOff>141433</xdr:rowOff>
    </xdr:to>
    <xdr:sp macro="" textlink="">
      <xdr:nvSpPr>
        <xdr:cNvPr id="143" name="円/楕円 142"/>
        <xdr:cNvSpPr/>
      </xdr:nvSpPr>
      <xdr:spPr>
        <a:xfrm>
          <a:off x="1079500" y="9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132560</xdr:rowOff>
    </xdr:from>
    <xdr:ext cx="534377" cy="259045"/>
    <xdr:sp macro="" textlink="">
      <xdr:nvSpPr>
        <xdr:cNvPr id="144" name="テキスト ボックス 143"/>
        <xdr:cNvSpPr txBox="1"/>
      </xdr:nvSpPr>
      <xdr:spPr>
        <a:xfrm>
          <a:off x="863111" y="97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21670</xdr:rowOff>
    </xdr:from>
    <xdr:to>
      <xdr:col>6</xdr:col>
      <xdr:colOff>511175</xdr:colOff>
      <xdr:row>76</xdr:row>
      <xdr:rowOff>114226</xdr:rowOff>
    </xdr:to>
    <xdr:cxnSp macro="">
      <xdr:nvCxnSpPr>
        <xdr:cNvPr id="172" name="直線コネクタ 171"/>
        <xdr:cNvCxnSpPr/>
      </xdr:nvCxnSpPr>
      <xdr:spPr>
        <a:xfrm flipV="1">
          <a:off x="3797300" y="13051870"/>
          <a:ext cx="838200" cy="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114226</xdr:rowOff>
    </xdr:from>
    <xdr:to>
      <xdr:col>5</xdr:col>
      <xdr:colOff>358775</xdr:colOff>
      <xdr:row>76</xdr:row>
      <xdr:rowOff>127657</xdr:rowOff>
    </xdr:to>
    <xdr:cxnSp macro="">
      <xdr:nvCxnSpPr>
        <xdr:cNvPr id="175" name="直線コネクタ 174"/>
        <xdr:cNvCxnSpPr/>
      </xdr:nvCxnSpPr>
      <xdr:spPr>
        <a:xfrm flipV="1">
          <a:off x="2908300" y="13144426"/>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127657</xdr:rowOff>
    </xdr:from>
    <xdr:to>
      <xdr:col>4</xdr:col>
      <xdr:colOff>155575</xdr:colOff>
      <xdr:row>77</xdr:row>
      <xdr:rowOff>16791</xdr:rowOff>
    </xdr:to>
    <xdr:cxnSp macro="">
      <xdr:nvCxnSpPr>
        <xdr:cNvPr id="178" name="直線コネクタ 177"/>
        <xdr:cNvCxnSpPr/>
      </xdr:nvCxnSpPr>
      <xdr:spPr>
        <a:xfrm flipV="1">
          <a:off x="2019300" y="13157857"/>
          <a:ext cx="889000" cy="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16791</xdr:rowOff>
    </xdr:from>
    <xdr:to>
      <xdr:col>2</xdr:col>
      <xdr:colOff>638175</xdr:colOff>
      <xdr:row>77</xdr:row>
      <xdr:rowOff>59511</xdr:rowOff>
    </xdr:to>
    <xdr:cxnSp macro="">
      <xdr:nvCxnSpPr>
        <xdr:cNvPr id="181" name="直線コネクタ 180"/>
        <xdr:cNvCxnSpPr/>
      </xdr:nvCxnSpPr>
      <xdr:spPr>
        <a:xfrm flipV="1">
          <a:off x="1130300" y="13218441"/>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142319</xdr:rowOff>
    </xdr:from>
    <xdr:to>
      <xdr:col>6</xdr:col>
      <xdr:colOff>561975</xdr:colOff>
      <xdr:row>76</xdr:row>
      <xdr:rowOff>72470</xdr:rowOff>
    </xdr:to>
    <xdr:sp macro="" textlink="">
      <xdr:nvSpPr>
        <xdr:cNvPr id="191" name="円/楕円 190"/>
        <xdr:cNvSpPr/>
      </xdr:nvSpPr>
      <xdr:spPr>
        <a:xfrm>
          <a:off x="4584700" y="13001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165196</xdr:rowOff>
    </xdr:from>
    <xdr:ext cx="599010" cy="259045"/>
    <xdr:sp macro="" textlink="">
      <xdr:nvSpPr>
        <xdr:cNvPr id="192" name="民生費該当値テキスト"/>
        <xdr:cNvSpPr txBox="1"/>
      </xdr:nvSpPr>
      <xdr:spPr>
        <a:xfrm>
          <a:off x="4686300" y="128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63426</xdr:rowOff>
    </xdr:from>
    <xdr:to>
      <xdr:col>5</xdr:col>
      <xdr:colOff>409575</xdr:colOff>
      <xdr:row>76</xdr:row>
      <xdr:rowOff>165026</xdr:rowOff>
    </xdr:to>
    <xdr:sp macro="" textlink="">
      <xdr:nvSpPr>
        <xdr:cNvPr id="193" name="円/楕円 192"/>
        <xdr:cNvSpPr/>
      </xdr:nvSpPr>
      <xdr:spPr>
        <a:xfrm>
          <a:off x="3746500" y="130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10102</xdr:rowOff>
    </xdr:from>
    <xdr:ext cx="599010" cy="259045"/>
    <xdr:sp macro="" textlink="">
      <xdr:nvSpPr>
        <xdr:cNvPr id="194" name="テキスト ボックス 193"/>
        <xdr:cNvSpPr txBox="1"/>
      </xdr:nvSpPr>
      <xdr:spPr>
        <a:xfrm>
          <a:off x="3497794" y="128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76857</xdr:rowOff>
    </xdr:from>
    <xdr:to>
      <xdr:col>4</xdr:col>
      <xdr:colOff>206375</xdr:colOff>
      <xdr:row>77</xdr:row>
      <xdr:rowOff>7007</xdr:rowOff>
    </xdr:to>
    <xdr:sp macro="" textlink="">
      <xdr:nvSpPr>
        <xdr:cNvPr id="195" name="円/楕円 194"/>
        <xdr:cNvSpPr/>
      </xdr:nvSpPr>
      <xdr:spPr>
        <a:xfrm>
          <a:off x="2857500" y="131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23534</xdr:rowOff>
    </xdr:from>
    <xdr:ext cx="599010" cy="259045"/>
    <xdr:sp macro="" textlink="">
      <xdr:nvSpPr>
        <xdr:cNvPr id="196" name="テキスト ボックス 195"/>
        <xdr:cNvSpPr txBox="1"/>
      </xdr:nvSpPr>
      <xdr:spPr>
        <a:xfrm>
          <a:off x="2608794" y="1288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137441</xdr:rowOff>
    </xdr:from>
    <xdr:to>
      <xdr:col>3</xdr:col>
      <xdr:colOff>3175</xdr:colOff>
      <xdr:row>77</xdr:row>
      <xdr:rowOff>67591</xdr:rowOff>
    </xdr:to>
    <xdr:sp macro="" textlink="">
      <xdr:nvSpPr>
        <xdr:cNvPr id="197" name="円/楕円 196"/>
        <xdr:cNvSpPr/>
      </xdr:nvSpPr>
      <xdr:spPr>
        <a:xfrm>
          <a:off x="1968500" y="131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84118</xdr:rowOff>
    </xdr:from>
    <xdr:ext cx="599010" cy="259045"/>
    <xdr:sp macro="" textlink="">
      <xdr:nvSpPr>
        <xdr:cNvPr id="198" name="テキスト ボックス 197"/>
        <xdr:cNvSpPr txBox="1"/>
      </xdr:nvSpPr>
      <xdr:spPr>
        <a:xfrm>
          <a:off x="1719794" y="1294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8711</xdr:rowOff>
    </xdr:from>
    <xdr:to>
      <xdr:col>1</xdr:col>
      <xdr:colOff>485775</xdr:colOff>
      <xdr:row>77</xdr:row>
      <xdr:rowOff>110311</xdr:rowOff>
    </xdr:to>
    <xdr:sp macro="" textlink="">
      <xdr:nvSpPr>
        <xdr:cNvPr id="199" name="円/楕円 198"/>
        <xdr:cNvSpPr/>
      </xdr:nvSpPr>
      <xdr:spPr>
        <a:xfrm>
          <a:off x="1079500" y="13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126838</xdr:rowOff>
    </xdr:from>
    <xdr:ext cx="599010" cy="259045"/>
    <xdr:sp macro="" textlink="">
      <xdr:nvSpPr>
        <xdr:cNvPr id="200" name="テキスト ボックス 199"/>
        <xdr:cNvSpPr txBox="1"/>
      </xdr:nvSpPr>
      <xdr:spPr>
        <a:xfrm>
          <a:off x="830794" y="129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81310</xdr:rowOff>
    </xdr:from>
    <xdr:to>
      <xdr:col>6</xdr:col>
      <xdr:colOff>511175</xdr:colOff>
      <xdr:row>96</xdr:row>
      <xdr:rowOff>89362</xdr:rowOff>
    </xdr:to>
    <xdr:cxnSp macro="">
      <xdr:nvCxnSpPr>
        <xdr:cNvPr id="225" name="直線コネクタ 224"/>
        <xdr:cNvCxnSpPr/>
      </xdr:nvCxnSpPr>
      <xdr:spPr>
        <a:xfrm flipV="1">
          <a:off x="3797300" y="16540510"/>
          <a:ext cx="8382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89362</xdr:rowOff>
    </xdr:from>
    <xdr:to>
      <xdr:col>5</xdr:col>
      <xdr:colOff>358775</xdr:colOff>
      <xdr:row>96</xdr:row>
      <xdr:rowOff>103296</xdr:rowOff>
    </xdr:to>
    <xdr:cxnSp macro="">
      <xdr:nvCxnSpPr>
        <xdr:cNvPr id="228" name="直線コネクタ 227"/>
        <xdr:cNvCxnSpPr/>
      </xdr:nvCxnSpPr>
      <xdr:spPr>
        <a:xfrm flipV="1">
          <a:off x="2908300" y="16548562"/>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103296</xdr:rowOff>
    </xdr:from>
    <xdr:to>
      <xdr:col>4</xdr:col>
      <xdr:colOff>155575</xdr:colOff>
      <xdr:row>96</xdr:row>
      <xdr:rowOff>108583</xdr:rowOff>
    </xdr:to>
    <xdr:cxnSp macro="">
      <xdr:nvCxnSpPr>
        <xdr:cNvPr id="231" name="直線コネクタ 230"/>
        <xdr:cNvCxnSpPr/>
      </xdr:nvCxnSpPr>
      <xdr:spPr>
        <a:xfrm flipV="1">
          <a:off x="2019300" y="16562496"/>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108583</xdr:rowOff>
    </xdr:from>
    <xdr:to>
      <xdr:col>2</xdr:col>
      <xdr:colOff>638175</xdr:colOff>
      <xdr:row>96</xdr:row>
      <xdr:rowOff>123961</xdr:rowOff>
    </xdr:to>
    <xdr:cxnSp macro="">
      <xdr:nvCxnSpPr>
        <xdr:cNvPr id="234" name="直線コネクタ 233"/>
        <xdr:cNvCxnSpPr/>
      </xdr:nvCxnSpPr>
      <xdr:spPr>
        <a:xfrm flipV="1">
          <a:off x="1130300" y="16567783"/>
          <a:ext cx="889000" cy="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30510</xdr:rowOff>
    </xdr:from>
    <xdr:to>
      <xdr:col>6</xdr:col>
      <xdr:colOff>561975</xdr:colOff>
      <xdr:row>96</xdr:row>
      <xdr:rowOff>132110</xdr:rowOff>
    </xdr:to>
    <xdr:sp macro="" textlink="">
      <xdr:nvSpPr>
        <xdr:cNvPr id="244" name="円/楕円 243"/>
        <xdr:cNvSpPr/>
      </xdr:nvSpPr>
      <xdr:spPr>
        <a:xfrm>
          <a:off x="4584700" y="164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8937</xdr:rowOff>
    </xdr:from>
    <xdr:ext cx="534377" cy="259045"/>
    <xdr:sp macro="" textlink="">
      <xdr:nvSpPr>
        <xdr:cNvPr id="245" name="衛生費該当値テキスト"/>
        <xdr:cNvSpPr txBox="1"/>
      </xdr:nvSpPr>
      <xdr:spPr>
        <a:xfrm>
          <a:off x="4686300" y="164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38562</xdr:rowOff>
    </xdr:from>
    <xdr:to>
      <xdr:col>5</xdr:col>
      <xdr:colOff>409575</xdr:colOff>
      <xdr:row>96</xdr:row>
      <xdr:rowOff>140162</xdr:rowOff>
    </xdr:to>
    <xdr:sp macro="" textlink="">
      <xdr:nvSpPr>
        <xdr:cNvPr id="246" name="円/楕円 245"/>
        <xdr:cNvSpPr/>
      </xdr:nvSpPr>
      <xdr:spPr>
        <a:xfrm>
          <a:off x="3746500" y="164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131289</xdr:rowOff>
    </xdr:from>
    <xdr:ext cx="534377" cy="259045"/>
    <xdr:sp macro="" textlink="">
      <xdr:nvSpPr>
        <xdr:cNvPr id="247" name="テキスト ボックス 246"/>
        <xdr:cNvSpPr txBox="1"/>
      </xdr:nvSpPr>
      <xdr:spPr>
        <a:xfrm>
          <a:off x="3530111" y="165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52496</xdr:rowOff>
    </xdr:from>
    <xdr:to>
      <xdr:col>4</xdr:col>
      <xdr:colOff>206375</xdr:colOff>
      <xdr:row>96</xdr:row>
      <xdr:rowOff>154096</xdr:rowOff>
    </xdr:to>
    <xdr:sp macro="" textlink="">
      <xdr:nvSpPr>
        <xdr:cNvPr id="248" name="円/楕円 247"/>
        <xdr:cNvSpPr/>
      </xdr:nvSpPr>
      <xdr:spPr>
        <a:xfrm>
          <a:off x="2857500" y="1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145223</xdr:rowOff>
    </xdr:from>
    <xdr:ext cx="534377" cy="259045"/>
    <xdr:sp macro="" textlink="">
      <xdr:nvSpPr>
        <xdr:cNvPr id="249" name="テキスト ボックス 248"/>
        <xdr:cNvSpPr txBox="1"/>
      </xdr:nvSpPr>
      <xdr:spPr>
        <a:xfrm>
          <a:off x="2641111" y="1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57783</xdr:rowOff>
    </xdr:from>
    <xdr:to>
      <xdr:col>3</xdr:col>
      <xdr:colOff>3175</xdr:colOff>
      <xdr:row>96</xdr:row>
      <xdr:rowOff>159383</xdr:rowOff>
    </xdr:to>
    <xdr:sp macro="" textlink="">
      <xdr:nvSpPr>
        <xdr:cNvPr id="250" name="円/楕円 249"/>
        <xdr:cNvSpPr/>
      </xdr:nvSpPr>
      <xdr:spPr>
        <a:xfrm>
          <a:off x="1968500" y="165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150510</xdr:rowOff>
    </xdr:from>
    <xdr:ext cx="534377" cy="259045"/>
    <xdr:sp macro="" textlink="">
      <xdr:nvSpPr>
        <xdr:cNvPr id="251" name="テキスト ボックス 250"/>
        <xdr:cNvSpPr txBox="1"/>
      </xdr:nvSpPr>
      <xdr:spPr>
        <a:xfrm>
          <a:off x="1752111" y="166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73161</xdr:rowOff>
    </xdr:from>
    <xdr:to>
      <xdr:col>1</xdr:col>
      <xdr:colOff>485775</xdr:colOff>
      <xdr:row>97</xdr:row>
      <xdr:rowOff>3311</xdr:rowOff>
    </xdr:to>
    <xdr:sp macro="" textlink="">
      <xdr:nvSpPr>
        <xdr:cNvPr id="252" name="円/楕円 251"/>
        <xdr:cNvSpPr/>
      </xdr:nvSpPr>
      <xdr:spPr>
        <a:xfrm>
          <a:off x="1079500" y="165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165888</xdr:rowOff>
    </xdr:from>
    <xdr:ext cx="534377" cy="259045"/>
    <xdr:sp macro="" textlink="">
      <xdr:nvSpPr>
        <xdr:cNvPr id="253" name="テキスト ボックス 252"/>
        <xdr:cNvSpPr txBox="1"/>
      </xdr:nvSpPr>
      <xdr:spPr>
        <a:xfrm>
          <a:off x="863111" y="166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0" name="直線コネクタ 27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109034</xdr:rowOff>
    </xdr:from>
    <xdr:ext cx="378565" cy="259045"/>
    <xdr:sp macro="" textlink="">
      <xdr:nvSpPr>
        <xdr:cNvPr id="281" name="労働費平均値テキスト"/>
        <xdr:cNvSpPr txBox="1"/>
      </xdr:nvSpPr>
      <xdr:spPr>
        <a:xfrm>
          <a:off x="10528300" y="62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62890</xdr:rowOff>
    </xdr:from>
    <xdr:to>
      <xdr:col>14</xdr:col>
      <xdr:colOff>28575</xdr:colOff>
      <xdr:row>38</xdr:row>
      <xdr:rowOff>139700</xdr:rowOff>
    </xdr:to>
    <xdr:cxnSp macro="">
      <xdr:nvCxnSpPr>
        <xdr:cNvPr id="283" name="直線コネクタ 282"/>
        <xdr:cNvCxnSpPr/>
      </xdr:nvCxnSpPr>
      <xdr:spPr>
        <a:xfrm>
          <a:off x="8750300" y="5720740"/>
          <a:ext cx="889000" cy="9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8374</xdr:rowOff>
    </xdr:from>
    <xdr:ext cx="378565" cy="259045"/>
    <xdr:sp macro="" textlink="">
      <xdr:nvSpPr>
        <xdr:cNvPr id="285" name="テキスト ボックス 284"/>
        <xdr:cNvSpPr txBox="1"/>
      </xdr:nvSpPr>
      <xdr:spPr>
        <a:xfrm>
          <a:off x="9450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145415</xdr:rowOff>
    </xdr:from>
    <xdr:to>
      <xdr:col>12</xdr:col>
      <xdr:colOff>511175</xdr:colOff>
      <xdr:row>33</xdr:row>
      <xdr:rowOff>62890</xdr:rowOff>
    </xdr:to>
    <xdr:cxnSp macro="">
      <xdr:nvCxnSpPr>
        <xdr:cNvPr id="286" name="直線コネクタ 285"/>
        <xdr:cNvCxnSpPr/>
      </xdr:nvCxnSpPr>
      <xdr:spPr>
        <a:xfrm>
          <a:off x="7861300" y="5288915"/>
          <a:ext cx="889000" cy="4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88" name="テキスト ボックス 287"/>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145415</xdr:rowOff>
    </xdr:from>
    <xdr:to>
      <xdr:col>11</xdr:col>
      <xdr:colOff>307975</xdr:colOff>
      <xdr:row>36</xdr:row>
      <xdr:rowOff>13513</xdr:rowOff>
    </xdr:to>
    <xdr:cxnSp macro="">
      <xdr:nvCxnSpPr>
        <xdr:cNvPr id="289" name="直線コネクタ 288"/>
        <xdr:cNvCxnSpPr/>
      </xdr:nvCxnSpPr>
      <xdr:spPr>
        <a:xfrm flipV="1">
          <a:off x="6972300" y="5288915"/>
          <a:ext cx="889000" cy="8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1" name="テキスト ボックス 290"/>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3" name="テキスト ボックス 292"/>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299" name="円/楕円 29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1" name="円/楕円 30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2" name="テキスト ボックス 301"/>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12090</xdr:rowOff>
    </xdr:from>
    <xdr:to>
      <xdr:col>12</xdr:col>
      <xdr:colOff>561975</xdr:colOff>
      <xdr:row>33</xdr:row>
      <xdr:rowOff>113690</xdr:rowOff>
    </xdr:to>
    <xdr:sp macro="" textlink="">
      <xdr:nvSpPr>
        <xdr:cNvPr id="303" name="円/楕円 302"/>
        <xdr:cNvSpPr/>
      </xdr:nvSpPr>
      <xdr:spPr>
        <a:xfrm>
          <a:off x="8699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130217</xdr:rowOff>
    </xdr:from>
    <xdr:ext cx="469744" cy="259045"/>
    <xdr:sp macro="" textlink="">
      <xdr:nvSpPr>
        <xdr:cNvPr id="304" name="テキスト ボックス 303"/>
        <xdr:cNvSpPr txBox="1"/>
      </xdr:nvSpPr>
      <xdr:spPr>
        <a:xfrm>
          <a:off x="8515427" y="54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94615</xdr:rowOff>
    </xdr:from>
    <xdr:to>
      <xdr:col>11</xdr:col>
      <xdr:colOff>358775</xdr:colOff>
      <xdr:row>31</xdr:row>
      <xdr:rowOff>24765</xdr:rowOff>
    </xdr:to>
    <xdr:sp macro="" textlink="">
      <xdr:nvSpPr>
        <xdr:cNvPr id="305" name="円/楕円 304"/>
        <xdr:cNvSpPr/>
      </xdr:nvSpPr>
      <xdr:spPr>
        <a:xfrm>
          <a:off x="7810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41292</xdr:rowOff>
    </xdr:from>
    <xdr:ext cx="469744" cy="259045"/>
    <xdr:sp macro="" textlink="">
      <xdr:nvSpPr>
        <xdr:cNvPr id="306" name="テキスト ボックス 305"/>
        <xdr:cNvSpPr txBox="1"/>
      </xdr:nvSpPr>
      <xdr:spPr>
        <a:xfrm>
          <a:off x="7626427" y="5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134163</xdr:rowOff>
    </xdr:from>
    <xdr:to>
      <xdr:col>10</xdr:col>
      <xdr:colOff>155575</xdr:colOff>
      <xdr:row>36</xdr:row>
      <xdr:rowOff>64313</xdr:rowOff>
    </xdr:to>
    <xdr:sp macro="" textlink="">
      <xdr:nvSpPr>
        <xdr:cNvPr id="307" name="円/楕円 306"/>
        <xdr:cNvSpPr/>
      </xdr:nvSpPr>
      <xdr:spPr>
        <a:xfrm>
          <a:off x="6921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55440</xdr:rowOff>
    </xdr:from>
    <xdr:ext cx="469744" cy="259045"/>
    <xdr:sp macro="" textlink="">
      <xdr:nvSpPr>
        <xdr:cNvPr id="308" name="テキスト ボックス 307"/>
        <xdr:cNvSpPr txBox="1"/>
      </xdr:nvSpPr>
      <xdr:spPr>
        <a:xfrm>
          <a:off x="6737427" y="62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116954</xdr:rowOff>
    </xdr:from>
    <xdr:to>
      <xdr:col>15</xdr:col>
      <xdr:colOff>180975</xdr:colOff>
      <xdr:row>55</xdr:row>
      <xdr:rowOff>169393</xdr:rowOff>
    </xdr:to>
    <xdr:cxnSp macro="">
      <xdr:nvCxnSpPr>
        <xdr:cNvPr id="337" name="直線コネクタ 336"/>
        <xdr:cNvCxnSpPr/>
      </xdr:nvCxnSpPr>
      <xdr:spPr>
        <a:xfrm flipV="1">
          <a:off x="9639300" y="9546704"/>
          <a:ext cx="8382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131039</xdr:rowOff>
    </xdr:from>
    <xdr:to>
      <xdr:col>14</xdr:col>
      <xdr:colOff>28575</xdr:colOff>
      <xdr:row>55</xdr:row>
      <xdr:rowOff>169393</xdr:rowOff>
    </xdr:to>
    <xdr:cxnSp macro="">
      <xdr:nvCxnSpPr>
        <xdr:cNvPr id="340" name="直線コネクタ 339"/>
        <xdr:cNvCxnSpPr/>
      </xdr:nvCxnSpPr>
      <xdr:spPr>
        <a:xfrm>
          <a:off x="8750300" y="9389339"/>
          <a:ext cx="889000" cy="2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2" name="テキスト ボックス 341"/>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24867</xdr:rowOff>
    </xdr:from>
    <xdr:to>
      <xdr:col>12</xdr:col>
      <xdr:colOff>511175</xdr:colOff>
      <xdr:row>54</xdr:row>
      <xdr:rowOff>131039</xdr:rowOff>
    </xdr:to>
    <xdr:cxnSp macro="">
      <xdr:nvCxnSpPr>
        <xdr:cNvPr id="343" name="直線コネクタ 342"/>
        <xdr:cNvCxnSpPr/>
      </xdr:nvCxnSpPr>
      <xdr:spPr>
        <a:xfrm>
          <a:off x="7861300" y="928316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5" name="テキスト ボックス 344"/>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24867</xdr:rowOff>
    </xdr:from>
    <xdr:to>
      <xdr:col>11</xdr:col>
      <xdr:colOff>307975</xdr:colOff>
      <xdr:row>55</xdr:row>
      <xdr:rowOff>125082</xdr:rowOff>
    </xdr:to>
    <xdr:cxnSp macro="">
      <xdr:nvCxnSpPr>
        <xdr:cNvPr id="346" name="直線コネクタ 345"/>
        <xdr:cNvCxnSpPr/>
      </xdr:nvCxnSpPr>
      <xdr:spPr>
        <a:xfrm flipV="1">
          <a:off x="6972300" y="9283167"/>
          <a:ext cx="889000" cy="2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48" name="テキスト ボックス 347"/>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0" name="テキスト ボックス 349"/>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66154</xdr:rowOff>
    </xdr:from>
    <xdr:to>
      <xdr:col>15</xdr:col>
      <xdr:colOff>231775</xdr:colOff>
      <xdr:row>55</xdr:row>
      <xdr:rowOff>167754</xdr:rowOff>
    </xdr:to>
    <xdr:sp macro="" textlink="">
      <xdr:nvSpPr>
        <xdr:cNvPr id="356" name="円/楕円 355"/>
        <xdr:cNvSpPr/>
      </xdr:nvSpPr>
      <xdr:spPr>
        <a:xfrm>
          <a:off x="104267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89031</xdr:rowOff>
    </xdr:from>
    <xdr:ext cx="534377" cy="259045"/>
    <xdr:sp macro="" textlink="">
      <xdr:nvSpPr>
        <xdr:cNvPr id="357" name="農林水産業費該当値テキスト"/>
        <xdr:cNvSpPr txBox="1"/>
      </xdr:nvSpPr>
      <xdr:spPr>
        <a:xfrm>
          <a:off x="10528300" y="93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118593</xdr:rowOff>
    </xdr:from>
    <xdr:to>
      <xdr:col>14</xdr:col>
      <xdr:colOff>79375</xdr:colOff>
      <xdr:row>56</xdr:row>
      <xdr:rowOff>48743</xdr:rowOff>
    </xdr:to>
    <xdr:sp macro="" textlink="">
      <xdr:nvSpPr>
        <xdr:cNvPr id="358" name="円/楕円 357"/>
        <xdr:cNvSpPr/>
      </xdr:nvSpPr>
      <xdr:spPr>
        <a:xfrm>
          <a:off x="9588500" y="95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65270</xdr:rowOff>
    </xdr:from>
    <xdr:ext cx="534377" cy="259045"/>
    <xdr:sp macro="" textlink="">
      <xdr:nvSpPr>
        <xdr:cNvPr id="359" name="テキスト ボックス 358"/>
        <xdr:cNvSpPr txBox="1"/>
      </xdr:nvSpPr>
      <xdr:spPr>
        <a:xfrm>
          <a:off x="9372111" y="9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80239</xdr:rowOff>
    </xdr:from>
    <xdr:to>
      <xdr:col>12</xdr:col>
      <xdr:colOff>561975</xdr:colOff>
      <xdr:row>55</xdr:row>
      <xdr:rowOff>10389</xdr:rowOff>
    </xdr:to>
    <xdr:sp macro="" textlink="">
      <xdr:nvSpPr>
        <xdr:cNvPr id="360" name="円/楕円 359"/>
        <xdr:cNvSpPr/>
      </xdr:nvSpPr>
      <xdr:spPr>
        <a:xfrm>
          <a:off x="8699500" y="93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26916</xdr:rowOff>
    </xdr:from>
    <xdr:ext cx="534377" cy="259045"/>
    <xdr:sp macro="" textlink="">
      <xdr:nvSpPr>
        <xdr:cNvPr id="361" name="テキスト ボックス 360"/>
        <xdr:cNvSpPr txBox="1"/>
      </xdr:nvSpPr>
      <xdr:spPr>
        <a:xfrm>
          <a:off x="8483111" y="91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145517</xdr:rowOff>
    </xdr:from>
    <xdr:to>
      <xdr:col>11</xdr:col>
      <xdr:colOff>358775</xdr:colOff>
      <xdr:row>54</xdr:row>
      <xdr:rowOff>75667</xdr:rowOff>
    </xdr:to>
    <xdr:sp macro="" textlink="">
      <xdr:nvSpPr>
        <xdr:cNvPr id="362" name="円/楕円 361"/>
        <xdr:cNvSpPr/>
      </xdr:nvSpPr>
      <xdr:spPr>
        <a:xfrm>
          <a:off x="7810500" y="92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92194</xdr:rowOff>
    </xdr:from>
    <xdr:ext cx="534377" cy="259045"/>
    <xdr:sp macro="" textlink="">
      <xdr:nvSpPr>
        <xdr:cNvPr id="363" name="テキスト ボックス 362"/>
        <xdr:cNvSpPr txBox="1"/>
      </xdr:nvSpPr>
      <xdr:spPr>
        <a:xfrm>
          <a:off x="7594111" y="9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74282</xdr:rowOff>
    </xdr:from>
    <xdr:to>
      <xdr:col>10</xdr:col>
      <xdr:colOff>155575</xdr:colOff>
      <xdr:row>56</xdr:row>
      <xdr:rowOff>4432</xdr:rowOff>
    </xdr:to>
    <xdr:sp macro="" textlink="">
      <xdr:nvSpPr>
        <xdr:cNvPr id="364" name="円/楕円 363"/>
        <xdr:cNvSpPr/>
      </xdr:nvSpPr>
      <xdr:spPr>
        <a:xfrm>
          <a:off x="6921500" y="95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20959</xdr:rowOff>
    </xdr:from>
    <xdr:ext cx="534377" cy="259045"/>
    <xdr:sp macro="" textlink="">
      <xdr:nvSpPr>
        <xdr:cNvPr id="365" name="テキスト ボックス 364"/>
        <xdr:cNvSpPr txBox="1"/>
      </xdr:nvSpPr>
      <xdr:spPr>
        <a:xfrm>
          <a:off x="6705111" y="92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73825</xdr:rowOff>
    </xdr:from>
    <xdr:to>
      <xdr:col>15</xdr:col>
      <xdr:colOff>180975</xdr:colOff>
      <xdr:row>78</xdr:row>
      <xdr:rowOff>106668</xdr:rowOff>
    </xdr:to>
    <xdr:cxnSp macro="">
      <xdr:nvCxnSpPr>
        <xdr:cNvPr id="394" name="直線コネクタ 393"/>
        <xdr:cNvCxnSpPr/>
      </xdr:nvCxnSpPr>
      <xdr:spPr>
        <a:xfrm>
          <a:off x="9639300" y="13446925"/>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5"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73825</xdr:rowOff>
    </xdr:from>
    <xdr:to>
      <xdr:col>14</xdr:col>
      <xdr:colOff>28575</xdr:colOff>
      <xdr:row>78</xdr:row>
      <xdr:rowOff>116179</xdr:rowOff>
    </xdr:to>
    <xdr:cxnSp macro="">
      <xdr:nvCxnSpPr>
        <xdr:cNvPr id="397" name="直線コネクタ 396"/>
        <xdr:cNvCxnSpPr/>
      </xdr:nvCxnSpPr>
      <xdr:spPr>
        <a:xfrm flipV="1">
          <a:off x="8750300" y="13446925"/>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399" name="テキスト ボックス 398"/>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116027</xdr:rowOff>
    </xdr:from>
    <xdr:to>
      <xdr:col>12</xdr:col>
      <xdr:colOff>511175</xdr:colOff>
      <xdr:row>78</xdr:row>
      <xdr:rowOff>116179</xdr:rowOff>
    </xdr:to>
    <xdr:cxnSp macro="">
      <xdr:nvCxnSpPr>
        <xdr:cNvPr id="400" name="直線コネクタ 399"/>
        <xdr:cNvCxnSpPr/>
      </xdr:nvCxnSpPr>
      <xdr:spPr>
        <a:xfrm>
          <a:off x="7861300" y="134891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2" name="テキスト ボックス 401"/>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116027</xdr:rowOff>
    </xdr:from>
    <xdr:to>
      <xdr:col>11</xdr:col>
      <xdr:colOff>307975</xdr:colOff>
      <xdr:row>78</xdr:row>
      <xdr:rowOff>138328</xdr:rowOff>
    </xdr:to>
    <xdr:cxnSp macro="">
      <xdr:nvCxnSpPr>
        <xdr:cNvPr id="403" name="直線コネクタ 402"/>
        <xdr:cNvCxnSpPr/>
      </xdr:nvCxnSpPr>
      <xdr:spPr>
        <a:xfrm flipV="1">
          <a:off x="6972300" y="13489127"/>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5" name="テキスト ボックス 404"/>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07" name="テキスト ボックス 406"/>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55868</xdr:rowOff>
    </xdr:from>
    <xdr:to>
      <xdr:col>15</xdr:col>
      <xdr:colOff>231775</xdr:colOff>
      <xdr:row>78</xdr:row>
      <xdr:rowOff>157468</xdr:rowOff>
    </xdr:to>
    <xdr:sp macro="" textlink="">
      <xdr:nvSpPr>
        <xdr:cNvPr id="413" name="円/楕円 412"/>
        <xdr:cNvSpPr/>
      </xdr:nvSpPr>
      <xdr:spPr>
        <a:xfrm>
          <a:off x="104267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142245</xdr:rowOff>
    </xdr:from>
    <xdr:ext cx="469744" cy="259045"/>
    <xdr:sp macro="" textlink="">
      <xdr:nvSpPr>
        <xdr:cNvPr id="414" name="商工費該当値テキスト"/>
        <xdr:cNvSpPr txBox="1"/>
      </xdr:nvSpPr>
      <xdr:spPr>
        <a:xfrm>
          <a:off x="10528300" y="1334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23025</xdr:rowOff>
    </xdr:from>
    <xdr:to>
      <xdr:col>14</xdr:col>
      <xdr:colOff>79375</xdr:colOff>
      <xdr:row>78</xdr:row>
      <xdr:rowOff>124625</xdr:rowOff>
    </xdr:to>
    <xdr:sp macro="" textlink="">
      <xdr:nvSpPr>
        <xdr:cNvPr id="415" name="円/楕円 414"/>
        <xdr:cNvSpPr/>
      </xdr:nvSpPr>
      <xdr:spPr>
        <a:xfrm>
          <a:off x="9588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115752</xdr:rowOff>
    </xdr:from>
    <xdr:ext cx="534377" cy="259045"/>
    <xdr:sp macro="" textlink="">
      <xdr:nvSpPr>
        <xdr:cNvPr id="416" name="テキスト ボックス 415"/>
        <xdr:cNvSpPr txBox="1"/>
      </xdr:nvSpPr>
      <xdr:spPr>
        <a:xfrm>
          <a:off x="9372111" y="134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65379</xdr:rowOff>
    </xdr:from>
    <xdr:to>
      <xdr:col>12</xdr:col>
      <xdr:colOff>561975</xdr:colOff>
      <xdr:row>78</xdr:row>
      <xdr:rowOff>166979</xdr:rowOff>
    </xdr:to>
    <xdr:sp macro="" textlink="">
      <xdr:nvSpPr>
        <xdr:cNvPr id="417" name="円/楕円 416"/>
        <xdr:cNvSpPr/>
      </xdr:nvSpPr>
      <xdr:spPr>
        <a:xfrm>
          <a:off x="8699500" y="134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158106</xdr:rowOff>
    </xdr:from>
    <xdr:ext cx="469744" cy="259045"/>
    <xdr:sp macro="" textlink="">
      <xdr:nvSpPr>
        <xdr:cNvPr id="418" name="テキスト ボックス 417"/>
        <xdr:cNvSpPr txBox="1"/>
      </xdr:nvSpPr>
      <xdr:spPr>
        <a:xfrm>
          <a:off x="8515427" y="1353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65227</xdr:rowOff>
    </xdr:from>
    <xdr:to>
      <xdr:col>11</xdr:col>
      <xdr:colOff>358775</xdr:colOff>
      <xdr:row>78</xdr:row>
      <xdr:rowOff>166827</xdr:rowOff>
    </xdr:to>
    <xdr:sp macro="" textlink="">
      <xdr:nvSpPr>
        <xdr:cNvPr id="419" name="円/楕円 418"/>
        <xdr:cNvSpPr/>
      </xdr:nvSpPr>
      <xdr:spPr>
        <a:xfrm>
          <a:off x="7810500" y="134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157954</xdr:rowOff>
    </xdr:from>
    <xdr:ext cx="469744" cy="259045"/>
    <xdr:sp macro="" textlink="">
      <xdr:nvSpPr>
        <xdr:cNvPr id="420" name="テキスト ボックス 419"/>
        <xdr:cNvSpPr txBox="1"/>
      </xdr:nvSpPr>
      <xdr:spPr>
        <a:xfrm>
          <a:off x="7626427" y="1353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87528</xdr:rowOff>
    </xdr:from>
    <xdr:to>
      <xdr:col>10</xdr:col>
      <xdr:colOff>155575</xdr:colOff>
      <xdr:row>79</xdr:row>
      <xdr:rowOff>17678</xdr:rowOff>
    </xdr:to>
    <xdr:sp macro="" textlink="">
      <xdr:nvSpPr>
        <xdr:cNvPr id="421" name="円/楕円 420"/>
        <xdr:cNvSpPr/>
      </xdr:nvSpPr>
      <xdr:spPr>
        <a:xfrm>
          <a:off x="6921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8805</xdr:rowOff>
    </xdr:from>
    <xdr:ext cx="469744" cy="259045"/>
    <xdr:sp macro="" textlink="">
      <xdr:nvSpPr>
        <xdr:cNvPr id="422" name="テキスト ボックス 421"/>
        <xdr:cNvSpPr txBox="1"/>
      </xdr:nvSpPr>
      <xdr:spPr>
        <a:xfrm>
          <a:off x="6737427" y="135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66853</xdr:rowOff>
    </xdr:from>
    <xdr:to>
      <xdr:col>15</xdr:col>
      <xdr:colOff>180975</xdr:colOff>
      <xdr:row>98</xdr:row>
      <xdr:rowOff>38839</xdr:rowOff>
    </xdr:to>
    <xdr:cxnSp macro="">
      <xdr:nvCxnSpPr>
        <xdr:cNvPr id="455" name="直線コネクタ 454"/>
        <xdr:cNvCxnSpPr/>
      </xdr:nvCxnSpPr>
      <xdr:spPr>
        <a:xfrm flipV="1">
          <a:off x="9639300" y="16697503"/>
          <a:ext cx="838200" cy="14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6"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14675</xdr:rowOff>
    </xdr:from>
    <xdr:to>
      <xdr:col>14</xdr:col>
      <xdr:colOff>28575</xdr:colOff>
      <xdr:row>98</xdr:row>
      <xdr:rowOff>38839</xdr:rowOff>
    </xdr:to>
    <xdr:cxnSp macro="">
      <xdr:nvCxnSpPr>
        <xdr:cNvPr id="458" name="直線コネクタ 457"/>
        <xdr:cNvCxnSpPr/>
      </xdr:nvCxnSpPr>
      <xdr:spPr>
        <a:xfrm>
          <a:off x="8750300" y="16816775"/>
          <a:ext cx="889000" cy="2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0" name="テキスト ボックス 459"/>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139805</xdr:rowOff>
    </xdr:from>
    <xdr:to>
      <xdr:col>12</xdr:col>
      <xdr:colOff>511175</xdr:colOff>
      <xdr:row>98</xdr:row>
      <xdr:rowOff>14675</xdr:rowOff>
    </xdr:to>
    <xdr:cxnSp macro="">
      <xdr:nvCxnSpPr>
        <xdr:cNvPr id="461" name="直線コネクタ 460"/>
        <xdr:cNvCxnSpPr/>
      </xdr:nvCxnSpPr>
      <xdr:spPr>
        <a:xfrm>
          <a:off x="7861300" y="16770455"/>
          <a:ext cx="889000" cy="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3" name="テキスト ボックス 462"/>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139805</xdr:rowOff>
    </xdr:from>
    <xdr:to>
      <xdr:col>11</xdr:col>
      <xdr:colOff>307975</xdr:colOff>
      <xdr:row>98</xdr:row>
      <xdr:rowOff>117239</xdr:rowOff>
    </xdr:to>
    <xdr:cxnSp macro="">
      <xdr:nvCxnSpPr>
        <xdr:cNvPr id="464" name="直線コネクタ 463"/>
        <xdr:cNvCxnSpPr/>
      </xdr:nvCxnSpPr>
      <xdr:spPr>
        <a:xfrm flipV="1">
          <a:off x="6972300" y="16770455"/>
          <a:ext cx="889000" cy="1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6" name="テキスト ボックス 465"/>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68" name="テキスト ボックス 467"/>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16053</xdr:rowOff>
    </xdr:from>
    <xdr:to>
      <xdr:col>15</xdr:col>
      <xdr:colOff>231775</xdr:colOff>
      <xdr:row>97</xdr:row>
      <xdr:rowOff>117653</xdr:rowOff>
    </xdr:to>
    <xdr:sp macro="" textlink="">
      <xdr:nvSpPr>
        <xdr:cNvPr id="474" name="円/楕円 473"/>
        <xdr:cNvSpPr/>
      </xdr:nvSpPr>
      <xdr:spPr>
        <a:xfrm>
          <a:off x="10426700" y="166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165930</xdr:rowOff>
    </xdr:from>
    <xdr:ext cx="534377" cy="259045"/>
    <xdr:sp macro="" textlink="">
      <xdr:nvSpPr>
        <xdr:cNvPr id="475" name="土木費該当値テキスト"/>
        <xdr:cNvSpPr txBox="1"/>
      </xdr:nvSpPr>
      <xdr:spPr>
        <a:xfrm>
          <a:off x="10528300" y="166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159489</xdr:rowOff>
    </xdr:from>
    <xdr:to>
      <xdr:col>14</xdr:col>
      <xdr:colOff>79375</xdr:colOff>
      <xdr:row>98</xdr:row>
      <xdr:rowOff>89639</xdr:rowOff>
    </xdr:to>
    <xdr:sp macro="" textlink="">
      <xdr:nvSpPr>
        <xdr:cNvPr id="476" name="円/楕円 475"/>
        <xdr:cNvSpPr/>
      </xdr:nvSpPr>
      <xdr:spPr>
        <a:xfrm>
          <a:off x="9588500" y="167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80766</xdr:rowOff>
    </xdr:from>
    <xdr:ext cx="534377" cy="259045"/>
    <xdr:sp macro="" textlink="">
      <xdr:nvSpPr>
        <xdr:cNvPr id="477" name="テキスト ボックス 476"/>
        <xdr:cNvSpPr txBox="1"/>
      </xdr:nvSpPr>
      <xdr:spPr>
        <a:xfrm>
          <a:off x="9372111" y="168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135325</xdr:rowOff>
    </xdr:from>
    <xdr:to>
      <xdr:col>12</xdr:col>
      <xdr:colOff>561975</xdr:colOff>
      <xdr:row>98</xdr:row>
      <xdr:rowOff>65475</xdr:rowOff>
    </xdr:to>
    <xdr:sp macro="" textlink="">
      <xdr:nvSpPr>
        <xdr:cNvPr id="478" name="円/楕円 477"/>
        <xdr:cNvSpPr/>
      </xdr:nvSpPr>
      <xdr:spPr>
        <a:xfrm>
          <a:off x="8699500" y="167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56602</xdr:rowOff>
    </xdr:from>
    <xdr:ext cx="534377" cy="259045"/>
    <xdr:sp macro="" textlink="">
      <xdr:nvSpPr>
        <xdr:cNvPr id="479" name="テキスト ボックス 478"/>
        <xdr:cNvSpPr txBox="1"/>
      </xdr:nvSpPr>
      <xdr:spPr>
        <a:xfrm>
          <a:off x="8483111" y="168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89005</xdr:rowOff>
    </xdr:from>
    <xdr:to>
      <xdr:col>11</xdr:col>
      <xdr:colOff>358775</xdr:colOff>
      <xdr:row>98</xdr:row>
      <xdr:rowOff>19155</xdr:rowOff>
    </xdr:to>
    <xdr:sp macro="" textlink="">
      <xdr:nvSpPr>
        <xdr:cNvPr id="480" name="円/楕円 479"/>
        <xdr:cNvSpPr/>
      </xdr:nvSpPr>
      <xdr:spPr>
        <a:xfrm>
          <a:off x="7810500" y="16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10282</xdr:rowOff>
    </xdr:from>
    <xdr:ext cx="534377" cy="259045"/>
    <xdr:sp macro="" textlink="">
      <xdr:nvSpPr>
        <xdr:cNvPr id="481" name="テキスト ボックス 480"/>
        <xdr:cNvSpPr txBox="1"/>
      </xdr:nvSpPr>
      <xdr:spPr>
        <a:xfrm>
          <a:off x="7594111" y="168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66439</xdr:rowOff>
    </xdr:from>
    <xdr:to>
      <xdr:col>10</xdr:col>
      <xdr:colOff>155575</xdr:colOff>
      <xdr:row>98</xdr:row>
      <xdr:rowOff>168039</xdr:rowOff>
    </xdr:to>
    <xdr:sp macro="" textlink="">
      <xdr:nvSpPr>
        <xdr:cNvPr id="482" name="円/楕円 481"/>
        <xdr:cNvSpPr/>
      </xdr:nvSpPr>
      <xdr:spPr>
        <a:xfrm>
          <a:off x="6921500" y="168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159166</xdr:rowOff>
    </xdr:from>
    <xdr:ext cx="534377" cy="259045"/>
    <xdr:sp macro="" textlink="">
      <xdr:nvSpPr>
        <xdr:cNvPr id="483" name="テキスト ボックス 482"/>
        <xdr:cNvSpPr txBox="1"/>
      </xdr:nvSpPr>
      <xdr:spPr>
        <a:xfrm>
          <a:off x="6705111" y="169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29301</xdr:rowOff>
    </xdr:from>
    <xdr:to>
      <xdr:col>23</xdr:col>
      <xdr:colOff>517525</xdr:colOff>
      <xdr:row>37</xdr:row>
      <xdr:rowOff>87379</xdr:rowOff>
    </xdr:to>
    <xdr:cxnSp macro="">
      <xdr:nvCxnSpPr>
        <xdr:cNvPr id="516" name="直線コネクタ 515"/>
        <xdr:cNvCxnSpPr/>
      </xdr:nvCxnSpPr>
      <xdr:spPr>
        <a:xfrm>
          <a:off x="15481300" y="6372951"/>
          <a:ext cx="8382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7"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96952</xdr:rowOff>
    </xdr:from>
    <xdr:to>
      <xdr:col>22</xdr:col>
      <xdr:colOff>365125</xdr:colOff>
      <xdr:row>37</xdr:row>
      <xdr:rowOff>29301</xdr:rowOff>
    </xdr:to>
    <xdr:cxnSp macro="">
      <xdr:nvCxnSpPr>
        <xdr:cNvPr id="519" name="直線コネクタ 518"/>
        <xdr:cNvCxnSpPr/>
      </xdr:nvCxnSpPr>
      <xdr:spPr>
        <a:xfrm>
          <a:off x="14592300" y="5926252"/>
          <a:ext cx="889000" cy="4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1" name="テキスト ボックス 520"/>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96952</xdr:rowOff>
    </xdr:from>
    <xdr:to>
      <xdr:col>21</xdr:col>
      <xdr:colOff>161925</xdr:colOff>
      <xdr:row>37</xdr:row>
      <xdr:rowOff>137028</xdr:rowOff>
    </xdr:to>
    <xdr:cxnSp macro="">
      <xdr:nvCxnSpPr>
        <xdr:cNvPr id="522" name="直線コネクタ 521"/>
        <xdr:cNvCxnSpPr/>
      </xdr:nvCxnSpPr>
      <xdr:spPr>
        <a:xfrm flipV="1">
          <a:off x="13703300" y="5926252"/>
          <a:ext cx="889000" cy="5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4" name="テキスト ボックス 523"/>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137028</xdr:rowOff>
    </xdr:from>
    <xdr:to>
      <xdr:col>19</xdr:col>
      <xdr:colOff>644525</xdr:colOff>
      <xdr:row>37</xdr:row>
      <xdr:rowOff>147415</xdr:rowOff>
    </xdr:to>
    <xdr:cxnSp macro="">
      <xdr:nvCxnSpPr>
        <xdr:cNvPr id="525" name="直線コネクタ 524"/>
        <xdr:cNvCxnSpPr/>
      </xdr:nvCxnSpPr>
      <xdr:spPr>
        <a:xfrm flipV="1">
          <a:off x="12814300" y="6480678"/>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7" name="テキスト ボックス 526"/>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29" name="テキスト ボックス 528"/>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36579</xdr:rowOff>
    </xdr:from>
    <xdr:to>
      <xdr:col>23</xdr:col>
      <xdr:colOff>568325</xdr:colOff>
      <xdr:row>37</xdr:row>
      <xdr:rowOff>138179</xdr:rowOff>
    </xdr:to>
    <xdr:sp macro="" textlink="">
      <xdr:nvSpPr>
        <xdr:cNvPr id="535" name="円/楕円 534"/>
        <xdr:cNvSpPr/>
      </xdr:nvSpPr>
      <xdr:spPr>
        <a:xfrm>
          <a:off x="16268700" y="63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59456</xdr:rowOff>
    </xdr:from>
    <xdr:ext cx="534377" cy="259045"/>
    <xdr:sp macro="" textlink="">
      <xdr:nvSpPr>
        <xdr:cNvPr id="536" name="消防費該当値テキスト"/>
        <xdr:cNvSpPr txBox="1"/>
      </xdr:nvSpPr>
      <xdr:spPr>
        <a:xfrm>
          <a:off x="16370300" y="62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149951</xdr:rowOff>
    </xdr:from>
    <xdr:to>
      <xdr:col>22</xdr:col>
      <xdr:colOff>415925</xdr:colOff>
      <xdr:row>37</xdr:row>
      <xdr:rowOff>80101</xdr:rowOff>
    </xdr:to>
    <xdr:sp macro="" textlink="">
      <xdr:nvSpPr>
        <xdr:cNvPr id="537" name="円/楕円 536"/>
        <xdr:cNvSpPr/>
      </xdr:nvSpPr>
      <xdr:spPr>
        <a:xfrm>
          <a:off x="15430500" y="63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96628</xdr:rowOff>
    </xdr:from>
    <xdr:ext cx="534377" cy="259045"/>
    <xdr:sp macro="" textlink="">
      <xdr:nvSpPr>
        <xdr:cNvPr id="538" name="テキスト ボックス 537"/>
        <xdr:cNvSpPr txBox="1"/>
      </xdr:nvSpPr>
      <xdr:spPr>
        <a:xfrm>
          <a:off x="15214111" y="60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46152</xdr:rowOff>
    </xdr:from>
    <xdr:to>
      <xdr:col>21</xdr:col>
      <xdr:colOff>212725</xdr:colOff>
      <xdr:row>34</xdr:row>
      <xdr:rowOff>147752</xdr:rowOff>
    </xdr:to>
    <xdr:sp macro="" textlink="">
      <xdr:nvSpPr>
        <xdr:cNvPr id="539" name="円/楕円 538"/>
        <xdr:cNvSpPr/>
      </xdr:nvSpPr>
      <xdr:spPr>
        <a:xfrm>
          <a:off x="14541500" y="58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164279</xdr:rowOff>
    </xdr:from>
    <xdr:ext cx="534377" cy="259045"/>
    <xdr:sp macro="" textlink="">
      <xdr:nvSpPr>
        <xdr:cNvPr id="540" name="テキスト ボックス 539"/>
        <xdr:cNvSpPr txBox="1"/>
      </xdr:nvSpPr>
      <xdr:spPr>
        <a:xfrm>
          <a:off x="14325111" y="5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86228</xdr:rowOff>
    </xdr:from>
    <xdr:to>
      <xdr:col>20</xdr:col>
      <xdr:colOff>9525</xdr:colOff>
      <xdr:row>38</xdr:row>
      <xdr:rowOff>16378</xdr:rowOff>
    </xdr:to>
    <xdr:sp macro="" textlink="">
      <xdr:nvSpPr>
        <xdr:cNvPr id="541" name="円/楕円 540"/>
        <xdr:cNvSpPr/>
      </xdr:nvSpPr>
      <xdr:spPr>
        <a:xfrm>
          <a:off x="13652500" y="64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32905</xdr:rowOff>
    </xdr:from>
    <xdr:ext cx="534377" cy="259045"/>
    <xdr:sp macro="" textlink="">
      <xdr:nvSpPr>
        <xdr:cNvPr id="542" name="テキスト ボックス 541"/>
        <xdr:cNvSpPr txBox="1"/>
      </xdr:nvSpPr>
      <xdr:spPr>
        <a:xfrm>
          <a:off x="13436111" y="62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96615</xdr:rowOff>
    </xdr:from>
    <xdr:to>
      <xdr:col>18</xdr:col>
      <xdr:colOff>492125</xdr:colOff>
      <xdr:row>38</xdr:row>
      <xdr:rowOff>26766</xdr:rowOff>
    </xdr:to>
    <xdr:sp macro="" textlink="">
      <xdr:nvSpPr>
        <xdr:cNvPr id="543" name="円/楕円 542"/>
        <xdr:cNvSpPr/>
      </xdr:nvSpPr>
      <xdr:spPr>
        <a:xfrm>
          <a:off x="12763500" y="6440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43292</xdr:rowOff>
    </xdr:from>
    <xdr:ext cx="534377" cy="259045"/>
    <xdr:sp macro="" textlink="">
      <xdr:nvSpPr>
        <xdr:cNvPr id="544" name="テキスト ボックス 543"/>
        <xdr:cNvSpPr txBox="1"/>
      </xdr:nvSpPr>
      <xdr:spPr>
        <a:xfrm>
          <a:off x="12547111" y="62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60269</xdr:rowOff>
    </xdr:from>
    <xdr:to>
      <xdr:col>23</xdr:col>
      <xdr:colOff>517525</xdr:colOff>
      <xdr:row>57</xdr:row>
      <xdr:rowOff>37919</xdr:rowOff>
    </xdr:to>
    <xdr:cxnSp macro="">
      <xdr:nvCxnSpPr>
        <xdr:cNvPr id="573" name="直線コネクタ 572"/>
        <xdr:cNvCxnSpPr/>
      </xdr:nvCxnSpPr>
      <xdr:spPr>
        <a:xfrm>
          <a:off x="15481300" y="9661469"/>
          <a:ext cx="838200" cy="1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60269</xdr:rowOff>
    </xdr:from>
    <xdr:to>
      <xdr:col>22</xdr:col>
      <xdr:colOff>365125</xdr:colOff>
      <xdr:row>56</xdr:row>
      <xdr:rowOff>142070</xdr:rowOff>
    </xdr:to>
    <xdr:cxnSp macro="">
      <xdr:nvCxnSpPr>
        <xdr:cNvPr id="576" name="直線コネクタ 575"/>
        <xdr:cNvCxnSpPr/>
      </xdr:nvCxnSpPr>
      <xdr:spPr>
        <a:xfrm flipV="1">
          <a:off x="14592300" y="9661469"/>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78" name="テキスト ボックス 577"/>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62624</xdr:rowOff>
    </xdr:from>
    <xdr:to>
      <xdr:col>21</xdr:col>
      <xdr:colOff>161925</xdr:colOff>
      <xdr:row>56</xdr:row>
      <xdr:rowOff>142070</xdr:rowOff>
    </xdr:to>
    <xdr:cxnSp macro="">
      <xdr:nvCxnSpPr>
        <xdr:cNvPr id="579" name="直線コネクタ 578"/>
        <xdr:cNvCxnSpPr/>
      </xdr:nvCxnSpPr>
      <xdr:spPr>
        <a:xfrm>
          <a:off x="13703300" y="9663824"/>
          <a:ext cx="8890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1" name="テキスト ボックス 580"/>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62624</xdr:rowOff>
    </xdr:from>
    <xdr:to>
      <xdr:col>19</xdr:col>
      <xdr:colOff>644525</xdr:colOff>
      <xdr:row>56</xdr:row>
      <xdr:rowOff>80599</xdr:rowOff>
    </xdr:to>
    <xdr:cxnSp macro="">
      <xdr:nvCxnSpPr>
        <xdr:cNvPr id="582" name="直線コネクタ 581"/>
        <xdr:cNvCxnSpPr/>
      </xdr:nvCxnSpPr>
      <xdr:spPr>
        <a:xfrm flipV="1">
          <a:off x="12814300" y="9663824"/>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4" name="テキスト ボックス 583"/>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86" name="テキスト ボックス 585"/>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158569</xdr:rowOff>
    </xdr:from>
    <xdr:to>
      <xdr:col>23</xdr:col>
      <xdr:colOff>568325</xdr:colOff>
      <xdr:row>57</xdr:row>
      <xdr:rowOff>88719</xdr:rowOff>
    </xdr:to>
    <xdr:sp macro="" textlink="">
      <xdr:nvSpPr>
        <xdr:cNvPr id="592" name="円/楕円 591"/>
        <xdr:cNvSpPr/>
      </xdr:nvSpPr>
      <xdr:spPr>
        <a:xfrm>
          <a:off x="16268700" y="97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136996</xdr:rowOff>
    </xdr:from>
    <xdr:ext cx="534377" cy="259045"/>
    <xdr:sp macro="" textlink="">
      <xdr:nvSpPr>
        <xdr:cNvPr id="593" name="教育費該当値テキスト"/>
        <xdr:cNvSpPr txBox="1"/>
      </xdr:nvSpPr>
      <xdr:spPr>
        <a:xfrm>
          <a:off x="16370300" y="97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9469</xdr:rowOff>
    </xdr:from>
    <xdr:to>
      <xdr:col>22</xdr:col>
      <xdr:colOff>415925</xdr:colOff>
      <xdr:row>56</xdr:row>
      <xdr:rowOff>111069</xdr:rowOff>
    </xdr:to>
    <xdr:sp macro="" textlink="">
      <xdr:nvSpPr>
        <xdr:cNvPr id="594" name="円/楕円 593"/>
        <xdr:cNvSpPr/>
      </xdr:nvSpPr>
      <xdr:spPr>
        <a:xfrm>
          <a:off x="15430500" y="9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127596</xdr:rowOff>
    </xdr:from>
    <xdr:ext cx="534377" cy="259045"/>
    <xdr:sp macro="" textlink="">
      <xdr:nvSpPr>
        <xdr:cNvPr id="595" name="テキスト ボックス 594"/>
        <xdr:cNvSpPr txBox="1"/>
      </xdr:nvSpPr>
      <xdr:spPr>
        <a:xfrm>
          <a:off x="15214111" y="93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91270</xdr:rowOff>
    </xdr:from>
    <xdr:to>
      <xdr:col>21</xdr:col>
      <xdr:colOff>212725</xdr:colOff>
      <xdr:row>57</xdr:row>
      <xdr:rowOff>21420</xdr:rowOff>
    </xdr:to>
    <xdr:sp macro="" textlink="">
      <xdr:nvSpPr>
        <xdr:cNvPr id="596" name="円/楕円 595"/>
        <xdr:cNvSpPr/>
      </xdr:nvSpPr>
      <xdr:spPr>
        <a:xfrm>
          <a:off x="14541500" y="96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12547</xdr:rowOff>
    </xdr:from>
    <xdr:ext cx="534377" cy="259045"/>
    <xdr:sp macro="" textlink="">
      <xdr:nvSpPr>
        <xdr:cNvPr id="597" name="テキスト ボックス 596"/>
        <xdr:cNvSpPr txBox="1"/>
      </xdr:nvSpPr>
      <xdr:spPr>
        <a:xfrm>
          <a:off x="14325111" y="97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11824</xdr:rowOff>
    </xdr:from>
    <xdr:to>
      <xdr:col>20</xdr:col>
      <xdr:colOff>9525</xdr:colOff>
      <xdr:row>56</xdr:row>
      <xdr:rowOff>113424</xdr:rowOff>
    </xdr:to>
    <xdr:sp macro="" textlink="">
      <xdr:nvSpPr>
        <xdr:cNvPr id="598" name="円/楕円 597"/>
        <xdr:cNvSpPr/>
      </xdr:nvSpPr>
      <xdr:spPr>
        <a:xfrm>
          <a:off x="13652500" y="96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129951</xdr:rowOff>
    </xdr:from>
    <xdr:ext cx="534377" cy="259045"/>
    <xdr:sp macro="" textlink="">
      <xdr:nvSpPr>
        <xdr:cNvPr id="599" name="テキスト ボックス 598"/>
        <xdr:cNvSpPr txBox="1"/>
      </xdr:nvSpPr>
      <xdr:spPr>
        <a:xfrm>
          <a:off x="13436111" y="93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29799</xdr:rowOff>
    </xdr:from>
    <xdr:to>
      <xdr:col>18</xdr:col>
      <xdr:colOff>492125</xdr:colOff>
      <xdr:row>56</xdr:row>
      <xdr:rowOff>131399</xdr:rowOff>
    </xdr:to>
    <xdr:sp macro="" textlink="">
      <xdr:nvSpPr>
        <xdr:cNvPr id="600" name="円/楕円 599"/>
        <xdr:cNvSpPr/>
      </xdr:nvSpPr>
      <xdr:spPr>
        <a:xfrm>
          <a:off x="12763500" y="9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147926</xdr:rowOff>
    </xdr:from>
    <xdr:ext cx="534377" cy="259045"/>
    <xdr:sp macro="" textlink="">
      <xdr:nvSpPr>
        <xdr:cNvPr id="601" name="テキスト ボックス 600"/>
        <xdr:cNvSpPr txBox="1"/>
      </xdr:nvSpPr>
      <xdr:spPr>
        <a:xfrm>
          <a:off x="12547111" y="94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101272</xdr:rowOff>
    </xdr:from>
    <xdr:to>
      <xdr:col>23</xdr:col>
      <xdr:colOff>517525</xdr:colOff>
      <xdr:row>75</xdr:row>
      <xdr:rowOff>103718</xdr:rowOff>
    </xdr:to>
    <xdr:cxnSp macro="">
      <xdr:nvCxnSpPr>
        <xdr:cNvPr id="628" name="直線コネクタ 627"/>
        <xdr:cNvCxnSpPr/>
      </xdr:nvCxnSpPr>
      <xdr:spPr>
        <a:xfrm flipV="1">
          <a:off x="15481300" y="12102772"/>
          <a:ext cx="838200" cy="85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29"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103718</xdr:rowOff>
    </xdr:from>
    <xdr:to>
      <xdr:col>22</xdr:col>
      <xdr:colOff>365125</xdr:colOff>
      <xdr:row>77</xdr:row>
      <xdr:rowOff>154970</xdr:rowOff>
    </xdr:to>
    <xdr:cxnSp macro="">
      <xdr:nvCxnSpPr>
        <xdr:cNvPr id="631" name="直線コネクタ 630"/>
        <xdr:cNvCxnSpPr/>
      </xdr:nvCxnSpPr>
      <xdr:spPr>
        <a:xfrm flipV="1">
          <a:off x="14592300" y="12962468"/>
          <a:ext cx="889000" cy="39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3" name="テキスト ボックス 632"/>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154970</xdr:rowOff>
    </xdr:from>
    <xdr:to>
      <xdr:col>21</xdr:col>
      <xdr:colOff>161925</xdr:colOff>
      <xdr:row>78</xdr:row>
      <xdr:rowOff>3775</xdr:rowOff>
    </xdr:to>
    <xdr:cxnSp macro="">
      <xdr:nvCxnSpPr>
        <xdr:cNvPr id="634" name="直線コネクタ 633"/>
        <xdr:cNvCxnSpPr/>
      </xdr:nvCxnSpPr>
      <xdr:spPr>
        <a:xfrm flipV="1">
          <a:off x="13703300" y="13356620"/>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3775</xdr:rowOff>
    </xdr:from>
    <xdr:to>
      <xdr:col>19</xdr:col>
      <xdr:colOff>644525</xdr:colOff>
      <xdr:row>78</xdr:row>
      <xdr:rowOff>5945</xdr:rowOff>
    </xdr:to>
    <xdr:cxnSp macro="">
      <xdr:nvCxnSpPr>
        <xdr:cNvPr id="637" name="直線コネクタ 636"/>
        <xdr:cNvCxnSpPr/>
      </xdr:nvCxnSpPr>
      <xdr:spPr>
        <a:xfrm flipV="1">
          <a:off x="12814300" y="1337687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50472</xdr:rowOff>
    </xdr:from>
    <xdr:to>
      <xdr:col>23</xdr:col>
      <xdr:colOff>568325</xdr:colOff>
      <xdr:row>70</xdr:row>
      <xdr:rowOff>152072</xdr:rowOff>
    </xdr:to>
    <xdr:sp macro="" textlink="">
      <xdr:nvSpPr>
        <xdr:cNvPr id="647" name="円/楕円 646"/>
        <xdr:cNvSpPr/>
      </xdr:nvSpPr>
      <xdr:spPr>
        <a:xfrm>
          <a:off x="16268700" y="120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3499</xdr:rowOff>
    </xdr:from>
    <xdr:ext cx="534377" cy="259045"/>
    <xdr:sp macro="" textlink="">
      <xdr:nvSpPr>
        <xdr:cNvPr id="648" name="災害復旧費該当値テキスト"/>
        <xdr:cNvSpPr txBox="1"/>
      </xdr:nvSpPr>
      <xdr:spPr>
        <a:xfrm>
          <a:off x="16370300" y="1200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61,681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52918</xdr:rowOff>
    </xdr:from>
    <xdr:to>
      <xdr:col>22</xdr:col>
      <xdr:colOff>415925</xdr:colOff>
      <xdr:row>75</xdr:row>
      <xdr:rowOff>154518</xdr:rowOff>
    </xdr:to>
    <xdr:sp macro="" textlink="">
      <xdr:nvSpPr>
        <xdr:cNvPr id="649" name="円/楕円 648"/>
        <xdr:cNvSpPr/>
      </xdr:nvSpPr>
      <xdr:spPr>
        <a:xfrm>
          <a:off x="15430500" y="129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171045</xdr:rowOff>
    </xdr:from>
    <xdr:ext cx="534377" cy="259045"/>
    <xdr:sp macro="" textlink="">
      <xdr:nvSpPr>
        <xdr:cNvPr id="650" name="テキスト ボックス 649"/>
        <xdr:cNvSpPr txBox="1"/>
      </xdr:nvSpPr>
      <xdr:spPr>
        <a:xfrm>
          <a:off x="15214111" y="126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104170</xdr:rowOff>
    </xdr:from>
    <xdr:to>
      <xdr:col>21</xdr:col>
      <xdr:colOff>212725</xdr:colOff>
      <xdr:row>78</xdr:row>
      <xdr:rowOff>34320</xdr:rowOff>
    </xdr:to>
    <xdr:sp macro="" textlink="">
      <xdr:nvSpPr>
        <xdr:cNvPr id="651" name="円/楕円 650"/>
        <xdr:cNvSpPr/>
      </xdr:nvSpPr>
      <xdr:spPr>
        <a:xfrm>
          <a:off x="14541500" y="133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25447</xdr:rowOff>
    </xdr:from>
    <xdr:ext cx="469744" cy="259045"/>
    <xdr:sp macro="" textlink="">
      <xdr:nvSpPr>
        <xdr:cNvPr id="652" name="テキスト ボックス 651"/>
        <xdr:cNvSpPr txBox="1"/>
      </xdr:nvSpPr>
      <xdr:spPr>
        <a:xfrm>
          <a:off x="14357427" y="133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124425</xdr:rowOff>
    </xdr:from>
    <xdr:to>
      <xdr:col>20</xdr:col>
      <xdr:colOff>9525</xdr:colOff>
      <xdr:row>78</xdr:row>
      <xdr:rowOff>54575</xdr:rowOff>
    </xdr:to>
    <xdr:sp macro="" textlink="">
      <xdr:nvSpPr>
        <xdr:cNvPr id="653" name="円/楕円 652"/>
        <xdr:cNvSpPr/>
      </xdr:nvSpPr>
      <xdr:spPr>
        <a:xfrm>
          <a:off x="13652500" y="133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45702</xdr:rowOff>
    </xdr:from>
    <xdr:ext cx="469744" cy="259045"/>
    <xdr:sp macro="" textlink="">
      <xdr:nvSpPr>
        <xdr:cNvPr id="654" name="テキスト ボックス 653"/>
        <xdr:cNvSpPr txBox="1"/>
      </xdr:nvSpPr>
      <xdr:spPr>
        <a:xfrm>
          <a:off x="13468427" y="134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126595</xdr:rowOff>
    </xdr:from>
    <xdr:to>
      <xdr:col>18</xdr:col>
      <xdr:colOff>492125</xdr:colOff>
      <xdr:row>78</xdr:row>
      <xdr:rowOff>56745</xdr:rowOff>
    </xdr:to>
    <xdr:sp macro="" textlink="">
      <xdr:nvSpPr>
        <xdr:cNvPr id="655" name="円/楕円 654"/>
        <xdr:cNvSpPr/>
      </xdr:nvSpPr>
      <xdr:spPr>
        <a:xfrm>
          <a:off x="12763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47872</xdr:rowOff>
    </xdr:from>
    <xdr:ext cx="469744" cy="259045"/>
    <xdr:sp macro="" textlink="">
      <xdr:nvSpPr>
        <xdr:cNvPr id="656" name="テキスト ボックス 655"/>
        <xdr:cNvSpPr txBox="1"/>
      </xdr:nvSpPr>
      <xdr:spPr>
        <a:xfrm>
          <a:off x="12579427" y="134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115582</xdr:rowOff>
    </xdr:from>
    <xdr:to>
      <xdr:col>23</xdr:col>
      <xdr:colOff>517525</xdr:colOff>
      <xdr:row>97</xdr:row>
      <xdr:rowOff>126670</xdr:rowOff>
    </xdr:to>
    <xdr:cxnSp macro="">
      <xdr:nvCxnSpPr>
        <xdr:cNvPr id="685" name="直線コネクタ 684"/>
        <xdr:cNvCxnSpPr/>
      </xdr:nvCxnSpPr>
      <xdr:spPr>
        <a:xfrm>
          <a:off x="15481300" y="16746232"/>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92044</xdr:rowOff>
    </xdr:from>
    <xdr:to>
      <xdr:col>22</xdr:col>
      <xdr:colOff>365125</xdr:colOff>
      <xdr:row>97</xdr:row>
      <xdr:rowOff>115582</xdr:rowOff>
    </xdr:to>
    <xdr:cxnSp macro="">
      <xdr:nvCxnSpPr>
        <xdr:cNvPr id="688" name="直線コネクタ 687"/>
        <xdr:cNvCxnSpPr/>
      </xdr:nvCxnSpPr>
      <xdr:spPr>
        <a:xfrm>
          <a:off x="14592300" y="16722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0" name="テキスト ボックス 689"/>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82443</xdr:rowOff>
    </xdr:from>
    <xdr:to>
      <xdr:col>21</xdr:col>
      <xdr:colOff>161925</xdr:colOff>
      <xdr:row>97</xdr:row>
      <xdr:rowOff>92044</xdr:rowOff>
    </xdr:to>
    <xdr:cxnSp macro="">
      <xdr:nvCxnSpPr>
        <xdr:cNvPr id="691" name="直線コネクタ 690"/>
        <xdr:cNvCxnSpPr/>
      </xdr:nvCxnSpPr>
      <xdr:spPr>
        <a:xfrm>
          <a:off x="13703300" y="16713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3" name="テキスト ボックス 692"/>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78535</xdr:rowOff>
    </xdr:from>
    <xdr:to>
      <xdr:col>19</xdr:col>
      <xdr:colOff>644525</xdr:colOff>
      <xdr:row>97</xdr:row>
      <xdr:rowOff>82443</xdr:rowOff>
    </xdr:to>
    <xdr:cxnSp macro="">
      <xdr:nvCxnSpPr>
        <xdr:cNvPr id="694" name="直線コネクタ 693"/>
        <xdr:cNvCxnSpPr/>
      </xdr:nvCxnSpPr>
      <xdr:spPr>
        <a:xfrm>
          <a:off x="12814300" y="1670918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6" name="テキスト ボックス 695"/>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698" name="テキスト ボックス 697"/>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75870</xdr:rowOff>
    </xdr:from>
    <xdr:to>
      <xdr:col>23</xdr:col>
      <xdr:colOff>568325</xdr:colOff>
      <xdr:row>98</xdr:row>
      <xdr:rowOff>6020</xdr:rowOff>
    </xdr:to>
    <xdr:sp macro="" textlink="">
      <xdr:nvSpPr>
        <xdr:cNvPr id="704" name="円/楕円 703"/>
        <xdr:cNvSpPr/>
      </xdr:nvSpPr>
      <xdr:spPr>
        <a:xfrm>
          <a:off x="162687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54297</xdr:rowOff>
    </xdr:from>
    <xdr:ext cx="534377" cy="259045"/>
    <xdr:sp macro="" textlink="">
      <xdr:nvSpPr>
        <xdr:cNvPr id="705" name="公債費該当値テキスト"/>
        <xdr:cNvSpPr txBox="1"/>
      </xdr:nvSpPr>
      <xdr:spPr>
        <a:xfrm>
          <a:off x="16370300" y="166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64782</xdr:rowOff>
    </xdr:from>
    <xdr:to>
      <xdr:col>22</xdr:col>
      <xdr:colOff>415925</xdr:colOff>
      <xdr:row>97</xdr:row>
      <xdr:rowOff>166382</xdr:rowOff>
    </xdr:to>
    <xdr:sp macro="" textlink="">
      <xdr:nvSpPr>
        <xdr:cNvPr id="706" name="円/楕円 705"/>
        <xdr:cNvSpPr/>
      </xdr:nvSpPr>
      <xdr:spPr>
        <a:xfrm>
          <a:off x="15430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11459</xdr:rowOff>
    </xdr:from>
    <xdr:ext cx="534377" cy="259045"/>
    <xdr:sp macro="" textlink="">
      <xdr:nvSpPr>
        <xdr:cNvPr id="707" name="テキスト ボックス 706"/>
        <xdr:cNvSpPr txBox="1"/>
      </xdr:nvSpPr>
      <xdr:spPr>
        <a:xfrm>
          <a:off x="15214111" y="164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41244</xdr:rowOff>
    </xdr:from>
    <xdr:to>
      <xdr:col>21</xdr:col>
      <xdr:colOff>212725</xdr:colOff>
      <xdr:row>97</xdr:row>
      <xdr:rowOff>142844</xdr:rowOff>
    </xdr:to>
    <xdr:sp macro="" textlink="">
      <xdr:nvSpPr>
        <xdr:cNvPr id="708" name="円/楕円 707"/>
        <xdr:cNvSpPr/>
      </xdr:nvSpPr>
      <xdr:spPr>
        <a:xfrm>
          <a:off x="14541500" y="1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159371</xdr:rowOff>
    </xdr:from>
    <xdr:ext cx="534377" cy="259045"/>
    <xdr:sp macro="" textlink="">
      <xdr:nvSpPr>
        <xdr:cNvPr id="709" name="テキスト ボックス 708"/>
        <xdr:cNvSpPr txBox="1"/>
      </xdr:nvSpPr>
      <xdr:spPr>
        <a:xfrm>
          <a:off x="14325111" y="164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31643</xdr:rowOff>
    </xdr:from>
    <xdr:to>
      <xdr:col>20</xdr:col>
      <xdr:colOff>9525</xdr:colOff>
      <xdr:row>97</xdr:row>
      <xdr:rowOff>133243</xdr:rowOff>
    </xdr:to>
    <xdr:sp macro="" textlink="">
      <xdr:nvSpPr>
        <xdr:cNvPr id="710" name="円/楕円 709"/>
        <xdr:cNvSpPr/>
      </xdr:nvSpPr>
      <xdr:spPr>
        <a:xfrm>
          <a:off x="13652500" y="1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149770</xdr:rowOff>
    </xdr:from>
    <xdr:ext cx="534377" cy="259045"/>
    <xdr:sp macro="" textlink="">
      <xdr:nvSpPr>
        <xdr:cNvPr id="711" name="テキスト ボックス 710"/>
        <xdr:cNvSpPr txBox="1"/>
      </xdr:nvSpPr>
      <xdr:spPr>
        <a:xfrm>
          <a:off x="13436111" y="164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27735</xdr:rowOff>
    </xdr:from>
    <xdr:to>
      <xdr:col>18</xdr:col>
      <xdr:colOff>492125</xdr:colOff>
      <xdr:row>97</xdr:row>
      <xdr:rowOff>129335</xdr:rowOff>
    </xdr:to>
    <xdr:sp macro="" textlink="">
      <xdr:nvSpPr>
        <xdr:cNvPr id="712" name="円/楕円 711"/>
        <xdr:cNvSpPr/>
      </xdr:nvSpPr>
      <xdr:spPr>
        <a:xfrm>
          <a:off x="127635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145862</xdr:rowOff>
    </xdr:from>
    <xdr:ext cx="534377" cy="259045"/>
    <xdr:sp macro="" textlink="">
      <xdr:nvSpPr>
        <xdr:cNvPr id="713" name="テキスト ボックス 712"/>
        <xdr:cNvSpPr txBox="1"/>
      </xdr:nvSpPr>
      <xdr:spPr>
        <a:xfrm>
          <a:off x="12547111" y="16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目的別歳出の住民一人当たりコストについて、類似団体平均を上回っている経費は、議会費（類似団体との差額</a:t>
          </a:r>
          <a:r>
            <a:rPr kumimoji="1" lang="en-US" altLang="ja-JP" sz="1300">
              <a:latin typeface="ＭＳ Ｐゴシック"/>
            </a:rPr>
            <a:t>+2,540</a:t>
          </a:r>
          <a:r>
            <a:rPr kumimoji="1" lang="ja-JP" altLang="en-US" sz="1300">
              <a:latin typeface="ＭＳ Ｐゴシック"/>
            </a:rPr>
            <a:t>円、類似団体比</a:t>
          </a:r>
          <a:r>
            <a:rPr kumimoji="1" lang="en-US" altLang="ja-JP" sz="1300">
              <a:latin typeface="ＭＳ Ｐゴシック"/>
            </a:rPr>
            <a:t>150</a:t>
          </a:r>
          <a:r>
            <a:rPr kumimoji="1" lang="ja-JP" altLang="en-US" sz="1300">
              <a:latin typeface="ＭＳ Ｐゴシック"/>
            </a:rPr>
            <a:t>％）、総務費</a:t>
          </a:r>
          <a:r>
            <a:rPr kumimoji="1" lang="ja-JP" altLang="en-US" sz="1300">
              <a:latin typeface="+mn-ea"/>
              <a:ea typeface="+mn-ea"/>
            </a:rPr>
            <a:t>（</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+91,544</a:t>
          </a:r>
          <a:r>
            <a:rPr kumimoji="1" lang="ja-JP" altLang="ja-JP" sz="1300">
              <a:solidFill>
                <a:schemeClr val="dk1"/>
              </a:solidFill>
              <a:effectLst/>
              <a:latin typeface="+mn-ea"/>
              <a:ea typeface="+mn-ea"/>
              <a:cs typeface="+mn-cs"/>
            </a:rPr>
            <a:t>円、類似団体比</a:t>
          </a:r>
          <a:r>
            <a:rPr kumimoji="1" lang="en-US" altLang="ja-JP" sz="1300">
              <a:solidFill>
                <a:schemeClr val="dk1"/>
              </a:solidFill>
              <a:effectLst/>
              <a:latin typeface="+mn-ea"/>
              <a:ea typeface="+mn-ea"/>
              <a:cs typeface="+mn-cs"/>
            </a:rPr>
            <a:t>207.1</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）、民生費</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+23,889</a:t>
          </a:r>
          <a:r>
            <a:rPr kumimoji="1" lang="ja-JP" altLang="ja-JP" sz="1300">
              <a:solidFill>
                <a:schemeClr val="dk1"/>
              </a:solidFill>
              <a:effectLst/>
              <a:latin typeface="+mn-ea"/>
              <a:ea typeface="+mn-ea"/>
              <a:cs typeface="+mn-cs"/>
            </a:rPr>
            <a:t>円、類似団体比</a:t>
          </a:r>
          <a:r>
            <a:rPr kumimoji="1" lang="en-US" altLang="ja-JP" sz="1300">
              <a:solidFill>
                <a:schemeClr val="dk1"/>
              </a:solidFill>
              <a:effectLst/>
              <a:latin typeface="+mn-ea"/>
              <a:ea typeface="+mn-ea"/>
              <a:cs typeface="+mn-cs"/>
            </a:rPr>
            <a:t>113.5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、農林水産業費</a:t>
          </a:r>
          <a:r>
            <a:rPr kumimoji="1" lang="ja-JP" altLang="ja-JP" sz="1300">
              <a:solidFill>
                <a:schemeClr val="dk1"/>
              </a:solidFill>
              <a:effectLst/>
              <a:latin typeface="+mn-ea"/>
              <a:ea typeface="+mn-ea"/>
              <a:cs typeface="+mn-cs"/>
            </a:rPr>
            <a:t>（類似団体と</a:t>
          </a:r>
          <a:r>
            <a:rPr kumimoji="1" lang="ja-JP" altLang="en-US" sz="1300">
              <a:solidFill>
                <a:schemeClr val="dk1"/>
              </a:solidFill>
              <a:effectLst/>
              <a:latin typeface="+mn-ea"/>
              <a:ea typeface="+mn-ea"/>
              <a:cs typeface="+mn-cs"/>
            </a:rPr>
            <a:t>の差額</a:t>
          </a:r>
          <a:r>
            <a:rPr kumimoji="1" lang="en-US" altLang="ja-JP" sz="1300">
              <a:solidFill>
                <a:schemeClr val="dk1"/>
              </a:solidFill>
              <a:effectLst/>
              <a:latin typeface="+mn-ea"/>
              <a:ea typeface="+mn-ea"/>
              <a:cs typeface="+mn-cs"/>
            </a:rPr>
            <a:t>15,314</a:t>
          </a:r>
          <a:r>
            <a:rPr kumimoji="1" lang="ja-JP" altLang="ja-JP" sz="1300">
              <a:solidFill>
                <a:schemeClr val="dk1"/>
              </a:solidFill>
              <a:effectLst/>
              <a:latin typeface="+mn-ea"/>
              <a:ea typeface="+mn-ea"/>
              <a:cs typeface="+mn-cs"/>
            </a:rPr>
            <a:t>円、類似団体比</a:t>
          </a:r>
          <a:r>
            <a:rPr kumimoji="1" lang="en-US" altLang="ja-JP" sz="1300">
              <a:solidFill>
                <a:schemeClr val="dk1"/>
              </a:solidFill>
              <a:effectLst/>
              <a:latin typeface="+mn-ea"/>
              <a:ea typeface="+mn-ea"/>
              <a:cs typeface="+mn-cs"/>
            </a:rPr>
            <a:t>146.4</a:t>
          </a:r>
          <a:r>
            <a:rPr kumimoji="1" lang="ja-JP" altLang="en-US" sz="1300">
              <a:solidFill>
                <a:schemeClr val="dk1"/>
              </a:solidFill>
              <a:effectLst/>
              <a:latin typeface="+mn-ea"/>
              <a:ea typeface="+mn-ea"/>
              <a:cs typeface="+mn-cs"/>
            </a:rPr>
            <a:t>％）、消防費</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+3,614</a:t>
          </a:r>
          <a:r>
            <a:rPr kumimoji="1" lang="ja-JP" altLang="ja-JP" sz="1300">
              <a:solidFill>
                <a:schemeClr val="dk1"/>
              </a:solidFill>
              <a:effectLst/>
              <a:latin typeface="+mn-ea"/>
              <a:ea typeface="+mn-ea"/>
              <a:cs typeface="+mn-cs"/>
            </a:rPr>
            <a:t>円、類似団体比</a:t>
          </a:r>
          <a:r>
            <a:rPr kumimoji="1" lang="en-US" altLang="ja-JP" sz="1300">
              <a:solidFill>
                <a:schemeClr val="dk1"/>
              </a:solidFill>
              <a:effectLst/>
              <a:latin typeface="+mn-ea"/>
              <a:ea typeface="+mn-ea"/>
              <a:cs typeface="+mn-cs"/>
            </a:rPr>
            <a:t>115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、災害復旧費（</a:t>
          </a:r>
          <a:r>
            <a:rPr kumimoji="1" lang="ja-JP" altLang="ja-JP" sz="1300">
              <a:solidFill>
                <a:schemeClr val="dk1"/>
              </a:solidFill>
              <a:effectLst/>
              <a:latin typeface="+mn-ea"/>
              <a:ea typeface="+mn-ea"/>
              <a:cs typeface="+mn-cs"/>
            </a:rPr>
            <a:t>類似団体との差額</a:t>
          </a:r>
          <a:r>
            <a:rPr kumimoji="1" lang="en-US" altLang="ja-JP" sz="1300">
              <a:solidFill>
                <a:schemeClr val="dk1"/>
              </a:solidFill>
              <a:effectLst/>
              <a:latin typeface="+mn-ea"/>
              <a:ea typeface="+mn-ea"/>
              <a:cs typeface="+mn-cs"/>
            </a:rPr>
            <a:t>+57,483</a:t>
          </a:r>
          <a:r>
            <a:rPr kumimoji="1" lang="ja-JP" altLang="ja-JP" sz="1300">
              <a:solidFill>
                <a:schemeClr val="dk1"/>
              </a:solidFill>
              <a:effectLst/>
              <a:latin typeface="+mn-ea"/>
              <a:ea typeface="+mn-ea"/>
              <a:cs typeface="+mn-cs"/>
            </a:rPr>
            <a:t>円、類似団体比</a:t>
          </a:r>
          <a:r>
            <a:rPr kumimoji="1" lang="en-US" altLang="ja-JP" sz="1300">
              <a:solidFill>
                <a:schemeClr val="dk1"/>
              </a:solidFill>
              <a:effectLst/>
              <a:latin typeface="+mn-ea"/>
              <a:ea typeface="+mn-ea"/>
              <a:cs typeface="+mn-cs"/>
            </a:rPr>
            <a:t>1,469.3</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です。</a:t>
          </a:r>
          <a:r>
            <a:rPr kumimoji="1" lang="ja-JP" altLang="ja-JP" sz="1300">
              <a:solidFill>
                <a:schemeClr val="dk1"/>
              </a:solidFill>
              <a:effectLst/>
              <a:latin typeface="+mn-lt"/>
              <a:ea typeface="+mn-ea"/>
              <a:cs typeface="+mn-cs"/>
            </a:rPr>
            <a:t>類似団体内平均額を上回った理由については以下のとおりです。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議会費については、本市は未合併団体であるため議員数が多いという特徴があるためです。総務費については、ふるさと応援寄附金増加に伴い返礼品費と積立金が増額となったことによるものです。民生費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市単独のこども医療費助成事業や保育料減免措置等の子育て支援事業</a:t>
          </a:r>
          <a:r>
            <a:rPr kumimoji="1" lang="ja-JP" altLang="en-US" sz="1300">
              <a:solidFill>
                <a:schemeClr val="dk1"/>
              </a:solidFill>
              <a:effectLst/>
              <a:latin typeface="+mn-ea"/>
              <a:ea typeface="+mn-ea"/>
              <a:cs typeface="+mn-cs"/>
            </a:rPr>
            <a:t>によるものです。農林水産業費については、防災営農対策事業や種子島周辺漁業対策事業、市独自の水産業振興資金貸付などを実施したことによるものです。消防費については、分遣所の改修工事を実施したことによるものであり、災害復旧費について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年度に発生した</a:t>
          </a:r>
          <a:r>
            <a:rPr kumimoji="1" lang="ja-JP" altLang="ja-JP" sz="1300">
              <a:solidFill>
                <a:schemeClr val="dk1"/>
              </a:solidFill>
              <a:effectLst/>
              <a:latin typeface="+mn-ea"/>
              <a:ea typeface="+mn-ea"/>
              <a:cs typeface="+mn-cs"/>
            </a:rPr>
            <a:t>台風</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号による災害復旧事業が多額となったことによるものです</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今後も引き続き歳出の適正化を図り、健全な財政運営に努めて参ります。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財政調整基金残高はここ数年増加傾向にありましたが、平成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年度に発生した台風</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号による災害復旧費が多額となり、財政調整基金からの繰入も行ったことにより、平成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年度末残高は前年度より減少しました。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実質収支額、実質単年度収支についても、台風</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号災害による災害復旧費が多額になったことにより、前年度より減少しました。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今後は可能な限り基金残高を確保しつつ、計画的かつ効果的な活用に努めて参ります。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全ての会計で黒字決算となっており、実質赤字は発生していません。</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しかしながら、国民健康保険特別会計においては平成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年度以降、老人保健施設特別会計においては平成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年度より、一般会計からの法定外繰出金を支出しており、今後の医療費の伸びや介護報酬の改定といった各特別会計を取り巻く状況により、更なる一般会計からの繰出が必要となる可能性があります。</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各特別会計については、普通会計の負担を減らすよう、独立採算制の原則のもと健全な財政運営に努めて参ります。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11991611</v>
      </c>
      <c r="BO4" s="411"/>
      <c r="BP4" s="411"/>
      <c r="BQ4" s="411"/>
      <c r="BR4" s="411"/>
      <c r="BS4" s="411"/>
      <c r="BT4" s="411"/>
      <c r="BU4" s="412"/>
      <c r="BV4" s="410">
        <v>11041499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11555917</v>
      </c>
      <c r="BO5" s="416"/>
      <c r="BP5" s="416"/>
      <c r="BQ5" s="416"/>
      <c r="BR5" s="416"/>
      <c r="BS5" s="416"/>
      <c r="BT5" s="416"/>
      <c r="BU5" s="417"/>
      <c r="BV5" s="415">
        <v>10561331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91.5</v>
      </c>
      <c r="CU5" s="386"/>
      <c r="CV5" s="386"/>
      <c r="CW5" s="386"/>
      <c r="CX5" s="386"/>
      <c r="CY5" s="386"/>
      <c r="CZ5" s="386"/>
      <c r="DA5" s="387"/>
      <c r="DB5" s="385">
        <v>87.7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435694</v>
      </c>
      <c r="BO6" s="416"/>
      <c r="BP6" s="416"/>
      <c r="BQ6" s="416"/>
      <c r="BR6" s="416"/>
      <c r="BS6" s="416"/>
      <c r="BT6" s="416"/>
      <c r="BU6" s="417"/>
      <c r="BV6" s="415">
        <v>480168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148242</v>
      </c>
      <c r="BO7" s="416"/>
      <c r="BP7" s="416"/>
      <c r="BQ7" s="416"/>
      <c r="BR7" s="416"/>
      <c r="BS7" s="416"/>
      <c r="BT7" s="416"/>
      <c r="BU7" s="417"/>
      <c r="BV7" s="415">
        <v>85301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5418349</v>
      </c>
      <c r="CU7" s="416"/>
      <c r="CV7" s="416"/>
      <c r="CW7" s="416"/>
      <c r="CX7" s="416"/>
      <c r="CY7" s="416"/>
      <c r="CZ7" s="416"/>
      <c r="DA7" s="417"/>
      <c r="DB7" s="415">
        <v>5520798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287452</v>
      </c>
      <c r="BO8" s="416"/>
      <c r="BP8" s="416"/>
      <c r="BQ8" s="416"/>
      <c r="BR8" s="416"/>
      <c r="BS8" s="416"/>
      <c r="BT8" s="416"/>
      <c r="BU8" s="417"/>
      <c r="BV8" s="415">
        <v>394867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15520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-107415</v>
      </c>
      <c r="BO9" s="416"/>
      <c r="BP9" s="416"/>
      <c r="BQ9" s="416"/>
      <c r="BR9" s="416"/>
      <c r="BS9" s="416"/>
      <c r="BT9" s="416"/>
      <c r="BU9" s="417"/>
      <c r="BV9" s="415">
        <v>102782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14.5</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17248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198356</v>
      </c>
      <c r="BO10" s="416"/>
      <c r="BP10" s="416"/>
      <c r="BQ10" s="416"/>
      <c r="BR10" s="416"/>
      <c r="BS10" s="416"/>
      <c r="BT10" s="416"/>
      <c r="BU10" s="417"/>
      <c r="BV10" s="415">
        <v>246828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15620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337955</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15460</v>
      </c>
      <c r="S13" s="517"/>
      <c r="T13" s="517"/>
      <c r="U13" s="517"/>
      <c r="V13" s="518"/>
      <c r="W13" s="504" t="s">
        <v>123</v>
      </c>
      <c r="X13" s="428"/>
      <c r="Y13" s="428"/>
      <c r="Z13" s="428"/>
      <c r="AA13" s="428"/>
      <c r="AB13" s="429"/>
      <c r="AC13" s="391">
        <v>1308</v>
      </c>
      <c r="AD13" s="392"/>
      <c r="AE13" s="392"/>
      <c r="AF13" s="392"/>
      <c r="AG13" s="393"/>
      <c r="AH13" s="391">
        <v>1500</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-247014</v>
      </c>
      <c r="BO13" s="416"/>
      <c r="BP13" s="416"/>
      <c r="BQ13" s="416"/>
      <c r="BR13" s="416"/>
      <c r="BS13" s="416"/>
      <c r="BT13" s="416"/>
      <c r="BU13" s="417"/>
      <c r="BV13" s="415">
        <v>349610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16007</v>
      </c>
      <c r="S14" s="517"/>
      <c r="T14" s="517"/>
      <c r="U14" s="517"/>
      <c r="V14" s="518"/>
      <c r="W14" s="519"/>
      <c r="X14" s="431"/>
      <c r="Y14" s="431"/>
      <c r="Z14" s="431"/>
      <c r="AA14" s="431"/>
      <c r="AB14" s="432"/>
      <c r="AC14" s="509">
        <v>18.600000000000001</v>
      </c>
      <c r="AD14" s="510"/>
      <c r="AE14" s="510"/>
      <c r="AF14" s="510"/>
      <c r="AG14" s="511"/>
      <c r="AH14" s="509">
        <v>19.600000000000001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13.7</v>
      </c>
      <c r="CU14" s="488"/>
      <c r="CV14" s="488"/>
      <c r="CW14" s="488"/>
      <c r="CX14" s="488"/>
      <c r="CY14" s="488"/>
      <c r="CZ14" s="488"/>
      <c r="DA14" s="489"/>
      <c r="DB14" s="520">
        <v>15.6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15866</v>
      </c>
      <c r="S15" s="517"/>
      <c r="T15" s="517"/>
      <c r="U15" s="517"/>
      <c r="V15" s="518"/>
      <c r="W15" s="504" t="s">
        <v>129</v>
      </c>
      <c r="X15" s="428"/>
      <c r="Y15" s="428"/>
      <c r="Z15" s="428"/>
      <c r="AA15" s="428"/>
      <c r="AB15" s="429"/>
      <c r="AC15" s="391">
        <v>1627</v>
      </c>
      <c r="AD15" s="392"/>
      <c r="AE15" s="392"/>
      <c r="AF15" s="392"/>
      <c r="AG15" s="393"/>
      <c r="AH15" s="391">
        <v>1719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1410599</v>
      </c>
      <c r="BO15" s="411"/>
      <c r="BP15" s="411"/>
      <c r="BQ15" s="411"/>
      <c r="BR15" s="411"/>
      <c r="BS15" s="411"/>
      <c r="BT15" s="411"/>
      <c r="BU15" s="412"/>
      <c r="BV15" s="410">
        <v>1333108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23.1</v>
      </c>
      <c r="AD16" s="510"/>
      <c r="AE16" s="510"/>
      <c r="AF16" s="510"/>
      <c r="AG16" s="511"/>
      <c r="AH16" s="509">
        <v>22.4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4822854</v>
      </c>
      <c r="BO16" s="416"/>
      <c r="BP16" s="416"/>
      <c r="BQ16" s="416"/>
      <c r="BR16" s="416"/>
      <c r="BS16" s="416"/>
      <c r="BT16" s="416"/>
      <c r="BU16" s="417"/>
      <c r="BV16" s="415">
        <v>4882115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4103</v>
      </c>
      <c r="AD17" s="392"/>
      <c r="AE17" s="392"/>
      <c r="AF17" s="392"/>
      <c r="AG17" s="393"/>
      <c r="AH17" s="391">
        <v>4449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1783805</v>
      </c>
      <c r="BO17" s="416"/>
      <c r="BP17" s="416"/>
      <c r="BQ17" s="416"/>
      <c r="BR17" s="416"/>
      <c r="BS17" s="416"/>
      <c r="BT17" s="416"/>
      <c r="BU17" s="417"/>
      <c r="BV17" s="415">
        <v>1678950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162.12</v>
      </c>
      <c r="M18" s="480"/>
      <c r="N18" s="480"/>
      <c r="O18" s="480"/>
      <c r="P18" s="480"/>
      <c r="Q18" s="480"/>
      <c r="R18" s="481"/>
      <c r="S18" s="481"/>
      <c r="T18" s="481"/>
      <c r="U18" s="481"/>
      <c r="V18" s="482"/>
      <c r="W18" s="496"/>
      <c r="X18" s="497"/>
      <c r="Y18" s="497"/>
      <c r="Z18" s="497"/>
      <c r="AA18" s="497"/>
      <c r="AB18" s="505"/>
      <c r="AC18" s="379">
        <v>58.3</v>
      </c>
      <c r="AD18" s="380"/>
      <c r="AE18" s="380"/>
      <c r="AF18" s="380"/>
      <c r="AG18" s="483"/>
      <c r="AH18" s="379">
        <v>58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4954280</v>
      </c>
      <c r="BO18" s="416"/>
      <c r="BP18" s="416"/>
      <c r="BQ18" s="416"/>
      <c r="BR18" s="416"/>
      <c r="BS18" s="416"/>
      <c r="BT18" s="416"/>
      <c r="BU18" s="417"/>
      <c r="BV18" s="415">
        <v>4951115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96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7335387</v>
      </c>
      <c r="BO19" s="416"/>
      <c r="BP19" s="416"/>
      <c r="BQ19" s="416"/>
      <c r="BR19" s="416"/>
      <c r="BS19" s="416"/>
      <c r="BT19" s="416"/>
      <c r="BU19" s="417"/>
      <c r="BV19" s="415">
        <v>7024366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6988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9150143</v>
      </c>
      <c r="BO23" s="416"/>
      <c r="BP23" s="416"/>
      <c r="BQ23" s="416"/>
      <c r="BR23" s="416"/>
      <c r="BS23" s="416"/>
      <c r="BT23" s="416"/>
      <c r="BU23" s="417"/>
      <c r="BV23" s="415">
        <v>9318375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7410</v>
      </c>
      <c r="R24" s="392"/>
      <c r="S24" s="392"/>
      <c r="T24" s="392"/>
      <c r="U24" s="392"/>
      <c r="V24" s="393"/>
      <c r="W24" s="457"/>
      <c r="X24" s="448"/>
      <c r="Y24" s="449"/>
      <c r="Z24" s="388" t="s">
        <v>153</v>
      </c>
      <c r="AA24" s="389"/>
      <c r="AB24" s="389"/>
      <c r="AC24" s="389"/>
      <c r="AD24" s="389"/>
      <c r="AE24" s="389"/>
      <c r="AF24" s="389"/>
      <c r="AG24" s="390"/>
      <c r="AH24" s="391">
        <v>201</v>
      </c>
      <c r="AI24" s="392"/>
      <c r="AJ24" s="392"/>
      <c r="AK24" s="392"/>
      <c r="AL24" s="393"/>
      <c r="AM24" s="391">
        <v>622296</v>
      </c>
      <c r="AN24" s="392"/>
      <c r="AO24" s="392"/>
      <c r="AP24" s="392"/>
      <c r="AQ24" s="392"/>
      <c r="AR24" s="393"/>
      <c r="AS24" s="391">
        <v>3096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8864540</v>
      </c>
      <c r="BO24" s="416"/>
      <c r="BP24" s="416"/>
      <c r="BQ24" s="416"/>
      <c r="BR24" s="416"/>
      <c r="BS24" s="416"/>
      <c r="BT24" s="416"/>
      <c r="BU24" s="417"/>
      <c r="BV24" s="415">
        <v>8931980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5771</v>
      </c>
      <c r="R25" s="392"/>
      <c r="S25" s="392"/>
      <c r="T25" s="392"/>
      <c r="U25" s="392"/>
      <c r="V25" s="393"/>
      <c r="W25" s="457"/>
      <c r="X25" s="448"/>
      <c r="Y25" s="449"/>
      <c r="Z25" s="388" t="s">
        <v>156</v>
      </c>
      <c r="AA25" s="389"/>
      <c r="AB25" s="389"/>
      <c r="AC25" s="389"/>
      <c r="AD25" s="389"/>
      <c r="AE25" s="389"/>
      <c r="AF25" s="389"/>
      <c r="AG25" s="390"/>
      <c r="AH25" s="391">
        <v>43</v>
      </c>
      <c r="AI25" s="392"/>
      <c r="AJ25" s="392"/>
      <c r="AK25" s="392"/>
      <c r="AL25" s="393"/>
      <c r="AM25" s="391">
        <v>117992</v>
      </c>
      <c r="AN25" s="392"/>
      <c r="AO25" s="392"/>
      <c r="AP25" s="392"/>
      <c r="AQ25" s="392"/>
      <c r="AR25" s="393"/>
      <c r="AS25" s="391">
        <v>2744</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59118</v>
      </c>
      <c r="BO25" s="411"/>
      <c r="BP25" s="411"/>
      <c r="BQ25" s="411"/>
      <c r="BR25" s="411"/>
      <c r="BS25" s="411"/>
      <c r="BT25" s="411"/>
      <c r="BU25" s="412"/>
      <c r="BV25" s="410">
        <v>32533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5538</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36930</v>
      </c>
      <c r="AN26" s="392"/>
      <c r="AO26" s="392"/>
      <c r="AP26" s="392"/>
      <c r="AQ26" s="392"/>
      <c r="AR26" s="393"/>
      <c r="AS26" s="391">
        <v>3693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3660</v>
      </c>
      <c r="R27" s="392"/>
      <c r="S27" s="392"/>
      <c r="T27" s="392"/>
      <c r="U27" s="392"/>
      <c r="V27" s="393"/>
      <c r="W27" s="457"/>
      <c r="X27" s="448"/>
      <c r="Y27" s="449"/>
      <c r="Z27" s="388" t="s">
        <v>162</v>
      </c>
      <c r="AA27" s="389"/>
      <c r="AB27" s="389"/>
      <c r="AC27" s="389"/>
      <c r="AD27" s="389"/>
      <c r="AE27" s="389"/>
      <c r="AF27" s="389"/>
      <c r="AG27" s="390"/>
      <c r="AH27" s="391">
        <v>3</v>
      </c>
      <c r="AI27" s="392"/>
      <c r="AJ27" s="392"/>
      <c r="AK27" s="392"/>
      <c r="AL27" s="393"/>
      <c r="AM27" s="391">
        <v>13164</v>
      </c>
      <c r="AN27" s="392"/>
      <c r="AO27" s="392"/>
      <c r="AP27" s="392"/>
      <c r="AQ27" s="392"/>
      <c r="AR27" s="393"/>
      <c r="AS27" s="391">
        <v>4388</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657249</v>
      </c>
      <c r="BO27" s="419"/>
      <c r="BP27" s="419"/>
      <c r="BQ27" s="419"/>
      <c r="BR27" s="419"/>
      <c r="BS27" s="419"/>
      <c r="BT27" s="419"/>
      <c r="BU27" s="420"/>
      <c r="BV27" s="418">
        <v>638717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2830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1538540</v>
      </c>
      <c r="BO28" s="411"/>
      <c r="BP28" s="411"/>
      <c r="BQ28" s="411"/>
      <c r="BR28" s="411"/>
      <c r="BS28" s="411"/>
      <c r="BT28" s="411"/>
      <c r="BU28" s="412"/>
      <c r="BV28" s="410">
        <v>1678139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2622</v>
      </c>
      <c r="R29" s="392"/>
      <c r="S29" s="392"/>
      <c r="T29" s="392"/>
      <c r="U29" s="392"/>
      <c r="V29" s="393"/>
      <c r="W29" s="458"/>
      <c r="X29" s="459"/>
      <c r="Y29" s="460"/>
      <c r="Z29" s="388" t="s">
        <v>169</v>
      </c>
      <c r="AA29" s="389"/>
      <c r="AB29" s="389"/>
      <c r="AC29" s="389"/>
      <c r="AD29" s="389"/>
      <c r="AE29" s="389"/>
      <c r="AF29" s="389"/>
      <c r="AG29" s="390"/>
      <c r="AH29" s="391">
        <v>204</v>
      </c>
      <c r="AI29" s="392"/>
      <c r="AJ29" s="392"/>
      <c r="AK29" s="392"/>
      <c r="AL29" s="393"/>
      <c r="AM29" s="391">
        <v>635460</v>
      </c>
      <c r="AN29" s="392"/>
      <c r="AO29" s="392"/>
      <c r="AP29" s="392"/>
      <c r="AQ29" s="392"/>
      <c r="AR29" s="393"/>
      <c r="AS29" s="391">
        <v>3115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284410</v>
      </c>
      <c r="BO29" s="416"/>
      <c r="BP29" s="416"/>
      <c r="BQ29" s="416"/>
      <c r="BR29" s="416"/>
      <c r="BS29" s="416"/>
      <c r="BT29" s="416"/>
      <c r="BU29" s="417"/>
      <c r="BV29" s="415">
        <v>284351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1698057</v>
      </c>
      <c r="BO30" s="419"/>
      <c r="BP30" s="419"/>
      <c r="BQ30" s="419"/>
      <c r="BR30" s="419"/>
      <c r="BS30" s="419"/>
      <c r="BT30" s="419"/>
      <c r="BU30" s="420"/>
      <c r="BV30" s="418">
        <v>1565128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垂水市国民健康保険特別会計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垂水市水道事業会計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垂水市地方卸売市場特別会計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垂水市土地開発公社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垂水市介護保険特別会計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垂水市病院事業会計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垂水市漁業集落排水処理施設特別会計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大隅肝属広域事務組合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垂水市後期高齢者医療特別会計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垂水市簡易水道事業特別会計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鹿児島県後期高齢者医療広域連合（一般会計）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垂水市老人保健施設特別会計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鹿児島県後期高齢者医療広域連合（後期高齢者医療特別会計）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垂水市交通災害共済特別会計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5.19</v>
      </c>
      <c r="G34" s="33">
        <v>5.44</v>
      </c>
      <c r="H34" s="33">
        <v>6.16</v>
      </c>
      <c r="I34" s="33">
        <v>6.66</v>
      </c>
      <c r="J34" s="34">
        <v>8.06</v>
      </c>
      <c r="K34" s="22"/>
      <c r="L34" s="22"/>
      <c r="M34" s="22"/>
      <c r="N34" s="22"/>
      <c r="O34" s="22"/>
      <c r="P34" s="22"/>
    </row>
    <row r="35" spans="1:16" ht="39" customHeight="1">
      <c r="A35" s="22"/>
      <c r="B35" s="35"/>
      <c r="C35" s="1178" t="s">
        <v>530</v>
      </c>
      <c r="D35" s="1179"/>
      <c r="E35" s="1180"/>
      <c r="F35" s="36">
        <v>4.2699999999999996</v>
      </c>
      <c r="G35" s="37">
        <v>5.57</v>
      </c>
      <c r="H35" s="37">
        <v>5.4</v>
      </c>
      <c r="I35" s="37">
        <v>7.15</v>
      </c>
      <c r="J35" s="38">
        <v>5.3</v>
      </c>
      <c r="K35" s="22"/>
      <c r="L35" s="22"/>
      <c r="M35" s="22"/>
      <c r="N35" s="22"/>
      <c r="O35" s="22"/>
      <c r="P35" s="22"/>
    </row>
    <row r="36" spans="1:16" ht="39" customHeight="1">
      <c r="A36" s="22"/>
      <c r="B36" s="35"/>
      <c r="C36" s="1178" t="s">
        <v>531</v>
      </c>
      <c r="D36" s="1179"/>
      <c r="E36" s="1180"/>
      <c r="F36" s="36">
        <v>0.99</v>
      </c>
      <c r="G36" s="37">
        <v>0.63</v>
      </c>
      <c r="H36" s="37">
        <v>0.68</v>
      </c>
      <c r="I36" s="37">
        <v>1.65</v>
      </c>
      <c r="J36" s="38">
        <v>1.83</v>
      </c>
      <c r="K36" s="22"/>
      <c r="L36" s="22"/>
      <c r="M36" s="22"/>
      <c r="N36" s="22"/>
      <c r="O36" s="22"/>
      <c r="P36" s="22"/>
    </row>
    <row r="37" spans="1:16" ht="39" customHeight="1">
      <c r="A37" s="22"/>
      <c r="B37" s="35"/>
      <c r="C37" s="1178" t="s">
        <v>532</v>
      </c>
      <c r="D37" s="1179"/>
      <c r="E37" s="1180"/>
      <c r="F37" s="36">
        <v>0.2</v>
      </c>
      <c r="G37" s="37">
        <v>0.2</v>
      </c>
      <c r="H37" s="37">
        <v>0.21</v>
      </c>
      <c r="I37" s="37">
        <v>0.2</v>
      </c>
      <c r="J37" s="38">
        <v>0.21</v>
      </c>
      <c r="K37" s="22"/>
      <c r="L37" s="22"/>
      <c r="M37" s="22"/>
      <c r="N37" s="22"/>
      <c r="O37" s="22"/>
      <c r="P37" s="22"/>
    </row>
    <row r="38" spans="1:16" ht="39" customHeight="1">
      <c r="A38" s="22"/>
      <c r="B38" s="35"/>
      <c r="C38" s="1178" t="s">
        <v>533</v>
      </c>
      <c r="D38" s="1179"/>
      <c r="E38" s="1180"/>
      <c r="F38" s="36">
        <v>0.4</v>
      </c>
      <c r="G38" s="37">
        <v>0.01</v>
      </c>
      <c r="H38" s="37">
        <v>0.09</v>
      </c>
      <c r="I38" s="37">
        <v>0.1</v>
      </c>
      <c r="J38" s="38">
        <v>0.11</v>
      </c>
      <c r="K38" s="22"/>
      <c r="L38" s="22"/>
      <c r="M38" s="22"/>
      <c r="N38" s="22"/>
      <c r="O38" s="22"/>
      <c r="P38" s="22"/>
    </row>
    <row r="39" spans="1:16" ht="39" customHeight="1">
      <c r="A39" s="22"/>
      <c r="B39" s="35"/>
      <c r="C39" s="1178" t="s">
        <v>534</v>
      </c>
      <c r="D39" s="1179"/>
      <c r="E39" s="1180"/>
      <c r="F39" s="36">
        <v>0.12</v>
      </c>
      <c r="G39" s="37">
        <v>0.05</v>
      </c>
      <c r="H39" s="37">
        <v>0.35</v>
      </c>
      <c r="I39" s="37">
        <v>0.04</v>
      </c>
      <c r="J39" s="38">
        <v>0.08</v>
      </c>
      <c r="K39" s="22"/>
      <c r="L39" s="22"/>
      <c r="M39" s="22"/>
      <c r="N39" s="22"/>
      <c r="O39" s="22"/>
      <c r="P39" s="22"/>
    </row>
    <row r="40" spans="1:16" ht="39" customHeight="1">
      <c r="A40" s="22"/>
      <c r="B40" s="35"/>
      <c r="C40" s="1178" t="s">
        <v>535</v>
      </c>
      <c r="D40" s="1179"/>
      <c r="E40" s="1180"/>
      <c r="F40" s="36">
        <v>0.02</v>
      </c>
      <c r="G40" s="37">
        <v>0.02</v>
      </c>
      <c r="H40" s="37">
        <v>0.04</v>
      </c>
      <c r="I40" s="37">
        <v>0.02</v>
      </c>
      <c r="J40" s="38">
        <v>0.04</v>
      </c>
      <c r="K40" s="22"/>
      <c r="L40" s="22"/>
      <c r="M40" s="22"/>
      <c r="N40" s="22"/>
      <c r="O40" s="22"/>
      <c r="P40" s="22"/>
    </row>
    <row r="41" spans="1:16" ht="39" customHeight="1">
      <c r="A41" s="22"/>
      <c r="B41" s="35"/>
      <c r="C41" s="1178" t="s">
        <v>536</v>
      </c>
      <c r="D41" s="1179"/>
      <c r="E41" s="1180"/>
      <c r="F41" s="36">
        <v>0.04</v>
      </c>
      <c r="G41" s="37">
        <v>0.05</v>
      </c>
      <c r="H41" s="37">
        <v>0.04</v>
      </c>
      <c r="I41" s="37">
        <v>0.03</v>
      </c>
      <c r="J41" s="38">
        <v>0.03</v>
      </c>
      <c r="K41" s="22"/>
      <c r="L41" s="22"/>
      <c r="M41" s="22"/>
      <c r="N41" s="22"/>
      <c r="O41" s="22"/>
      <c r="P41" s="22"/>
    </row>
    <row r="42" spans="1:16" ht="39" customHeight="1">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538</v>
      </c>
      <c r="D43" s="1182"/>
      <c r="E43" s="1183"/>
      <c r="F43" s="41">
        <v>7.0000000000000007E-2</v>
      </c>
      <c r="G43" s="42">
        <v>0.1</v>
      </c>
      <c r="H43" s="42">
        <v>0.04</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1374</v>
      </c>
      <c r="L45" s="60">
        <v>1337</v>
      </c>
      <c r="M45" s="60">
        <v>1271</v>
      </c>
      <c r="N45" s="60">
        <v>1142</v>
      </c>
      <c r="O45" s="61">
        <v>1069</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63</v>
      </c>
      <c r="L48" s="64">
        <v>51</v>
      </c>
      <c r="M48" s="64">
        <v>81</v>
      </c>
      <c r="N48" s="64">
        <v>181</v>
      </c>
      <c r="O48" s="65">
        <v>197</v>
      </c>
      <c r="P48" s="48"/>
      <c r="Q48" s="48"/>
      <c r="R48" s="48"/>
      <c r="S48" s="48"/>
      <c r="T48" s="48"/>
      <c r="U48" s="48"/>
    </row>
    <row r="49" spans="1:21" ht="30.75" customHeight="1">
      <c r="A49" s="48"/>
      <c r="B49" s="1196"/>
      <c r="C49" s="1197"/>
      <c r="D49" s="62"/>
      <c r="E49" s="1188" t="s">
        <v>16</v>
      </c>
      <c r="F49" s="1188"/>
      <c r="G49" s="1188"/>
      <c r="H49" s="1188"/>
      <c r="I49" s="1188"/>
      <c r="J49" s="1189"/>
      <c r="K49" s="63">
        <v>54</v>
      </c>
      <c r="L49" s="64">
        <v>52</v>
      </c>
      <c r="M49" s="64">
        <v>50</v>
      </c>
      <c r="N49" s="64">
        <v>49</v>
      </c>
      <c r="O49" s="65">
        <v>47</v>
      </c>
      <c r="P49" s="48"/>
      <c r="Q49" s="48"/>
      <c r="R49" s="48"/>
      <c r="S49" s="48"/>
      <c r="T49" s="48"/>
      <c r="U49" s="48"/>
    </row>
    <row r="50" spans="1:21" ht="30.75" customHeight="1">
      <c r="A50" s="48"/>
      <c r="B50" s="1196"/>
      <c r="C50" s="1197"/>
      <c r="D50" s="62"/>
      <c r="E50" s="1188" t="s">
        <v>17</v>
      </c>
      <c r="F50" s="1188"/>
      <c r="G50" s="1188"/>
      <c r="H50" s="1188"/>
      <c r="I50" s="1188"/>
      <c r="J50" s="1189"/>
      <c r="K50" s="63">
        <v>13</v>
      </c>
      <c r="L50" s="64">
        <v>13</v>
      </c>
      <c r="M50" s="64">
        <v>13</v>
      </c>
      <c r="N50" s="64">
        <v>13</v>
      </c>
      <c r="O50" s="65">
        <v>7</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953</v>
      </c>
      <c r="L52" s="64">
        <v>944</v>
      </c>
      <c r="M52" s="64">
        <v>954</v>
      </c>
      <c r="N52" s="64">
        <v>915</v>
      </c>
      <c r="O52" s="65">
        <v>906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551</v>
      </c>
      <c r="L53" s="69">
        <v>509</v>
      </c>
      <c r="M53" s="69">
        <v>461</v>
      </c>
      <c r="N53" s="69">
        <v>470</v>
      </c>
      <c r="O53" s="70">
        <v>414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9606</v>
      </c>
      <c r="J41" s="83">
        <v>9361</v>
      </c>
      <c r="K41" s="83">
        <v>9375</v>
      </c>
      <c r="L41" s="83">
        <v>9318</v>
      </c>
      <c r="M41" s="84">
        <v>9150</v>
      </c>
    </row>
    <row r="42" spans="2:13" ht="27.75" customHeight="1">
      <c r="B42" s="1204"/>
      <c r="C42" s="1205"/>
      <c r="D42" s="85"/>
      <c r="E42" s="1208" t="s">
        <v>26</v>
      </c>
      <c r="F42" s="1208"/>
      <c r="G42" s="1208"/>
      <c r="H42" s="1209"/>
      <c r="I42" s="86">
        <v>43</v>
      </c>
      <c r="J42" s="87">
        <v>31</v>
      </c>
      <c r="K42" s="87">
        <v>19</v>
      </c>
      <c r="L42" s="87">
        <v>6</v>
      </c>
      <c r="M42" s="88" t="s">
        <v>483</v>
      </c>
    </row>
    <row r="43" spans="2:13" ht="27.75" customHeight="1">
      <c r="B43" s="1204"/>
      <c r="C43" s="1205"/>
      <c r="D43" s="85"/>
      <c r="E43" s="1208" t="s">
        <v>27</v>
      </c>
      <c r="F43" s="1208"/>
      <c r="G43" s="1208"/>
      <c r="H43" s="1209"/>
      <c r="I43" s="86">
        <v>739</v>
      </c>
      <c r="J43" s="87">
        <v>683</v>
      </c>
      <c r="K43" s="87">
        <v>674</v>
      </c>
      <c r="L43" s="87">
        <v>777</v>
      </c>
      <c r="M43" s="88">
        <v>955</v>
      </c>
    </row>
    <row r="44" spans="2:13" ht="27.75" customHeight="1">
      <c r="B44" s="1204"/>
      <c r="C44" s="1205"/>
      <c r="D44" s="85"/>
      <c r="E44" s="1208" t="s">
        <v>28</v>
      </c>
      <c r="F44" s="1208"/>
      <c r="G44" s="1208"/>
      <c r="H44" s="1209"/>
      <c r="I44" s="86">
        <v>389</v>
      </c>
      <c r="J44" s="87">
        <v>354</v>
      </c>
      <c r="K44" s="87">
        <v>308</v>
      </c>
      <c r="L44" s="87">
        <v>266</v>
      </c>
      <c r="M44" s="88">
        <v>223</v>
      </c>
    </row>
    <row r="45" spans="2:13" ht="27.75" customHeight="1">
      <c r="B45" s="1204"/>
      <c r="C45" s="1205"/>
      <c r="D45" s="85"/>
      <c r="E45" s="1208" t="s">
        <v>29</v>
      </c>
      <c r="F45" s="1208"/>
      <c r="G45" s="1208"/>
      <c r="H45" s="1209"/>
      <c r="I45" s="86">
        <v>2253</v>
      </c>
      <c r="J45" s="87">
        <v>2011</v>
      </c>
      <c r="K45" s="87">
        <v>1863</v>
      </c>
      <c r="L45" s="87">
        <v>1752</v>
      </c>
      <c r="M45" s="88">
        <v>1660</v>
      </c>
    </row>
    <row r="46" spans="2:13" ht="27.75" customHeight="1">
      <c r="B46" s="1204"/>
      <c r="C46" s="1205"/>
      <c r="D46" s="89"/>
      <c r="E46" s="1208" t="s">
        <v>30</v>
      </c>
      <c r="F46" s="1208"/>
      <c r="G46" s="1208"/>
      <c r="H46" s="1209"/>
      <c r="I46" s="86">
        <v>95</v>
      </c>
      <c r="J46" s="87">
        <v>96</v>
      </c>
      <c r="K46" s="87">
        <v>93</v>
      </c>
      <c r="L46" s="87">
        <v>88</v>
      </c>
      <c r="M46" s="88">
        <v>85</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2576</v>
      </c>
      <c r="J50" s="87">
        <v>2893</v>
      </c>
      <c r="K50" s="87">
        <v>3112</v>
      </c>
      <c r="L50" s="87">
        <v>3850</v>
      </c>
      <c r="M50" s="88">
        <v>4124</v>
      </c>
    </row>
    <row r="51" spans="2:13" ht="27.75" customHeight="1">
      <c r="B51" s="1204"/>
      <c r="C51" s="1205"/>
      <c r="D51" s="85"/>
      <c r="E51" s="1208" t="s">
        <v>36</v>
      </c>
      <c r="F51" s="1208"/>
      <c r="G51" s="1208"/>
      <c r="H51" s="1209"/>
      <c r="I51" s="86">
        <v>9</v>
      </c>
      <c r="J51" s="87">
        <v>8</v>
      </c>
      <c r="K51" s="87">
        <v>12</v>
      </c>
      <c r="L51" s="87">
        <v>21</v>
      </c>
      <c r="M51" s="88">
        <v>21</v>
      </c>
    </row>
    <row r="52" spans="2:13" ht="27.75" customHeight="1">
      <c r="B52" s="1206"/>
      <c r="C52" s="1207"/>
      <c r="D52" s="85"/>
      <c r="E52" s="1208" t="s">
        <v>37</v>
      </c>
      <c r="F52" s="1208"/>
      <c r="G52" s="1208"/>
      <c r="H52" s="1209"/>
      <c r="I52" s="86">
        <v>8068</v>
      </c>
      <c r="J52" s="87">
        <v>7927</v>
      </c>
      <c r="K52" s="87">
        <v>7895</v>
      </c>
      <c r="L52" s="87">
        <v>7615</v>
      </c>
      <c r="M52" s="88">
        <v>7305</v>
      </c>
    </row>
    <row r="53" spans="2:13" ht="27.75" customHeight="1" thickBot="1">
      <c r="B53" s="1210" t="s">
        <v>21</v>
      </c>
      <c r="C53" s="1211"/>
      <c r="D53" s="92"/>
      <c r="E53" s="1212" t="s">
        <v>38</v>
      </c>
      <c r="F53" s="1212"/>
      <c r="G53" s="1212"/>
      <c r="H53" s="1213"/>
      <c r="I53" s="93">
        <v>2473</v>
      </c>
      <c r="J53" s="94">
        <v>1709</v>
      </c>
      <c r="K53" s="94">
        <v>1311</v>
      </c>
      <c r="L53" s="94">
        <v>721</v>
      </c>
      <c r="M53" s="95">
        <v>623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5" t="s">
        <v>552</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554</v>
      </c>
    </row>
    <row r="50" spans="1:17">
      <c r="B50" s="250"/>
      <c r="C50" s="246"/>
      <c r="D50" s="246"/>
      <c r="E50" s="246"/>
      <c r="F50" s="246"/>
      <c r="G50" s="1230"/>
      <c r="H50" s="1231"/>
      <c r="I50" s="1231"/>
      <c r="J50" s="1232"/>
      <c r="K50" s="347" t="s">
        <v>523</v>
      </c>
      <c r="L50" s="347" t="s">
        <v>524</v>
      </c>
      <c r="M50" s="347" t="s">
        <v>525</v>
      </c>
      <c r="N50" s="347" t="s">
        <v>526</v>
      </c>
      <c r="O50" s="347" t="s">
        <v>527</v>
      </c>
    </row>
    <row r="51" spans="1:17">
      <c r="B51" s="250"/>
      <c r="C51" s="246"/>
      <c r="D51" s="246"/>
      <c r="E51" s="246"/>
      <c r="F51" s="246"/>
      <c r="G51" s="1233" t="s">
        <v>550</v>
      </c>
      <c r="H51" s="1234"/>
      <c r="I51" s="1239" t="s">
        <v>548</v>
      </c>
      <c r="J51" s="1239"/>
      <c r="K51" s="1241"/>
      <c r="L51" s="1241"/>
      <c r="M51" s="1241"/>
      <c r="N51" s="1242">
        <v>15.6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557</v>
      </c>
      <c r="J53" s="1243"/>
      <c r="K53" s="1244"/>
      <c r="L53" s="1244"/>
      <c r="M53" s="1244"/>
      <c r="N53" s="1246">
        <v>53.4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549</v>
      </c>
      <c r="H55" s="1248"/>
      <c r="I55" s="1243" t="s">
        <v>548</v>
      </c>
      <c r="J55" s="1243"/>
      <c r="K55" s="1241"/>
      <c r="L55" s="1241"/>
      <c r="M55" s="1241"/>
      <c r="N55" s="1242">
        <v>58.5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557</v>
      </c>
      <c r="J57" s="1253"/>
      <c r="K57" s="1244"/>
      <c r="L57" s="1244"/>
      <c r="M57" s="1244"/>
      <c r="N57" s="1246">
        <v>52.9</v>
      </c>
      <c r="O57" s="1244"/>
      <c r="P57" s="363"/>
      <c r="Q57" s="358"/>
    </row>
    <row r="58" spans="1:17" s="357" customFormat="1">
      <c r="A58" s="245"/>
      <c r="B58" s="358"/>
      <c r="C58" s="354"/>
      <c r="D58" s="354"/>
      <c r="E58" s="354"/>
      <c r="F58" s="354"/>
      <c r="G58" s="1251"/>
      <c r="H58" s="1252"/>
      <c r="I58" s="1253"/>
      <c r="J58" s="1253"/>
      <c r="K58" s="1245"/>
      <c r="L58" s="1245"/>
      <c r="M58" s="1245"/>
      <c r="N58" s="1245"/>
      <c r="O58" s="1245"/>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5" t="s">
        <v>552</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551</v>
      </c>
      <c r="I71" s="351"/>
      <c r="J71" s="350"/>
      <c r="K71" s="350"/>
      <c r="L71" s="349"/>
      <c r="M71" s="350"/>
      <c r="N71" s="349"/>
      <c r="O71" s="348"/>
    </row>
    <row r="72" spans="2:30">
      <c r="B72" s="250"/>
      <c r="C72" s="246"/>
      <c r="D72" s="246"/>
      <c r="E72" s="246"/>
      <c r="F72" s="246"/>
      <c r="G72" s="1230"/>
      <c r="H72" s="1231"/>
      <c r="I72" s="1231"/>
      <c r="J72" s="1232"/>
      <c r="K72" s="347" t="s">
        <v>523</v>
      </c>
      <c r="L72" s="347" t="s">
        <v>524</v>
      </c>
      <c r="M72" s="347" t="s">
        <v>525</v>
      </c>
      <c r="N72" s="347" t="s">
        <v>526</v>
      </c>
      <c r="O72" s="347" t="s">
        <v>527</v>
      </c>
    </row>
    <row r="73" spans="2:30">
      <c r="B73" s="250"/>
      <c r="C73" s="246"/>
      <c r="D73" s="246"/>
      <c r="E73" s="246"/>
      <c r="F73" s="246"/>
      <c r="G73" s="1233" t="s">
        <v>550</v>
      </c>
      <c r="H73" s="1234"/>
      <c r="I73" s="1239" t="s">
        <v>548</v>
      </c>
      <c r="J73" s="1239"/>
      <c r="K73" s="1254">
        <v>54.5</v>
      </c>
      <c r="L73" s="1254">
        <v>37.6</v>
      </c>
      <c r="M73" s="1242">
        <v>29.4</v>
      </c>
      <c r="N73" s="1242">
        <v>15.6</v>
      </c>
      <c r="O73" s="1242">
        <v>13.7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547</v>
      </c>
      <c r="J75" s="1243"/>
      <c r="K75" s="1246">
        <v>12.1</v>
      </c>
      <c r="L75" s="1246">
        <v>11.9</v>
      </c>
      <c r="M75" s="1246">
        <v>11.2</v>
      </c>
      <c r="N75" s="1246">
        <v>10.5</v>
      </c>
      <c r="O75" s="1246">
        <v>9.8000000000000007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549</v>
      </c>
      <c r="H77" s="1248"/>
      <c r="I77" s="1243" t="s">
        <v>548</v>
      </c>
      <c r="J77" s="1243"/>
      <c r="K77" s="1254">
        <v>76.2</v>
      </c>
      <c r="L77" s="1254">
        <v>65.3</v>
      </c>
      <c r="M77" s="1242">
        <v>60.8</v>
      </c>
      <c r="N77" s="1242">
        <v>58.5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547</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70705</v>
      </c>
      <c r="E3" s="118"/>
      <c r="F3" s="119">
        <v>75709</v>
      </c>
      <c r="G3" s="120"/>
      <c r="H3" s="121"/>
    </row>
    <row r="4" spans="1:8">
      <c r="A4" s="122"/>
      <c r="B4" s="123"/>
      <c r="C4" s="124"/>
      <c r="D4" s="125">
        <v>27847</v>
      </c>
      <c r="E4" s="126"/>
      <c r="F4" s="127">
        <v>35212</v>
      </c>
      <c r="G4" s="128"/>
      <c r="H4" s="129"/>
    </row>
    <row r="5" spans="1:8">
      <c r="A5" s="110" t="s">
        <v>517</v>
      </c>
      <c r="B5" s="115"/>
      <c r="C5" s="116"/>
      <c r="D5" s="117">
        <v>119393</v>
      </c>
      <c r="E5" s="118"/>
      <c r="F5" s="119">
        <v>90961</v>
      </c>
      <c r="G5" s="120"/>
      <c r="H5" s="121"/>
    </row>
    <row r="6" spans="1:8">
      <c r="A6" s="122"/>
      <c r="B6" s="123"/>
      <c r="C6" s="124"/>
      <c r="D6" s="125">
        <v>54719</v>
      </c>
      <c r="E6" s="126"/>
      <c r="F6" s="127">
        <v>37720</v>
      </c>
      <c r="G6" s="128"/>
      <c r="H6" s="129"/>
    </row>
    <row r="7" spans="1:8">
      <c r="A7" s="110" t="s">
        <v>518</v>
      </c>
      <c r="B7" s="115"/>
      <c r="C7" s="116"/>
      <c r="D7" s="117">
        <v>121971</v>
      </c>
      <c r="E7" s="118"/>
      <c r="F7" s="119">
        <v>106614</v>
      </c>
      <c r="G7" s="120"/>
      <c r="H7" s="121"/>
    </row>
    <row r="8" spans="1:8">
      <c r="A8" s="122"/>
      <c r="B8" s="123"/>
      <c r="C8" s="124"/>
      <c r="D8" s="125">
        <v>59787</v>
      </c>
      <c r="E8" s="126"/>
      <c r="F8" s="127">
        <v>45545</v>
      </c>
      <c r="G8" s="128"/>
      <c r="H8" s="129"/>
    </row>
    <row r="9" spans="1:8">
      <c r="A9" s="110" t="s">
        <v>519</v>
      </c>
      <c r="B9" s="115"/>
      <c r="C9" s="116"/>
      <c r="D9" s="117">
        <v>83429</v>
      </c>
      <c r="E9" s="118"/>
      <c r="F9" s="119">
        <v>85459</v>
      </c>
      <c r="G9" s="120"/>
      <c r="H9" s="121"/>
    </row>
    <row r="10" spans="1:8">
      <c r="A10" s="122"/>
      <c r="B10" s="123"/>
      <c r="C10" s="124"/>
      <c r="D10" s="125">
        <v>33859</v>
      </c>
      <c r="E10" s="126"/>
      <c r="F10" s="127">
        <v>44378</v>
      </c>
      <c r="G10" s="128"/>
      <c r="H10" s="129"/>
    </row>
    <row r="11" spans="1:8">
      <c r="A11" s="110" t="s">
        <v>520</v>
      </c>
      <c r="B11" s="115"/>
      <c r="C11" s="116"/>
      <c r="D11" s="117">
        <v>93447</v>
      </c>
      <c r="E11" s="118"/>
      <c r="F11" s="119">
        <v>83280</v>
      </c>
      <c r="G11" s="120"/>
      <c r="H11" s="121"/>
    </row>
    <row r="12" spans="1:8">
      <c r="A12" s="122"/>
      <c r="B12" s="123"/>
      <c r="C12" s="130"/>
      <c r="D12" s="125">
        <v>36996</v>
      </c>
      <c r="E12" s="126"/>
      <c r="F12" s="127">
        <v>43123</v>
      </c>
      <c r="G12" s="128"/>
      <c r="H12" s="129"/>
    </row>
    <row r="13" spans="1:8">
      <c r="A13" s="110"/>
      <c r="B13" s="115"/>
      <c r="C13" s="131"/>
      <c r="D13" s="132">
        <v>97789</v>
      </c>
      <c r="E13" s="133"/>
      <c r="F13" s="134">
        <v>88405</v>
      </c>
      <c r="G13" s="135"/>
      <c r="H13" s="121"/>
    </row>
    <row r="14" spans="1:8">
      <c r="A14" s="122"/>
      <c r="B14" s="123"/>
      <c r="C14" s="124"/>
      <c r="D14" s="125">
        <v>42642</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4.2699999999999996</v>
      </c>
      <c r="C19" s="136">
        <f>ROUND(VALUE(SUBSTITUTE(実質収支比率等に係る経年分析!G$48,"▲","-")),2)</f>
        <v>5.57</v>
      </c>
      <c r="D19" s="136">
        <f>ROUND(VALUE(SUBSTITUTE(実質収支比率等に係る経年分析!H$48,"▲","-")),2)</f>
        <v>5.4</v>
      </c>
      <c r="E19" s="136">
        <f>ROUND(VALUE(SUBSTITUTE(実質収支比率等に係る経年分析!I$48,"▲","-")),2)</f>
        <v>7.15</v>
      </c>
      <c r="F19" s="136">
        <f>ROUND(VALUE(SUBSTITUTE(実質収支比率等に係る経年分析!J$48,"▲","-")),2)</f>
        <v>5.31</v>
      </c>
    </row>
    <row r="20" spans="1:11">
      <c r="A20" s="136" t="s">
        <v>43</v>
      </c>
      <c r="B20" s="136">
        <f>ROUND(VALUE(SUBSTITUTE(実質収支比率等に係る経年分析!F$47,"▲","-")),2)</f>
        <v>23.84</v>
      </c>
      <c r="C20" s="136">
        <f>ROUND(VALUE(SUBSTITUTE(実質収支比率等に係る経年分析!G$47,"▲","-")),2)</f>
        <v>25.31</v>
      </c>
      <c r="D20" s="136">
        <f>ROUND(VALUE(SUBSTITUTE(実質収支比率等に係る経年分析!H$47,"▲","-")),2)</f>
        <v>26.48</v>
      </c>
      <c r="E20" s="136">
        <f>ROUND(VALUE(SUBSTITUTE(実質収支比率等に係る経年分析!I$47,"▲","-")),2)</f>
        <v>30.4</v>
      </c>
      <c r="F20" s="136">
        <f>ROUND(VALUE(SUBSTITUTE(実質収支比率等に係る経年分析!J$47,"▲","-")),2)</f>
        <v>28.39</v>
      </c>
    </row>
    <row r="21" spans="1:11">
      <c r="A21" s="136" t="s">
        <v>44</v>
      </c>
      <c r="B21" s="136">
        <f>IF(ISNUMBER(VALUE(SUBSTITUTE(実質収支比率等に係る経年分析!F$49,"▲","-"))),ROUND(VALUE(SUBSTITUTE(実質収支比率等に係る経年分析!F$49,"▲","-")),2),NA())</f>
        <v>1.84</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0.56000000000000005</v>
      </c>
      <c r="E21" s="136">
        <f>IF(ISNUMBER(VALUE(SUBSTITUTE(実質収支比率等に係る経年分析!I$49,"▲","-"))),ROUND(VALUE(SUBSTITUTE(実質収支比率等に係る経年分析!I$49,"▲","-")),2),NA())</f>
        <v>6.33</v>
      </c>
      <c r="F21" s="136">
        <f>IF(ISNUMBER(VALUE(SUBSTITUTE(実質収支比率等に係る経年分析!J$49,"▲","-"))),ROUND(VALUE(SUBSTITUTE(実質収支比率等に係る経年分析!J$49,"▲","-")),2),NA())</f>
        <v>-4.5599999999999996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垂水市地方卸売市場特別会計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垂水市簡易水道事業特別会計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垂水市国民健康保険特別会計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垂水市老人保健施設特別会計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垂水市病院事業会計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c r="A34" s="137" t="str">
        <f>IF(連結実質赤字比率に係る赤字・黒字の構成分析!C$36="",NA(),連結実質赤字比率に係る赤字・黒字の構成分析!C$36)</f>
        <v>垂水市介護保険特別会計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4.2699999999999996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v>
      </c>
    </row>
    <row r="36" spans="1:16">
      <c r="A36" s="137" t="str">
        <f>IF(連結実質赤字比率に係る赤字・黒字の構成分析!C$34="",NA(),連結実質赤字比率に係る赤字・黒字の構成分析!C$34)</f>
        <v>垂水市水道事業会計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953</v>
      </c>
      <c r="E42" s="138"/>
      <c r="F42" s="138"/>
      <c r="G42" s="138">
        <f>'実質公債費比率（分子）の構造'!L$52</f>
        <v>944</v>
      </c>
      <c r="H42" s="138"/>
      <c r="I42" s="138"/>
      <c r="J42" s="138">
        <f>'実質公債費比率（分子）の構造'!M$52</f>
        <v>954</v>
      </c>
      <c r="K42" s="138"/>
      <c r="L42" s="138"/>
      <c r="M42" s="138">
        <f>'実質公債費比率（分子）の構造'!N$52</f>
        <v>915</v>
      </c>
      <c r="N42" s="138"/>
      <c r="O42" s="138"/>
      <c r="P42" s="138">
        <f>'実質公債費比率（分子）の構造'!O$52</f>
        <v>906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13</v>
      </c>
      <c r="F44" s="138"/>
      <c r="G44" s="138"/>
      <c r="H44" s="138">
        <f>'実質公債費比率（分子）の構造'!M$50</f>
        <v>13</v>
      </c>
      <c r="I44" s="138"/>
      <c r="J44" s="138"/>
      <c r="K44" s="138">
        <f>'実質公債費比率（分子）の構造'!N$50</f>
        <v>13</v>
      </c>
      <c r="L44" s="138"/>
      <c r="M44" s="138"/>
      <c r="N44" s="138">
        <f>'実質公債費比率（分子）の構造'!O$50</f>
        <v>7</v>
      </c>
      <c r="O44" s="138"/>
      <c r="P44" s="138"/>
    </row>
    <row r="45" spans="1:16">
      <c r="A45" s="138" t="s">
        <v>54</v>
      </c>
      <c r="B45" s="138">
        <f>'実質公債費比率（分子）の構造'!K$49</f>
        <v>54</v>
      </c>
      <c r="C45" s="138"/>
      <c r="D45" s="138"/>
      <c r="E45" s="138">
        <f>'実質公債費比率（分子）の構造'!L$49</f>
        <v>52</v>
      </c>
      <c r="F45" s="138"/>
      <c r="G45" s="138"/>
      <c r="H45" s="138">
        <f>'実質公債費比率（分子）の構造'!M$49</f>
        <v>50</v>
      </c>
      <c r="I45" s="138"/>
      <c r="J45" s="138"/>
      <c r="K45" s="138">
        <f>'実質公債費比率（分子）の構造'!N$49</f>
        <v>49</v>
      </c>
      <c r="L45" s="138"/>
      <c r="M45" s="138"/>
      <c r="N45" s="138">
        <f>'実質公債費比率（分子）の構造'!O$49</f>
        <v>47</v>
      </c>
      <c r="O45" s="138"/>
      <c r="P45" s="138"/>
    </row>
    <row r="46" spans="1:16">
      <c r="A46" s="138" t="s">
        <v>55</v>
      </c>
      <c r="B46" s="138">
        <f>'実質公債費比率（分子）の構造'!K$48</f>
        <v>63</v>
      </c>
      <c r="C46" s="138"/>
      <c r="D46" s="138"/>
      <c r="E46" s="138">
        <f>'実質公債費比率（分子）の構造'!L$48</f>
        <v>51</v>
      </c>
      <c r="F46" s="138"/>
      <c r="G46" s="138"/>
      <c r="H46" s="138">
        <f>'実質公債費比率（分子）の構造'!M$48</f>
        <v>81</v>
      </c>
      <c r="I46" s="138"/>
      <c r="J46" s="138"/>
      <c r="K46" s="138">
        <f>'実質公債費比率（分子）の構造'!N$48</f>
        <v>181</v>
      </c>
      <c r="L46" s="138"/>
      <c r="M46" s="138"/>
      <c r="N46" s="138">
        <f>'実質公債費比率（分子）の構造'!O$48</f>
        <v>197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1374</v>
      </c>
      <c r="C49" s="138"/>
      <c r="D49" s="138"/>
      <c r="E49" s="138">
        <f>'実質公債費比率（分子）の構造'!L$45</f>
        <v>1337</v>
      </c>
      <c r="F49" s="138"/>
      <c r="G49" s="138"/>
      <c r="H49" s="138">
        <f>'実質公債費比率（分子）の構造'!M$45</f>
        <v>1271</v>
      </c>
      <c r="I49" s="138"/>
      <c r="J49" s="138"/>
      <c r="K49" s="138">
        <f>'実質公債費比率（分子）の構造'!N$45</f>
        <v>1142</v>
      </c>
      <c r="L49" s="138"/>
      <c r="M49" s="138"/>
      <c r="N49" s="138">
        <f>'実質公債費比率（分子）の構造'!O$45</f>
        <v>1069</v>
      </c>
      <c r="O49" s="138"/>
      <c r="P49" s="138"/>
    </row>
    <row r="50" spans="1:16">
      <c r="A50" s="138" t="s">
        <v>59</v>
      </c>
      <c r="B50" s="138" t="e">
        <f>NA()</f>
        <v>#N/A</v>
      </c>
      <c r="C50" s="138">
        <f>IF(ISNUMBER('実質公債費比率（分子）の構造'!K$53),'実質公債費比率（分子）の構造'!K$53,NA())</f>
        <v>551</v>
      </c>
      <c r="D50" s="138" t="e">
        <f>NA()</f>
        <v>#N/A</v>
      </c>
      <c r="E50" s="138" t="e">
        <f>NA()</f>
        <v>#N/A</v>
      </c>
      <c r="F50" s="138">
        <f>IF(ISNUMBER('実質公債費比率（分子）の構造'!L$53),'実質公債費比率（分子）の構造'!L$53,NA())</f>
        <v>509</v>
      </c>
      <c r="G50" s="138" t="e">
        <f>NA()</f>
        <v>#N/A</v>
      </c>
      <c r="H50" s="138" t="e">
        <f>NA()</f>
        <v>#N/A</v>
      </c>
      <c r="I50" s="138">
        <f>IF(ISNUMBER('実質公債費比率（分子）の構造'!M$53),'実質公債費比率（分子）の構造'!M$53,NA())</f>
        <v>461</v>
      </c>
      <c r="J50" s="138" t="e">
        <f>NA()</f>
        <v>#N/A</v>
      </c>
      <c r="K50" s="138" t="e">
        <f>NA()</f>
        <v>#N/A</v>
      </c>
      <c r="L50" s="138">
        <f>IF(ISNUMBER('実質公債費比率（分子）の構造'!N$53),'実質公債費比率（分子）の構造'!N$53,NA())</f>
        <v>470</v>
      </c>
      <c r="M50" s="138" t="e">
        <f>NA()</f>
        <v>#N/A</v>
      </c>
      <c r="N50" s="138" t="e">
        <f>NA()</f>
        <v>#N/A</v>
      </c>
      <c r="O50" s="138">
        <f>IF(ISNUMBER('実質公債費比率（分子）の構造'!O$53),'実質公債費比率（分子）の構造'!O$53,NA())</f>
        <v>414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8068</v>
      </c>
      <c r="E56" s="137"/>
      <c r="F56" s="137"/>
      <c r="G56" s="137">
        <f>'将来負担比率（分子）の構造'!J$52</f>
        <v>7927</v>
      </c>
      <c r="H56" s="137"/>
      <c r="I56" s="137"/>
      <c r="J56" s="137">
        <f>'将来負担比率（分子）の構造'!K$52</f>
        <v>7895</v>
      </c>
      <c r="K56" s="137"/>
      <c r="L56" s="137"/>
      <c r="M56" s="137">
        <f>'将来負担比率（分子）の構造'!L$52</f>
        <v>7615</v>
      </c>
      <c r="N56" s="137"/>
      <c r="O56" s="137"/>
      <c r="P56" s="137">
        <f>'将来負担比率（分子）の構造'!M$52</f>
        <v>7305</v>
      </c>
    </row>
    <row r="57" spans="1:16">
      <c r="A57" s="137" t="s">
        <v>36</v>
      </c>
      <c r="B57" s="137"/>
      <c r="C57" s="137"/>
      <c r="D57" s="137">
        <f>'将来負担比率（分子）の構造'!I$51</f>
        <v>9</v>
      </c>
      <c r="E57" s="137"/>
      <c r="F57" s="137"/>
      <c r="G57" s="137">
        <f>'将来負担比率（分子）の構造'!J$51</f>
        <v>8</v>
      </c>
      <c r="H57" s="137"/>
      <c r="I57" s="137"/>
      <c r="J57" s="137">
        <f>'将来負担比率（分子）の構造'!K$51</f>
        <v>12</v>
      </c>
      <c r="K57" s="137"/>
      <c r="L57" s="137"/>
      <c r="M57" s="137">
        <f>'将来負担比率（分子）の構造'!L$51</f>
        <v>21</v>
      </c>
      <c r="N57" s="137"/>
      <c r="O57" s="137"/>
      <c r="P57" s="137">
        <f>'将来負担比率（分子）の構造'!M$51</f>
        <v>21</v>
      </c>
    </row>
    <row r="58" spans="1:16">
      <c r="A58" s="137" t="s">
        <v>35</v>
      </c>
      <c r="B58" s="137"/>
      <c r="C58" s="137"/>
      <c r="D58" s="137">
        <f>'将来負担比率（分子）の構造'!I$50</f>
        <v>2576</v>
      </c>
      <c r="E58" s="137"/>
      <c r="F58" s="137"/>
      <c r="G58" s="137">
        <f>'将来負担比率（分子）の構造'!J$50</f>
        <v>2893</v>
      </c>
      <c r="H58" s="137"/>
      <c r="I58" s="137"/>
      <c r="J58" s="137">
        <f>'将来負担比率（分子）の構造'!K$50</f>
        <v>3112</v>
      </c>
      <c r="K58" s="137"/>
      <c r="L58" s="137"/>
      <c r="M58" s="137">
        <f>'将来負担比率（分子）の構造'!L$50</f>
        <v>3850</v>
      </c>
      <c r="N58" s="137"/>
      <c r="O58" s="137"/>
      <c r="P58" s="137">
        <f>'将来負担比率（分子）の構造'!M$50</f>
        <v>4124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95</v>
      </c>
      <c r="C61" s="137"/>
      <c r="D61" s="137"/>
      <c r="E61" s="137">
        <f>'将来負担比率（分子）の構造'!J$46</f>
        <v>96</v>
      </c>
      <c r="F61" s="137"/>
      <c r="G61" s="137"/>
      <c r="H61" s="137">
        <f>'将来負担比率（分子）の構造'!K$46</f>
        <v>93</v>
      </c>
      <c r="I61" s="137"/>
      <c r="J61" s="137"/>
      <c r="K61" s="137">
        <f>'将来負担比率（分子）の構造'!L$46</f>
        <v>88</v>
      </c>
      <c r="L61" s="137"/>
      <c r="M61" s="137"/>
      <c r="N61" s="137">
        <f>'将来負担比率（分子）の構造'!M$46</f>
        <v>85</v>
      </c>
      <c r="O61" s="137"/>
      <c r="P61" s="137"/>
    </row>
    <row r="62" spans="1:16">
      <c r="A62" s="137" t="s">
        <v>29</v>
      </c>
      <c r="B62" s="137">
        <f>'将来負担比率（分子）の構造'!I$45</f>
        <v>2253</v>
      </c>
      <c r="C62" s="137"/>
      <c r="D62" s="137"/>
      <c r="E62" s="137">
        <f>'将来負担比率（分子）の構造'!J$45</f>
        <v>2011</v>
      </c>
      <c r="F62" s="137"/>
      <c r="G62" s="137"/>
      <c r="H62" s="137">
        <f>'将来負担比率（分子）の構造'!K$45</f>
        <v>1863</v>
      </c>
      <c r="I62" s="137"/>
      <c r="J62" s="137"/>
      <c r="K62" s="137">
        <f>'将来負担比率（分子）の構造'!L$45</f>
        <v>1752</v>
      </c>
      <c r="L62" s="137"/>
      <c r="M62" s="137"/>
      <c r="N62" s="137">
        <f>'将来負担比率（分子）の構造'!M$45</f>
        <v>1660</v>
      </c>
      <c r="O62" s="137"/>
      <c r="P62" s="137"/>
    </row>
    <row r="63" spans="1:16">
      <c r="A63" s="137" t="s">
        <v>28</v>
      </c>
      <c r="B63" s="137">
        <f>'将来負担比率（分子）の構造'!I$44</f>
        <v>389</v>
      </c>
      <c r="C63" s="137"/>
      <c r="D63" s="137"/>
      <c r="E63" s="137">
        <f>'将来負担比率（分子）の構造'!J$44</f>
        <v>354</v>
      </c>
      <c r="F63" s="137"/>
      <c r="G63" s="137"/>
      <c r="H63" s="137">
        <f>'将来負担比率（分子）の構造'!K$44</f>
        <v>308</v>
      </c>
      <c r="I63" s="137"/>
      <c r="J63" s="137"/>
      <c r="K63" s="137">
        <f>'将来負担比率（分子）の構造'!L$44</f>
        <v>266</v>
      </c>
      <c r="L63" s="137"/>
      <c r="M63" s="137"/>
      <c r="N63" s="137">
        <f>'将来負担比率（分子）の構造'!M$44</f>
        <v>223</v>
      </c>
      <c r="O63" s="137"/>
      <c r="P63" s="137"/>
    </row>
    <row r="64" spans="1:16">
      <c r="A64" s="137" t="s">
        <v>27</v>
      </c>
      <c r="B64" s="137">
        <f>'将来負担比率（分子）の構造'!I$43</f>
        <v>739</v>
      </c>
      <c r="C64" s="137"/>
      <c r="D64" s="137"/>
      <c r="E64" s="137">
        <f>'将来負担比率（分子）の構造'!J$43</f>
        <v>683</v>
      </c>
      <c r="F64" s="137"/>
      <c r="G64" s="137"/>
      <c r="H64" s="137">
        <f>'将来負担比率（分子）の構造'!K$43</f>
        <v>674</v>
      </c>
      <c r="I64" s="137"/>
      <c r="J64" s="137"/>
      <c r="K64" s="137">
        <f>'将来負担比率（分子）の構造'!L$43</f>
        <v>777</v>
      </c>
      <c r="L64" s="137"/>
      <c r="M64" s="137"/>
      <c r="N64" s="137">
        <f>'将来負担比率（分子）の構造'!M$43</f>
        <v>955</v>
      </c>
      <c r="O64" s="137"/>
      <c r="P64" s="137"/>
    </row>
    <row r="65" spans="1:16">
      <c r="A65" s="137" t="s">
        <v>26</v>
      </c>
      <c r="B65" s="137">
        <f>'将来負担比率（分子）の構造'!I$42</f>
        <v>43</v>
      </c>
      <c r="C65" s="137"/>
      <c r="D65" s="137"/>
      <c r="E65" s="137">
        <f>'将来負担比率（分子）の構造'!J$42</f>
        <v>31</v>
      </c>
      <c r="F65" s="137"/>
      <c r="G65" s="137"/>
      <c r="H65" s="137">
        <f>'将来負担比率（分子）の構造'!K$42</f>
        <v>19</v>
      </c>
      <c r="I65" s="137"/>
      <c r="J65" s="137"/>
      <c r="K65" s="137">
        <f>'将来負担比率（分子）の構造'!L$42</f>
        <v>6</v>
      </c>
      <c r="L65" s="137"/>
      <c r="M65" s="137"/>
      <c r="N65" s="137" t="str">
        <f>'将来負担比率（分子）の構造'!M$42</f>
        <v>-</v>
      </c>
      <c r="O65" s="137"/>
      <c r="P65" s="137"/>
    </row>
    <row r="66" spans="1:16">
      <c r="A66" s="137" t="s">
        <v>25</v>
      </c>
      <c r="B66" s="137">
        <f>'将来負担比率（分子）の構造'!I$41</f>
        <v>9606</v>
      </c>
      <c r="C66" s="137"/>
      <c r="D66" s="137"/>
      <c r="E66" s="137">
        <f>'将来負担比率（分子）の構造'!J$41</f>
        <v>9361</v>
      </c>
      <c r="F66" s="137"/>
      <c r="G66" s="137"/>
      <c r="H66" s="137">
        <f>'将来負担比率（分子）の構造'!K$41</f>
        <v>9375</v>
      </c>
      <c r="I66" s="137"/>
      <c r="J66" s="137"/>
      <c r="K66" s="137">
        <f>'将来負担比率（分子）の構造'!L$41</f>
        <v>9318</v>
      </c>
      <c r="L66" s="137"/>
      <c r="M66" s="137"/>
      <c r="N66" s="137">
        <f>'将来負担比率（分子）の構造'!M$41</f>
        <v>9150</v>
      </c>
      <c r="O66" s="137"/>
      <c r="P66" s="137"/>
    </row>
    <row r="67" spans="1:16">
      <c r="A67" s="137" t="s">
        <v>63</v>
      </c>
      <c r="B67" s="137" t="e">
        <f>NA()</f>
        <v>#N/A</v>
      </c>
      <c r="C67" s="137">
        <f>IF(ISNUMBER('将来負担比率（分子）の構造'!I$53), IF('将来負担比率（分子）の構造'!I$53 &lt; 0, 0, '将来負担比率（分子）の構造'!I$53), NA())</f>
        <v>2473</v>
      </c>
      <c r="D67" s="137" t="e">
        <f>NA()</f>
        <v>#N/A</v>
      </c>
      <c r="E67" s="137" t="e">
        <f>NA()</f>
        <v>#N/A</v>
      </c>
      <c r="F67" s="137">
        <f>IF(ISNUMBER('将来負担比率（分子）の構造'!J$53), IF('将来負担比率（分子）の構造'!J$53 &lt; 0, 0, '将来負担比率（分子）の構造'!J$53), NA())</f>
        <v>1709</v>
      </c>
      <c r="G67" s="137" t="e">
        <f>NA()</f>
        <v>#N/A</v>
      </c>
      <c r="H67" s="137" t="e">
        <f>NA()</f>
        <v>#N/A</v>
      </c>
      <c r="I67" s="137">
        <f>IF(ISNUMBER('将来負担比率（分子）の構造'!K$53), IF('将来負担比率（分子）の構造'!K$53 &lt; 0, 0, '将来負担比率（分子）の構造'!K$53), NA())</f>
        <v>1311</v>
      </c>
      <c r="J67" s="137" t="e">
        <f>NA()</f>
        <v>#N/A</v>
      </c>
      <c r="K67" s="137" t="e">
        <f>NA()</f>
        <v>#N/A</v>
      </c>
      <c r="L67" s="137">
        <f>IF(ISNUMBER('将来負担比率（分子）の構造'!L$53), IF('将来負担比率（分子）の構造'!L$53 &lt; 0, 0, '将来負担比率（分子）の構造'!L$53), NA())</f>
        <v>721</v>
      </c>
      <c r="M67" s="137" t="e">
        <f>NA()</f>
        <v>#N/A</v>
      </c>
      <c r="N67" s="137" t="e">
        <f>NA()</f>
        <v>#N/A</v>
      </c>
      <c r="O67" s="137">
        <f>IF(ISNUMBER('将来負担比率（分子）の構造'!M$53), IF('将来負担比率（分子）の構造'!M$53 &lt; 0, 0, '将来負担比率（分子）の構造'!M$53), NA())</f>
        <v>623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1388221</v>
      </c>
      <c r="S5" s="671"/>
      <c r="T5" s="671"/>
      <c r="U5" s="671"/>
      <c r="V5" s="671"/>
      <c r="W5" s="671"/>
      <c r="X5" s="671"/>
      <c r="Y5" s="718"/>
      <c r="Z5" s="731">
        <v>11.6</v>
      </c>
      <c r="AA5" s="731"/>
      <c r="AB5" s="731"/>
      <c r="AC5" s="731"/>
      <c r="AD5" s="732">
        <v>1388221</v>
      </c>
      <c r="AE5" s="732"/>
      <c r="AF5" s="732"/>
      <c r="AG5" s="732"/>
      <c r="AH5" s="732"/>
      <c r="AI5" s="732"/>
      <c r="AJ5" s="732"/>
      <c r="AK5" s="732"/>
      <c r="AL5" s="719">
        <v>26.7</v>
      </c>
      <c r="AM5" s="688"/>
      <c r="AN5" s="688"/>
      <c r="AO5" s="720"/>
      <c r="AP5" s="707" t="s">
        <v>208</v>
      </c>
      <c r="AQ5" s="708"/>
      <c r="AR5" s="708"/>
      <c r="AS5" s="708"/>
      <c r="AT5" s="708"/>
      <c r="AU5" s="708"/>
      <c r="AV5" s="708"/>
      <c r="AW5" s="708"/>
      <c r="AX5" s="708"/>
      <c r="AY5" s="708"/>
      <c r="AZ5" s="708"/>
      <c r="BA5" s="708"/>
      <c r="BB5" s="708"/>
      <c r="BC5" s="708"/>
      <c r="BD5" s="708"/>
      <c r="BE5" s="708"/>
      <c r="BF5" s="709"/>
      <c r="BG5" s="620">
        <v>1384780</v>
      </c>
      <c r="BH5" s="621"/>
      <c r="BI5" s="621"/>
      <c r="BJ5" s="621"/>
      <c r="BK5" s="621"/>
      <c r="BL5" s="621"/>
      <c r="BM5" s="621"/>
      <c r="BN5" s="622"/>
      <c r="BO5" s="673">
        <v>99.8</v>
      </c>
      <c r="BP5" s="673"/>
      <c r="BQ5" s="673"/>
      <c r="BR5" s="673"/>
      <c r="BS5" s="674">
        <v>13664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74754</v>
      </c>
      <c r="S6" s="621"/>
      <c r="T6" s="621"/>
      <c r="U6" s="621"/>
      <c r="V6" s="621"/>
      <c r="W6" s="621"/>
      <c r="X6" s="621"/>
      <c r="Y6" s="622"/>
      <c r="Z6" s="673">
        <v>0.6</v>
      </c>
      <c r="AA6" s="673"/>
      <c r="AB6" s="673"/>
      <c r="AC6" s="673"/>
      <c r="AD6" s="674">
        <v>74754</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1384780</v>
      </c>
      <c r="BH6" s="621"/>
      <c r="BI6" s="621"/>
      <c r="BJ6" s="621"/>
      <c r="BK6" s="621"/>
      <c r="BL6" s="621"/>
      <c r="BM6" s="621"/>
      <c r="BN6" s="622"/>
      <c r="BO6" s="673">
        <v>99.8</v>
      </c>
      <c r="BP6" s="673"/>
      <c r="BQ6" s="673"/>
      <c r="BR6" s="673"/>
      <c r="BS6" s="674">
        <v>13664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119035</v>
      </c>
      <c r="CS6" s="621"/>
      <c r="CT6" s="621"/>
      <c r="CU6" s="621"/>
      <c r="CV6" s="621"/>
      <c r="CW6" s="621"/>
      <c r="CX6" s="621"/>
      <c r="CY6" s="622"/>
      <c r="CZ6" s="673">
        <v>1</v>
      </c>
      <c r="DA6" s="673"/>
      <c r="DB6" s="673"/>
      <c r="DC6" s="673"/>
      <c r="DD6" s="626" t="s">
        <v>215</v>
      </c>
      <c r="DE6" s="621"/>
      <c r="DF6" s="621"/>
      <c r="DG6" s="621"/>
      <c r="DH6" s="621"/>
      <c r="DI6" s="621"/>
      <c r="DJ6" s="621"/>
      <c r="DK6" s="621"/>
      <c r="DL6" s="621"/>
      <c r="DM6" s="621"/>
      <c r="DN6" s="621"/>
      <c r="DO6" s="621"/>
      <c r="DP6" s="622"/>
      <c r="DQ6" s="626">
        <v>118813</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914</v>
      </c>
      <c r="S7" s="621"/>
      <c r="T7" s="621"/>
      <c r="U7" s="621"/>
      <c r="V7" s="621"/>
      <c r="W7" s="621"/>
      <c r="X7" s="621"/>
      <c r="Y7" s="622"/>
      <c r="Z7" s="673">
        <v>0</v>
      </c>
      <c r="AA7" s="673"/>
      <c r="AB7" s="673"/>
      <c r="AC7" s="673"/>
      <c r="AD7" s="674">
        <v>914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566762</v>
      </c>
      <c r="BH7" s="621"/>
      <c r="BI7" s="621"/>
      <c r="BJ7" s="621"/>
      <c r="BK7" s="621"/>
      <c r="BL7" s="621"/>
      <c r="BM7" s="621"/>
      <c r="BN7" s="622"/>
      <c r="BO7" s="673">
        <v>40.799999999999997</v>
      </c>
      <c r="BP7" s="673"/>
      <c r="BQ7" s="673"/>
      <c r="BR7" s="673"/>
      <c r="BS7" s="674">
        <v>13664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2764771</v>
      </c>
      <c r="CS7" s="621"/>
      <c r="CT7" s="621"/>
      <c r="CU7" s="621"/>
      <c r="CV7" s="621"/>
      <c r="CW7" s="621"/>
      <c r="CX7" s="621"/>
      <c r="CY7" s="622"/>
      <c r="CZ7" s="673">
        <v>23.9</v>
      </c>
      <c r="DA7" s="673"/>
      <c r="DB7" s="673"/>
      <c r="DC7" s="673"/>
      <c r="DD7" s="626">
        <v>290036</v>
      </c>
      <c r="DE7" s="621"/>
      <c r="DF7" s="621"/>
      <c r="DG7" s="621"/>
      <c r="DH7" s="621"/>
      <c r="DI7" s="621"/>
      <c r="DJ7" s="621"/>
      <c r="DK7" s="621"/>
      <c r="DL7" s="621"/>
      <c r="DM7" s="621"/>
      <c r="DN7" s="621"/>
      <c r="DO7" s="621"/>
      <c r="DP7" s="622"/>
      <c r="DQ7" s="626">
        <v>1492864</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2271</v>
      </c>
      <c r="S8" s="621"/>
      <c r="T8" s="621"/>
      <c r="U8" s="621"/>
      <c r="V8" s="621"/>
      <c r="W8" s="621"/>
      <c r="X8" s="621"/>
      <c r="Y8" s="622"/>
      <c r="Z8" s="673">
        <v>0</v>
      </c>
      <c r="AA8" s="673"/>
      <c r="AB8" s="673"/>
      <c r="AC8" s="673"/>
      <c r="AD8" s="674">
        <v>2271</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19024</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3136741</v>
      </c>
      <c r="CS8" s="621"/>
      <c r="CT8" s="621"/>
      <c r="CU8" s="621"/>
      <c r="CV8" s="621"/>
      <c r="CW8" s="621"/>
      <c r="CX8" s="621"/>
      <c r="CY8" s="622"/>
      <c r="CZ8" s="673">
        <v>27.1</v>
      </c>
      <c r="DA8" s="673"/>
      <c r="DB8" s="673"/>
      <c r="DC8" s="673"/>
      <c r="DD8" s="626">
        <v>103536</v>
      </c>
      <c r="DE8" s="621"/>
      <c r="DF8" s="621"/>
      <c r="DG8" s="621"/>
      <c r="DH8" s="621"/>
      <c r="DI8" s="621"/>
      <c r="DJ8" s="621"/>
      <c r="DK8" s="621"/>
      <c r="DL8" s="621"/>
      <c r="DM8" s="621"/>
      <c r="DN8" s="621"/>
      <c r="DO8" s="621"/>
      <c r="DP8" s="622"/>
      <c r="DQ8" s="626">
        <v>1573671</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1288</v>
      </c>
      <c r="S9" s="621"/>
      <c r="T9" s="621"/>
      <c r="U9" s="621"/>
      <c r="V9" s="621"/>
      <c r="W9" s="621"/>
      <c r="X9" s="621"/>
      <c r="Y9" s="622"/>
      <c r="Z9" s="673">
        <v>0</v>
      </c>
      <c r="AA9" s="673"/>
      <c r="AB9" s="673"/>
      <c r="AC9" s="673"/>
      <c r="AD9" s="674">
        <v>1288</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440341</v>
      </c>
      <c r="BH9" s="621"/>
      <c r="BI9" s="621"/>
      <c r="BJ9" s="621"/>
      <c r="BK9" s="621"/>
      <c r="BL9" s="621"/>
      <c r="BM9" s="621"/>
      <c r="BN9" s="622"/>
      <c r="BO9" s="673">
        <v>31.7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784385</v>
      </c>
      <c r="CS9" s="621"/>
      <c r="CT9" s="621"/>
      <c r="CU9" s="621"/>
      <c r="CV9" s="621"/>
      <c r="CW9" s="621"/>
      <c r="CX9" s="621"/>
      <c r="CY9" s="622"/>
      <c r="CZ9" s="673">
        <v>6.8</v>
      </c>
      <c r="DA9" s="673"/>
      <c r="DB9" s="673"/>
      <c r="DC9" s="673"/>
      <c r="DD9" s="626">
        <v>55957</v>
      </c>
      <c r="DE9" s="621"/>
      <c r="DF9" s="621"/>
      <c r="DG9" s="621"/>
      <c r="DH9" s="621"/>
      <c r="DI9" s="621"/>
      <c r="DJ9" s="621"/>
      <c r="DK9" s="621"/>
      <c r="DL9" s="621"/>
      <c r="DM9" s="621"/>
      <c r="DN9" s="621"/>
      <c r="DO9" s="621"/>
      <c r="DP9" s="622"/>
      <c r="DQ9" s="626">
        <v>704165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271582</v>
      </c>
      <c r="S10" s="621"/>
      <c r="T10" s="621"/>
      <c r="U10" s="621"/>
      <c r="V10" s="621"/>
      <c r="W10" s="621"/>
      <c r="X10" s="621"/>
      <c r="Y10" s="622"/>
      <c r="Z10" s="673">
        <v>2.2999999999999998</v>
      </c>
      <c r="AA10" s="673"/>
      <c r="AB10" s="673"/>
      <c r="AC10" s="673"/>
      <c r="AD10" s="674">
        <v>271582</v>
      </c>
      <c r="AE10" s="674"/>
      <c r="AF10" s="674"/>
      <c r="AG10" s="674"/>
      <c r="AH10" s="674"/>
      <c r="AI10" s="674"/>
      <c r="AJ10" s="674"/>
      <c r="AK10" s="674"/>
      <c r="AL10" s="643">
        <v>5.2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38219</v>
      </c>
      <c r="BH10" s="621"/>
      <c r="BI10" s="621"/>
      <c r="BJ10" s="621"/>
      <c r="BK10" s="621"/>
      <c r="BL10" s="621"/>
      <c r="BM10" s="621"/>
      <c r="BN10" s="622"/>
      <c r="BO10" s="673">
        <v>2.8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3945</v>
      </c>
      <c r="S11" s="621"/>
      <c r="T11" s="621"/>
      <c r="U11" s="621"/>
      <c r="V11" s="621"/>
      <c r="W11" s="621"/>
      <c r="X11" s="621"/>
      <c r="Y11" s="622"/>
      <c r="Z11" s="673">
        <v>0</v>
      </c>
      <c r="AA11" s="673"/>
      <c r="AB11" s="673"/>
      <c r="AC11" s="673"/>
      <c r="AD11" s="674">
        <v>3945</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69178</v>
      </c>
      <c r="BH11" s="621"/>
      <c r="BI11" s="621"/>
      <c r="BJ11" s="621"/>
      <c r="BK11" s="621"/>
      <c r="BL11" s="621"/>
      <c r="BM11" s="621"/>
      <c r="BN11" s="622"/>
      <c r="BO11" s="673">
        <v>5</v>
      </c>
      <c r="BP11" s="673"/>
      <c r="BQ11" s="673"/>
      <c r="BR11" s="673"/>
      <c r="BS11" s="626">
        <v>13664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754301</v>
      </c>
      <c r="CS11" s="621"/>
      <c r="CT11" s="621"/>
      <c r="CU11" s="621"/>
      <c r="CV11" s="621"/>
      <c r="CW11" s="621"/>
      <c r="CX11" s="621"/>
      <c r="CY11" s="622"/>
      <c r="CZ11" s="673">
        <v>6.5</v>
      </c>
      <c r="DA11" s="673"/>
      <c r="DB11" s="673"/>
      <c r="DC11" s="673"/>
      <c r="DD11" s="626">
        <v>251403</v>
      </c>
      <c r="DE11" s="621"/>
      <c r="DF11" s="621"/>
      <c r="DG11" s="621"/>
      <c r="DH11" s="621"/>
      <c r="DI11" s="621"/>
      <c r="DJ11" s="621"/>
      <c r="DK11" s="621"/>
      <c r="DL11" s="621"/>
      <c r="DM11" s="621"/>
      <c r="DN11" s="621"/>
      <c r="DO11" s="621"/>
      <c r="DP11" s="622"/>
      <c r="DQ11" s="626">
        <v>265200</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656446</v>
      </c>
      <c r="BH12" s="621"/>
      <c r="BI12" s="621"/>
      <c r="BJ12" s="621"/>
      <c r="BK12" s="621"/>
      <c r="BL12" s="621"/>
      <c r="BM12" s="621"/>
      <c r="BN12" s="622"/>
      <c r="BO12" s="673">
        <v>47.3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134345</v>
      </c>
      <c r="CS12" s="621"/>
      <c r="CT12" s="621"/>
      <c r="CU12" s="621"/>
      <c r="CV12" s="621"/>
      <c r="CW12" s="621"/>
      <c r="CX12" s="621"/>
      <c r="CY12" s="622"/>
      <c r="CZ12" s="673">
        <v>1.2</v>
      </c>
      <c r="DA12" s="673"/>
      <c r="DB12" s="673"/>
      <c r="DC12" s="673"/>
      <c r="DD12" s="626">
        <v>8760</v>
      </c>
      <c r="DE12" s="621"/>
      <c r="DF12" s="621"/>
      <c r="DG12" s="621"/>
      <c r="DH12" s="621"/>
      <c r="DI12" s="621"/>
      <c r="DJ12" s="621"/>
      <c r="DK12" s="621"/>
      <c r="DL12" s="621"/>
      <c r="DM12" s="621"/>
      <c r="DN12" s="621"/>
      <c r="DO12" s="621"/>
      <c r="DP12" s="622"/>
      <c r="DQ12" s="626">
        <v>85860</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9168</v>
      </c>
      <c r="S13" s="621"/>
      <c r="T13" s="621"/>
      <c r="U13" s="621"/>
      <c r="V13" s="621"/>
      <c r="W13" s="621"/>
      <c r="X13" s="621"/>
      <c r="Y13" s="622"/>
      <c r="Z13" s="673">
        <v>0.1</v>
      </c>
      <c r="AA13" s="673"/>
      <c r="AB13" s="673"/>
      <c r="AC13" s="673"/>
      <c r="AD13" s="674">
        <v>9168</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642367</v>
      </c>
      <c r="BH13" s="621"/>
      <c r="BI13" s="621"/>
      <c r="BJ13" s="621"/>
      <c r="BK13" s="621"/>
      <c r="BL13" s="621"/>
      <c r="BM13" s="621"/>
      <c r="BN13" s="622"/>
      <c r="BO13" s="673">
        <v>46.3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681778</v>
      </c>
      <c r="CS13" s="621"/>
      <c r="CT13" s="621"/>
      <c r="CU13" s="621"/>
      <c r="CV13" s="621"/>
      <c r="CW13" s="621"/>
      <c r="CX13" s="621"/>
      <c r="CY13" s="622"/>
      <c r="CZ13" s="673">
        <v>5.9</v>
      </c>
      <c r="DA13" s="673"/>
      <c r="DB13" s="673"/>
      <c r="DC13" s="673"/>
      <c r="DD13" s="626">
        <v>562523</v>
      </c>
      <c r="DE13" s="621"/>
      <c r="DF13" s="621"/>
      <c r="DG13" s="621"/>
      <c r="DH13" s="621"/>
      <c r="DI13" s="621"/>
      <c r="DJ13" s="621"/>
      <c r="DK13" s="621"/>
      <c r="DL13" s="621"/>
      <c r="DM13" s="621"/>
      <c r="DN13" s="621"/>
      <c r="DO13" s="621"/>
      <c r="DP13" s="622"/>
      <c r="DQ13" s="626">
        <v>167698</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53527</v>
      </c>
      <c r="BH14" s="621"/>
      <c r="BI14" s="621"/>
      <c r="BJ14" s="621"/>
      <c r="BK14" s="621"/>
      <c r="BL14" s="621"/>
      <c r="BM14" s="621"/>
      <c r="BN14" s="622"/>
      <c r="BO14" s="673">
        <v>3.9</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432082</v>
      </c>
      <c r="CS14" s="621"/>
      <c r="CT14" s="621"/>
      <c r="CU14" s="621"/>
      <c r="CV14" s="621"/>
      <c r="CW14" s="621"/>
      <c r="CX14" s="621"/>
      <c r="CY14" s="622"/>
      <c r="CZ14" s="673">
        <v>3.7</v>
      </c>
      <c r="DA14" s="673"/>
      <c r="DB14" s="673"/>
      <c r="DC14" s="673"/>
      <c r="DD14" s="626">
        <v>47009</v>
      </c>
      <c r="DE14" s="621"/>
      <c r="DF14" s="621"/>
      <c r="DG14" s="621"/>
      <c r="DH14" s="621"/>
      <c r="DI14" s="621"/>
      <c r="DJ14" s="621"/>
      <c r="DK14" s="621"/>
      <c r="DL14" s="621"/>
      <c r="DM14" s="621"/>
      <c r="DN14" s="621"/>
      <c r="DO14" s="621"/>
      <c r="DP14" s="622"/>
      <c r="DQ14" s="626">
        <v>380316</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3755</v>
      </c>
      <c r="S15" s="621"/>
      <c r="T15" s="621"/>
      <c r="U15" s="621"/>
      <c r="V15" s="621"/>
      <c r="W15" s="621"/>
      <c r="X15" s="621"/>
      <c r="Y15" s="622"/>
      <c r="Z15" s="673">
        <v>0</v>
      </c>
      <c r="AA15" s="673"/>
      <c r="AB15" s="673"/>
      <c r="AC15" s="673"/>
      <c r="AD15" s="674">
        <v>3755</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108045</v>
      </c>
      <c r="BH15" s="621"/>
      <c r="BI15" s="621"/>
      <c r="BJ15" s="621"/>
      <c r="BK15" s="621"/>
      <c r="BL15" s="621"/>
      <c r="BM15" s="621"/>
      <c r="BN15" s="622"/>
      <c r="BO15" s="673">
        <v>7.8</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716291</v>
      </c>
      <c r="CS15" s="621"/>
      <c r="CT15" s="621"/>
      <c r="CU15" s="621"/>
      <c r="CV15" s="621"/>
      <c r="CW15" s="621"/>
      <c r="CX15" s="621"/>
      <c r="CY15" s="622"/>
      <c r="CZ15" s="673">
        <v>6.2</v>
      </c>
      <c r="DA15" s="673"/>
      <c r="DB15" s="673"/>
      <c r="DC15" s="673"/>
      <c r="DD15" s="626">
        <v>140411</v>
      </c>
      <c r="DE15" s="621"/>
      <c r="DF15" s="621"/>
      <c r="DG15" s="621"/>
      <c r="DH15" s="621"/>
      <c r="DI15" s="621"/>
      <c r="DJ15" s="621"/>
      <c r="DK15" s="621"/>
      <c r="DL15" s="621"/>
      <c r="DM15" s="621"/>
      <c r="DN15" s="621"/>
      <c r="DO15" s="621"/>
      <c r="DP15" s="622"/>
      <c r="DQ15" s="626">
        <v>587090</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4434310</v>
      </c>
      <c r="S16" s="621"/>
      <c r="T16" s="621"/>
      <c r="U16" s="621"/>
      <c r="V16" s="621"/>
      <c r="W16" s="621"/>
      <c r="X16" s="621"/>
      <c r="Y16" s="622"/>
      <c r="Z16" s="673">
        <v>37</v>
      </c>
      <c r="AA16" s="673"/>
      <c r="AB16" s="673"/>
      <c r="AC16" s="673"/>
      <c r="AD16" s="674">
        <v>3408287</v>
      </c>
      <c r="AE16" s="674"/>
      <c r="AF16" s="674"/>
      <c r="AG16" s="674"/>
      <c r="AH16" s="674"/>
      <c r="AI16" s="674"/>
      <c r="AJ16" s="674"/>
      <c r="AK16" s="674"/>
      <c r="AL16" s="643">
        <v>65.7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963462</v>
      </c>
      <c r="CS16" s="621"/>
      <c r="CT16" s="621"/>
      <c r="CU16" s="621"/>
      <c r="CV16" s="621"/>
      <c r="CW16" s="621"/>
      <c r="CX16" s="621"/>
      <c r="CY16" s="622"/>
      <c r="CZ16" s="673">
        <v>8.3000000000000007</v>
      </c>
      <c r="DA16" s="673"/>
      <c r="DB16" s="673"/>
      <c r="DC16" s="673"/>
      <c r="DD16" s="626" t="s">
        <v>111</v>
      </c>
      <c r="DE16" s="621"/>
      <c r="DF16" s="621"/>
      <c r="DG16" s="621"/>
      <c r="DH16" s="621"/>
      <c r="DI16" s="621"/>
      <c r="DJ16" s="621"/>
      <c r="DK16" s="621"/>
      <c r="DL16" s="621"/>
      <c r="DM16" s="621"/>
      <c r="DN16" s="621"/>
      <c r="DO16" s="621"/>
      <c r="DP16" s="622"/>
      <c r="DQ16" s="626">
        <v>457315</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3408287</v>
      </c>
      <c r="S17" s="621"/>
      <c r="T17" s="621"/>
      <c r="U17" s="621"/>
      <c r="V17" s="621"/>
      <c r="W17" s="621"/>
      <c r="X17" s="621"/>
      <c r="Y17" s="622"/>
      <c r="Z17" s="673">
        <v>28.4</v>
      </c>
      <c r="AA17" s="673"/>
      <c r="AB17" s="673"/>
      <c r="AC17" s="673"/>
      <c r="AD17" s="674">
        <v>3408287</v>
      </c>
      <c r="AE17" s="674"/>
      <c r="AF17" s="674"/>
      <c r="AG17" s="674"/>
      <c r="AH17" s="674"/>
      <c r="AI17" s="674"/>
      <c r="AJ17" s="674"/>
      <c r="AK17" s="674"/>
      <c r="AL17" s="643">
        <v>65.7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1068726</v>
      </c>
      <c r="CS17" s="621"/>
      <c r="CT17" s="621"/>
      <c r="CU17" s="621"/>
      <c r="CV17" s="621"/>
      <c r="CW17" s="621"/>
      <c r="CX17" s="621"/>
      <c r="CY17" s="622"/>
      <c r="CZ17" s="673">
        <v>9.1999999999999993</v>
      </c>
      <c r="DA17" s="673"/>
      <c r="DB17" s="673"/>
      <c r="DC17" s="673"/>
      <c r="DD17" s="626" t="s">
        <v>111</v>
      </c>
      <c r="DE17" s="621"/>
      <c r="DF17" s="621"/>
      <c r="DG17" s="621"/>
      <c r="DH17" s="621"/>
      <c r="DI17" s="621"/>
      <c r="DJ17" s="621"/>
      <c r="DK17" s="621"/>
      <c r="DL17" s="621"/>
      <c r="DM17" s="621"/>
      <c r="DN17" s="621"/>
      <c r="DO17" s="621"/>
      <c r="DP17" s="622"/>
      <c r="DQ17" s="626">
        <v>1066701</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1026023</v>
      </c>
      <c r="S18" s="621"/>
      <c r="T18" s="621"/>
      <c r="U18" s="621"/>
      <c r="V18" s="621"/>
      <c r="W18" s="621"/>
      <c r="X18" s="621"/>
      <c r="Y18" s="622"/>
      <c r="Z18" s="673">
        <v>8.6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3441</v>
      </c>
      <c r="BH19" s="621"/>
      <c r="BI19" s="621"/>
      <c r="BJ19" s="621"/>
      <c r="BK19" s="621"/>
      <c r="BL19" s="621"/>
      <c r="BM19" s="621"/>
      <c r="BN19" s="622"/>
      <c r="BO19" s="673">
        <v>0.2</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6190208</v>
      </c>
      <c r="S20" s="621"/>
      <c r="T20" s="621"/>
      <c r="U20" s="621"/>
      <c r="V20" s="621"/>
      <c r="W20" s="621"/>
      <c r="X20" s="621"/>
      <c r="Y20" s="622"/>
      <c r="Z20" s="673">
        <v>51.6</v>
      </c>
      <c r="AA20" s="673"/>
      <c r="AB20" s="673"/>
      <c r="AC20" s="673"/>
      <c r="AD20" s="674">
        <v>5164185</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3441</v>
      </c>
      <c r="BH20" s="621"/>
      <c r="BI20" s="621"/>
      <c r="BJ20" s="621"/>
      <c r="BK20" s="621"/>
      <c r="BL20" s="621"/>
      <c r="BM20" s="621"/>
      <c r="BN20" s="622"/>
      <c r="BO20" s="673">
        <v>0.2</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11555917</v>
      </c>
      <c r="CS20" s="621"/>
      <c r="CT20" s="621"/>
      <c r="CU20" s="621"/>
      <c r="CV20" s="621"/>
      <c r="CW20" s="621"/>
      <c r="CX20" s="621"/>
      <c r="CY20" s="622"/>
      <c r="CZ20" s="673">
        <v>100</v>
      </c>
      <c r="DA20" s="673"/>
      <c r="DB20" s="673"/>
      <c r="DC20" s="673"/>
      <c r="DD20" s="626">
        <v>1459635</v>
      </c>
      <c r="DE20" s="621"/>
      <c r="DF20" s="621"/>
      <c r="DG20" s="621"/>
      <c r="DH20" s="621"/>
      <c r="DI20" s="621"/>
      <c r="DJ20" s="621"/>
      <c r="DK20" s="621"/>
      <c r="DL20" s="621"/>
      <c r="DM20" s="621"/>
      <c r="DN20" s="621"/>
      <c r="DO20" s="621"/>
      <c r="DP20" s="622"/>
      <c r="DQ20" s="626">
        <v>6899693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2341</v>
      </c>
      <c r="S21" s="621"/>
      <c r="T21" s="621"/>
      <c r="U21" s="621"/>
      <c r="V21" s="621"/>
      <c r="W21" s="621"/>
      <c r="X21" s="621"/>
      <c r="Y21" s="622"/>
      <c r="Z21" s="673">
        <v>0</v>
      </c>
      <c r="AA21" s="673"/>
      <c r="AB21" s="673"/>
      <c r="AC21" s="673"/>
      <c r="AD21" s="674">
        <v>2341</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3441</v>
      </c>
      <c r="BH21" s="621"/>
      <c r="BI21" s="621"/>
      <c r="BJ21" s="621"/>
      <c r="BK21" s="621"/>
      <c r="BL21" s="621"/>
      <c r="BM21" s="621"/>
      <c r="BN21" s="622"/>
      <c r="BO21" s="673">
        <v>0.2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63309</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113115</v>
      </c>
      <c r="S23" s="621"/>
      <c r="T23" s="621"/>
      <c r="U23" s="621"/>
      <c r="V23" s="621"/>
      <c r="W23" s="621"/>
      <c r="X23" s="621"/>
      <c r="Y23" s="622"/>
      <c r="Z23" s="673">
        <v>0.9</v>
      </c>
      <c r="AA23" s="673"/>
      <c r="AB23" s="673"/>
      <c r="AC23" s="673"/>
      <c r="AD23" s="674">
        <v>5713</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15059</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4575587</v>
      </c>
      <c r="CS24" s="671"/>
      <c r="CT24" s="671"/>
      <c r="CU24" s="671"/>
      <c r="CV24" s="671"/>
      <c r="CW24" s="671"/>
      <c r="CX24" s="671"/>
      <c r="CY24" s="718"/>
      <c r="CZ24" s="722">
        <v>39.6</v>
      </c>
      <c r="DA24" s="723"/>
      <c r="DB24" s="723"/>
      <c r="DC24" s="724"/>
      <c r="DD24" s="717">
        <v>3161224</v>
      </c>
      <c r="DE24" s="671"/>
      <c r="DF24" s="671"/>
      <c r="DG24" s="671"/>
      <c r="DH24" s="671"/>
      <c r="DI24" s="671"/>
      <c r="DJ24" s="671"/>
      <c r="DK24" s="718"/>
      <c r="DL24" s="717">
        <v>3133730</v>
      </c>
      <c r="DM24" s="671"/>
      <c r="DN24" s="671"/>
      <c r="DO24" s="671"/>
      <c r="DP24" s="671"/>
      <c r="DQ24" s="671"/>
      <c r="DR24" s="671"/>
      <c r="DS24" s="671"/>
      <c r="DT24" s="671"/>
      <c r="DU24" s="671"/>
      <c r="DV24" s="718"/>
      <c r="DW24" s="719">
        <v>57.8</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1367864</v>
      </c>
      <c r="S25" s="621"/>
      <c r="T25" s="621"/>
      <c r="U25" s="621"/>
      <c r="V25" s="621"/>
      <c r="W25" s="621"/>
      <c r="X25" s="621"/>
      <c r="Y25" s="622"/>
      <c r="Z25" s="673">
        <v>11.4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1760876</v>
      </c>
      <c r="CS25" s="639"/>
      <c r="CT25" s="639"/>
      <c r="CU25" s="639"/>
      <c r="CV25" s="639"/>
      <c r="CW25" s="639"/>
      <c r="CX25" s="639"/>
      <c r="CY25" s="640"/>
      <c r="CZ25" s="623">
        <v>15.2</v>
      </c>
      <c r="DA25" s="641"/>
      <c r="DB25" s="641"/>
      <c r="DC25" s="642"/>
      <c r="DD25" s="626">
        <v>1605755</v>
      </c>
      <c r="DE25" s="639"/>
      <c r="DF25" s="639"/>
      <c r="DG25" s="639"/>
      <c r="DH25" s="639"/>
      <c r="DI25" s="639"/>
      <c r="DJ25" s="639"/>
      <c r="DK25" s="640"/>
      <c r="DL25" s="626">
        <v>1581192</v>
      </c>
      <c r="DM25" s="639"/>
      <c r="DN25" s="639"/>
      <c r="DO25" s="639"/>
      <c r="DP25" s="639"/>
      <c r="DQ25" s="639"/>
      <c r="DR25" s="639"/>
      <c r="DS25" s="639"/>
      <c r="DT25" s="639"/>
      <c r="DU25" s="639"/>
      <c r="DV25" s="640"/>
      <c r="DW25" s="643">
        <v>29.2</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1096613</v>
      </c>
      <c r="CS26" s="621"/>
      <c r="CT26" s="621"/>
      <c r="CU26" s="621"/>
      <c r="CV26" s="621"/>
      <c r="CW26" s="621"/>
      <c r="CX26" s="621"/>
      <c r="CY26" s="622"/>
      <c r="CZ26" s="623">
        <v>9.5</v>
      </c>
      <c r="DA26" s="641"/>
      <c r="DB26" s="641"/>
      <c r="DC26" s="642"/>
      <c r="DD26" s="626">
        <v>1051690</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946636</v>
      </c>
      <c r="S27" s="621"/>
      <c r="T27" s="621"/>
      <c r="U27" s="621"/>
      <c r="V27" s="621"/>
      <c r="W27" s="621"/>
      <c r="X27" s="621"/>
      <c r="Y27" s="622"/>
      <c r="Z27" s="673">
        <v>7.9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1388221</v>
      </c>
      <c r="BH27" s="621"/>
      <c r="BI27" s="621"/>
      <c r="BJ27" s="621"/>
      <c r="BK27" s="621"/>
      <c r="BL27" s="621"/>
      <c r="BM27" s="621"/>
      <c r="BN27" s="622"/>
      <c r="BO27" s="673">
        <v>100</v>
      </c>
      <c r="BP27" s="673"/>
      <c r="BQ27" s="673"/>
      <c r="BR27" s="673"/>
      <c r="BS27" s="626">
        <v>13664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1745985</v>
      </c>
      <c r="CS27" s="639"/>
      <c r="CT27" s="639"/>
      <c r="CU27" s="639"/>
      <c r="CV27" s="639"/>
      <c r="CW27" s="639"/>
      <c r="CX27" s="639"/>
      <c r="CY27" s="640"/>
      <c r="CZ27" s="623">
        <v>15.1</v>
      </c>
      <c r="DA27" s="641"/>
      <c r="DB27" s="641"/>
      <c r="DC27" s="642"/>
      <c r="DD27" s="626">
        <v>488768</v>
      </c>
      <c r="DE27" s="639"/>
      <c r="DF27" s="639"/>
      <c r="DG27" s="639"/>
      <c r="DH27" s="639"/>
      <c r="DI27" s="639"/>
      <c r="DJ27" s="639"/>
      <c r="DK27" s="640"/>
      <c r="DL27" s="626">
        <v>485837</v>
      </c>
      <c r="DM27" s="639"/>
      <c r="DN27" s="639"/>
      <c r="DO27" s="639"/>
      <c r="DP27" s="639"/>
      <c r="DQ27" s="639"/>
      <c r="DR27" s="639"/>
      <c r="DS27" s="639"/>
      <c r="DT27" s="639"/>
      <c r="DU27" s="639"/>
      <c r="DV27" s="640"/>
      <c r="DW27" s="643">
        <v>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41930</v>
      </c>
      <c r="S28" s="621"/>
      <c r="T28" s="621"/>
      <c r="U28" s="621"/>
      <c r="V28" s="621"/>
      <c r="W28" s="621"/>
      <c r="X28" s="621"/>
      <c r="Y28" s="622"/>
      <c r="Z28" s="673">
        <v>0.3</v>
      </c>
      <c r="AA28" s="673"/>
      <c r="AB28" s="673"/>
      <c r="AC28" s="673"/>
      <c r="AD28" s="674">
        <v>18571</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1068726</v>
      </c>
      <c r="CS28" s="621"/>
      <c r="CT28" s="621"/>
      <c r="CU28" s="621"/>
      <c r="CV28" s="621"/>
      <c r="CW28" s="621"/>
      <c r="CX28" s="621"/>
      <c r="CY28" s="622"/>
      <c r="CZ28" s="623">
        <v>9.1999999999999993</v>
      </c>
      <c r="DA28" s="641"/>
      <c r="DB28" s="641"/>
      <c r="DC28" s="642"/>
      <c r="DD28" s="626">
        <v>1066701</v>
      </c>
      <c r="DE28" s="621"/>
      <c r="DF28" s="621"/>
      <c r="DG28" s="621"/>
      <c r="DH28" s="621"/>
      <c r="DI28" s="621"/>
      <c r="DJ28" s="621"/>
      <c r="DK28" s="622"/>
      <c r="DL28" s="626">
        <v>1066701</v>
      </c>
      <c r="DM28" s="621"/>
      <c r="DN28" s="621"/>
      <c r="DO28" s="621"/>
      <c r="DP28" s="621"/>
      <c r="DQ28" s="621"/>
      <c r="DR28" s="621"/>
      <c r="DS28" s="621"/>
      <c r="DT28" s="621"/>
      <c r="DU28" s="621"/>
      <c r="DV28" s="622"/>
      <c r="DW28" s="643">
        <v>19.7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621246</v>
      </c>
      <c r="S29" s="621"/>
      <c r="T29" s="621"/>
      <c r="U29" s="621"/>
      <c r="V29" s="621"/>
      <c r="W29" s="621"/>
      <c r="X29" s="621"/>
      <c r="Y29" s="622"/>
      <c r="Z29" s="673">
        <v>5.2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1068726</v>
      </c>
      <c r="CS29" s="639"/>
      <c r="CT29" s="639"/>
      <c r="CU29" s="639"/>
      <c r="CV29" s="639"/>
      <c r="CW29" s="639"/>
      <c r="CX29" s="639"/>
      <c r="CY29" s="640"/>
      <c r="CZ29" s="623">
        <v>9.1999999999999993</v>
      </c>
      <c r="DA29" s="641"/>
      <c r="DB29" s="641"/>
      <c r="DC29" s="642"/>
      <c r="DD29" s="626">
        <v>1066701</v>
      </c>
      <c r="DE29" s="639"/>
      <c r="DF29" s="639"/>
      <c r="DG29" s="639"/>
      <c r="DH29" s="639"/>
      <c r="DI29" s="639"/>
      <c r="DJ29" s="639"/>
      <c r="DK29" s="640"/>
      <c r="DL29" s="626">
        <v>1066701</v>
      </c>
      <c r="DM29" s="639"/>
      <c r="DN29" s="639"/>
      <c r="DO29" s="639"/>
      <c r="DP29" s="639"/>
      <c r="DQ29" s="639"/>
      <c r="DR29" s="639"/>
      <c r="DS29" s="639"/>
      <c r="DT29" s="639"/>
      <c r="DU29" s="639"/>
      <c r="DV29" s="640"/>
      <c r="DW29" s="643">
        <v>19.7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984701</v>
      </c>
      <c r="S30" s="621"/>
      <c r="T30" s="621"/>
      <c r="U30" s="621"/>
      <c r="V30" s="621"/>
      <c r="W30" s="621"/>
      <c r="X30" s="621"/>
      <c r="Y30" s="622"/>
      <c r="Z30" s="673">
        <v>8.1999999999999993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95.4</v>
      </c>
      <c r="BN30" s="687"/>
      <c r="BO30" s="687"/>
      <c r="BP30" s="687"/>
      <c r="BQ30" s="689"/>
      <c r="BR30" s="686">
        <v>98.7</v>
      </c>
      <c r="BS30" s="687"/>
      <c r="BT30" s="687"/>
      <c r="BU30" s="687"/>
      <c r="BV30" s="687"/>
      <c r="BW30" s="687"/>
      <c r="BX30" s="688">
        <v>94.3</v>
      </c>
      <c r="BY30" s="687"/>
      <c r="BZ30" s="687"/>
      <c r="CA30" s="687"/>
      <c r="CB30" s="689"/>
      <c r="CD30" s="692"/>
      <c r="CE30" s="693"/>
      <c r="CF30" s="657" t="s">
        <v>291</v>
      </c>
      <c r="CG30" s="654"/>
      <c r="CH30" s="654"/>
      <c r="CI30" s="654"/>
      <c r="CJ30" s="654"/>
      <c r="CK30" s="654"/>
      <c r="CL30" s="654"/>
      <c r="CM30" s="654"/>
      <c r="CN30" s="654"/>
      <c r="CO30" s="654"/>
      <c r="CP30" s="654"/>
      <c r="CQ30" s="655"/>
      <c r="CR30" s="620">
        <v>987989</v>
      </c>
      <c r="CS30" s="621"/>
      <c r="CT30" s="621"/>
      <c r="CU30" s="621"/>
      <c r="CV30" s="621"/>
      <c r="CW30" s="621"/>
      <c r="CX30" s="621"/>
      <c r="CY30" s="622"/>
      <c r="CZ30" s="623">
        <v>8.5</v>
      </c>
      <c r="DA30" s="641"/>
      <c r="DB30" s="641"/>
      <c r="DC30" s="642"/>
      <c r="DD30" s="626">
        <v>985964</v>
      </c>
      <c r="DE30" s="621"/>
      <c r="DF30" s="621"/>
      <c r="DG30" s="621"/>
      <c r="DH30" s="621"/>
      <c r="DI30" s="621"/>
      <c r="DJ30" s="621"/>
      <c r="DK30" s="622"/>
      <c r="DL30" s="626">
        <v>985964</v>
      </c>
      <c r="DM30" s="621"/>
      <c r="DN30" s="621"/>
      <c r="DO30" s="621"/>
      <c r="DP30" s="621"/>
      <c r="DQ30" s="621"/>
      <c r="DR30" s="621"/>
      <c r="DS30" s="621"/>
      <c r="DT30" s="621"/>
      <c r="DU30" s="621"/>
      <c r="DV30" s="622"/>
      <c r="DW30" s="643">
        <v>18.2</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480168</v>
      </c>
      <c r="S31" s="621"/>
      <c r="T31" s="621"/>
      <c r="U31" s="621"/>
      <c r="V31" s="621"/>
      <c r="W31" s="621"/>
      <c r="X31" s="621"/>
      <c r="Y31" s="622"/>
      <c r="Z31" s="673">
        <v>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96.5</v>
      </c>
      <c r="BN31" s="685"/>
      <c r="BO31" s="685"/>
      <c r="BP31" s="685"/>
      <c r="BQ31" s="649"/>
      <c r="BR31" s="684">
        <v>98.9</v>
      </c>
      <c r="BS31" s="639"/>
      <c r="BT31" s="639"/>
      <c r="BU31" s="639"/>
      <c r="BV31" s="639"/>
      <c r="BW31" s="639"/>
      <c r="BX31" s="675">
        <v>95.7</v>
      </c>
      <c r="BY31" s="685"/>
      <c r="BZ31" s="685"/>
      <c r="CA31" s="685"/>
      <c r="CB31" s="649"/>
      <c r="CD31" s="692"/>
      <c r="CE31" s="693"/>
      <c r="CF31" s="657" t="s">
        <v>295</v>
      </c>
      <c r="CG31" s="654"/>
      <c r="CH31" s="654"/>
      <c r="CI31" s="654"/>
      <c r="CJ31" s="654"/>
      <c r="CK31" s="654"/>
      <c r="CL31" s="654"/>
      <c r="CM31" s="654"/>
      <c r="CN31" s="654"/>
      <c r="CO31" s="654"/>
      <c r="CP31" s="654"/>
      <c r="CQ31" s="655"/>
      <c r="CR31" s="620">
        <v>80737</v>
      </c>
      <c r="CS31" s="639"/>
      <c r="CT31" s="639"/>
      <c r="CU31" s="639"/>
      <c r="CV31" s="639"/>
      <c r="CW31" s="639"/>
      <c r="CX31" s="639"/>
      <c r="CY31" s="640"/>
      <c r="CZ31" s="623">
        <v>0.7</v>
      </c>
      <c r="DA31" s="641"/>
      <c r="DB31" s="641"/>
      <c r="DC31" s="642"/>
      <c r="DD31" s="626">
        <v>80737</v>
      </c>
      <c r="DE31" s="639"/>
      <c r="DF31" s="639"/>
      <c r="DG31" s="639"/>
      <c r="DH31" s="639"/>
      <c r="DI31" s="639"/>
      <c r="DJ31" s="639"/>
      <c r="DK31" s="640"/>
      <c r="DL31" s="626">
        <v>80737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345277</v>
      </c>
      <c r="S32" s="621"/>
      <c r="T32" s="621"/>
      <c r="U32" s="621"/>
      <c r="V32" s="621"/>
      <c r="W32" s="621"/>
      <c r="X32" s="621"/>
      <c r="Y32" s="622"/>
      <c r="Z32" s="673">
        <v>2.9</v>
      </c>
      <c r="AA32" s="673"/>
      <c r="AB32" s="673"/>
      <c r="AC32" s="673"/>
      <c r="AD32" s="674">
        <v>134</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93.7</v>
      </c>
      <c r="BN32" s="605"/>
      <c r="BO32" s="605"/>
      <c r="BP32" s="605"/>
      <c r="BQ32" s="662"/>
      <c r="BR32" s="683">
        <v>98.3</v>
      </c>
      <c r="BS32" s="605"/>
      <c r="BT32" s="605"/>
      <c r="BU32" s="605"/>
      <c r="BV32" s="605"/>
      <c r="BW32" s="605"/>
      <c r="BX32" s="668">
        <v>92.2</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819757</v>
      </c>
      <c r="S33" s="621"/>
      <c r="T33" s="621"/>
      <c r="U33" s="621"/>
      <c r="V33" s="621"/>
      <c r="W33" s="621"/>
      <c r="X33" s="621"/>
      <c r="Y33" s="622"/>
      <c r="Z33" s="673">
        <v>6.8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4557233</v>
      </c>
      <c r="CS33" s="639"/>
      <c r="CT33" s="639"/>
      <c r="CU33" s="639"/>
      <c r="CV33" s="639"/>
      <c r="CW33" s="639"/>
      <c r="CX33" s="639"/>
      <c r="CY33" s="640"/>
      <c r="CZ33" s="623">
        <v>39.4</v>
      </c>
      <c r="DA33" s="641"/>
      <c r="DB33" s="641"/>
      <c r="DC33" s="642"/>
      <c r="DD33" s="626">
        <v>2737927</v>
      </c>
      <c r="DE33" s="639"/>
      <c r="DF33" s="639"/>
      <c r="DG33" s="639"/>
      <c r="DH33" s="639"/>
      <c r="DI33" s="639"/>
      <c r="DJ33" s="639"/>
      <c r="DK33" s="640"/>
      <c r="DL33" s="626">
        <v>1820550</v>
      </c>
      <c r="DM33" s="639"/>
      <c r="DN33" s="639"/>
      <c r="DO33" s="639"/>
      <c r="DP33" s="639"/>
      <c r="DQ33" s="639"/>
      <c r="DR33" s="639"/>
      <c r="DS33" s="639"/>
      <c r="DT33" s="639"/>
      <c r="DU33" s="639"/>
      <c r="DV33" s="640"/>
      <c r="DW33" s="643">
        <v>33.6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1088058</v>
      </c>
      <c r="CS34" s="621"/>
      <c r="CT34" s="621"/>
      <c r="CU34" s="621"/>
      <c r="CV34" s="621"/>
      <c r="CW34" s="621"/>
      <c r="CX34" s="621"/>
      <c r="CY34" s="622"/>
      <c r="CZ34" s="623">
        <v>9.4</v>
      </c>
      <c r="DA34" s="641"/>
      <c r="DB34" s="641"/>
      <c r="DC34" s="642"/>
      <c r="DD34" s="626">
        <v>839552</v>
      </c>
      <c r="DE34" s="621"/>
      <c r="DF34" s="621"/>
      <c r="DG34" s="621"/>
      <c r="DH34" s="621"/>
      <c r="DI34" s="621"/>
      <c r="DJ34" s="621"/>
      <c r="DK34" s="622"/>
      <c r="DL34" s="626">
        <v>586756</v>
      </c>
      <c r="DM34" s="621"/>
      <c r="DN34" s="621"/>
      <c r="DO34" s="621"/>
      <c r="DP34" s="621"/>
      <c r="DQ34" s="621"/>
      <c r="DR34" s="621"/>
      <c r="DS34" s="621"/>
      <c r="DT34" s="621"/>
      <c r="DU34" s="621"/>
      <c r="DV34" s="622"/>
      <c r="DW34" s="643">
        <v>10.8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226257</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1336139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4481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54284</v>
      </c>
      <c r="CS35" s="639"/>
      <c r="CT35" s="639"/>
      <c r="CU35" s="639"/>
      <c r="CV35" s="639"/>
      <c r="CW35" s="639"/>
      <c r="CX35" s="639"/>
      <c r="CY35" s="640"/>
      <c r="CZ35" s="623">
        <v>0.5</v>
      </c>
      <c r="DA35" s="641"/>
      <c r="DB35" s="641"/>
      <c r="DC35" s="642"/>
      <c r="DD35" s="626">
        <v>36913</v>
      </c>
      <c r="DE35" s="639"/>
      <c r="DF35" s="639"/>
      <c r="DG35" s="639"/>
      <c r="DH35" s="639"/>
      <c r="DI35" s="639"/>
      <c r="DJ35" s="639"/>
      <c r="DK35" s="640"/>
      <c r="DL35" s="626">
        <v>36913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11991611</v>
      </c>
      <c r="S36" s="661"/>
      <c r="T36" s="661"/>
      <c r="U36" s="661"/>
      <c r="V36" s="661"/>
      <c r="W36" s="661"/>
      <c r="X36" s="661"/>
      <c r="Y36" s="664"/>
      <c r="Z36" s="665">
        <v>100</v>
      </c>
      <c r="AA36" s="665"/>
      <c r="AB36" s="665"/>
      <c r="AC36" s="665"/>
      <c r="AD36" s="666">
        <v>5190944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173543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-111356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1067585</v>
      </c>
      <c r="CS36" s="621"/>
      <c r="CT36" s="621"/>
      <c r="CU36" s="621"/>
      <c r="CV36" s="621"/>
      <c r="CW36" s="621"/>
      <c r="CX36" s="621"/>
      <c r="CY36" s="622"/>
      <c r="CZ36" s="623">
        <v>9.1999999999999993</v>
      </c>
      <c r="DA36" s="641"/>
      <c r="DB36" s="641"/>
      <c r="DC36" s="642"/>
      <c r="DD36" s="626">
        <v>573448</v>
      </c>
      <c r="DE36" s="621"/>
      <c r="DF36" s="621"/>
      <c r="DG36" s="621"/>
      <c r="DH36" s="621"/>
      <c r="DI36" s="621"/>
      <c r="DJ36" s="621"/>
      <c r="DK36" s="622"/>
      <c r="DL36" s="626">
        <v>426414</v>
      </c>
      <c r="DM36" s="621"/>
      <c r="DN36" s="621"/>
      <c r="DO36" s="621"/>
      <c r="DP36" s="621"/>
      <c r="DQ36" s="621"/>
      <c r="DR36" s="621"/>
      <c r="DS36" s="621"/>
      <c r="DT36" s="621"/>
      <c r="DU36" s="621"/>
      <c r="DV36" s="622"/>
      <c r="DW36" s="643">
        <v>7.9</v>
      </c>
      <c r="DX36" s="644"/>
      <c r="DY36" s="644"/>
      <c r="DZ36" s="644"/>
      <c r="EA36" s="644"/>
      <c r="EB36" s="644"/>
      <c r="EC36" s="645"/>
    </row>
    <row r="37" spans="2:133" ht="11.25" customHeight="1">
      <c r="AQ37" s="646" t="s">
        <v>313</v>
      </c>
      <c r="AR37" s="647"/>
      <c r="AS37" s="647"/>
      <c r="AT37" s="647"/>
      <c r="AU37" s="647"/>
      <c r="AV37" s="647"/>
      <c r="AW37" s="647"/>
      <c r="AX37" s="647"/>
      <c r="AY37" s="648"/>
      <c r="AZ37" s="620">
        <v>55000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2700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117456</v>
      </c>
      <c r="CS37" s="639"/>
      <c r="CT37" s="639"/>
      <c r="CU37" s="639"/>
      <c r="CV37" s="639"/>
      <c r="CW37" s="639"/>
      <c r="CX37" s="639"/>
      <c r="CY37" s="640"/>
      <c r="CZ37" s="623">
        <v>1</v>
      </c>
      <c r="DA37" s="641"/>
      <c r="DB37" s="641"/>
      <c r="DC37" s="642"/>
      <c r="DD37" s="626">
        <v>115587</v>
      </c>
      <c r="DE37" s="639"/>
      <c r="DF37" s="639"/>
      <c r="DG37" s="639"/>
      <c r="DH37" s="639"/>
      <c r="DI37" s="639"/>
      <c r="DJ37" s="639"/>
      <c r="DK37" s="640"/>
      <c r="DL37" s="626">
        <v>113050</v>
      </c>
      <c r="DM37" s="639"/>
      <c r="DN37" s="639"/>
      <c r="DO37" s="639"/>
      <c r="DP37" s="639"/>
      <c r="DQ37" s="639"/>
      <c r="DR37" s="639"/>
      <c r="DS37" s="639"/>
      <c r="DT37" s="639"/>
      <c r="DU37" s="639"/>
      <c r="DV37" s="640"/>
      <c r="DW37" s="643">
        <v>2.1</v>
      </c>
      <c r="DX37" s="644"/>
      <c r="DY37" s="644"/>
      <c r="DZ37" s="644"/>
      <c r="EA37" s="644"/>
      <c r="EB37" s="644"/>
      <c r="EC37" s="645"/>
    </row>
    <row r="38" spans="2:133" ht="11.25" customHeight="1">
      <c r="AQ38" s="646" t="s">
        <v>316</v>
      </c>
      <c r="AR38" s="647"/>
      <c r="AS38" s="647"/>
      <c r="AT38" s="647"/>
      <c r="AU38" s="647"/>
      <c r="AV38" s="647"/>
      <c r="AW38" s="647"/>
      <c r="AX38" s="647"/>
      <c r="AY38" s="648"/>
      <c r="AZ38" s="620">
        <v>26508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4189</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1142456</v>
      </c>
      <c r="CS38" s="621"/>
      <c r="CT38" s="621"/>
      <c r="CU38" s="621"/>
      <c r="CV38" s="621"/>
      <c r="CW38" s="621"/>
      <c r="CX38" s="621"/>
      <c r="CY38" s="622"/>
      <c r="CZ38" s="623">
        <v>9.9</v>
      </c>
      <c r="DA38" s="641"/>
      <c r="DB38" s="641"/>
      <c r="DC38" s="642"/>
      <c r="DD38" s="626">
        <v>947780</v>
      </c>
      <c r="DE38" s="621"/>
      <c r="DF38" s="621"/>
      <c r="DG38" s="621"/>
      <c r="DH38" s="621"/>
      <c r="DI38" s="621"/>
      <c r="DJ38" s="621"/>
      <c r="DK38" s="622"/>
      <c r="DL38" s="626">
        <v>770467</v>
      </c>
      <c r="DM38" s="621"/>
      <c r="DN38" s="621"/>
      <c r="DO38" s="621"/>
      <c r="DP38" s="621"/>
      <c r="DQ38" s="621"/>
      <c r="DR38" s="621"/>
      <c r="DS38" s="621"/>
      <c r="DT38" s="621"/>
      <c r="DU38" s="621"/>
      <c r="DV38" s="622"/>
      <c r="DW38" s="643">
        <v>14.2</v>
      </c>
      <c r="DX38" s="644"/>
      <c r="DY38" s="644"/>
      <c r="DZ38" s="644"/>
      <c r="EA38" s="644"/>
      <c r="EB38" s="644"/>
      <c r="EC38" s="645"/>
    </row>
    <row r="39" spans="2:133" ht="11.25" customHeight="1">
      <c r="AQ39" s="646" t="s">
        <v>319</v>
      </c>
      <c r="AR39" s="647"/>
      <c r="AS39" s="647"/>
      <c r="AT39" s="647"/>
      <c r="AU39" s="647"/>
      <c r="AV39" s="647"/>
      <c r="AW39" s="647"/>
      <c r="AX39" s="647"/>
      <c r="AY39" s="648"/>
      <c r="AZ39" s="620">
        <v>22049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79</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950650</v>
      </c>
      <c r="CS39" s="639"/>
      <c r="CT39" s="639"/>
      <c r="CU39" s="639"/>
      <c r="CV39" s="639"/>
      <c r="CW39" s="639"/>
      <c r="CX39" s="639"/>
      <c r="CY39" s="640"/>
      <c r="CZ39" s="623">
        <v>8.1999999999999993</v>
      </c>
      <c r="DA39" s="641"/>
      <c r="DB39" s="641"/>
      <c r="DC39" s="642"/>
      <c r="DD39" s="626">
        <v>332034</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282451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163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254200</v>
      </c>
      <c r="CS40" s="621"/>
      <c r="CT40" s="621"/>
      <c r="CU40" s="621"/>
      <c r="CV40" s="621"/>
      <c r="CW40" s="621"/>
      <c r="CX40" s="621"/>
      <c r="CY40" s="622"/>
      <c r="CZ40" s="623">
        <v>2.2000000000000002</v>
      </c>
      <c r="DA40" s="641"/>
      <c r="DB40" s="641"/>
      <c r="DC40" s="642"/>
      <c r="DD40" s="626">
        <v>8200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776588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414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2423097</v>
      </c>
      <c r="CS42" s="621"/>
      <c r="CT42" s="621"/>
      <c r="CU42" s="621"/>
      <c r="CV42" s="621"/>
      <c r="CW42" s="621"/>
      <c r="CX42" s="621"/>
      <c r="CY42" s="622"/>
      <c r="CZ42" s="623">
        <v>21</v>
      </c>
      <c r="DA42" s="624"/>
      <c r="DB42" s="624"/>
      <c r="DC42" s="625"/>
      <c r="DD42" s="626">
        <v>1000542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111833</v>
      </c>
      <c r="CS43" s="639"/>
      <c r="CT43" s="639"/>
      <c r="CU43" s="639"/>
      <c r="CV43" s="639"/>
      <c r="CW43" s="639"/>
      <c r="CX43" s="639"/>
      <c r="CY43" s="640"/>
      <c r="CZ43" s="623">
        <v>1</v>
      </c>
      <c r="DA43" s="641"/>
      <c r="DB43" s="641"/>
      <c r="DC43" s="642"/>
      <c r="DD43" s="626">
        <v>96825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1459635</v>
      </c>
      <c r="CS44" s="621"/>
      <c r="CT44" s="621"/>
      <c r="CU44" s="621"/>
      <c r="CV44" s="621"/>
      <c r="CW44" s="621"/>
      <c r="CX44" s="621"/>
      <c r="CY44" s="622"/>
      <c r="CZ44" s="623">
        <v>12.6</v>
      </c>
      <c r="DA44" s="624"/>
      <c r="DB44" s="624"/>
      <c r="DC44" s="625"/>
      <c r="DD44" s="626">
        <v>543227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781704</v>
      </c>
      <c r="CS45" s="639"/>
      <c r="CT45" s="639"/>
      <c r="CU45" s="639"/>
      <c r="CV45" s="639"/>
      <c r="CW45" s="639"/>
      <c r="CX45" s="639"/>
      <c r="CY45" s="640"/>
      <c r="CZ45" s="623">
        <v>6.8</v>
      </c>
      <c r="DA45" s="641"/>
      <c r="DB45" s="641"/>
      <c r="DC45" s="642"/>
      <c r="DD45" s="626">
        <v>292951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577884</v>
      </c>
      <c r="CS46" s="621"/>
      <c r="CT46" s="621"/>
      <c r="CU46" s="621"/>
      <c r="CV46" s="621"/>
      <c r="CW46" s="621"/>
      <c r="CX46" s="621"/>
      <c r="CY46" s="622"/>
      <c r="CZ46" s="623">
        <v>5</v>
      </c>
      <c r="DA46" s="624"/>
      <c r="DB46" s="624"/>
      <c r="DC46" s="625"/>
      <c r="DD46" s="626">
        <v>243129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963462</v>
      </c>
      <c r="CS47" s="639"/>
      <c r="CT47" s="639"/>
      <c r="CU47" s="639"/>
      <c r="CV47" s="639"/>
      <c r="CW47" s="639"/>
      <c r="CX47" s="639"/>
      <c r="CY47" s="640"/>
      <c r="CZ47" s="623">
        <v>8.3000000000000007</v>
      </c>
      <c r="DA47" s="641"/>
      <c r="DB47" s="641"/>
      <c r="DC47" s="642"/>
      <c r="DD47" s="626">
        <v>457315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11555917</v>
      </c>
      <c r="CS49" s="605"/>
      <c r="CT49" s="605"/>
      <c r="CU49" s="605"/>
      <c r="CV49" s="605"/>
      <c r="CW49" s="605"/>
      <c r="CX49" s="605"/>
      <c r="CY49" s="606"/>
      <c r="CZ49" s="607">
        <v>100</v>
      </c>
      <c r="DA49" s="608"/>
      <c r="DB49" s="608"/>
      <c r="DC49" s="609"/>
      <c r="DD49" s="610">
        <v>6899693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12006</v>
      </c>
      <c r="R7" s="1134"/>
      <c r="S7" s="1134"/>
      <c r="T7" s="1134"/>
      <c r="U7" s="1134"/>
      <c r="V7" s="1134">
        <v>11570</v>
      </c>
      <c r="W7" s="1134"/>
      <c r="X7" s="1134"/>
      <c r="Y7" s="1134"/>
      <c r="Z7" s="1134"/>
      <c r="AA7" s="1134">
        <v>436</v>
      </c>
      <c r="AB7" s="1134"/>
      <c r="AC7" s="1134"/>
      <c r="AD7" s="1134"/>
      <c r="AE7" s="1135"/>
      <c r="AF7" s="1136">
        <v>287</v>
      </c>
      <c r="AG7" s="1137"/>
      <c r="AH7" s="1137"/>
      <c r="AI7" s="1137"/>
      <c r="AJ7" s="1138"/>
      <c r="AK7" s="1120">
        <v>985</v>
      </c>
      <c r="AL7" s="1121"/>
      <c r="AM7" s="1121"/>
      <c r="AN7" s="1121"/>
      <c r="AO7" s="1121"/>
      <c r="AP7" s="1121">
        <v>9150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545</v>
      </c>
      <c r="BT7" s="1125"/>
      <c r="BU7" s="1125"/>
      <c r="BV7" s="1125"/>
      <c r="BW7" s="1125"/>
      <c r="BX7" s="1125"/>
      <c r="BY7" s="1125"/>
      <c r="BZ7" s="1125"/>
      <c r="CA7" s="1125"/>
      <c r="CB7" s="1125"/>
      <c r="CC7" s="1125"/>
      <c r="CD7" s="1125"/>
      <c r="CE7" s="1125"/>
      <c r="CF7" s="1125"/>
      <c r="CG7" s="1126"/>
      <c r="CH7" s="1117">
        <v>3</v>
      </c>
      <c r="CI7" s="1118"/>
      <c r="CJ7" s="1118"/>
      <c r="CK7" s="1118"/>
      <c r="CL7" s="1119"/>
      <c r="CM7" s="1117">
        <v>-85</v>
      </c>
      <c r="CN7" s="1118"/>
      <c r="CO7" s="1118"/>
      <c r="CP7" s="1118"/>
      <c r="CQ7" s="1119"/>
      <c r="CR7" s="1117">
        <v>5</v>
      </c>
      <c r="CS7" s="1118"/>
      <c r="CT7" s="1118"/>
      <c r="CU7" s="1118"/>
      <c r="CV7" s="1119"/>
      <c r="CW7" s="1117" t="s">
        <v>539</v>
      </c>
      <c r="CX7" s="1118"/>
      <c r="CY7" s="1118"/>
      <c r="CZ7" s="1118"/>
      <c r="DA7" s="1119"/>
      <c r="DB7" s="1117" t="s">
        <v>539</v>
      </c>
      <c r="DC7" s="1118"/>
      <c r="DD7" s="1118"/>
      <c r="DE7" s="1118"/>
      <c r="DF7" s="1119"/>
      <c r="DG7" s="1117">
        <v>800</v>
      </c>
      <c r="DH7" s="1118"/>
      <c r="DI7" s="1118"/>
      <c r="DJ7" s="1118"/>
      <c r="DK7" s="1119"/>
      <c r="DL7" s="1117" t="s">
        <v>539</v>
      </c>
      <c r="DM7" s="1118"/>
      <c r="DN7" s="1118"/>
      <c r="DO7" s="1118"/>
      <c r="DP7" s="1119"/>
      <c r="DQ7" s="1117">
        <v>85</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12006</v>
      </c>
      <c r="R23" s="1098"/>
      <c r="S23" s="1098"/>
      <c r="T23" s="1098"/>
      <c r="U23" s="1098"/>
      <c r="V23" s="1098">
        <v>11570</v>
      </c>
      <c r="W23" s="1098"/>
      <c r="X23" s="1098"/>
      <c r="Y23" s="1098"/>
      <c r="Z23" s="1098"/>
      <c r="AA23" s="1098">
        <v>436</v>
      </c>
      <c r="AB23" s="1098"/>
      <c r="AC23" s="1098"/>
      <c r="AD23" s="1098"/>
      <c r="AE23" s="1099"/>
      <c r="AF23" s="1100">
        <v>287</v>
      </c>
      <c r="AG23" s="1098"/>
      <c r="AH23" s="1098"/>
      <c r="AI23" s="1098"/>
      <c r="AJ23" s="1101"/>
      <c r="AK23" s="1102"/>
      <c r="AL23" s="1103"/>
      <c r="AM23" s="1103"/>
      <c r="AN23" s="1103"/>
      <c r="AO23" s="1103"/>
      <c r="AP23" s="1098">
        <v>9150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2836</v>
      </c>
      <c r="R28" s="1083"/>
      <c r="S28" s="1083"/>
      <c r="T28" s="1083"/>
      <c r="U28" s="1083"/>
      <c r="V28" s="1083">
        <v>2832</v>
      </c>
      <c r="W28" s="1083"/>
      <c r="X28" s="1083"/>
      <c r="Y28" s="1083"/>
      <c r="Z28" s="1083"/>
      <c r="AA28" s="1083">
        <v>4</v>
      </c>
      <c r="AB28" s="1083"/>
      <c r="AC28" s="1083"/>
      <c r="AD28" s="1083"/>
      <c r="AE28" s="1084"/>
      <c r="AF28" s="1085">
        <v>4</v>
      </c>
      <c r="AG28" s="1083"/>
      <c r="AH28" s="1083"/>
      <c r="AI28" s="1083"/>
      <c r="AJ28" s="1086"/>
      <c r="AK28" s="1087">
        <v>225</v>
      </c>
      <c r="AL28" s="1075"/>
      <c r="AM28" s="1075"/>
      <c r="AN28" s="1075"/>
      <c r="AO28" s="1075"/>
      <c r="AP28" s="1075" t="s">
        <v>539</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2054</v>
      </c>
      <c r="R29" s="1073"/>
      <c r="S29" s="1073"/>
      <c r="T29" s="1073"/>
      <c r="U29" s="1073"/>
      <c r="V29" s="1073">
        <v>1954</v>
      </c>
      <c r="W29" s="1073"/>
      <c r="X29" s="1073"/>
      <c r="Y29" s="1073"/>
      <c r="Z29" s="1073"/>
      <c r="AA29" s="1073">
        <v>100</v>
      </c>
      <c r="AB29" s="1073"/>
      <c r="AC29" s="1073"/>
      <c r="AD29" s="1073"/>
      <c r="AE29" s="1074"/>
      <c r="AF29" s="1048">
        <v>100</v>
      </c>
      <c r="AG29" s="1049"/>
      <c r="AH29" s="1049"/>
      <c r="AI29" s="1049"/>
      <c r="AJ29" s="1050"/>
      <c r="AK29" s="1009">
        <v>294</v>
      </c>
      <c r="AL29" s="1000"/>
      <c r="AM29" s="1000"/>
      <c r="AN29" s="1000"/>
      <c r="AO29" s="1000"/>
      <c r="AP29" s="1000" t="s">
        <v>539</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219</v>
      </c>
      <c r="R30" s="1073"/>
      <c r="S30" s="1073"/>
      <c r="T30" s="1073"/>
      <c r="U30" s="1073"/>
      <c r="V30" s="1073">
        <v>218</v>
      </c>
      <c r="W30" s="1073"/>
      <c r="X30" s="1073"/>
      <c r="Y30" s="1073"/>
      <c r="Z30" s="1073"/>
      <c r="AA30" s="1073">
        <v>1</v>
      </c>
      <c r="AB30" s="1073"/>
      <c r="AC30" s="1073"/>
      <c r="AD30" s="1073"/>
      <c r="AE30" s="1074"/>
      <c r="AF30" s="1048">
        <v>1</v>
      </c>
      <c r="AG30" s="1049"/>
      <c r="AH30" s="1049"/>
      <c r="AI30" s="1049"/>
      <c r="AJ30" s="1050"/>
      <c r="AK30" s="1009">
        <v>104</v>
      </c>
      <c r="AL30" s="1000"/>
      <c r="AM30" s="1000"/>
      <c r="AN30" s="1000"/>
      <c r="AO30" s="1000"/>
      <c r="AP30" s="1000" t="s">
        <v>539</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587</v>
      </c>
      <c r="R31" s="1073"/>
      <c r="S31" s="1073"/>
      <c r="T31" s="1073"/>
      <c r="U31" s="1073"/>
      <c r="V31" s="1073">
        <v>581</v>
      </c>
      <c r="W31" s="1073"/>
      <c r="X31" s="1073"/>
      <c r="Y31" s="1073"/>
      <c r="Z31" s="1073"/>
      <c r="AA31" s="1073">
        <v>6</v>
      </c>
      <c r="AB31" s="1073"/>
      <c r="AC31" s="1073"/>
      <c r="AD31" s="1073"/>
      <c r="AE31" s="1074"/>
      <c r="AF31" s="1048">
        <v>6</v>
      </c>
      <c r="AG31" s="1049"/>
      <c r="AH31" s="1049"/>
      <c r="AI31" s="1049"/>
      <c r="AJ31" s="1050"/>
      <c r="AK31" s="1009">
        <v>55</v>
      </c>
      <c r="AL31" s="1000"/>
      <c r="AM31" s="1000"/>
      <c r="AN31" s="1000"/>
      <c r="AO31" s="1000"/>
      <c r="AP31" s="1000">
        <v>582</v>
      </c>
      <c r="AQ31" s="1000"/>
      <c r="AR31" s="1000"/>
      <c r="AS31" s="1000"/>
      <c r="AT31" s="1000"/>
      <c r="AU31" s="1000">
        <v>34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v>4</v>
      </c>
      <c r="R32" s="1073"/>
      <c r="S32" s="1073"/>
      <c r="T32" s="1073"/>
      <c r="U32" s="1073"/>
      <c r="V32" s="1073">
        <v>3</v>
      </c>
      <c r="W32" s="1073"/>
      <c r="X32" s="1073"/>
      <c r="Y32" s="1073"/>
      <c r="Z32" s="1073"/>
      <c r="AA32" s="1073">
        <v>1</v>
      </c>
      <c r="AB32" s="1073"/>
      <c r="AC32" s="1073"/>
      <c r="AD32" s="1073"/>
      <c r="AE32" s="1074"/>
      <c r="AF32" s="1048">
        <v>1</v>
      </c>
      <c r="AG32" s="1049"/>
      <c r="AH32" s="1049"/>
      <c r="AI32" s="1049"/>
      <c r="AJ32" s="1050"/>
      <c r="AK32" s="1009" t="s">
        <v>539</v>
      </c>
      <c r="AL32" s="1000"/>
      <c r="AM32" s="1000"/>
      <c r="AN32" s="1000"/>
      <c r="AO32" s="1000"/>
      <c r="AP32" s="1000" t="s">
        <v>539</v>
      </c>
      <c r="AQ32" s="1000"/>
      <c r="AR32" s="1000"/>
      <c r="AS32" s="1000"/>
      <c r="AT32" s="1000"/>
      <c r="AU32" s="1000" t="s">
        <v>539</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383</v>
      </c>
      <c r="C33" s="1067"/>
      <c r="D33" s="1067"/>
      <c r="E33" s="1067"/>
      <c r="F33" s="1067"/>
      <c r="G33" s="1067"/>
      <c r="H33" s="1067"/>
      <c r="I33" s="1067"/>
      <c r="J33" s="1067"/>
      <c r="K33" s="1067"/>
      <c r="L33" s="1067"/>
      <c r="M33" s="1067"/>
      <c r="N33" s="1067"/>
      <c r="O33" s="1067"/>
      <c r="P33" s="1068"/>
      <c r="Q33" s="1072">
        <v>278</v>
      </c>
      <c r="R33" s="1073"/>
      <c r="S33" s="1073"/>
      <c r="T33" s="1073"/>
      <c r="U33" s="1073"/>
      <c r="V33" s="1073">
        <v>225</v>
      </c>
      <c r="W33" s="1073"/>
      <c r="X33" s="1073"/>
      <c r="Y33" s="1073"/>
      <c r="Z33" s="1073"/>
      <c r="AA33" s="1073">
        <v>53</v>
      </c>
      <c r="AB33" s="1073"/>
      <c r="AC33" s="1073"/>
      <c r="AD33" s="1073"/>
      <c r="AE33" s="1074"/>
      <c r="AF33" s="1048">
        <v>437</v>
      </c>
      <c r="AG33" s="1049"/>
      <c r="AH33" s="1049"/>
      <c r="AI33" s="1049"/>
      <c r="AJ33" s="1050"/>
      <c r="AK33" s="1009">
        <v>7</v>
      </c>
      <c r="AL33" s="1000"/>
      <c r="AM33" s="1000"/>
      <c r="AN33" s="1000"/>
      <c r="AO33" s="1000"/>
      <c r="AP33" s="1000">
        <v>1250</v>
      </c>
      <c r="AQ33" s="1000"/>
      <c r="AR33" s="1000"/>
      <c r="AS33" s="1000"/>
      <c r="AT33" s="1000"/>
      <c r="AU33" s="1000">
        <v>77</v>
      </c>
      <c r="AV33" s="1000"/>
      <c r="AW33" s="1000"/>
      <c r="AX33" s="1000"/>
      <c r="AY33" s="1000"/>
      <c r="AZ33" s="1071" t="s">
        <v>539</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385</v>
      </c>
      <c r="C34" s="1067"/>
      <c r="D34" s="1067"/>
      <c r="E34" s="1067"/>
      <c r="F34" s="1067"/>
      <c r="G34" s="1067"/>
      <c r="H34" s="1067"/>
      <c r="I34" s="1067"/>
      <c r="J34" s="1067"/>
      <c r="K34" s="1067"/>
      <c r="L34" s="1067"/>
      <c r="M34" s="1067"/>
      <c r="N34" s="1067"/>
      <c r="O34" s="1067"/>
      <c r="P34" s="1068"/>
      <c r="Q34" s="1072">
        <v>2163</v>
      </c>
      <c r="R34" s="1073"/>
      <c r="S34" s="1073"/>
      <c r="T34" s="1073"/>
      <c r="U34" s="1073"/>
      <c r="V34" s="1073">
        <v>2121</v>
      </c>
      <c r="W34" s="1073"/>
      <c r="X34" s="1073"/>
      <c r="Y34" s="1073"/>
      <c r="Z34" s="1073"/>
      <c r="AA34" s="1073">
        <v>42</v>
      </c>
      <c r="AB34" s="1073"/>
      <c r="AC34" s="1073"/>
      <c r="AD34" s="1073"/>
      <c r="AE34" s="1074"/>
      <c r="AF34" s="1048">
        <v>12</v>
      </c>
      <c r="AG34" s="1049"/>
      <c r="AH34" s="1049"/>
      <c r="AI34" s="1049"/>
      <c r="AJ34" s="1050"/>
      <c r="AK34" s="1009">
        <v>84</v>
      </c>
      <c r="AL34" s="1000"/>
      <c r="AM34" s="1000"/>
      <c r="AN34" s="1000"/>
      <c r="AO34" s="1000"/>
      <c r="AP34" s="1000">
        <v>780</v>
      </c>
      <c r="AQ34" s="1000"/>
      <c r="AR34" s="1000"/>
      <c r="AS34" s="1000"/>
      <c r="AT34" s="1000"/>
      <c r="AU34" s="1000">
        <v>424</v>
      </c>
      <c r="AV34" s="1000"/>
      <c r="AW34" s="1000"/>
      <c r="AX34" s="1000"/>
      <c r="AY34" s="1000"/>
      <c r="AZ34" s="1071" t="s">
        <v>539</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386</v>
      </c>
      <c r="C35" s="1067"/>
      <c r="D35" s="1067"/>
      <c r="E35" s="1067"/>
      <c r="F35" s="1067"/>
      <c r="G35" s="1067"/>
      <c r="H35" s="1067"/>
      <c r="I35" s="1067"/>
      <c r="J35" s="1067"/>
      <c r="K35" s="1067"/>
      <c r="L35" s="1067"/>
      <c r="M35" s="1067"/>
      <c r="N35" s="1067"/>
      <c r="O35" s="1067"/>
      <c r="P35" s="1068"/>
      <c r="Q35" s="1072">
        <v>8</v>
      </c>
      <c r="R35" s="1073"/>
      <c r="S35" s="1073"/>
      <c r="T35" s="1073"/>
      <c r="U35" s="1073"/>
      <c r="V35" s="1073">
        <v>6</v>
      </c>
      <c r="W35" s="1073"/>
      <c r="X35" s="1073"/>
      <c r="Y35" s="1073"/>
      <c r="Z35" s="1073"/>
      <c r="AA35" s="1073">
        <v>2</v>
      </c>
      <c r="AB35" s="1073"/>
      <c r="AC35" s="1073"/>
      <c r="AD35" s="1073"/>
      <c r="AE35" s="1074"/>
      <c r="AF35" s="1048">
        <v>2</v>
      </c>
      <c r="AG35" s="1049"/>
      <c r="AH35" s="1049"/>
      <c r="AI35" s="1049"/>
      <c r="AJ35" s="1050"/>
      <c r="AK35" s="1009">
        <v>4</v>
      </c>
      <c r="AL35" s="1000"/>
      <c r="AM35" s="1000"/>
      <c r="AN35" s="1000"/>
      <c r="AO35" s="1000"/>
      <c r="AP35" s="1000" t="s">
        <v>539</v>
      </c>
      <c r="AQ35" s="1000"/>
      <c r="AR35" s="1000"/>
      <c r="AS35" s="1000"/>
      <c r="AT35" s="1000"/>
      <c r="AU35" s="1000" t="s">
        <v>539</v>
      </c>
      <c r="AV35" s="1000"/>
      <c r="AW35" s="1000"/>
      <c r="AX35" s="1000"/>
      <c r="AY35" s="1000"/>
      <c r="AZ35" s="1071" t="s">
        <v>539</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388</v>
      </c>
      <c r="C36" s="1067"/>
      <c r="D36" s="1067"/>
      <c r="E36" s="1067"/>
      <c r="F36" s="1067"/>
      <c r="G36" s="1067"/>
      <c r="H36" s="1067"/>
      <c r="I36" s="1067"/>
      <c r="J36" s="1067"/>
      <c r="K36" s="1067"/>
      <c r="L36" s="1067"/>
      <c r="M36" s="1067"/>
      <c r="N36" s="1067"/>
      <c r="O36" s="1067"/>
      <c r="P36" s="1068"/>
      <c r="Q36" s="1072">
        <v>32</v>
      </c>
      <c r="R36" s="1073"/>
      <c r="S36" s="1073"/>
      <c r="T36" s="1073"/>
      <c r="U36" s="1073"/>
      <c r="V36" s="1073">
        <v>31</v>
      </c>
      <c r="W36" s="1073"/>
      <c r="X36" s="1073"/>
      <c r="Y36" s="1073"/>
      <c r="Z36" s="1073"/>
      <c r="AA36" s="1073">
        <v>1</v>
      </c>
      <c r="AB36" s="1073"/>
      <c r="AC36" s="1073"/>
      <c r="AD36" s="1073"/>
      <c r="AE36" s="1074"/>
      <c r="AF36" s="1048">
        <v>1</v>
      </c>
      <c r="AG36" s="1049"/>
      <c r="AH36" s="1049"/>
      <c r="AI36" s="1049"/>
      <c r="AJ36" s="1050"/>
      <c r="AK36" s="1009">
        <v>27</v>
      </c>
      <c r="AL36" s="1000"/>
      <c r="AM36" s="1000"/>
      <c r="AN36" s="1000"/>
      <c r="AO36" s="1000"/>
      <c r="AP36" s="1000">
        <v>294</v>
      </c>
      <c r="AQ36" s="1000"/>
      <c r="AR36" s="1000"/>
      <c r="AS36" s="1000"/>
      <c r="AT36" s="1000"/>
      <c r="AU36" s="1000">
        <v>294</v>
      </c>
      <c r="AV36" s="1000"/>
      <c r="AW36" s="1000"/>
      <c r="AX36" s="1000"/>
      <c r="AY36" s="1000"/>
      <c r="AZ36" s="1071" t="s">
        <v>539</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389</v>
      </c>
      <c r="C37" s="1067"/>
      <c r="D37" s="1067"/>
      <c r="E37" s="1067"/>
      <c r="F37" s="1067"/>
      <c r="G37" s="1067"/>
      <c r="H37" s="1067"/>
      <c r="I37" s="1067"/>
      <c r="J37" s="1067"/>
      <c r="K37" s="1067"/>
      <c r="L37" s="1067"/>
      <c r="M37" s="1067"/>
      <c r="N37" s="1067"/>
      <c r="O37" s="1067"/>
      <c r="P37" s="1068"/>
      <c r="Q37" s="1072">
        <v>35</v>
      </c>
      <c r="R37" s="1073"/>
      <c r="S37" s="1073"/>
      <c r="T37" s="1073"/>
      <c r="U37" s="1073"/>
      <c r="V37" s="1073">
        <v>32</v>
      </c>
      <c r="W37" s="1073"/>
      <c r="X37" s="1073"/>
      <c r="Y37" s="1073"/>
      <c r="Z37" s="1073"/>
      <c r="AA37" s="1073">
        <v>2</v>
      </c>
      <c r="AB37" s="1073"/>
      <c r="AC37" s="1073"/>
      <c r="AD37" s="1073"/>
      <c r="AE37" s="1074"/>
      <c r="AF37" s="1048">
        <v>2</v>
      </c>
      <c r="AG37" s="1049"/>
      <c r="AH37" s="1049"/>
      <c r="AI37" s="1049"/>
      <c r="AJ37" s="1050"/>
      <c r="AK37" s="1009">
        <v>22</v>
      </c>
      <c r="AL37" s="1000"/>
      <c r="AM37" s="1000"/>
      <c r="AN37" s="1000"/>
      <c r="AO37" s="1000"/>
      <c r="AP37" s="1000">
        <v>152</v>
      </c>
      <c r="AQ37" s="1000"/>
      <c r="AR37" s="1000"/>
      <c r="AS37" s="1000"/>
      <c r="AT37" s="1000"/>
      <c r="AU37" s="1000">
        <v>126</v>
      </c>
      <c r="AV37" s="1000"/>
      <c r="AW37" s="1000"/>
      <c r="AX37" s="1000"/>
      <c r="AY37" s="1000"/>
      <c r="AZ37" s="1071" t="s">
        <v>539</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567</v>
      </c>
      <c r="AG63" s="988"/>
      <c r="AH63" s="988"/>
      <c r="AI63" s="988"/>
      <c r="AJ63" s="1059"/>
      <c r="AK63" s="1060"/>
      <c r="AL63" s="992"/>
      <c r="AM63" s="992"/>
      <c r="AN63" s="992"/>
      <c r="AO63" s="992"/>
      <c r="AP63" s="988">
        <v>3058</v>
      </c>
      <c r="AQ63" s="988"/>
      <c r="AR63" s="988"/>
      <c r="AS63" s="988"/>
      <c r="AT63" s="988"/>
      <c r="AU63" s="988">
        <v>955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1880</v>
      </c>
      <c r="R69" s="1000"/>
      <c r="S69" s="1000"/>
      <c r="T69" s="1000"/>
      <c r="U69" s="1000"/>
      <c r="V69" s="1000">
        <v>1819</v>
      </c>
      <c r="W69" s="1000"/>
      <c r="X69" s="1000"/>
      <c r="Y69" s="1000"/>
      <c r="Z69" s="1000"/>
      <c r="AA69" s="1000">
        <v>61</v>
      </c>
      <c r="AB69" s="1000"/>
      <c r="AC69" s="1000"/>
      <c r="AD69" s="1000"/>
      <c r="AE69" s="1000"/>
      <c r="AF69" s="1000">
        <v>61</v>
      </c>
      <c r="AG69" s="1000"/>
      <c r="AH69" s="1000"/>
      <c r="AI69" s="1000"/>
      <c r="AJ69" s="1000"/>
      <c r="AK69" s="1000">
        <v>22</v>
      </c>
      <c r="AL69" s="1000"/>
      <c r="AM69" s="1000"/>
      <c r="AN69" s="1000"/>
      <c r="AO69" s="1000"/>
      <c r="AP69" s="1000">
        <v>3323</v>
      </c>
      <c r="AQ69" s="1000"/>
      <c r="AR69" s="1000"/>
      <c r="AS69" s="1000"/>
      <c r="AT69" s="1000"/>
      <c r="AU69" s="1000">
        <v>223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1973</v>
      </c>
      <c r="R70" s="1000"/>
      <c r="S70" s="1000"/>
      <c r="T70" s="1000"/>
      <c r="U70" s="1000"/>
      <c r="V70" s="1000">
        <v>1969</v>
      </c>
      <c r="W70" s="1000"/>
      <c r="X70" s="1000"/>
      <c r="Y70" s="1000"/>
      <c r="Z70" s="1000"/>
      <c r="AA70" s="1000">
        <v>4</v>
      </c>
      <c r="AB70" s="1000"/>
      <c r="AC70" s="1000"/>
      <c r="AD70" s="1000"/>
      <c r="AE70" s="1000"/>
      <c r="AF70" s="1000">
        <v>4</v>
      </c>
      <c r="AG70" s="1000"/>
      <c r="AH70" s="1000"/>
      <c r="AI70" s="1000"/>
      <c r="AJ70" s="1000"/>
      <c r="AK70" s="1000">
        <v>0</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277097</v>
      </c>
      <c r="R71" s="1000"/>
      <c r="S71" s="1000"/>
      <c r="T71" s="1000"/>
      <c r="U71" s="1000"/>
      <c r="V71" s="1000">
        <v>265172</v>
      </c>
      <c r="W71" s="1000"/>
      <c r="X71" s="1000"/>
      <c r="Y71" s="1000"/>
      <c r="Z71" s="1000"/>
      <c r="AA71" s="1000">
        <v>11924</v>
      </c>
      <c r="AB71" s="1000"/>
      <c r="AC71" s="1000"/>
      <c r="AD71" s="1000"/>
      <c r="AE71" s="1000"/>
      <c r="AF71" s="1000">
        <v>11924</v>
      </c>
      <c r="AG71" s="1000"/>
      <c r="AH71" s="1000"/>
      <c r="AI71" s="1000"/>
      <c r="AJ71" s="1000"/>
      <c r="AK71" s="1000">
        <v>1891</v>
      </c>
      <c r="AL71" s="1000"/>
      <c r="AM71" s="1000"/>
      <c r="AN71" s="1000"/>
      <c r="AO71" s="1000"/>
      <c r="AP71" s="1000" t="s">
        <v>539</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13434</v>
      </c>
      <c r="AG88" s="988"/>
      <c r="AH88" s="988"/>
      <c r="AI88" s="988"/>
      <c r="AJ88" s="988"/>
      <c r="AK88" s="992"/>
      <c r="AL88" s="992"/>
      <c r="AM88" s="992"/>
      <c r="AN88" s="992"/>
      <c r="AO88" s="992"/>
      <c r="AP88" s="988">
        <v>3323</v>
      </c>
      <c r="AQ88" s="988"/>
      <c r="AR88" s="988"/>
      <c r="AS88" s="988"/>
      <c r="AT88" s="988"/>
      <c r="AU88" s="988">
        <v>223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539</v>
      </c>
      <c r="CX102" s="980"/>
      <c r="CY102" s="980"/>
      <c r="CZ102" s="980"/>
      <c r="DA102" s="981"/>
      <c r="DB102" s="979" t="s">
        <v>539</v>
      </c>
      <c r="DC102" s="980"/>
      <c r="DD102" s="980"/>
      <c r="DE102" s="980"/>
      <c r="DF102" s="981"/>
      <c r="DG102" s="979">
        <v>800</v>
      </c>
      <c r="DH102" s="980"/>
      <c r="DI102" s="980"/>
      <c r="DJ102" s="980"/>
      <c r="DK102" s="981"/>
      <c r="DL102" s="979" t="s">
        <v>539</v>
      </c>
      <c r="DM102" s="980"/>
      <c r="DN102" s="980"/>
      <c r="DO102" s="980"/>
      <c r="DP102" s="981"/>
      <c r="DQ102" s="979">
        <v>85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1270970</v>
      </c>
      <c r="AB110" s="916"/>
      <c r="AC110" s="916"/>
      <c r="AD110" s="916"/>
      <c r="AE110" s="917"/>
      <c r="AF110" s="918">
        <v>1141787</v>
      </c>
      <c r="AG110" s="916"/>
      <c r="AH110" s="916"/>
      <c r="AI110" s="916"/>
      <c r="AJ110" s="917"/>
      <c r="AK110" s="918">
        <v>1068726</v>
      </c>
      <c r="AL110" s="916"/>
      <c r="AM110" s="916"/>
      <c r="AN110" s="916"/>
      <c r="AO110" s="917"/>
      <c r="AP110" s="919">
        <v>23.7</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9374830</v>
      </c>
      <c r="BR110" s="863"/>
      <c r="BS110" s="863"/>
      <c r="BT110" s="863"/>
      <c r="BU110" s="863"/>
      <c r="BV110" s="863">
        <v>9318375</v>
      </c>
      <c r="BW110" s="863"/>
      <c r="BX110" s="863"/>
      <c r="BY110" s="863"/>
      <c r="BZ110" s="863"/>
      <c r="CA110" s="863">
        <v>9150143</v>
      </c>
      <c r="CB110" s="863"/>
      <c r="CC110" s="863"/>
      <c r="CD110" s="863"/>
      <c r="CE110" s="863"/>
      <c r="CF110" s="887">
        <v>202.7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412</v>
      </c>
      <c r="AB111" s="944"/>
      <c r="AC111" s="944"/>
      <c r="AD111" s="944"/>
      <c r="AE111" s="945"/>
      <c r="AF111" s="946" t="s">
        <v>412</v>
      </c>
      <c r="AG111" s="944"/>
      <c r="AH111" s="944"/>
      <c r="AI111" s="944"/>
      <c r="AJ111" s="945"/>
      <c r="AK111" s="946" t="s">
        <v>412</v>
      </c>
      <c r="AL111" s="944"/>
      <c r="AM111" s="944"/>
      <c r="AN111" s="944"/>
      <c r="AO111" s="945"/>
      <c r="AP111" s="947" t="s">
        <v>412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18702</v>
      </c>
      <c r="BR111" s="835"/>
      <c r="BS111" s="835"/>
      <c r="BT111" s="835"/>
      <c r="BU111" s="835"/>
      <c r="BV111" s="835">
        <v>6308</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673545</v>
      </c>
      <c r="BR112" s="835"/>
      <c r="BS112" s="835"/>
      <c r="BT112" s="835"/>
      <c r="BU112" s="835"/>
      <c r="BV112" s="835">
        <v>776960</v>
      </c>
      <c r="BW112" s="835"/>
      <c r="BX112" s="835"/>
      <c r="BY112" s="835"/>
      <c r="BZ112" s="835"/>
      <c r="CA112" s="835">
        <v>955022</v>
      </c>
      <c r="CB112" s="835"/>
      <c r="CC112" s="835"/>
      <c r="CD112" s="835"/>
      <c r="CE112" s="835"/>
      <c r="CF112" s="896">
        <v>21.2</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81261</v>
      </c>
      <c r="AB113" s="944"/>
      <c r="AC113" s="944"/>
      <c r="AD113" s="944"/>
      <c r="AE113" s="945"/>
      <c r="AF113" s="946">
        <v>180948</v>
      </c>
      <c r="AG113" s="944"/>
      <c r="AH113" s="944"/>
      <c r="AI113" s="944"/>
      <c r="AJ113" s="945"/>
      <c r="AK113" s="946">
        <v>196739</v>
      </c>
      <c r="AL113" s="944"/>
      <c r="AM113" s="944"/>
      <c r="AN113" s="944"/>
      <c r="AO113" s="945"/>
      <c r="AP113" s="947">
        <v>4.4000000000000004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307546</v>
      </c>
      <c r="BR113" s="835"/>
      <c r="BS113" s="835"/>
      <c r="BT113" s="835"/>
      <c r="BU113" s="835"/>
      <c r="BV113" s="835">
        <v>265986</v>
      </c>
      <c r="BW113" s="835"/>
      <c r="BX113" s="835"/>
      <c r="BY113" s="835"/>
      <c r="BZ113" s="835"/>
      <c r="CA113" s="835">
        <v>222658</v>
      </c>
      <c r="CB113" s="835"/>
      <c r="CC113" s="835"/>
      <c r="CD113" s="835"/>
      <c r="CE113" s="835"/>
      <c r="CF113" s="896">
        <v>4.9000000000000004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50201</v>
      </c>
      <c r="AB114" s="798"/>
      <c r="AC114" s="798"/>
      <c r="AD114" s="798"/>
      <c r="AE114" s="799"/>
      <c r="AF114" s="800">
        <v>49129</v>
      </c>
      <c r="AG114" s="798"/>
      <c r="AH114" s="798"/>
      <c r="AI114" s="798"/>
      <c r="AJ114" s="799"/>
      <c r="AK114" s="800">
        <v>46681</v>
      </c>
      <c r="AL114" s="798"/>
      <c r="AM114" s="798"/>
      <c r="AN114" s="798"/>
      <c r="AO114" s="799"/>
      <c r="AP114" s="845">
        <v>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1862685</v>
      </c>
      <c r="BR114" s="835"/>
      <c r="BS114" s="835"/>
      <c r="BT114" s="835"/>
      <c r="BU114" s="835"/>
      <c r="BV114" s="835">
        <v>1752166</v>
      </c>
      <c r="BW114" s="835"/>
      <c r="BX114" s="835"/>
      <c r="BY114" s="835"/>
      <c r="BZ114" s="835"/>
      <c r="CA114" s="835">
        <v>1659725</v>
      </c>
      <c r="CB114" s="835"/>
      <c r="CC114" s="835"/>
      <c r="CD114" s="835"/>
      <c r="CE114" s="835"/>
      <c r="CF114" s="896">
        <v>36.799999999999997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18702</v>
      </c>
      <c r="DH114" s="798"/>
      <c r="DI114" s="798"/>
      <c r="DJ114" s="798"/>
      <c r="DK114" s="799"/>
      <c r="DL114" s="800">
        <v>6308</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13147</v>
      </c>
      <c r="AB115" s="944"/>
      <c r="AC115" s="944"/>
      <c r="AD115" s="944"/>
      <c r="AE115" s="945"/>
      <c r="AF115" s="946">
        <v>12926</v>
      </c>
      <c r="AG115" s="944"/>
      <c r="AH115" s="944"/>
      <c r="AI115" s="944"/>
      <c r="AJ115" s="945"/>
      <c r="AK115" s="946">
        <v>6743</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92986</v>
      </c>
      <c r="BR115" s="835"/>
      <c r="BS115" s="835"/>
      <c r="BT115" s="835"/>
      <c r="BU115" s="835"/>
      <c r="BV115" s="835">
        <v>88176</v>
      </c>
      <c r="BW115" s="835"/>
      <c r="BX115" s="835"/>
      <c r="BY115" s="835"/>
      <c r="BZ115" s="835"/>
      <c r="CA115" s="835">
        <v>85435</v>
      </c>
      <c r="CB115" s="835"/>
      <c r="CC115" s="835"/>
      <c r="CD115" s="835"/>
      <c r="CE115" s="835"/>
      <c r="CF115" s="896">
        <v>1.9</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1415579</v>
      </c>
      <c r="AB117" s="930"/>
      <c r="AC117" s="930"/>
      <c r="AD117" s="930"/>
      <c r="AE117" s="931"/>
      <c r="AF117" s="932">
        <v>1384790</v>
      </c>
      <c r="AG117" s="930"/>
      <c r="AH117" s="930"/>
      <c r="AI117" s="930"/>
      <c r="AJ117" s="931"/>
      <c r="AK117" s="932">
        <v>1318889</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12330294</v>
      </c>
      <c r="BR119" s="866"/>
      <c r="BS119" s="866"/>
      <c r="BT119" s="866"/>
      <c r="BU119" s="866"/>
      <c r="BV119" s="866">
        <v>12207971</v>
      </c>
      <c r="BW119" s="866"/>
      <c r="BX119" s="866"/>
      <c r="BY119" s="866"/>
      <c r="BZ119" s="866"/>
      <c r="CA119" s="866">
        <v>12072983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3112032</v>
      </c>
      <c r="BR120" s="863"/>
      <c r="BS120" s="863"/>
      <c r="BT120" s="863"/>
      <c r="BU120" s="863"/>
      <c r="BV120" s="863">
        <v>3850347</v>
      </c>
      <c r="BW120" s="863"/>
      <c r="BX120" s="863"/>
      <c r="BY120" s="863"/>
      <c r="BZ120" s="863"/>
      <c r="CA120" s="863">
        <v>4124254</v>
      </c>
      <c r="CB120" s="863"/>
      <c r="CC120" s="863"/>
      <c r="CD120" s="863"/>
      <c r="CE120" s="863"/>
      <c r="CF120" s="887">
        <v>91.4</v>
      </c>
      <c r="CG120" s="888"/>
      <c r="CH120" s="888"/>
      <c r="CI120" s="888"/>
      <c r="CJ120" s="888"/>
      <c r="CK120" s="889" t="s">
        <v>440</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201770</v>
      </c>
      <c r="DH120" s="863"/>
      <c r="DI120" s="863"/>
      <c r="DJ120" s="863"/>
      <c r="DK120" s="863"/>
      <c r="DL120" s="863">
        <v>310482</v>
      </c>
      <c r="DM120" s="863"/>
      <c r="DN120" s="863"/>
      <c r="DO120" s="863"/>
      <c r="DP120" s="863"/>
      <c r="DQ120" s="863">
        <v>423681</v>
      </c>
      <c r="DR120" s="863"/>
      <c r="DS120" s="863"/>
      <c r="DT120" s="863"/>
      <c r="DU120" s="863"/>
      <c r="DV120" s="864">
        <v>9.4</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12495</v>
      </c>
      <c r="BR121" s="835"/>
      <c r="BS121" s="835"/>
      <c r="BT121" s="835"/>
      <c r="BU121" s="835"/>
      <c r="BV121" s="835">
        <v>21194</v>
      </c>
      <c r="BW121" s="835"/>
      <c r="BX121" s="835"/>
      <c r="BY121" s="835"/>
      <c r="BZ121" s="835"/>
      <c r="CA121" s="835">
        <v>20653</v>
      </c>
      <c r="CB121" s="835"/>
      <c r="CC121" s="835"/>
      <c r="CD121" s="835"/>
      <c r="CE121" s="835"/>
      <c r="CF121" s="896">
        <v>0.5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322558</v>
      </c>
      <c r="DH121" s="835"/>
      <c r="DI121" s="835"/>
      <c r="DJ121" s="835"/>
      <c r="DK121" s="835"/>
      <c r="DL121" s="835">
        <v>308431</v>
      </c>
      <c r="DM121" s="835"/>
      <c r="DN121" s="835"/>
      <c r="DO121" s="835"/>
      <c r="DP121" s="835"/>
      <c r="DQ121" s="835">
        <v>294029</v>
      </c>
      <c r="DR121" s="835"/>
      <c r="DS121" s="835"/>
      <c r="DT121" s="835"/>
      <c r="DU121" s="835"/>
      <c r="DV121" s="812">
        <v>6.5</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12381</v>
      </c>
      <c r="AB122" s="798"/>
      <c r="AC122" s="798"/>
      <c r="AD122" s="798"/>
      <c r="AE122" s="799"/>
      <c r="AF122" s="800">
        <v>12393</v>
      </c>
      <c r="AG122" s="798"/>
      <c r="AH122" s="798"/>
      <c r="AI122" s="798"/>
      <c r="AJ122" s="799"/>
      <c r="AK122" s="800">
        <v>6308</v>
      </c>
      <c r="AL122" s="798"/>
      <c r="AM122" s="798"/>
      <c r="AN122" s="798"/>
      <c r="AO122" s="799"/>
      <c r="AP122" s="845">
        <v>0.1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7895084</v>
      </c>
      <c r="BR122" s="866"/>
      <c r="BS122" s="866"/>
      <c r="BT122" s="866"/>
      <c r="BU122" s="866"/>
      <c r="BV122" s="866">
        <v>7615455</v>
      </c>
      <c r="BW122" s="866"/>
      <c r="BX122" s="866"/>
      <c r="BY122" s="866"/>
      <c r="BZ122" s="866"/>
      <c r="CA122" s="866">
        <v>7305252</v>
      </c>
      <c r="CB122" s="866"/>
      <c r="CC122" s="866"/>
      <c r="CD122" s="866"/>
      <c r="CE122" s="866"/>
      <c r="CF122" s="867">
        <v>161.80000000000001</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v>138308</v>
      </c>
      <c r="DH122" s="835"/>
      <c r="DI122" s="835"/>
      <c r="DJ122" s="835"/>
      <c r="DK122" s="835"/>
      <c r="DL122" s="835">
        <v>132532</v>
      </c>
      <c r="DM122" s="835"/>
      <c r="DN122" s="835"/>
      <c r="DO122" s="835"/>
      <c r="DP122" s="835"/>
      <c r="DQ122" s="835">
        <v>126061</v>
      </c>
      <c r="DR122" s="835"/>
      <c r="DS122" s="835"/>
      <c r="DT122" s="835"/>
      <c r="DU122" s="835"/>
      <c r="DV122" s="812">
        <v>2.8</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445</v>
      </c>
      <c r="AB123" s="798"/>
      <c r="AC123" s="798"/>
      <c r="AD123" s="798"/>
      <c r="AE123" s="799"/>
      <c r="AF123" s="800" t="s">
        <v>445</v>
      </c>
      <c r="AG123" s="798"/>
      <c r="AH123" s="798"/>
      <c r="AI123" s="798"/>
      <c r="AJ123" s="799"/>
      <c r="AK123" s="800" t="s">
        <v>445</v>
      </c>
      <c r="AL123" s="798"/>
      <c r="AM123" s="798"/>
      <c r="AN123" s="798"/>
      <c r="AO123" s="799"/>
      <c r="AP123" s="845" t="s">
        <v>445</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446</v>
      </c>
      <c r="BP123" s="899"/>
      <c r="BQ123" s="853">
        <v>11019611</v>
      </c>
      <c r="BR123" s="854"/>
      <c r="BS123" s="854"/>
      <c r="BT123" s="854"/>
      <c r="BU123" s="854"/>
      <c r="BV123" s="854">
        <v>11486996</v>
      </c>
      <c r="BW123" s="854"/>
      <c r="BX123" s="854"/>
      <c r="BY123" s="854"/>
      <c r="BZ123" s="854"/>
      <c r="CA123" s="854">
        <v>11450159</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5418</v>
      </c>
      <c r="DH123" s="798"/>
      <c r="DI123" s="798"/>
      <c r="DJ123" s="798"/>
      <c r="DK123" s="799"/>
      <c r="DL123" s="800">
        <v>9005</v>
      </c>
      <c r="DM123" s="798"/>
      <c r="DN123" s="798"/>
      <c r="DO123" s="798"/>
      <c r="DP123" s="799"/>
      <c r="DQ123" s="800">
        <v>77494</v>
      </c>
      <c r="DR123" s="798"/>
      <c r="DS123" s="798"/>
      <c r="DT123" s="798"/>
      <c r="DU123" s="799"/>
      <c r="DV123" s="845">
        <v>1.7</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29.4</v>
      </c>
      <c r="BR124" s="852"/>
      <c r="BS124" s="852"/>
      <c r="BT124" s="852"/>
      <c r="BU124" s="852"/>
      <c r="BV124" s="852">
        <v>15.6</v>
      </c>
      <c r="BW124" s="852"/>
      <c r="BX124" s="852"/>
      <c r="BY124" s="852"/>
      <c r="BZ124" s="852"/>
      <c r="CA124" s="852">
        <v>13.7</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5491</v>
      </c>
      <c r="DH124" s="781"/>
      <c r="DI124" s="781"/>
      <c r="DJ124" s="781"/>
      <c r="DK124" s="782"/>
      <c r="DL124" s="783">
        <v>16510</v>
      </c>
      <c r="DM124" s="781"/>
      <c r="DN124" s="781"/>
      <c r="DO124" s="781"/>
      <c r="DP124" s="782"/>
      <c r="DQ124" s="783">
        <v>33757</v>
      </c>
      <c r="DR124" s="781"/>
      <c r="DS124" s="781"/>
      <c r="DT124" s="781"/>
      <c r="DU124" s="782"/>
      <c r="DV124" s="869">
        <v>0.7</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v>92986</v>
      </c>
      <c r="DH126" s="835"/>
      <c r="DI126" s="835"/>
      <c r="DJ126" s="835"/>
      <c r="DK126" s="835"/>
      <c r="DL126" s="835">
        <v>88176</v>
      </c>
      <c r="DM126" s="835"/>
      <c r="DN126" s="835"/>
      <c r="DO126" s="835"/>
      <c r="DP126" s="835"/>
      <c r="DQ126" s="835">
        <v>85435</v>
      </c>
      <c r="DR126" s="835"/>
      <c r="DS126" s="835"/>
      <c r="DT126" s="835"/>
      <c r="DU126" s="835"/>
      <c r="DV126" s="812">
        <v>1.9</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766</v>
      </c>
      <c r="AB127" s="798"/>
      <c r="AC127" s="798"/>
      <c r="AD127" s="798"/>
      <c r="AE127" s="799"/>
      <c r="AF127" s="800">
        <v>533</v>
      </c>
      <c r="AG127" s="798"/>
      <c r="AH127" s="798"/>
      <c r="AI127" s="798"/>
      <c r="AJ127" s="799"/>
      <c r="AK127" s="800">
        <v>435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3808</v>
      </c>
      <c r="AB128" s="819"/>
      <c r="AC128" s="819"/>
      <c r="AD128" s="819"/>
      <c r="AE128" s="820"/>
      <c r="AF128" s="821">
        <v>4353</v>
      </c>
      <c r="AG128" s="819"/>
      <c r="AH128" s="819"/>
      <c r="AI128" s="819"/>
      <c r="AJ128" s="820"/>
      <c r="AK128" s="821">
        <v>2081</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14.74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5404783</v>
      </c>
      <c r="AB129" s="798"/>
      <c r="AC129" s="798"/>
      <c r="AD129" s="798"/>
      <c r="AE129" s="799"/>
      <c r="AF129" s="800">
        <v>5520798</v>
      </c>
      <c r="AG129" s="798"/>
      <c r="AH129" s="798"/>
      <c r="AI129" s="798"/>
      <c r="AJ129" s="799"/>
      <c r="AK129" s="800">
        <v>5418349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19.739999999999998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949952</v>
      </c>
      <c r="AB130" s="798"/>
      <c r="AC130" s="798"/>
      <c r="AD130" s="798"/>
      <c r="AE130" s="799"/>
      <c r="AF130" s="800">
        <v>910936</v>
      </c>
      <c r="AG130" s="798"/>
      <c r="AH130" s="798"/>
      <c r="AI130" s="798"/>
      <c r="AJ130" s="799"/>
      <c r="AK130" s="800">
        <v>903899</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4454831</v>
      </c>
      <c r="AB131" s="781"/>
      <c r="AC131" s="781"/>
      <c r="AD131" s="781"/>
      <c r="AE131" s="782"/>
      <c r="AF131" s="783">
        <v>4609862</v>
      </c>
      <c r="AG131" s="781"/>
      <c r="AH131" s="781"/>
      <c r="AI131" s="781"/>
      <c r="AJ131" s="782"/>
      <c r="AK131" s="783">
        <v>4514450</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10.36670078</v>
      </c>
      <c r="AB132" s="761"/>
      <c r="AC132" s="761"/>
      <c r="AD132" s="761"/>
      <c r="AE132" s="762"/>
      <c r="AF132" s="763">
        <v>10.184708349999999</v>
      </c>
      <c r="AG132" s="761"/>
      <c r="AH132" s="761"/>
      <c r="AI132" s="761"/>
      <c r="AJ132" s="762"/>
      <c r="AK132" s="763">
        <v>9.1463854950000005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11.2</v>
      </c>
      <c r="AB133" s="740"/>
      <c r="AC133" s="740"/>
      <c r="AD133" s="740"/>
      <c r="AE133" s="741"/>
      <c r="AF133" s="739">
        <v>10.5</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1760876</v>
      </c>
      <c r="L9" s="266">
        <v>112732</v>
      </c>
      <c r="M9" s="267">
        <v>88814</v>
      </c>
      <c r="N9" s="268">
        <v>26.9</v>
      </c>
    </row>
    <row r="10" spans="1:16">
      <c r="A10" s="250"/>
      <c r="B10" s="246"/>
      <c r="C10" s="246"/>
      <c r="D10" s="246"/>
      <c r="E10" s="246"/>
      <c r="F10" s="246"/>
      <c r="G10" s="1166" t="s">
        <v>480</v>
      </c>
      <c r="H10" s="1167"/>
      <c r="I10" s="1167"/>
      <c r="J10" s="1168"/>
      <c r="K10" s="269">
        <v>102804</v>
      </c>
      <c r="L10" s="270">
        <v>6582</v>
      </c>
      <c r="M10" s="271">
        <v>7348</v>
      </c>
      <c r="N10" s="272">
        <v>-10.4</v>
      </c>
    </row>
    <row r="11" spans="1:16" ht="13.5" customHeight="1">
      <c r="A11" s="250"/>
      <c r="B11" s="246"/>
      <c r="C11" s="246"/>
      <c r="D11" s="246"/>
      <c r="E11" s="246"/>
      <c r="F11" s="246"/>
      <c r="G11" s="1166" t="s">
        <v>481</v>
      </c>
      <c r="H11" s="1167"/>
      <c r="I11" s="1167"/>
      <c r="J11" s="1168"/>
      <c r="K11" s="269">
        <v>15424</v>
      </c>
      <c r="L11" s="270">
        <v>987</v>
      </c>
      <c r="M11" s="271">
        <v>9064</v>
      </c>
      <c r="N11" s="272">
        <v>-89.1</v>
      </c>
    </row>
    <row r="12" spans="1:16" ht="13.5" customHeight="1">
      <c r="A12" s="250"/>
      <c r="B12" s="246"/>
      <c r="C12" s="246"/>
      <c r="D12" s="246"/>
      <c r="E12" s="246"/>
      <c r="F12" s="246"/>
      <c r="G12" s="1166" t="s">
        <v>482</v>
      </c>
      <c r="H12" s="1167"/>
      <c r="I12" s="1167"/>
      <c r="J12" s="1168"/>
      <c r="K12" s="269" t="s">
        <v>483</v>
      </c>
      <c r="L12" s="270" t="s">
        <v>483</v>
      </c>
      <c r="M12" s="271">
        <v>917</v>
      </c>
      <c r="N12" s="272" t="s">
        <v>483</v>
      </c>
    </row>
    <row r="13" spans="1:16" ht="13.5" customHeight="1">
      <c r="A13" s="250"/>
      <c r="B13" s="246"/>
      <c r="C13" s="246"/>
      <c r="D13" s="246"/>
      <c r="E13" s="246"/>
      <c r="F13" s="246"/>
      <c r="G13" s="1166" t="s">
        <v>484</v>
      </c>
      <c r="H13" s="1167"/>
      <c r="I13" s="1167"/>
      <c r="J13" s="1168"/>
      <c r="K13" s="269" t="s">
        <v>483</v>
      </c>
      <c r="L13" s="270" t="s">
        <v>483</v>
      </c>
      <c r="M13" s="271">
        <v>11</v>
      </c>
      <c r="N13" s="272" t="s">
        <v>483</v>
      </c>
    </row>
    <row r="14" spans="1:16" ht="13.5" customHeight="1">
      <c r="A14" s="250"/>
      <c r="B14" s="246"/>
      <c r="C14" s="246"/>
      <c r="D14" s="246"/>
      <c r="E14" s="246"/>
      <c r="F14" s="246"/>
      <c r="G14" s="1166" t="s">
        <v>485</v>
      </c>
      <c r="H14" s="1167"/>
      <c r="I14" s="1167"/>
      <c r="J14" s="1168"/>
      <c r="K14" s="269">
        <v>123343</v>
      </c>
      <c r="L14" s="270">
        <v>7896</v>
      </c>
      <c r="M14" s="271">
        <v>3976</v>
      </c>
      <c r="N14" s="272">
        <v>98.6</v>
      </c>
    </row>
    <row r="15" spans="1:16" ht="13.5" customHeight="1">
      <c r="A15" s="250"/>
      <c r="B15" s="246"/>
      <c r="C15" s="246"/>
      <c r="D15" s="246"/>
      <c r="E15" s="246"/>
      <c r="F15" s="246"/>
      <c r="G15" s="1166" t="s">
        <v>486</v>
      </c>
      <c r="H15" s="1167"/>
      <c r="I15" s="1167"/>
      <c r="J15" s="1168"/>
      <c r="K15" s="269">
        <v>111833</v>
      </c>
      <c r="L15" s="270">
        <v>7160</v>
      </c>
      <c r="M15" s="271">
        <v>2094</v>
      </c>
      <c r="N15" s="272">
        <v>241.9</v>
      </c>
    </row>
    <row r="16" spans="1:16">
      <c r="A16" s="250"/>
      <c r="B16" s="246"/>
      <c r="C16" s="246"/>
      <c r="D16" s="246"/>
      <c r="E16" s="246"/>
      <c r="F16" s="246"/>
      <c r="G16" s="1169" t="s">
        <v>487</v>
      </c>
      <c r="H16" s="1170"/>
      <c r="I16" s="1170"/>
      <c r="J16" s="1171"/>
      <c r="K16" s="270">
        <v>-243013</v>
      </c>
      <c r="L16" s="270">
        <v>-15558</v>
      </c>
      <c r="M16" s="271">
        <v>-9674</v>
      </c>
      <c r="N16" s="272">
        <v>60.8</v>
      </c>
    </row>
    <row r="17" spans="1:16">
      <c r="A17" s="250"/>
      <c r="B17" s="246"/>
      <c r="C17" s="246"/>
      <c r="D17" s="246"/>
      <c r="E17" s="246"/>
      <c r="F17" s="246"/>
      <c r="G17" s="1169" t="s">
        <v>169</v>
      </c>
      <c r="H17" s="1170"/>
      <c r="I17" s="1170"/>
      <c r="J17" s="1171"/>
      <c r="K17" s="270">
        <v>1871267</v>
      </c>
      <c r="L17" s="270">
        <v>119799</v>
      </c>
      <c r="M17" s="271">
        <v>102550</v>
      </c>
      <c r="N17" s="272">
        <v>16.8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13.06</v>
      </c>
      <c r="L21" s="283">
        <v>9.9600000000000009</v>
      </c>
      <c r="M21" s="284">
        <v>3.1</v>
      </c>
      <c r="N21" s="251"/>
      <c r="O21" s="285"/>
      <c r="P21" s="281"/>
    </row>
    <row r="22" spans="1:16" s="286" customFormat="1">
      <c r="A22" s="281"/>
      <c r="B22" s="251"/>
      <c r="C22" s="251"/>
      <c r="D22" s="251"/>
      <c r="E22" s="251"/>
      <c r="F22" s="251"/>
      <c r="G22" s="1163" t="s">
        <v>493</v>
      </c>
      <c r="H22" s="1164"/>
      <c r="I22" s="1164"/>
      <c r="J22" s="1165"/>
      <c r="K22" s="287">
        <v>97.3</v>
      </c>
      <c r="L22" s="288">
        <v>97.8</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1068726</v>
      </c>
      <c r="L32" s="296">
        <v>68420</v>
      </c>
      <c r="M32" s="297">
        <v>68120</v>
      </c>
      <c r="N32" s="298">
        <v>0.4</v>
      </c>
    </row>
    <row r="33" spans="1:16" ht="13.5" customHeight="1">
      <c r="A33" s="250"/>
      <c r="B33" s="246"/>
      <c r="C33" s="246"/>
      <c r="D33" s="246"/>
      <c r="E33" s="246"/>
      <c r="F33" s="246"/>
      <c r="G33" s="1154" t="s">
        <v>498</v>
      </c>
      <c r="H33" s="1155"/>
      <c r="I33" s="1155"/>
      <c r="J33" s="1156"/>
      <c r="K33" s="296" t="s">
        <v>483</v>
      </c>
      <c r="L33" s="296" t="s">
        <v>483</v>
      </c>
      <c r="M33" s="297" t="s">
        <v>483</v>
      </c>
      <c r="N33" s="298" t="s">
        <v>483</v>
      </c>
    </row>
    <row r="34" spans="1:16" ht="27" customHeight="1">
      <c r="A34" s="250"/>
      <c r="B34" s="246"/>
      <c r="C34" s="246"/>
      <c r="D34" s="246"/>
      <c r="E34" s="246"/>
      <c r="F34" s="246"/>
      <c r="G34" s="1154" t="s">
        <v>499</v>
      </c>
      <c r="H34" s="1155"/>
      <c r="I34" s="1155"/>
      <c r="J34" s="1156"/>
      <c r="K34" s="296" t="s">
        <v>483</v>
      </c>
      <c r="L34" s="296" t="s">
        <v>483</v>
      </c>
      <c r="M34" s="297">
        <v>13</v>
      </c>
      <c r="N34" s="298" t="s">
        <v>483</v>
      </c>
    </row>
    <row r="35" spans="1:16" ht="27" customHeight="1">
      <c r="A35" s="250"/>
      <c r="B35" s="246"/>
      <c r="C35" s="246"/>
      <c r="D35" s="246"/>
      <c r="E35" s="246"/>
      <c r="F35" s="246"/>
      <c r="G35" s="1154" t="s">
        <v>500</v>
      </c>
      <c r="H35" s="1155"/>
      <c r="I35" s="1155"/>
      <c r="J35" s="1156"/>
      <c r="K35" s="296">
        <v>196739</v>
      </c>
      <c r="L35" s="296">
        <v>12595</v>
      </c>
      <c r="M35" s="297">
        <v>17609</v>
      </c>
      <c r="N35" s="298">
        <v>-28.5</v>
      </c>
    </row>
    <row r="36" spans="1:16" ht="27" customHeight="1">
      <c r="A36" s="250"/>
      <c r="B36" s="246"/>
      <c r="C36" s="246"/>
      <c r="D36" s="246"/>
      <c r="E36" s="246"/>
      <c r="F36" s="246"/>
      <c r="G36" s="1154" t="s">
        <v>501</v>
      </c>
      <c r="H36" s="1155"/>
      <c r="I36" s="1155"/>
      <c r="J36" s="1156"/>
      <c r="K36" s="296">
        <v>46681</v>
      </c>
      <c r="L36" s="296">
        <v>2989</v>
      </c>
      <c r="M36" s="297">
        <v>2944</v>
      </c>
      <c r="N36" s="298">
        <v>1.5</v>
      </c>
    </row>
    <row r="37" spans="1:16" ht="13.5" customHeight="1">
      <c r="A37" s="250"/>
      <c r="B37" s="246"/>
      <c r="C37" s="246"/>
      <c r="D37" s="246"/>
      <c r="E37" s="246"/>
      <c r="F37" s="246"/>
      <c r="G37" s="1154" t="s">
        <v>502</v>
      </c>
      <c r="H37" s="1155"/>
      <c r="I37" s="1155"/>
      <c r="J37" s="1156"/>
      <c r="K37" s="296">
        <v>6743</v>
      </c>
      <c r="L37" s="296">
        <v>432</v>
      </c>
      <c r="M37" s="297">
        <v>1200</v>
      </c>
      <c r="N37" s="298">
        <v>-64</v>
      </c>
    </row>
    <row r="38" spans="1:16" ht="27" customHeight="1">
      <c r="A38" s="250"/>
      <c r="B38" s="246"/>
      <c r="C38" s="246"/>
      <c r="D38" s="246"/>
      <c r="E38" s="246"/>
      <c r="F38" s="246"/>
      <c r="G38" s="1157" t="s">
        <v>503</v>
      </c>
      <c r="H38" s="1158"/>
      <c r="I38" s="1158"/>
      <c r="J38" s="1159"/>
      <c r="K38" s="299" t="s">
        <v>483</v>
      </c>
      <c r="L38" s="299" t="s">
        <v>483</v>
      </c>
      <c r="M38" s="300">
        <v>5</v>
      </c>
      <c r="N38" s="301" t="s">
        <v>483</v>
      </c>
      <c r="O38" s="295"/>
    </row>
    <row r="39" spans="1:16">
      <c r="A39" s="250"/>
      <c r="B39" s="246"/>
      <c r="C39" s="246"/>
      <c r="D39" s="246"/>
      <c r="E39" s="246"/>
      <c r="F39" s="246"/>
      <c r="G39" s="1157" t="s">
        <v>504</v>
      </c>
      <c r="H39" s="1158"/>
      <c r="I39" s="1158"/>
      <c r="J39" s="1159"/>
      <c r="K39" s="302">
        <v>-2081</v>
      </c>
      <c r="L39" s="302">
        <v>-133</v>
      </c>
      <c r="M39" s="303">
        <v>-3946</v>
      </c>
      <c r="N39" s="304">
        <v>-96.6</v>
      </c>
      <c r="O39" s="295"/>
    </row>
    <row r="40" spans="1:16" ht="27" customHeight="1">
      <c r="A40" s="250"/>
      <c r="B40" s="246"/>
      <c r="C40" s="246"/>
      <c r="D40" s="246"/>
      <c r="E40" s="246"/>
      <c r="F40" s="246"/>
      <c r="G40" s="1154" t="s">
        <v>505</v>
      </c>
      <c r="H40" s="1155"/>
      <c r="I40" s="1155"/>
      <c r="J40" s="1156"/>
      <c r="K40" s="302">
        <v>-903899</v>
      </c>
      <c r="L40" s="302">
        <v>-57868</v>
      </c>
      <c r="M40" s="303">
        <v>-59158</v>
      </c>
      <c r="N40" s="304">
        <v>-2.2000000000000002</v>
      </c>
      <c r="O40" s="295"/>
    </row>
    <row r="41" spans="1:16">
      <c r="A41" s="250"/>
      <c r="B41" s="246"/>
      <c r="C41" s="246"/>
      <c r="D41" s="246"/>
      <c r="E41" s="246"/>
      <c r="F41" s="246"/>
      <c r="G41" s="1160" t="s">
        <v>280</v>
      </c>
      <c r="H41" s="1161"/>
      <c r="I41" s="1161"/>
      <c r="J41" s="1162"/>
      <c r="K41" s="296">
        <v>412909</v>
      </c>
      <c r="L41" s="302">
        <v>26435</v>
      </c>
      <c r="M41" s="303">
        <v>26787</v>
      </c>
      <c r="N41" s="304">
        <v>-1.3</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1198163</v>
      </c>
      <c r="J51" s="322">
        <v>70705</v>
      </c>
      <c r="K51" s="323">
        <v>-12.3</v>
      </c>
      <c r="L51" s="324">
        <v>75709</v>
      </c>
      <c r="M51" s="325">
        <v>12.7</v>
      </c>
      <c r="N51" s="326">
        <v>-25</v>
      </c>
    </row>
    <row r="52" spans="1:14">
      <c r="A52" s="250"/>
      <c r="B52" s="246"/>
      <c r="C52" s="246"/>
      <c r="D52" s="246"/>
      <c r="E52" s="246"/>
      <c r="F52" s="246"/>
      <c r="G52" s="327"/>
      <c r="H52" s="328" t="s">
        <v>516</v>
      </c>
      <c r="I52" s="329">
        <v>471902</v>
      </c>
      <c r="J52" s="330">
        <v>27847</v>
      </c>
      <c r="K52" s="331">
        <v>-20.100000000000001</v>
      </c>
      <c r="L52" s="332">
        <v>35212</v>
      </c>
      <c r="M52" s="333">
        <v>0</v>
      </c>
      <c r="N52" s="334">
        <v>-20.100000000000001</v>
      </c>
    </row>
    <row r="53" spans="1:14">
      <c r="A53" s="250"/>
      <c r="B53" s="246"/>
      <c r="C53" s="246"/>
      <c r="D53" s="246"/>
      <c r="E53" s="246"/>
      <c r="F53" s="246"/>
      <c r="G53" s="312" t="s">
        <v>517</v>
      </c>
      <c r="H53" s="313"/>
      <c r="I53" s="321">
        <v>1994103</v>
      </c>
      <c r="J53" s="322">
        <v>119393</v>
      </c>
      <c r="K53" s="323">
        <v>68.900000000000006</v>
      </c>
      <c r="L53" s="324">
        <v>90961</v>
      </c>
      <c r="M53" s="325">
        <v>20.100000000000001</v>
      </c>
      <c r="N53" s="326">
        <v>48.8</v>
      </c>
    </row>
    <row r="54" spans="1:14">
      <c r="A54" s="250"/>
      <c r="B54" s="246"/>
      <c r="C54" s="246"/>
      <c r="D54" s="246"/>
      <c r="E54" s="246"/>
      <c r="F54" s="246"/>
      <c r="G54" s="327"/>
      <c r="H54" s="328" t="s">
        <v>516</v>
      </c>
      <c r="I54" s="329">
        <v>913914</v>
      </c>
      <c r="J54" s="330">
        <v>54719</v>
      </c>
      <c r="K54" s="331">
        <v>96.5</v>
      </c>
      <c r="L54" s="332">
        <v>37720</v>
      </c>
      <c r="M54" s="333">
        <v>7.1</v>
      </c>
      <c r="N54" s="334">
        <v>89.4</v>
      </c>
    </row>
    <row r="55" spans="1:14">
      <c r="A55" s="250"/>
      <c r="B55" s="246"/>
      <c r="C55" s="246"/>
      <c r="D55" s="246"/>
      <c r="E55" s="246"/>
      <c r="F55" s="246"/>
      <c r="G55" s="312" t="s">
        <v>518</v>
      </c>
      <c r="H55" s="313"/>
      <c r="I55" s="321">
        <v>2000082</v>
      </c>
      <c r="J55" s="322">
        <v>121971</v>
      </c>
      <c r="K55" s="323">
        <v>2.2000000000000002</v>
      </c>
      <c r="L55" s="324">
        <v>106614</v>
      </c>
      <c r="M55" s="325">
        <v>17.2</v>
      </c>
      <c r="N55" s="326">
        <v>-15</v>
      </c>
    </row>
    <row r="56" spans="1:14">
      <c r="A56" s="250"/>
      <c r="B56" s="246"/>
      <c r="C56" s="246"/>
      <c r="D56" s="246"/>
      <c r="E56" s="246"/>
      <c r="F56" s="246"/>
      <c r="G56" s="327"/>
      <c r="H56" s="328" t="s">
        <v>516</v>
      </c>
      <c r="I56" s="329">
        <v>980388</v>
      </c>
      <c r="J56" s="330">
        <v>59787</v>
      </c>
      <c r="K56" s="331">
        <v>9.3000000000000007</v>
      </c>
      <c r="L56" s="332">
        <v>45545</v>
      </c>
      <c r="M56" s="333">
        <v>20.7</v>
      </c>
      <c r="N56" s="334">
        <v>-11.4</v>
      </c>
    </row>
    <row r="57" spans="1:14">
      <c r="A57" s="250"/>
      <c r="B57" s="246"/>
      <c r="C57" s="246"/>
      <c r="D57" s="246"/>
      <c r="E57" s="246"/>
      <c r="F57" s="246"/>
      <c r="G57" s="312" t="s">
        <v>519</v>
      </c>
      <c r="H57" s="313"/>
      <c r="I57" s="321">
        <v>1335453</v>
      </c>
      <c r="J57" s="322">
        <v>83429</v>
      </c>
      <c r="K57" s="323">
        <v>-31.6</v>
      </c>
      <c r="L57" s="324">
        <v>85459</v>
      </c>
      <c r="M57" s="325">
        <v>-19.8</v>
      </c>
      <c r="N57" s="326">
        <v>-11.8</v>
      </c>
    </row>
    <row r="58" spans="1:14">
      <c r="A58" s="250"/>
      <c r="B58" s="246"/>
      <c r="C58" s="246"/>
      <c r="D58" s="246"/>
      <c r="E58" s="246"/>
      <c r="F58" s="246"/>
      <c r="G58" s="327"/>
      <c r="H58" s="328" t="s">
        <v>516</v>
      </c>
      <c r="I58" s="329">
        <v>541980</v>
      </c>
      <c r="J58" s="330">
        <v>33859</v>
      </c>
      <c r="K58" s="331">
        <v>-43.4</v>
      </c>
      <c r="L58" s="332">
        <v>44378</v>
      </c>
      <c r="M58" s="333">
        <v>-2.6</v>
      </c>
      <c r="N58" s="334">
        <v>-40.799999999999997</v>
      </c>
    </row>
    <row r="59" spans="1:14">
      <c r="A59" s="250"/>
      <c r="B59" s="246"/>
      <c r="C59" s="246"/>
      <c r="D59" s="246"/>
      <c r="E59" s="246"/>
      <c r="F59" s="246"/>
      <c r="G59" s="312" t="s">
        <v>520</v>
      </c>
      <c r="H59" s="313"/>
      <c r="I59" s="321">
        <v>1459635</v>
      </c>
      <c r="J59" s="322">
        <v>93447</v>
      </c>
      <c r="K59" s="323">
        <v>12</v>
      </c>
      <c r="L59" s="324">
        <v>83280</v>
      </c>
      <c r="M59" s="325">
        <v>-2.5</v>
      </c>
      <c r="N59" s="326">
        <v>14.5</v>
      </c>
    </row>
    <row r="60" spans="1:14">
      <c r="A60" s="250"/>
      <c r="B60" s="246"/>
      <c r="C60" s="246"/>
      <c r="D60" s="246"/>
      <c r="E60" s="246"/>
      <c r="F60" s="246"/>
      <c r="G60" s="327"/>
      <c r="H60" s="328" t="s">
        <v>516</v>
      </c>
      <c r="I60" s="335">
        <v>577884</v>
      </c>
      <c r="J60" s="330">
        <v>36996</v>
      </c>
      <c r="K60" s="331">
        <v>9.3000000000000007</v>
      </c>
      <c r="L60" s="332">
        <v>43123</v>
      </c>
      <c r="M60" s="333">
        <v>-2.8</v>
      </c>
      <c r="N60" s="334">
        <v>12.1</v>
      </c>
    </row>
    <row r="61" spans="1:14">
      <c r="A61" s="250"/>
      <c r="B61" s="246"/>
      <c r="C61" s="246"/>
      <c r="D61" s="246"/>
      <c r="E61" s="246"/>
      <c r="F61" s="246"/>
      <c r="G61" s="312" t="s">
        <v>521</v>
      </c>
      <c r="H61" s="336"/>
      <c r="I61" s="337">
        <v>1597487</v>
      </c>
      <c r="J61" s="338">
        <v>97789</v>
      </c>
      <c r="K61" s="339">
        <v>7.8</v>
      </c>
      <c r="L61" s="340">
        <v>88405</v>
      </c>
      <c r="M61" s="341">
        <v>5.5</v>
      </c>
      <c r="N61" s="326">
        <v>2.2999999999999998</v>
      </c>
    </row>
    <row r="62" spans="1:14">
      <c r="A62" s="250"/>
      <c r="B62" s="246"/>
      <c r="C62" s="246"/>
      <c r="D62" s="246"/>
      <c r="E62" s="246"/>
      <c r="F62" s="246"/>
      <c r="G62" s="327"/>
      <c r="H62" s="328" t="s">
        <v>516</v>
      </c>
      <c r="I62" s="329">
        <v>697214</v>
      </c>
      <c r="J62" s="330">
        <v>42642</v>
      </c>
      <c r="K62" s="331">
        <v>10.3</v>
      </c>
      <c r="L62" s="332">
        <v>41196</v>
      </c>
      <c r="M62" s="333">
        <v>4.5</v>
      </c>
      <c r="N62" s="334">
        <v>5.8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23.84</v>
      </c>
      <c r="G47" s="12">
        <v>25.31</v>
      </c>
      <c r="H47" s="12">
        <v>26.48</v>
      </c>
      <c r="I47" s="12">
        <v>30.4</v>
      </c>
      <c r="J47" s="13">
        <v>28.39</v>
      </c>
    </row>
    <row r="48" spans="2:10" ht="57.75" customHeight="1">
      <c r="B48" s="14"/>
      <c r="C48" s="1174" t="s">
        <v>4</v>
      </c>
      <c r="D48" s="1174"/>
      <c r="E48" s="1175"/>
      <c r="F48" s="15">
        <v>4.2699999999999996</v>
      </c>
      <c r="G48" s="16">
        <v>5.57</v>
      </c>
      <c r="H48" s="16">
        <v>5.4</v>
      </c>
      <c r="I48" s="16">
        <v>7.15</v>
      </c>
      <c r="J48" s="17">
        <v>5.31</v>
      </c>
    </row>
    <row r="49" spans="2:10" ht="57.75" customHeight="1" thickBot="1">
      <c r="B49" s="18"/>
      <c r="C49" s="1176" t="s">
        <v>5</v>
      </c>
      <c r="D49" s="1176"/>
      <c r="E49" s="1177"/>
      <c r="F49" s="19">
        <v>1.84</v>
      </c>
      <c r="G49" s="20">
        <v>2.8</v>
      </c>
      <c r="H49" s="20">
        <v>0.56000000000000005</v>
      </c>
      <c r="I49" s="20">
        <v>6.33</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2018-11-13T02:05:38Z</cp:lastPrinted>
  <dcterms:created xsi:type="dcterms:W3CDTF">2018-01-24T06:40:22Z</dcterms:created>
  <dcterms:modified xsi:type="dcterms:W3CDTF">2018-11-29T00:07:13Z</dcterms:modified>
</cp:coreProperties>
</file>