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j300083\共有（小畑）\42 普通会計決算統計総括\H29\27-2  【国照会】平成28年度財政状況資料集の作成及び提出について\06 平成２８年度財政状況資料集の再分析\03-01 公表用様式\"/>
    </mc:Choice>
  </mc:AlternateContent>
  <bookViews>
    <workbookView xWindow="0" yWindow="0" windowWidth="20490" windowHeight="7245" tabRatio="796"/>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3" r:id="rId13"/>
    <sheet name="施設類型別ストック情報分析表①" sheetId="24" r:id="rId14"/>
    <sheet name="施設類型別ストック情報分析表②" sheetId="25" r:id="rId15"/>
    <sheet name="データシート" sheetId="8" state="hidden" r:id="rId16"/>
  </sheets>
  <calcPr calcId="179017"/>
</workbook>
</file>

<file path=xl/calcChain.xml><?xml version="1.0" encoding="utf-8"?>
<calcChain xmlns="http://schemas.openxmlformats.org/spreadsheetml/2006/main">
  <c r="BG39" i="9" l="1"/>
  <c r="BG38" i="9"/>
  <c r="BG37" i="9"/>
  <c r="BG36" i="9"/>
  <c r="BG35" i="9"/>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AM39" i="9"/>
  <c r="U39" i="9"/>
  <c r="C39" i="9"/>
  <c r="BW38" i="9"/>
  <c r="AM38" i="9"/>
  <c r="U38" i="9"/>
  <c r="C38" i="9"/>
  <c r="BW37" i="9"/>
  <c r="AM37" i="9"/>
  <c r="AM36" i="9"/>
  <c r="AM35"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6" i="9" l="1"/>
  <c r="C37" i="9" s="1"/>
  <c r="U34" i="9"/>
  <c r="U35" i="9" s="1"/>
  <c r="U36" i="9" s="1"/>
  <c r="U37" i="9" s="1"/>
  <c r="AM34" i="9" l="1"/>
  <c r="BE34" i="9" s="1"/>
  <c r="BE35" i="9" s="1"/>
  <c r="BE36" i="9" s="1"/>
  <c r="BE37" i="9" s="1"/>
  <c r="BE38" i="9" s="1"/>
  <c r="BE39" i="9" s="1"/>
  <c r="BW34" i="9" l="1"/>
  <c r="BW35" i="9" s="1"/>
  <c r="BW36" i="9" s="1"/>
  <c r="CO34" i="9" l="1"/>
  <c r="CO35" i="9" s="1"/>
  <c r="CO36" i="9" s="1"/>
  <c r="CO37" i="9" s="1"/>
  <c r="CO38" i="9" s="1"/>
</calcChain>
</file>

<file path=xl/sharedStrings.xml><?xml version="1.0" encoding="utf-8"?>
<sst xmlns="http://schemas.openxmlformats.org/spreadsheetml/2006/main" count="1080" uniqueCount="570">
  <si>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</si>
  <si>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</si>
  <si>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</si>
  <si>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</si>
  <si>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</si>
  <si>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</si>
  <si>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</si>
  <si>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</si>
  <si>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</si>
  <si>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</si>
  <si>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</si>
  <si>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</si>
  <si>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</si>
  <si>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</si>
  <si>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</si>
  <si>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</si>
  <si>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</si>
  <si>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</si>
  <si>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</si>
  <si>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</si>
  <si>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</si>
  <si>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</si>
  <si>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</si>
  <si>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</si>
  <si>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</si>
  <si>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</si>
  <si>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</si>
  <si>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</si>
  <si>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</si>
  <si>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</si>
  <si>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</si>
  <si>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</si>
  <si>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</si>
  <si>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</si>
  <si>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</si>
  <si>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</si>
  <si>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</si>
  <si>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</si>
  <si>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</si>
  <si>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</si>
  <si>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</si>
  <si>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</si>
  <si>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</si>
  <si>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</si>
  <si>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</si>
  <si>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</si>
  <si>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</si>
  <si>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</si>
  <si>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</si>
  <si>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</si>
  <si>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</si>
  <si>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</si>
  <si>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</si>
  <si>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</si>
  <si>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</si>
  <si>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</si>
  <si>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</si>
  <si>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</si>
  <si>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</si>
  <si>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</si>
  <si>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</si>
  <si>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</si>
  <si>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</si>
  <si>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</si>
  <si>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</si>
  <si>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</si>
  <si>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</si>
  <si>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</si>
  <si>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</si>
  <si>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Ⅱ－２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</si>
  <si>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</si>
  <si>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</si>
  <si>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</si>
  <si>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</si>
  <si>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</si>
  <si>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</si>
  <si>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</si>
  <si>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</si>
  <si>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</si>
  <si>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</si>
  <si>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</si>
  <si>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</si>
  <si>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薩摩川内市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</si>
  <si>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</si>
  <si>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</si>
  <si>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</si>
  <si>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</si>
  <si>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</si>
  <si>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</si>
  <si>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</si>
  <si>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</si>
  <si>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</si>
  <si>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</si>
  <si>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</si>
  <si>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</si>
  <si>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</si>
  <si>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</si>
  <si>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</si>
  <si>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</si>
  <si>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</si>
  <si>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</si>
  <si>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</si>
  <si>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</si>
  <si>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</si>
  <si>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</si>
  <si>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</si>
  <si>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</si>
  <si>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</si>
  <si>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-3.5</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</si>
  <si>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</si>
  <si>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</si>
  <si>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</si>
  <si>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</si>
  <si>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</si>
  <si>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</si>
  <si>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</si>
  <si>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</si>
  <si>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</si>
  <si>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</si>
  <si>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</si>
  <si>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</si>
  <si>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</si>
  <si>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</si>
  <si>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</si>
  <si>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</si>
  <si>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</si>
  <si>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</si>
  <si>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</si>
  <si>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</si>
  <si>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</si>
  <si>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</si>
  <si>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</si>
  <si>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</si>
  <si>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</si>
  <si>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</si>
  <si>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</si>
  <si>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</si>
  <si>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</si>
  <si>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</si>
  <si>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</si>
  <si>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</si>
  <si>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</si>
  <si>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</si>
  <si>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</si>
  <si>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</si>
  <si>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</si>
  <si>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</si>
  <si>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</si>
  <si>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</si>
  <si>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</si>
  <si>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</si>
  <si>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</si>
  <si>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</si>
  <si>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</si>
  <si>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</si>
  <si>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</si>
  <si>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</si>
  <si>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</si>
  <si>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</si>
  <si>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</si>
  <si>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</si>
  <si>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</si>
  <si>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</si>
  <si>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</si>
  <si>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</si>
  <si>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</si>
  <si>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</si>
  <si>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</si>
  <si>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</si>
  <si>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</si>
  <si>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</si>
  <si>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</si>
  <si>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</si>
  <si>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</si>
  <si>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</si>
  <si>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</si>
  <si>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</si>
  <si>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</si>
  <si>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</si>
  <si>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</si>
  <si>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</si>
  <si>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</si>
  <si>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</si>
  <si>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</si>
  <si>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</si>
  <si>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</si>
  <si>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</si>
  <si>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</si>
  <si>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</si>
  <si>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</si>
  <si>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</si>
  <si>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</si>
  <si>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</si>
  <si>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</si>
  <si>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鹿児島県薩摩川内市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</si>
  <si>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</si>
  <si>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</si>
  <si>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</si>
  <si>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</si>
  <si>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</si>
  <si>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</si>
  <si>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</si>
  <si>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</si>
  <si>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</si>
  <si>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</si>
  <si>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</si>
  <si>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</si>
  <si>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</si>
  <si>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</si>
  <si>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</si>
  <si>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</si>
  <si>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</si>
  <si>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</si>
  <si>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</si>
  <si>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</si>
  <si>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</si>
  <si>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</si>
  <si>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</si>
  <si>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</si>
  <si>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</si>
  <si>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</si>
  <si>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</si>
  <si>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</si>
  <si>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</si>
  <si>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</si>
  <si>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</si>
  <si>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</si>
  <si>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</si>
  <si>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</si>
  <si>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</si>
  <si>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</si>
  <si>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</si>
  <si>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</si>
  <si>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</si>
  <si>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</si>
  <si>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</si>
  <si>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</si>
  <si>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</si>
  <si>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</si>
  <si>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</si>
  <si>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</si>
  <si>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</si>
  <si>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</si>
  <si>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</si>
  <si>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</si>
  <si>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</si>
  <si>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</si>
  <si>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</si>
  <si>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</si>
  <si>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</si>
  <si>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</si>
  <si>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</si>
  <si>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</si>
  <si>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</si>
  <si>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</si>
  <si>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</si>
  <si>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</si>
  <si>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</si>
  <si>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</si>
  <si>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</si>
  <si>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</si>
  <si>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</si>
  <si>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</si>
  <si>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</si>
  <si>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</si>
  <si>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</si>
  <si>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</si>
  <si>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</si>
  <si>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</si>
  <si>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</si>
  <si>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</si>
  <si>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</si>
  <si>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</si>
  <si>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</si>
  <si>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</si>
  <si>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</si>
  <si>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</si>
  <si>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t>
    <phoneticPr fontId="18"/>
  </si>
  <si>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</si>
  <si>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</si>
  <si>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</si>
  <si>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</si>
  <si>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</si>
  <si>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</si>
  <si>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</si>
  <si>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</si>
  <si>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</si>
  <si>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</si>
  <si>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</si>
  <si>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</si>
  <si>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</si>
  <si>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</si>
  <si>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</si>
  <si>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</si>
  <si>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</si>
  <si>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</si>
  <si>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</si>
  <si>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</si>
  <si>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</si>
  <si>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</si>
  <si>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</si>
  <si>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</si>
  <si>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</si>
  <si>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</si>
  <si>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</si>
  <si>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</si>
  <si>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</si>
  <si>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</si>
  <si>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</si>
  <si>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</si>
  <si>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</si>
  <si>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</si>
  <si>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</si>
  <si>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</si>
  <si>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</si>
  <si>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</si>
  <si>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被保険者数(人)</t>
  </si>
  <si>
    <t>　繰出金</t>
    <phoneticPr fontId="5"/>
  </si>
  <si>
    <t>観光施設</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</si>
  <si>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</si>
  <si>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</si>
  <si>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</si>
  <si>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</si>
  <si>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</si>
  <si>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</si>
  <si>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</si>
  <si>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</si>
  <si>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</si>
  <si>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</si>
  <si>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</si>
  <si>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</si>
  <si>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</si>
  <si>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</si>
  <si>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</si>
  <si>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</si>
  <si>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</si>
  <si>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</si>
  <si>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</si>
  <si>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</si>
  <si>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</si>
  <si>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</si>
  <si>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</si>
  <si>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</si>
  <si>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鹿児島県薩摩川内市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</si>
  <si>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</si>
  <si>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</si>
  <si>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</si>
  <si>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</si>
  <si>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</si>
  <si>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</si>
  <si>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</si>
  <si>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</si>
  <si>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</si>
  <si>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</si>
  <si>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</si>
  <si>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</si>
  <si>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</si>
  <si>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</si>
  <si>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</si>
  <si>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</si>
  <si>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</si>
  <si>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</si>
  <si>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</si>
  <si>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</si>
  <si>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天辰第一地区土地区画整理事業会計</t>
    <phoneticPr fontId="5"/>
  </si>
  <si>
    <t>天辰第二地区土地区画整理事業会計</t>
    <phoneticPr fontId="5"/>
  </si>
  <si>
    <t>入来温泉場地区土地区画整理事業会計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</si>
  <si>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</si>
  <si>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</si>
  <si>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</si>
  <si>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</si>
  <si>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</si>
  <si>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</si>
  <si>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</si>
  <si>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</si>
  <si>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</si>
  <si>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</si>
  <si>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</si>
  <si>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</si>
  <si>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</si>
  <si>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</si>
  <si>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国民健康保険直営診療施設勘定特別会計</t>
    <phoneticPr fontId="5"/>
  </si>
  <si>
    <t>介護保険事業特別会計</t>
    <phoneticPr fontId="5"/>
  </si>
  <si>
    <t>後期高齢者医療事業特別会計</t>
    <phoneticPr fontId="5"/>
  </si>
  <si>
    <t>水道事業特別会計</t>
    <phoneticPr fontId="5"/>
  </si>
  <si>
    <t>法適用企業</t>
    <phoneticPr fontId="5"/>
  </si>
  <si>
    <t>簡易水道事業会計</t>
    <phoneticPr fontId="5"/>
  </si>
  <si>
    <t>法非適用企業</t>
    <phoneticPr fontId="5"/>
  </si>
  <si>
    <t>温泉給湯事業会計</t>
    <phoneticPr fontId="5"/>
  </si>
  <si>
    <t>公共下水道事業会計</t>
    <phoneticPr fontId="5"/>
  </si>
  <si>
    <t>農業集落排水事業会計</t>
    <phoneticPr fontId="5"/>
  </si>
  <si>
    <t>漁業集落排水事業会計</t>
    <phoneticPr fontId="5"/>
  </si>
  <si>
    <t>浄化槽事業会計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</si>
  <si>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</si>
  <si>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</si>
  <si>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</si>
  <si>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</si>
  <si>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</si>
  <si>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</si>
  <si>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</si>
  <si>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</si>
  <si>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</si>
  <si>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</si>
  <si>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</si>
  <si>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</si>
  <si>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</si>
  <si>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</si>
  <si>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</si>
  <si>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</si>
  <si>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</si>
  <si>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</si>
  <si>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</si>
  <si>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</si>
  <si>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</si>
  <si>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</si>
  <si>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</si>
  <si>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</si>
  <si>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</si>
  <si>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</si>
  <si>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</si>
  <si>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</si>
  <si>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</si>
  <si>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</si>
  <si>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</si>
  <si>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</si>
  <si>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</si>
  <si>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</si>
  <si>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</si>
  <si>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</si>
  <si>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</si>
  <si>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</si>
  <si>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</si>
  <si>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</si>
  <si>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</si>
  <si>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</si>
  <si>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</si>
  <si>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</si>
  <si>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</si>
  <si>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</si>
  <si>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</si>
  <si>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</si>
  <si>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</si>
  <si>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</si>
  <si>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</si>
  <si>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</si>
  <si>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</si>
  <si>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</si>
  <si>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</si>
  <si>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</si>
  <si>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</si>
  <si>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</si>
  <si>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</si>
  <si>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</si>
  <si>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</si>
  <si>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</si>
  <si>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</si>
  <si>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</si>
  <si>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</si>
  <si>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</si>
  <si>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</si>
  <si>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</si>
  <si>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</si>
  <si>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</si>
  <si>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</si>
  <si>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</si>
  <si>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</si>
  <si>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</si>
  <si>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</si>
  <si>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</si>
  <si>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</si>
  <si>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</si>
  <si>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</si>
  <si>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</si>
  <si>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</si>
  <si>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</si>
  <si>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</si>
  <si>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</si>
  <si>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</si>
  <si>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</si>
  <si>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</si>
  <si>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</si>
  <si>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</si>
  <si>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</si>
  <si>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</si>
  <si>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</si>
  <si>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</si>
  <si>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</si>
  <si>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</si>
  <si>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</si>
  <si>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</si>
  <si>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</si>
  <si>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</si>
  <si>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</si>
  <si>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</si>
  <si>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</si>
  <si>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</si>
  <si>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</si>
  <si>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</si>
  <si>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</si>
  <si>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</si>
  <si>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</si>
  <si>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</si>
  <si>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</si>
  <si>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</si>
  <si>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</si>
  <si>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</si>
  <si>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</si>
  <si>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</si>
  <si>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</si>
  <si>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</si>
  <si>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</si>
  <si>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</si>
  <si>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</si>
  <si>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</si>
  <si>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</si>
  <si>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</si>
  <si>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</si>
  <si>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</si>
  <si>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</si>
  <si>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</si>
  <si>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</si>
  <si>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</si>
  <si>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</si>
  <si>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</si>
  <si>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</si>
  <si>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</si>
  <si>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</si>
  <si>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</si>
  <si>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4.37</t>
  </si>
  <si>
    <t>▲ 1.85</t>
  </si>
  <si>
    <t>一般会計</t>
  </si>
  <si>
    <t>水道事業特別会計</t>
  </si>
  <si>
    <t>介護保険事業特別会計</t>
  </si>
  <si>
    <t>国民健康保険事業特別会計</t>
  </si>
  <si>
    <t>簡易水道事業会計</t>
  </si>
  <si>
    <t>温泉給湯事業会計</t>
  </si>
  <si>
    <t>後期高齢者医療事業特別会計</t>
  </si>
  <si>
    <t>天辰第一地区土地区画整理事業会計</t>
  </si>
  <si>
    <t>▲ 0.01</t>
  </si>
  <si>
    <t>その他会計（赤字）</t>
  </si>
  <si>
    <t>その他会計（黒字）</t>
  </si>
  <si>
    <t>鹿児島県市町村総合事務組合</t>
    <rPh sb="0" eb="4">
      <t>カゴシマケン</t>
    </rPh>
    <rPh sb="4" eb="7">
      <t>シチョウソン</t>
    </rPh>
    <rPh sb="7" eb="9">
      <t>ソウゴウ</t>
    </rPh>
    <rPh sb="9" eb="11">
      <t>ジム</t>
    </rPh>
    <rPh sb="11" eb="13">
      <t>クミアイ</t>
    </rPh>
    <phoneticPr fontId="2"/>
  </si>
  <si>
    <t>鹿児島県後期高齢者医療広域連合（一般会計）</t>
    <rPh sb="0" eb="4">
      <t>カゴシマケン</t>
    </rPh>
    <rPh sb="4" eb="6">
      <t>コウキ</t>
    </rPh>
    <rPh sb="6" eb="9">
      <t>コウレイシャ</t>
    </rPh>
    <rPh sb="9" eb="11">
      <t>イリョウ</t>
    </rPh>
    <rPh sb="11" eb="13">
      <t>コウイキ</t>
    </rPh>
    <rPh sb="13" eb="15">
      <t>レンゴウ</t>
    </rPh>
    <rPh sb="16" eb="18">
      <t>イッパン</t>
    </rPh>
    <rPh sb="18" eb="20">
      <t>カイケイ</t>
    </rPh>
    <phoneticPr fontId="2"/>
  </si>
  <si>
    <t>鹿児島県後期高齢者医療広域連合（後期高齢者医療特別会計）</t>
    <rPh sb="0" eb="4">
      <t>カゴシマケン</t>
    </rPh>
    <rPh sb="4" eb="6">
      <t>コウキ</t>
    </rPh>
    <rPh sb="6" eb="9">
      <t>コウレイシャ</t>
    </rPh>
    <rPh sb="9" eb="11">
      <t>イリョウ</t>
    </rPh>
    <rPh sb="11" eb="13">
      <t>コウイキ</t>
    </rPh>
    <rPh sb="13" eb="15">
      <t>レンゴウ</t>
    </rPh>
    <rPh sb="16" eb="18">
      <t>コウキ</t>
    </rPh>
    <rPh sb="18" eb="21">
      <t>コウレイシャ</t>
    </rPh>
    <rPh sb="21" eb="23">
      <t>イリョウ</t>
    </rPh>
    <rPh sb="23" eb="25">
      <t>トクベツ</t>
    </rPh>
    <rPh sb="25" eb="27">
      <t>カイケイ</t>
    </rPh>
    <phoneticPr fontId="2"/>
  </si>
  <si>
    <t>－</t>
    <phoneticPr fontId="2"/>
  </si>
  <si>
    <t>-</t>
    <phoneticPr fontId="2"/>
  </si>
  <si>
    <t>-</t>
    <phoneticPr fontId="2"/>
  </si>
  <si>
    <t>-</t>
    <phoneticPr fontId="2"/>
  </si>
  <si>
    <t>-</t>
    <phoneticPr fontId="2"/>
  </si>
  <si>
    <t>-</t>
    <phoneticPr fontId="2"/>
  </si>
  <si>
    <t>甑島商船</t>
    <rPh sb="0" eb="1">
      <t>コシキ</t>
    </rPh>
    <rPh sb="1" eb="2">
      <t>シマ</t>
    </rPh>
    <rPh sb="2" eb="4">
      <t>ショウセン</t>
    </rPh>
    <phoneticPr fontId="30"/>
  </si>
  <si>
    <t>薩摩川内市民まちづくり公社</t>
    <rPh sb="0" eb="2">
      <t>サツマ</t>
    </rPh>
    <rPh sb="2" eb="4">
      <t>センダイ</t>
    </rPh>
    <rPh sb="4" eb="5">
      <t>シ</t>
    </rPh>
    <rPh sb="5" eb="6">
      <t>ミン</t>
    </rPh>
    <rPh sb="11" eb="13">
      <t>コウシャ</t>
    </rPh>
    <phoneticPr fontId="30"/>
  </si>
  <si>
    <t>薩摩川内市土地開発公社</t>
    <rPh sb="0" eb="5">
      <t>サツマセンダイシ</t>
    </rPh>
    <rPh sb="5" eb="7">
      <t>トチ</t>
    </rPh>
    <rPh sb="7" eb="9">
      <t>カイハツ</t>
    </rPh>
    <rPh sb="9" eb="11">
      <t>コウシャ</t>
    </rPh>
    <phoneticPr fontId="30"/>
  </si>
  <si>
    <t>薩摩川内市観光物産協会</t>
    <rPh sb="0" eb="5">
      <t>サツマセンダイシ</t>
    </rPh>
    <rPh sb="5" eb="7">
      <t>カンコウ</t>
    </rPh>
    <rPh sb="7" eb="9">
      <t>ブッサン</t>
    </rPh>
    <rPh sb="9" eb="11">
      <t>キョウカイ</t>
    </rPh>
    <phoneticPr fontId="30"/>
  </si>
  <si>
    <t>-</t>
    <phoneticPr fontId="2"/>
  </si>
  <si>
    <t>遊湯館</t>
    <rPh sb="0" eb="1">
      <t>アソ</t>
    </rPh>
    <rPh sb="1" eb="2">
      <t>ユ</t>
    </rPh>
    <rPh sb="2" eb="3">
      <t>カン</t>
    </rPh>
    <phoneticPr fontId="30"/>
  </si>
  <si>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</si>
  <si>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</si>
  <si>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</si>
  <si>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</si>
  <si>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</si>
  <si>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</si>
  <si>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</si>
  <si>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</si>
  <si>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</si>
  <si>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</si>
  <si>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</si>
  <si>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</si>
  <si>
    <t xml:space="preserve">　平成２７年度の将来負担比率は、地方債現在高の減少等により類似団体内平均値を下回り、前年度から改善し健全な財政状況を保っている。
　有形固定資産減価償却率は類似団体平均を上回っているが、公共施設等総合管理計画、公共施設等再配置計画成28年度に定めており、これらの計画に基づき、施設の維持管理を適切に進めていく。
</t>
    <rPh sb="1" eb="3">
      <t>ヘイセイ</t>
    </rPh>
    <rPh sb="5" eb="7">
      <t>ネンド</t>
    </rPh>
    <rPh sb="16" eb="19">
      <t>チホウサイ</t>
    </rPh>
    <rPh sb="19" eb="21">
      <t>ゲンザイ</t>
    </rPh>
    <rPh sb="21" eb="22">
      <t>ダカ</t>
    </rPh>
    <rPh sb="23" eb="25">
      <t>ゲンショウ</t>
    </rPh>
    <rPh sb="25" eb="26">
      <t>ナド</t>
    </rPh>
    <rPh sb="85" eb="86">
      <t>ウエ</t>
    </rPh>
    <phoneticPr fontId="5"/>
  </si>
  <si>
    <t>　地方債現在高の減少、退職手当負担見込額の減少等により将来負担額が減少し、川内駅東口交流施設整備基金の増額等により充当可能財源等が増加したため、将来負担比率は「－」となった。実質公債費比率は、前年度から０．２ポイント増加し、類似団体平均値を３ポイント上回っている。
　今後においても「財政運営プログラム」に基づき普通建設事業の選択と集中を強化しながら、市債残高の抑制に努め、健全で安定的な財政運営の確立を図っていく。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</si>
</sst>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50880</c:v>
                </c:pt>
                <c:pt idx="1">
                  <c:v>63956</c:v>
                </c:pt>
                <c:pt idx="2">
                  <c:v>66255</c:v>
                </c:pt>
                <c:pt idx="3">
                  <c:v>54227</c:v>
                </c:pt>
                <c:pt idx="4">
                  <c:v>57295</c:v>
                </c:pt>
              </c:numCache>
            </c:numRef>
          </c:val>
          <c:smooth val="0"/>
          <c:extLst>
            <c:ext xmlns:c16="http://schemas.microsoft.com/office/drawing/2014/chart" uri="{C3380CC4-5D6E-409C-BE32-E72D297353CC}">
              <c16:uniqueId val="{00000000-77A6-4235-8AEA-97AAEEC5062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83637</c:v>
                </c:pt>
                <c:pt idx="1">
                  <c:v>81986</c:v>
                </c:pt>
                <c:pt idx="2">
                  <c:v>81653</c:v>
                </c:pt>
                <c:pt idx="3">
                  <c:v>74584</c:v>
                </c:pt>
                <c:pt idx="4">
                  <c:v>80026</c:v>
                </c:pt>
              </c:numCache>
            </c:numRef>
          </c:val>
          <c:smooth val="0"/>
          <c:extLst>
            <c:ext xmlns:c16="http://schemas.microsoft.com/office/drawing/2014/chart" uri="{C3380CC4-5D6E-409C-BE32-E72D297353CC}">
              <c16:uniqueId val="{00000001-77A6-4235-8AEA-97AAEEC5062B}"/>
            </c:ext>
          </c:extLst>
        </c:ser>
        <c:dLbls>
          <c:showLegendKey val="0"/>
          <c:showVal val="0"/>
          <c:showCatName val="0"/>
          <c:showSerName val="0"/>
          <c:showPercent val="0"/>
          <c:showBubbleSize val="0"/>
        </c:dLbls>
        <c:marker val="1"/>
        <c:smooth val="0"/>
        <c:axId val="113332608"/>
        <c:axId val="113334528"/>
      </c:lineChart>
      <c:catAx>
        <c:axId val="11333260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3334528"/>
        <c:crosses val="autoZero"/>
        <c:auto val="1"/>
        <c:lblAlgn val="ctr"/>
        <c:lblOffset val="100"/>
        <c:tickLblSkip val="1"/>
        <c:tickMarkSkip val="1"/>
        <c:noMultiLvlLbl val="0"/>
      </c:catAx>
      <c:valAx>
        <c:axId val="113334528"/>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33326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5.04</c:v>
                </c:pt>
                <c:pt idx="1">
                  <c:v>6.72</c:v>
                </c:pt>
                <c:pt idx="2">
                  <c:v>7.62</c:v>
                </c:pt>
                <c:pt idx="3">
                  <c:v>7.11</c:v>
                </c:pt>
                <c:pt idx="4">
                  <c:v>5.65</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34.619999999999997</c:v>
                </c:pt>
                <c:pt idx="1">
                  <c:v>39.67</c:v>
                </c:pt>
                <c:pt idx="2">
                  <c:v>41.21</c:v>
                </c:pt>
                <c:pt idx="3">
                  <c:v>36.9</c:v>
                </c:pt>
                <c:pt idx="4">
                  <c:v>37.56</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91646208"/>
        <c:axId val="916483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1.56</c:v>
                </c:pt>
                <c:pt idx="1">
                  <c:v>6.65</c:v>
                </c:pt>
                <c:pt idx="2">
                  <c:v>2.46</c:v>
                </c:pt>
                <c:pt idx="3">
                  <c:v>-4.37</c:v>
                </c:pt>
                <c:pt idx="4">
                  <c:v>-1.85</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91646208"/>
        <c:axId val="91648384"/>
      </c:lineChart>
      <c:catAx>
        <c:axId val="91646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1648384"/>
        <c:crosses val="autoZero"/>
        <c:auto val="1"/>
        <c:lblAlgn val="ctr"/>
        <c:lblOffset val="100"/>
        <c:tickLblSkip val="1"/>
        <c:tickMarkSkip val="1"/>
        <c:noMultiLvlLbl val="0"/>
      </c:catAx>
      <c:valAx>
        <c:axId val="916483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6462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0.53</c:v>
                </c:pt>
                <c:pt idx="2">
                  <c:v>#N/A</c:v>
                </c:pt>
                <c:pt idx="3">
                  <c:v>0.55000000000000004</c:v>
                </c:pt>
                <c:pt idx="4">
                  <c:v>#N/A</c:v>
                </c:pt>
                <c:pt idx="5">
                  <c:v>0</c:v>
                </c:pt>
                <c:pt idx="6">
                  <c:v>#N/A</c:v>
                </c:pt>
                <c:pt idx="7">
                  <c:v>1.05</c:v>
                </c:pt>
                <c:pt idx="8">
                  <c:v>#N/A</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天辰第一地区土地区画整理事業会計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0.01</c:v>
                </c:pt>
                <c:pt idx="2">
                  <c:v>#N/A</c:v>
                </c:pt>
                <c:pt idx="3">
                  <c:v>0</c:v>
                </c:pt>
                <c:pt idx="4">
                  <c:v>#N/A</c:v>
                </c:pt>
                <c:pt idx="5">
                  <c:v>0.01</c:v>
                </c:pt>
                <c:pt idx="6">
                  <c:v>0.01</c:v>
                </c:pt>
                <c:pt idx="7">
                  <c:v>#N/A</c:v>
                </c:pt>
                <c:pt idx="8">
                  <c:v>#N/A</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0.01</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温泉給湯事業会計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0.02</c:v>
                </c:pt>
                <c:pt idx="2">
                  <c:v>#N/A</c:v>
                </c:pt>
                <c:pt idx="3">
                  <c:v>0.03</c:v>
                </c:pt>
                <c:pt idx="4">
                  <c:v>#N/A</c:v>
                </c:pt>
                <c:pt idx="5">
                  <c:v>0.01</c:v>
                </c:pt>
                <c:pt idx="6">
                  <c:v>#N/A</c:v>
                </c:pt>
                <c:pt idx="7">
                  <c:v>0.02</c:v>
                </c:pt>
                <c:pt idx="8">
                  <c:v>#N/A</c:v>
                </c:pt>
                <c:pt idx="9">
                  <c:v>0.02</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簡易水道事業会計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0.16</c:v>
                </c:pt>
                <c:pt idx="2">
                  <c:v>#N/A</c:v>
                </c:pt>
                <c:pt idx="3">
                  <c:v>0.09</c:v>
                </c:pt>
                <c:pt idx="4">
                  <c:v>#N/A</c:v>
                </c:pt>
                <c:pt idx="5">
                  <c:v>0.03</c:v>
                </c:pt>
                <c:pt idx="6">
                  <c:v>#N/A</c:v>
                </c:pt>
                <c:pt idx="7">
                  <c:v>0.1</c:v>
                </c:pt>
                <c:pt idx="8">
                  <c:v>#N/A</c:v>
                </c:pt>
                <c:pt idx="9">
                  <c:v>0.05</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1.27</c:v>
                </c:pt>
                <c:pt idx="2">
                  <c:v>#N/A</c:v>
                </c:pt>
                <c:pt idx="3">
                  <c:v>1.4</c:v>
                </c:pt>
                <c:pt idx="4">
                  <c:v>#N/A</c:v>
                </c:pt>
                <c:pt idx="5">
                  <c:v>1.19</c:v>
                </c:pt>
                <c:pt idx="6">
                  <c:v>#N/A</c:v>
                </c:pt>
                <c:pt idx="7">
                  <c:v>0.35</c:v>
                </c:pt>
                <c:pt idx="8">
                  <c:v>#N/A</c:v>
                </c:pt>
                <c:pt idx="9">
                  <c:v>1.1299999999999999</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0.56999999999999995</c:v>
                </c:pt>
                <c:pt idx="2">
                  <c:v>#N/A</c:v>
                </c:pt>
                <c:pt idx="3">
                  <c:v>0.51</c:v>
                </c:pt>
                <c:pt idx="4">
                  <c:v>#N/A</c:v>
                </c:pt>
                <c:pt idx="5">
                  <c:v>0.91</c:v>
                </c:pt>
                <c:pt idx="6">
                  <c:v>#N/A</c:v>
                </c:pt>
                <c:pt idx="7">
                  <c:v>1.24</c:v>
                </c:pt>
                <c:pt idx="8">
                  <c:v>#N/A</c:v>
                </c:pt>
                <c:pt idx="9">
                  <c:v>1.28</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3.36</c:v>
                </c:pt>
                <c:pt idx="2">
                  <c:v>#N/A</c:v>
                </c:pt>
                <c:pt idx="3">
                  <c:v>3.2</c:v>
                </c:pt>
                <c:pt idx="4">
                  <c:v>#N/A</c:v>
                </c:pt>
                <c:pt idx="5">
                  <c:v>3.56</c:v>
                </c:pt>
                <c:pt idx="6">
                  <c:v>#N/A</c:v>
                </c:pt>
                <c:pt idx="7">
                  <c:v>2.67</c:v>
                </c:pt>
                <c:pt idx="8">
                  <c:v>#N/A</c:v>
                </c:pt>
                <c:pt idx="9">
                  <c:v>2.68</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5.03</c:v>
                </c:pt>
                <c:pt idx="2">
                  <c:v>#N/A</c:v>
                </c:pt>
                <c:pt idx="3">
                  <c:v>6.74</c:v>
                </c:pt>
                <c:pt idx="4">
                  <c:v>#N/A</c:v>
                </c:pt>
                <c:pt idx="5">
                  <c:v>7.68</c:v>
                </c:pt>
                <c:pt idx="6">
                  <c:v>#N/A</c:v>
                </c:pt>
                <c:pt idx="7">
                  <c:v>7.12</c:v>
                </c:pt>
                <c:pt idx="8">
                  <c:v>#N/A</c:v>
                </c:pt>
                <c:pt idx="9">
                  <c:v>5.66</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26951424"/>
        <c:axId val="126952960"/>
      </c:barChart>
      <c:catAx>
        <c:axId val="126951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6952960"/>
        <c:crosses val="autoZero"/>
        <c:auto val="1"/>
        <c:lblAlgn val="ctr"/>
        <c:lblOffset val="100"/>
        <c:tickLblSkip val="1"/>
        <c:tickMarkSkip val="1"/>
        <c:noMultiLvlLbl val="0"/>
      </c:catAx>
      <c:valAx>
        <c:axId val="1269529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69514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5572</c:v>
                </c:pt>
                <c:pt idx="5">
                  <c:v>5565</c:v>
                </c:pt>
                <c:pt idx="8">
                  <c:v>5688</c:v>
                </c:pt>
                <c:pt idx="11">
                  <c:v>5744</c:v>
                </c:pt>
                <c:pt idx="14">
                  <c:v>5082</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47</c:v>
                </c:pt>
                <c:pt idx="3">
                  <c:v>61</c:v>
                </c:pt>
                <c:pt idx="6">
                  <c:v>119</c:v>
                </c:pt>
                <c:pt idx="9">
                  <c:v>111</c:v>
                </c:pt>
                <c:pt idx="12">
                  <c:v>112</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631</c:v>
                </c:pt>
                <c:pt idx="3">
                  <c:v>623</c:v>
                </c:pt>
                <c:pt idx="6">
                  <c:v>621</c:v>
                </c:pt>
                <c:pt idx="9">
                  <c:v>646</c:v>
                </c:pt>
                <c:pt idx="12">
                  <c:v>619</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7318</c:v>
                </c:pt>
                <c:pt idx="3">
                  <c:v>7358</c:v>
                </c:pt>
                <c:pt idx="6">
                  <c:v>7552</c:v>
                </c:pt>
                <c:pt idx="9">
                  <c:v>7764</c:v>
                </c:pt>
                <c:pt idx="12">
                  <c:v>7029</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10079360"/>
        <c:axId val="1100938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2424</c:v>
                </c:pt>
                <c:pt idx="2">
                  <c:v>#N/A</c:v>
                </c:pt>
                <c:pt idx="3">
                  <c:v>#N/A</c:v>
                </c:pt>
                <c:pt idx="4">
                  <c:v>2477</c:v>
                </c:pt>
                <c:pt idx="5">
                  <c:v>#N/A</c:v>
                </c:pt>
                <c:pt idx="6">
                  <c:v>#N/A</c:v>
                </c:pt>
                <c:pt idx="7">
                  <c:v>2604</c:v>
                </c:pt>
                <c:pt idx="8">
                  <c:v>#N/A</c:v>
                </c:pt>
                <c:pt idx="9">
                  <c:v>#N/A</c:v>
                </c:pt>
                <c:pt idx="10">
                  <c:v>2777</c:v>
                </c:pt>
                <c:pt idx="11">
                  <c:v>#N/A</c:v>
                </c:pt>
                <c:pt idx="12">
                  <c:v>#N/A</c:v>
                </c:pt>
                <c:pt idx="13">
                  <c:v>2678</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10079360"/>
        <c:axId val="110093824"/>
      </c:lineChart>
      <c:catAx>
        <c:axId val="110079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0093824"/>
        <c:crosses val="autoZero"/>
        <c:auto val="1"/>
        <c:lblAlgn val="ctr"/>
        <c:lblOffset val="100"/>
        <c:tickLblSkip val="1"/>
        <c:tickMarkSkip val="1"/>
        <c:noMultiLvlLbl val="0"/>
      </c:catAx>
      <c:valAx>
        <c:axId val="1100938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0793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43242</c:v>
                </c:pt>
                <c:pt idx="5">
                  <c:v>42373</c:v>
                </c:pt>
                <c:pt idx="8">
                  <c:v>43710</c:v>
                </c:pt>
                <c:pt idx="11">
                  <c:v>41645</c:v>
                </c:pt>
                <c:pt idx="14">
                  <c:v>39565</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1314</c:v>
                </c:pt>
                <c:pt idx="5">
                  <c:v>1151</c:v>
                </c:pt>
                <c:pt idx="8">
                  <c:v>995</c:v>
                </c:pt>
                <c:pt idx="11">
                  <c:v>866</c:v>
                </c:pt>
                <c:pt idx="14">
                  <c:v>777</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15988</c:v>
                </c:pt>
                <c:pt idx="5">
                  <c:v>17009</c:v>
                </c:pt>
                <c:pt idx="8">
                  <c:v>21369</c:v>
                </c:pt>
                <c:pt idx="11">
                  <c:v>21454</c:v>
                </c:pt>
                <c:pt idx="14">
                  <c:v>22237</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10294</c:v>
                </c:pt>
                <c:pt idx="3">
                  <c:v>9903</c:v>
                </c:pt>
                <c:pt idx="6">
                  <c:v>9160</c:v>
                </c:pt>
                <c:pt idx="9">
                  <c:v>8568</c:v>
                </c:pt>
                <c:pt idx="12">
                  <c:v>7958</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8750</c:v>
                </c:pt>
                <c:pt idx="3">
                  <c:v>8200</c:v>
                </c:pt>
                <c:pt idx="6">
                  <c:v>7645</c:v>
                </c:pt>
                <c:pt idx="9">
                  <c:v>7491</c:v>
                </c:pt>
                <c:pt idx="12">
                  <c:v>6949</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869</c:v>
                </c:pt>
                <c:pt idx="3">
                  <c:v>831</c:v>
                </c:pt>
                <c:pt idx="6">
                  <c:v>1074</c:v>
                </c:pt>
                <c:pt idx="9">
                  <c:v>1750</c:v>
                </c:pt>
                <c:pt idx="12">
                  <c:v>1688</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52887</c:v>
                </c:pt>
                <c:pt idx="3">
                  <c:v>51177</c:v>
                </c:pt>
                <c:pt idx="6">
                  <c:v>52611</c:v>
                </c:pt>
                <c:pt idx="9">
                  <c:v>48893</c:v>
                </c:pt>
                <c:pt idx="12">
                  <c:v>45246</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27644032"/>
        <c:axId val="1276459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12256</c:v>
                </c:pt>
                <c:pt idx="2">
                  <c:v>#N/A</c:v>
                </c:pt>
                <c:pt idx="3">
                  <c:v>#N/A</c:v>
                </c:pt>
                <c:pt idx="4">
                  <c:v>9579</c:v>
                </c:pt>
                <c:pt idx="5">
                  <c:v>#N/A</c:v>
                </c:pt>
                <c:pt idx="6">
                  <c:v>#N/A</c:v>
                </c:pt>
                <c:pt idx="7">
                  <c:v>4417</c:v>
                </c:pt>
                <c:pt idx="8">
                  <c:v>#N/A</c:v>
                </c:pt>
                <c:pt idx="9">
                  <c:v>#N/A</c:v>
                </c:pt>
                <c:pt idx="10">
                  <c:v>2737</c:v>
                </c:pt>
                <c:pt idx="11">
                  <c:v>#N/A</c:v>
                </c:pt>
                <c:pt idx="12">
                  <c:v>#N/A</c:v>
                </c:pt>
                <c:pt idx="13">
                  <c:v>0</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27644032"/>
        <c:axId val="127645952"/>
      </c:lineChart>
      <c:catAx>
        <c:axId val="127644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7645952"/>
        <c:crosses val="autoZero"/>
        <c:auto val="1"/>
        <c:lblAlgn val="ctr"/>
        <c:lblOffset val="100"/>
        <c:tickLblSkip val="1"/>
        <c:tickMarkSkip val="1"/>
        <c:noMultiLvlLbl val="0"/>
      </c:catAx>
      <c:valAx>
        <c:axId val="1276459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76440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{124A9D37-C9C9-40B1-9C27-D7D46BBC16DA}</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9938-4DD9-BA15-B43DC6AB5C12}"/>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{8B28CD05-F856-46BA-A722-922CD634FDF2}</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9938-4DD9-BA15-B43DC6AB5C12}"/>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{7F6ABB39-FB1D-4E6B-A2F6-81A8F43700CE}</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9938-4DD9-BA15-B43DC6AB5C12}"/>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{655AB069-90E2-425D-8141-A11434C2517B}</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9938-4DD9-BA15-B43DC6AB5C12}"/>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{0E8617F2-C165-4CB2-A6F7-DAB1E480362D}</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9938-4DD9-BA15-B43DC6AB5C1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57.3</c:v>
                </c:pt>
              </c:numCache>
            </c:numRef>
          </c:xVal>
          <c:yVal>
            <c:numRef>
              <c:f>公会計指標分析・財政指標組合せ分析表!$K$51:$O$51</c:f>
              <c:numCache>
                <c:formatCode>#,##0.0;"▲ "#,##0.0</c:formatCode>
                <c:ptCount val="5"/>
                <c:pt idx="3">
                  <c:v>10.7</c:v>
                </c:pt>
              </c:numCache>
            </c:numRef>
          </c:yVal>
          <c:smooth val="0"/>
          <c:extLst>
            <c:ext xmlns:c16="http://schemas.microsoft.com/office/drawing/2014/chart" uri="{C3380CC4-5D6E-409C-BE32-E72D297353CC}">
              <c16:uniqueId val="{00000005-9938-4DD9-BA15-B43DC6AB5C12}"/>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{CE5D619D-1D86-44B7-8953-9C0EAB861930}</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9938-4DD9-BA15-B43DC6AB5C12}"/>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{9C6B137E-9811-44BF-97B5-0EC48FB8CEA9}</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9938-4DD9-BA15-B43DC6AB5C12}"/>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{15906DB9-724C-46A5-983C-22C16BB21CBC}</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9938-4DD9-BA15-B43DC6AB5C12}"/>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{B91D09B1-64BD-4C2F-BE5F-43938BAC317A}</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9938-4DD9-BA15-B43DC6AB5C12}"/>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{C97707B3-7553-47F4-8FA6-6D10196728DE}</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9938-4DD9-BA15-B43DC6AB5C1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55.2</c:v>
                </c:pt>
              </c:numCache>
            </c:numRef>
          </c:xVal>
          <c:yVal>
            <c:numRef>
              <c:f>公会計指標分析・財政指標組合せ分析表!$K$55:$O$55</c:f>
              <c:numCache>
                <c:formatCode>#,##0.0;"▲ "#,##0.0</c:formatCode>
                <c:ptCount val="5"/>
                <c:pt idx="3">
                  <c:v>37.299999999999997</c:v>
                </c:pt>
              </c:numCache>
            </c:numRef>
          </c:yVal>
          <c:smooth val="0"/>
          <c:extLst>
            <c:ext xmlns:c16="http://schemas.microsoft.com/office/drawing/2014/chart" uri="{C3380CC4-5D6E-409C-BE32-E72D297353CC}">
              <c16:uniqueId val="{0000000B-9938-4DD9-BA15-B43DC6AB5C12}"/>
            </c:ext>
          </c:extLst>
        </c:ser>
        <c:dLbls>
          <c:showLegendKey val="0"/>
          <c:showVal val="0"/>
          <c:showCatName val="0"/>
          <c:showSerName val="0"/>
          <c:showPercent val="0"/>
          <c:showBubbleSize val="0"/>
        </c:dLbls>
        <c:axId val="72634368"/>
        <c:axId val="72636288"/>
      </c:scatterChart>
      <c:valAx>
        <c:axId val="72634368"/>
        <c:scaling>
          <c:orientation val="minMax"/>
          <c:max val="57.5"/>
          <c:min val="55"/>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2636288"/>
        <c:crosses val="autoZero"/>
        <c:crossBetween val="midCat"/>
      </c:valAx>
      <c:valAx>
        <c:axId val="72636288"/>
        <c:scaling>
          <c:orientation val="minMax"/>
          <c:max val="42"/>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63436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{D6973EDC-543C-4C6B-BF2C-C86A1152A4D1}</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F24B-4AEE-8B57-4CD6F7BDFC2D}"/>
                </c:ext>
              </c:extLst>
            </c:dLbl>
            <c:dLbl>
              <c:idx val="1"/>
              <c:tx>
                <c:strRef>
                  <c:f>公会計指標分析・財政指標組合せ分析表!$L$72</c:f>
                  <c:strCache>
                    <c:ptCount val="1"/>
                    <c:pt idx="0">
                      <c:v>H25</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{F2D18BC1-A48F-41A8-B372-8D64F8737CBA}</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F24B-4AEE-8B57-4CD6F7BDFC2D}"/>
                </c:ext>
              </c:extLst>
            </c:dLbl>
            <c:dLbl>
              <c:idx val="2"/>
              <c:tx>
                <c:strRef>
                  <c:f>公会計指標分析・財政指標組合せ分析表!$M$72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{32C2B043-EEFE-4B79-9C61-23C98730A5C7}</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F24B-4AEE-8B57-4CD6F7BDFC2D}"/>
                </c:ext>
              </c:extLst>
            </c:dLbl>
            <c:dLbl>
              <c:idx val="3"/>
              <c:tx>
                <c:strRef>
                  <c:f>公会計指標分析・財政指標組合せ分析表!$N$72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{070B09D5-65E5-4EF3-98A6-8DD9FEDCC39E}</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F24B-4AEE-8B57-4CD6F7BDFC2D}"/>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{8B76BB1E-21A7-4193-9C65-5DDC29281346}</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F24B-4AEE-8B57-4CD6F7BDFC2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9.6999999999999993</c:v>
                </c:pt>
                <c:pt idx="1">
                  <c:v>9.6999999999999993</c:v>
                </c:pt>
                <c:pt idx="2">
                  <c:v>9.8000000000000007</c:v>
                </c:pt>
                <c:pt idx="3">
                  <c:v>10.3</c:v>
                </c:pt>
                <c:pt idx="4">
                  <c:v>10.5</c:v>
                </c:pt>
              </c:numCache>
            </c:numRef>
          </c:xVal>
          <c:yVal>
            <c:numRef>
              <c:f>公会計指標分析・財政指標組合せ分析表!$K$73:$O$73</c:f>
              <c:numCache>
                <c:formatCode>#,##0.0;"▲ "#,##0.0</c:formatCode>
                <c:ptCount val="5"/>
                <c:pt idx="0">
                  <c:v>48.2</c:v>
                </c:pt>
                <c:pt idx="1">
                  <c:v>37.700000000000003</c:v>
                </c:pt>
                <c:pt idx="2">
                  <c:v>17.5</c:v>
                </c:pt>
                <c:pt idx="3">
                  <c:v>10.7</c:v>
                </c:pt>
              </c:numCache>
            </c:numRef>
          </c:yVal>
          <c:smooth val="0"/>
          <c:extLst>
            <c:ext xmlns:c16="http://schemas.microsoft.com/office/drawing/2014/chart" uri="{C3380CC4-5D6E-409C-BE32-E72D297353CC}">
              <c16:uniqueId val="{00000005-F24B-4AEE-8B57-4CD6F7BDFC2D}"/>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{1AA96DD3-5E90-4416-AEF5-C4C044E64F3C}</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F24B-4AEE-8B57-4CD6F7BDFC2D}"/>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{238905A7-7020-4140-8C1A-CE8A7EB4978F}</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F24B-4AEE-8B57-4CD6F7BDFC2D}"/>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{E8B42142-E340-4612-90CA-92EC1EEF349D}</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F24B-4AEE-8B57-4CD6F7BDFC2D}"/>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{94C7CEFF-0DF5-4E93-9CA5-2388E56C3AA3}</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F24B-4AEE-8B57-4CD6F7BDFC2D}"/>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{E1CD1D50-69C4-4B10-8B56-C6548A890581}</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F24B-4AEE-8B57-4CD6F7BDFC2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10.3</c:v>
                </c:pt>
                <c:pt idx="1">
                  <c:v>9.6</c:v>
                </c:pt>
                <c:pt idx="2">
                  <c:v>8.8000000000000007</c:v>
                </c:pt>
                <c:pt idx="3">
                  <c:v>7.8</c:v>
                </c:pt>
                <c:pt idx="4">
                  <c:v>7.5</c:v>
                </c:pt>
              </c:numCache>
            </c:numRef>
          </c:xVal>
          <c:yVal>
            <c:numRef>
              <c:f>公会計指標分析・財政指標組合せ分析表!$K$77:$O$77</c:f>
              <c:numCache>
                <c:formatCode>#,##0.0;"▲ "#,##0.0</c:formatCode>
                <c:ptCount val="5"/>
                <c:pt idx="0">
                  <c:v>58.2</c:v>
                </c:pt>
                <c:pt idx="1">
                  <c:v>50.3</c:v>
                </c:pt>
                <c:pt idx="2">
                  <c:v>45.9</c:v>
                </c:pt>
                <c:pt idx="3">
                  <c:v>37.299999999999997</c:v>
                </c:pt>
                <c:pt idx="4">
                  <c:v>33.1</c:v>
                </c:pt>
              </c:numCache>
            </c:numRef>
          </c:yVal>
          <c:smooth val="0"/>
          <c:extLst>
            <c:ext xmlns:c16="http://schemas.microsoft.com/office/drawing/2014/chart" uri="{C3380CC4-5D6E-409C-BE32-E72D297353CC}">
              <c16:uniqueId val="{0000000B-F24B-4AEE-8B57-4CD6F7BDFC2D}"/>
            </c:ext>
          </c:extLst>
        </c:ser>
        <c:dLbls>
          <c:showLegendKey val="0"/>
          <c:showVal val="0"/>
          <c:showCatName val="0"/>
          <c:showSerName val="0"/>
          <c:showPercent val="0"/>
          <c:showBubbleSize val="0"/>
        </c:dLbls>
        <c:axId val="72469888"/>
        <c:axId val="72689152"/>
      </c:scatterChart>
      <c:valAx>
        <c:axId val="72469888"/>
        <c:scaling>
          <c:orientation val="minMax"/>
          <c:max val="10.6"/>
          <c:min val="7.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2689152"/>
        <c:crosses val="autoZero"/>
        <c:crossBetween val="midCat"/>
      </c:valAx>
      <c:valAx>
        <c:axId val="72689152"/>
        <c:scaling>
          <c:orientation val="minMax"/>
          <c:max val="67"/>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46988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鹿児島県薩摩川内市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これまで借入れていた起債の償還が終わり、新たな起債の借入額も減少しているため、元利償還金が減少している。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今後においても「財政運営プログラム」に基づき、普通建設事業の選択と集中を強化するとともに、交付税算入率が高い有利な市債の活用に努め、実質的な公債費の抑制を図っていく。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鹿児島県薩摩川内市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地方債現在高の減少（△３６．５億円）、退職手当負担見込額の減少（△６．１億円）等により将来負担額（Ａ）は減少しており、</a:t>
          </a:r>
          <a:r>
            <a:rPr kumimoji="1" lang="ja-JP" altLang="ja-JP" sz="1400">
              <a:solidFill>
                <a:schemeClr val="dk1"/>
              </a:solidFill>
              <a:effectLst/>
              <a:latin typeface="+mn-lt"/>
              <a:ea typeface="+mn-ea"/>
              <a:cs typeface="+mn-cs"/>
            </a:rPr>
            <a:t>川内駅東口交流施設整備基金の増額（</a:t>
          </a:r>
          <a:r>
            <a:rPr kumimoji="1" lang="ja-JP" altLang="en-US" sz="1400">
              <a:solidFill>
                <a:schemeClr val="dk1"/>
              </a:solidFill>
              <a:effectLst/>
              <a:latin typeface="+mn-lt"/>
              <a:ea typeface="+mn-ea"/>
              <a:cs typeface="+mn-cs"/>
            </a:rPr>
            <a:t>１２．５</a:t>
          </a:r>
          <a:r>
            <a:rPr kumimoji="1" lang="ja-JP" altLang="ja-JP" sz="1400">
              <a:solidFill>
                <a:schemeClr val="dk1"/>
              </a:solidFill>
              <a:effectLst/>
              <a:latin typeface="+mn-lt"/>
              <a:ea typeface="+mn-ea"/>
              <a:cs typeface="+mn-cs"/>
            </a:rPr>
            <a:t>億円）</a:t>
          </a:r>
          <a:r>
            <a:rPr kumimoji="1" lang="ja-JP" altLang="en-US" sz="1400">
              <a:solidFill>
                <a:schemeClr val="dk1"/>
              </a:solidFill>
              <a:effectLst/>
              <a:latin typeface="+mn-lt"/>
              <a:ea typeface="+mn-ea"/>
              <a:cs typeface="+mn-cs"/>
            </a:rPr>
            <a:t>等により充当可能財源等（Ｂ）は増加している。</a:t>
          </a:r>
          <a:r>
            <a:rPr kumimoji="1" lang="ja-JP" altLang="en-US" sz="1400">
              <a:solidFill>
                <a:schemeClr val="dk1"/>
              </a:solidFill>
              <a:effectLst/>
              <a:latin typeface="ＭＳ ゴシック" pitchFamily="49" charset="-128"/>
              <a:ea typeface="ＭＳ ゴシック" pitchFamily="49" charset="-128"/>
              <a:cs typeface="+mn-cs"/>
            </a:rPr>
            <a:t>その結果、将来負担比率の分子はマイナスとなった。</a:t>
          </a:r>
          <a:endParaRPr kumimoji="1" lang="ja-JP" altLang="en-US"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今後においても「財政運営プログラム」に基づき普通建設事業の選択と集中を強化しながら、市債残高の抑制に努め、健全で安定的な財政運営の確立を図っていく。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7F19A8D4-82BC-46C5-BB4E-82B8B62ED2A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14D8C0FB-6D9F-45EF-A869-A850102B8FA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0</xdr:colOff>
      <xdr:row>72</xdr:row>
      <xdr:rowOff>0</xdr:rowOff>
    </xdr:from>
    <xdr:to>
      <xdr:col>15</xdr:col>
      <xdr:colOff>0</xdr:colOff>
      <xdr:row>74</xdr:row>
      <xdr:rowOff>0</xdr:rowOff>
    </xdr:to>
    <xdr:sp macro="" textlink="">
      <xdr:nvSpPr>
        <xdr:cNvPr id="4" name="正方形/長方形 3">
          <a:extLst>
            <a:ext uri="{FF2B5EF4-FFF2-40B4-BE49-F238E27FC236}">
              <a16:creationId xmlns:a16="http://schemas.microsoft.com/office/drawing/2014/main" id="{6F86D328-6B39-4F7B-A228-E07E0F64E249}"/>
            </a:ext>
          </a:extLst>
        </xdr:cNvPr>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5" name="正方形/長方形 4">
          <a:extLst>
            <a:ext uri="{FF2B5EF4-FFF2-40B4-BE49-F238E27FC236}">
              <a16:creationId xmlns:a16="http://schemas.microsoft.com/office/drawing/2014/main" id="{3AD89EB3-C5B7-4727-8BFB-48DCBF552EE2}"/>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6" name="正方形/長方形 5">
          <a:extLst>
            <a:ext uri="{FF2B5EF4-FFF2-40B4-BE49-F238E27FC236}">
              <a16:creationId xmlns:a16="http://schemas.microsoft.com/office/drawing/2014/main" id="{76807A47-D044-454F-9CBD-D465CEAE5765}"/>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7" name="正方形/長方形 6">
          <a:extLst>
            <a:ext uri="{FF2B5EF4-FFF2-40B4-BE49-F238E27FC236}">
              <a16:creationId xmlns:a16="http://schemas.microsoft.com/office/drawing/2014/main" id="{0F1D1F0A-A43A-4FDE-8372-CD1377E30264}"/>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8" name="正方形/長方形 7">
          <a:extLst>
            <a:ext uri="{FF2B5EF4-FFF2-40B4-BE49-F238E27FC236}">
              <a16:creationId xmlns:a16="http://schemas.microsoft.com/office/drawing/2014/main" id="{783551CD-17D4-4D4C-81C6-ED9FB35EF754}"/>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鹿児島県薩摩川内市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9" name="正方形/長方形 8">
          <a:extLst>
            <a:ext uri="{FF2B5EF4-FFF2-40B4-BE49-F238E27FC236}">
              <a16:creationId xmlns:a16="http://schemas.microsoft.com/office/drawing/2014/main" id="{BBE18AAB-4B1A-4C19-BA85-5B0F295B62D1}"/>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0" name="正方形/長方形 9">
          <a:extLst>
            <a:ext uri="{FF2B5EF4-FFF2-40B4-BE49-F238E27FC236}">
              <a16:creationId xmlns:a16="http://schemas.microsoft.com/office/drawing/2014/main" id="{844C78F7-31E7-4A87-8016-D94D479A8434}"/>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1" name="正方形/長方形 10">
          <a:extLst>
            <a:ext uri="{FF2B5EF4-FFF2-40B4-BE49-F238E27FC236}">
              <a16:creationId xmlns:a16="http://schemas.microsoft.com/office/drawing/2014/main" id="{B62F5B3E-5631-43F9-A0DA-4DDC506C3E31}"/>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2" name="正方形/長方形 11">
          <a:extLst>
            <a:ext uri="{FF2B5EF4-FFF2-40B4-BE49-F238E27FC236}">
              <a16:creationId xmlns:a16="http://schemas.microsoft.com/office/drawing/2014/main" id="{D79D42B1-FBC9-4DBB-B2BF-0F7C00D3CAC8}"/>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3" name="正方形/長方形 12">
          <a:extLst>
            <a:ext uri="{FF2B5EF4-FFF2-40B4-BE49-F238E27FC236}">
              <a16:creationId xmlns:a16="http://schemas.microsoft.com/office/drawing/2014/main" id="{4BB3FC70-FB04-4588-80A2-37415ECA766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4" name="正方形/長方形 13">
          <a:extLst>
            <a:ext uri="{FF2B5EF4-FFF2-40B4-BE49-F238E27FC236}">
              <a16:creationId xmlns:a16="http://schemas.microsoft.com/office/drawing/2014/main" id="{9378B22B-E625-4A05-A2B1-35CDECC4457E}"/>
            </a:ext>
          </a:extLst>
        </xdr:cNvPr>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97,056
96,642
682.92
56,815,642
54,345,007
1,712,795
30,320,115
45,245,920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5" name="正方形/長方形 14">
          <a:extLst>
            <a:ext uri="{FF2B5EF4-FFF2-40B4-BE49-F238E27FC236}">
              <a16:creationId xmlns:a16="http://schemas.microsoft.com/office/drawing/2014/main" id="{3B5EDE0F-D9DF-4CBF-9857-F1FACB8B8749}"/>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6" name="正方形/長方形 15">
          <a:extLst>
            <a:ext uri="{FF2B5EF4-FFF2-40B4-BE49-F238E27FC236}">
              <a16:creationId xmlns:a16="http://schemas.microsoft.com/office/drawing/2014/main" id="{CA0068EC-D41C-46EC-83A2-A1BDB71BAE81}"/>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7" name="正方形/長方形 16">
          <a:extLst>
            <a:ext uri="{FF2B5EF4-FFF2-40B4-BE49-F238E27FC236}">
              <a16:creationId xmlns:a16="http://schemas.microsoft.com/office/drawing/2014/main" id="{2520F3E1-BB35-4B97-A2FD-2545B96AF36B}"/>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10.5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8" name="正方形/長方形 17">
          <a:extLst>
            <a:ext uri="{FF2B5EF4-FFF2-40B4-BE49-F238E27FC236}">
              <a16:creationId xmlns:a16="http://schemas.microsoft.com/office/drawing/2014/main" id="{C6D72924-6775-44ED-9014-48A38A5D58A5}"/>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9" name="正方形/長方形 18">
          <a:extLst>
            <a:ext uri="{FF2B5EF4-FFF2-40B4-BE49-F238E27FC236}">
              <a16:creationId xmlns:a16="http://schemas.microsoft.com/office/drawing/2014/main" id="{F07E2366-3CE1-4817-AD92-98D1AE4E4E6F}"/>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0" name="正方形/長方形 19">
          <a:extLst>
            <a:ext uri="{FF2B5EF4-FFF2-40B4-BE49-F238E27FC236}">
              <a16:creationId xmlns:a16="http://schemas.microsoft.com/office/drawing/2014/main" id="{75F63463-66A2-4524-96A5-7BE82B503918}"/>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1" name="角丸四角形 20">
          <a:extLst>
            <a:ext uri="{FF2B5EF4-FFF2-40B4-BE49-F238E27FC236}">
              <a16:creationId xmlns:a16="http://schemas.microsoft.com/office/drawing/2014/main" id="{9B86B94C-B130-469E-B7F4-1A95834C013C}"/>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2" name="正方形/長方形 21">
          <a:extLst>
            <a:ext uri="{FF2B5EF4-FFF2-40B4-BE49-F238E27FC236}">
              <a16:creationId xmlns:a16="http://schemas.microsoft.com/office/drawing/2014/main" id="{F90AFE17-F3DB-49DF-9099-162DEA6D247D}"/>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3" name="正方形/長方形 22">
          <a:extLst>
            <a:ext uri="{FF2B5EF4-FFF2-40B4-BE49-F238E27FC236}">
              <a16:creationId xmlns:a16="http://schemas.microsoft.com/office/drawing/2014/main" id="{8AD9DD4C-CBF5-47BF-BDEF-4DA6B30C5063}"/>
            </a:ext>
          </a:extLst>
        </xdr:cNvPr>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4" name="正方形/長方形 23">
          <a:extLst>
            <a:ext uri="{FF2B5EF4-FFF2-40B4-BE49-F238E27FC236}">
              <a16:creationId xmlns:a16="http://schemas.microsoft.com/office/drawing/2014/main" id="{5743AB00-CE5F-460C-B71B-2B663055D424}"/>
            </a:ext>
          </a:extLst>
        </xdr:cNvPr>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5" name="直線コネクタ 24">
          <a:extLst>
            <a:ext uri="{FF2B5EF4-FFF2-40B4-BE49-F238E27FC236}">
              <a16:creationId xmlns:a16="http://schemas.microsoft.com/office/drawing/2014/main" id="{A0BFAB1F-5D24-4642-B7E6-FE4D921FA5D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6" name="円/楕円 25">
          <a:extLst>
            <a:ext uri="{FF2B5EF4-FFF2-40B4-BE49-F238E27FC236}">
              <a16:creationId xmlns:a16="http://schemas.microsoft.com/office/drawing/2014/main" id="{F63D6AB0-1673-4903-B9B5-AEB867DD4881}"/>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7" name="フローチャート : 判断 26">
          <a:extLst>
            <a:ext uri="{FF2B5EF4-FFF2-40B4-BE49-F238E27FC236}">
              <a16:creationId xmlns:a16="http://schemas.microsoft.com/office/drawing/2014/main" id="{B20F6201-7C9D-470C-8B2B-A597FE4EA504}"/>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8" name="直線コネクタ 27">
          <a:extLst>
            <a:ext uri="{FF2B5EF4-FFF2-40B4-BE49-F238E27FC236}">
              <a16:creationId xmlns:a16="http://schemas.microsoft.com/office/drawing/2014/main" id="{131071B8-DE88-477A-8E64-C6F3FE9703B6}"/>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9" name="直線コネクタ 28">
          <a:extLst>
            <a:ext uri="{FF2B5EF4-FFF2-40B4-BE49-F238E27FC236}">
              <a16:creationId xmlns:a16="http://schemas.microsoft.com/office/drawing/2014/main" id="{E4DFC0A7-93B0-4ACA-8535-4CA9275C46E5}"/>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0" name="直線コネクタ 29">
          <a:extLst>
            <a:ext uri="{FF2B5EF4-FFF2-40B4-BE49-F238E27FC236}">
              <a16:creationId xmlns:a16="http://schemas.microsoft.com/office/drawing/2014/main" id="{7F62EC3E-BFFB-4FC9-B5C7-0303F1E64424}"/>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1" name="直線コネクタ 30">
          <a:extLst>
            <a:ext uri="{FF2B5EF4-FFF2-40B4-BE49-F238E27FC236}">
              <a16:creationId xmlns:a16="http://schemas.microsoft.com/office/drawing/2014/main" id="{1A2C4620-8E38-49C9-A936-E7D21EA9C27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2" name="テキスト ボックス 31">
          <a:extLst>
            <a:ext uri="{FF2B5EF4-FFF2-40B4-BE49-F238E27FC236}">
              <a16:creationId xmlns:a16="http://schemas.microsoft.com/office/drawing/2014/main" id="{30D7FBE9-7A29-48F8-BB5C-710D25A36F4C}"/>
            </a:ext>
          </a:extLst>
        </xdr:cNvPr>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3" name="テキスト ボックス 32">
          <a:extLst>
            <a:ext uri="{FF2B5EF4-FFF2-40B4-BE49-F238E27FC236}">
              <a16:creationId xmlns:a16="http://schemas.microsoft.com/office/drawing/2014/main" id="{CEA6E197-F6E9-4217-838B-39CAD8DBEC01}"/>
            </a:ext>
          </a:extLst>
        </xdr:cNvPr>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4" name="テキスト ボックス 33">
          <a:extLst>
            <a:ext uri="{FF2B5EF4-FFF2-40B4-BE49-F238E27FC236}">
              <a16:creationId xmlns:a16="http://schemas.microsoft.com/office/drawing/2014/main" id="{D0331D96-DDDB-440A-BABD-E81085A9DA25}"/>
            </a:ext>
          </a:extLst>
        </xdr:cNvPr>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5" name="テキスト ボックス 34">
          <a:extLst>
            <a:ext uri="{FF2B5EF4-FFF2-40B4-BE49-F238E27FC236}">
              <a16:creationId xmlns:a16="http://schemas.microsoft.com/office/drawing/2014/main" id="{1DEA90B4-71AC-47EC-88F4-50F3DA27A744}"/>
            </a:ext>
          </a:extLst>
        </xdr:cNvPr>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6" name="正方形/長方形 35">
          <a:extLst>
            <a:ext uri="{FF2B5EF4-FFF2-40B4-BE49-F238E27FC236}">
              <a16:creationId xmlns:a16="http://schemas.microsoft.com/office/drawing/2014/main" id="{E45671BC-83B7-439E-A0C0-D87E0DA582A1}"/>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7" name="正方形/長方形 36">
          <a:extLst>
            <a:ext uri="{FF2B5EF4-FFF2-40B4-BE49-F238E27FC236}">
              <a16:creationId xmlns:a16="http://schemas.microsoft.com/office/drawing/2014/main" id="{D82E2A6A-F42B-4496-913A-82339826DB77}"/>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8" name="正方形/長方形 37">
          <a:extLst>
            <a:ext uri="{FF2B5EF4-FFF2-40B4-BE49-F238E27FC236}">
              <a16:creationId xmlns:a16="http://schemas.microsoft.com/office/drawing/2014/main" id="{F8561858-CC9E-4001-991F-E652A64C43D7}"/>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9" name="正方形/長方形 38">
          <a:extLst>
            <a:ext uri="{FF2B5EF4-FFF2-40B4-BE49-F238E27FC236}">
              <a16:creationId xmlns:a16="http://schemas.microsoft.com/office/drawing/2014/main" id="{E33141EC-736D-4AEF-8208-17834F2256AC}"/>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0" name="正方形/長方形 39">
          <a:extLst>
            <a:ext uri="{FF2B5EF4-FFF2-40B4-BE49-F238E27FC236}">
              <a16:creationId xmlns:a16="http://schemas.microsoft.com/office/drawing/2014/main" id="{278AE6A3-8979-4BA4-8A90-958A5AF1E81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1" name="正方形/長方形 40">
          <a:extLst>
            <a:ext uri="{FF2B5EF4-FFF2-40B4-BE49-F238E27FC236}">
              <a16:creationId xmlns:a16="http://schemas.microsoft.com/office/drawing/2014/main" id="{E3088744-ADA8-4026-BC72-65F803062D43}"/>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2" name="正方形/長方形 41">
          <a:extLst>
            <a:ext uri="{FF2B5EF4-FFF2-40B4-BE49-F238E27FC236}">
              <a16:creationId xmlns:a16="http://schemas.microsoft.com/office/drawing/2014/main" id="{77B0EEB6-8624-49AB-B20E-38696FBFA4E2}"/>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3" name="正方形/長方形 42">
          <a:extLst>
            <a:ext uri="{FF2B5EF4-FFF2-40B4-BE49-F238E27FC236}">
              <a16:creationId xmlns:a16="http://schemas.microsoft.com/office/drawing/2014/main" id="{D975D01A-B9E7-4F3C-977D-7B6D520ECB16}"/>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4" name="正方形/長方形 43">
          <a:extLst>
            <a:ext uri="{FF2B5EF4-FFF2-40B4-BE49-F238E27FC236}">
              <a16:creationId xmlns:a16="http://schemas.microsoft.com/office/drawing/2014/main" id="{A1096D65-E487-4066-9221-B89C0EE5D836}"/>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5" name="正方形/長方形 44">
          <a:extLst>
            <a:ext uri="{FF2B5EF4-FFF2-40B4-BE49-F238E27FC236}">
              <a16:creationId xmlns:a16="http://schemas.microsoft.com/office/drawing/2014/main" id="{001C2710-8444-461A-8A77-3991A2526F1D}"/>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6" name="正方形/長方形 45">
          <a:extLst>
            <a:ext uri="{FF2B5EF4-FFF2-40B4-BE49-F238E27FC236}">
              <a16:creationId xmlns:a16="http://schemas.microsoft.com/office/drawing/2014/main" id="{36363553-0A07-4AEC-80D6-BB8E02BF5525}"/>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7" name="正方形/長方形 46">
          <a:extLst>
            <a:ext uri="{FF2B5EF4-FFF2-40B4-BE49-F238E27FC236}">
              <a16:creationId xmlns:a16="http://schemas.microsoft.com/office/drawing/2014/main" id="{BD79D3F5-9D1A-41E1-AC73-67368F68AF46}"/>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8" name="テキスト ボックス 47">
          <a:extLst>
            <a:ext uri="{FF2B5EF4-FFF2-40B4-BE49-F238E27FC236}">
              <a16:creationId xmlns:a16="http://schemas.microsoft.com/office/drawing/2014/main" id="{8C096C55-EC8B-4C42-A3B2-9923B0904074}"/>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050">
              <a:solidFill>
                <a:schemeClr val="dk1"/>
              </a:solidFill>
              <a:effectLst/>
              <a:latin typeface="+mn-lt"/>
              <a:ea typeface="+mn-ea"/>
              <a:cs typeface="+mn-cs"/>
            </a:rPr>
            <a:t>　 </a:t>
          </a:r>
          <a:r>
            <a:rPr lang="ja-JP" altLang="ja-JP" sz="1000">
              <a:solidFill>
                <a:schemeClr val="dk1"/>
              </a:solidFill>
              <a:effectLst/>
              <a:latin typeface="+mn-lt"/>
              <a:ea typeface="+mn-ea"/>
              <a:cs typeface="+mn-cs"/>
            </a:rPr>
            <a:t>平成２７年度の有形固定資産減価償却率は類似団体平均より</a:t>
          </a:r>
          <a:r>
            <a:rPr lang="ja-JP" altLang="en-US" sz="1000">
              <a:solidFill>
                <a:schemeClr val="dk1"/>
              </a:solidFill>
              <a:effectLst/>
              <a:latin typeface="+mn-lt"/>
              <a:ea typeface="+mn-ea"/>
              <a:cs typeface="+mn-cs"/>
            </a:rPr>
            <a:t>２．１</a:t>
          </a:r>
          <a:r>
            <a:rPr lang="ja-JP" altLang="ja-JP" sz="1000">
              <a:solidFill>
                <a:schemeClr val="dk1"/>
              </a:solidFill>
              <a:effectLst/>
              <a:latin typeface="+mn-lt"/>
              <a:ea typeface="+mn-ea"/>
              <a:cs typeface="+mn-cs"/>
            </a:rPr>
            <a:t>ポイント</a:t>
          </a:r>
          <a:r>
            <a:rPr lang="ja-JP" altLang="en-US" sz="1000">
              <a:solidFill>
                <a:schemeClr val="dk1"/>
              </a:solidFill>
              <a:effectLst/>
              <a:latin typeface="+mn-lt"/>
              <a:ea typeface="+mn-ea"/>
              <a:cs typeface="+mn-cs"/>
            </a:rPr>
            <a:t>高い</a:t>
          </a:r>
          <a:r>
            <a:rPr lang="ja-JP" altLang="ja-JP" sz="1000">
              <a:solidFill>
                <a:schemeClr val="dk1"/>
              </a:solidFill>
              <a:effectLst/>
              <a:latin typeface="+mn-lt"/>
              <a:ea typeface="+mn-ea"/>
              <a:cs typeface="+mn-cs"/>
            </a:rPr>
            <a:t>状況である</a:t>
          </a:r>
          <a:r>
            <a:rPr lang="ja-JP" altLang="en-US" sz="1000">
              <a:solidFill>
                <a:schemeClr val="dk1"/>
              </a:solidFill>
              <a:effectLst/>
              <a:latin typeface="+mn-lt"/>
              <a:ea typeface="+mn-ea"/>
              <a:cs typeface="+mn-cs"/>
            </a:rPr>
            <a:t>。</a:t>
          </a:r>
          <a:r>
            <a:rPr lang="ja-JP" altLang="ja-JP" sz="1000">
              <a:solidFill>
                <a:schemeClr val="dk1"/>
              </a:solidFill>
              <a:effectLst/>
              <a:latin typeface="+mn-lt"/>
              <a:ea typeface="+mn-ea"/>
              <a:cs typeface="+mn-cs"/>
            </a:rPr>
            <a:t>高度経済成長期以降整備を進めてきた公共施設の大規模改修や施設の建て替えが集中することが予想され、また、少子高齢化による税収減、社会保障費の増、地方交付税の縮減による厳しい財政状況も予想される。　</a:t>
          </a:r>
          <a:endParaRPr lang="en-US" altLang="ja-JP" sz="1000">
            <a:solidFill>
              <a:schemeClr val="dk1"/>
            </a:solidFill>
            <a:effectLst/>
            <a:latin typeface="+mn-lt"/>
            <a:ea typeface="+mn-ea"/>
            <a:cs typeface="+mn-cs"/>
          </a:endParaRPr>
        </a:p>
        <a:p>
          <a:r>
            <a:rPr lang="ja-JP" altLang="en-US" sz="1000">
              <a:solidFill>
                <a:schemeClr val="dk1"/>
              </a:solidFill>
              <a:effectLst/>
              <a:latin typeface="+mn-lt"/>
              <a:ea typeface="+mn-ea"/>
              <a:cs typeface="+mn-cs"/>
            </a:rPr>
            <a:t>　</a:t>
          </a:r>
          <a:r>
            <a:rPr lang="ja-JP" altLang="ja-JP" sz="1000">
              <a:solidFill>
                <a:schemeClr val="dk1"/>
              </a:solidFill>
              <a:effectLst/>
              <a:latin typeface="+mn-lt"/>
              <a:ea typeface="+mn-ea"/>
              <a:cs typeface="+mn-cs"/>
            </a:rPr>
            <a:t>こうした状況を踏まえ、公共施設等総合管理計画、公共施設再配置計画を平成</a:t>
          </a:r>
          <a:r>
            <a:rPr lang="ja-JP" altLang="en-US" sz="1000">
              <a:solidFill>
                <a:schemeClr val="dk1"/>
              </a:solidFill>
              <a:effectLst/>
              <a:latin typeface="+mn-lt"/>
              <a:ea typeface="+mn-ea"/>
              <a:cs typeface="+mn-cs"/>
            </a:rPr>
            <a:t>　２９</a:t>
          </a:r>
          <a:r>
            <a:rPr lang="ja-JP" altLang="ja-JP" sz="1000">
              <a:solidFill>
                <a:schemeClr val="dk1"/>
              </a:solidFill>
              <a:effectLst/>
              <a:latin typeface="+mn-lt"/>
              <a:ea typeface="+mn-ea"/>
              <a:cs typeface="+mn-cs"/>
            </a:rPr>
            <a:t>年に定め、これらの計画に基づき、公共施設の質的な見直しや総量の縮減、保全管理、再配置など戦略的かつ効果的な対策を検討し、施設機能の長期的かつ安定的な供給を図っていく。</a:t>
          </a:r>
          <a:endParaRPr lang="ja-JP" altLang="ja-JP" sz="1000">
            <a:effectLst/>
          </a:endParaRPr>
        </a:p>
      </xdr:txBody>
    </xdr:sp>
    <xdr:clientData/>
  </xdr:twoCellAnchor>
  <xdr:oneCellAnchor>
    <xdr:from>
      <xdr:col>1</xdr:col>
      <xdr:colOff>746125</xdr:colOff>
      <xdr:row>23</xdr:row>
      <xdr:rowOff>38100</xdr:rowOff>
    </xdr:from>
    <xdr:ext cx="349839" cy="225703"/>
    <xdr:sp macro="" textlink="">
      <xdr:nvSpPr>
        <xdr:cNvPr id="49" name="テキスト ボックス 48">
          <a:extLst>
            <a:ext uri="{FF2B5EF4-FFF2-40B4-BE49-F238E27FC236}">
              <a16:creationId xmlns:a16="http://schemas.microsoft.com/office/drawing/2014/main" id="{51272985-1732-4536-A6A7-E870C6537F45}"/>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0" name="直線コネクタ 49">
          <a:extLst>
            <a:ext uri="{FF2B5EF4-FFF2-40B4-BE49-F238E27FC236}">
              <a16:creationId xmlns:a16="http://schemas.microsoft.com/office/drawing/2014/main" id="{CDB35361-BC78-44B6-B4E2-CF881DD6BC64}"/>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1" name="テキスト ボックス 50">
          <a:extLst>
            <a:ext uri="{FF2B5EF4-FFF2-40B4-BE49-F238E27FC236}">
              <a16:creationId xmlns:a16="http://schemas.microsoft.com/office/drawing/2014/main" id="{CB4930D7-0166-4495-AA7D-ED2F8D2E0B9B}"/>
            </a:ext>
          </a:extLst>
        </xdr:cNvPr>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2" name="直線コネクタ 51">
          <a:extLst>
            <a:ext uri="{FF2B5EF4-FFF2-40B4-BE49-F238E27FC236}">
              <a16:creationId xmlns:a16="http://schemas.microsoft.com/office/drawing/2014/main" id="{AF67B2E1-F7A1-46FA-9F03-BF266A31888D}"/>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3" name="テキスト ボックス 52">
          <a:extLst>
            <a:ext uri="{FF2B5EF4-FFF2-40B4-BE49-F238E27FC236}">
              <a16:creationId xmlns:a16="http://schemas.microsoft.com/office/drawing/2014/main" id="{DF08FBA0-44DE-4FAA-A1D4-8CB0312AE6E3}"/>
            </a:ext>
          </a:extLst>
        </xdr:cNvPr>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4" name="直線コネクタ 53">
          <a:extLst>
            <a:ext uri="{FF2B5EF4-FFF2-40B4-BE49-F238E27FC236}">
              <a16:creationId xmlns:a16="http://schemas.microsoft.com/office/drawing/2014/main" id="{5D463EBF-8A88-4EC1-A053-8ACA3FA22E53}"/>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55" name="テキスト ボックス 54">
          <a:extLst>
            <a:ext uri="{FF2B5EF4-FFF2-40B4-BE49-F238E27FC236}">
              <a16:creationId xmlns:a16="http://schemas.microsoft.com/office/drawing/2014/main" id="{955053D6-760B-4385-A00E-193ACF45E3D0}"/>
            </a:ext>
          </a:extLst>
        </xdr:cNvPr>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56" name="直線コネクタ 55">
          <a:extLst>
            <a:ext uri="{FF2B5EF4-FFF2-40B4-BE49-F238E27FC236}">
              <a16:creationId xmlns:a16="http://schemas.microsoft.com/office/drawing/2014/main" id="{60BBBDB4-8962-4B9E-8A01-0F4CCDECB5C1}"/>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57" name="テキスト ボックス 56">
          <a:extLst>
            <a:ext uri="{FF2B5EF4-FFF2-40B4-BE49-F238E27FC236}">
              <a16:creationId xmlns:a16="http://schemas.microsoft.com/office/drawing/2014/main" id="{2DAAB31A-EFAC-448E-AED4-B6B3E7CBC872}"/>
            </a:ext>
          </a:extLst>
        </xdr:cNvPr>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58" name="直線コネクタ 57">
          <a:extLst>
            <a:ext uri="{FF2B5EF4-FFF2-40B4-BE49-F238E27FC236}">
              <a16:creationId xmlns:a16="http://schemas.microsoft.com/office/drawing/2014/main" id="{08613013-8986-4CAE-B389-5F7F962C55D2}"/>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59" name="テキスト ボックス 58">
          <a:extLst>
            <a:ext uri="{FF2B5EF4-FFF2-40B4-BE49-F238E27FC236}">
              <a16:creationId xmlns:a16="http://schemas.microsoft.com/office/drawing/2014/main" id="{E3DC3968-E8CF-4550-9F09-03A4ACD4143C}"/>
            </a:ext>
          </a:extLst>
        </xdr:cNvPr>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60" name="直線コネクタ 59">
          <a:extLst>
            <a:ext uri="{FF2B5EF4-FFF2-40B4-BE49-F238E27FC236}">
              <a16:creationId xmlns:a16="http://schemas.microsoft.com/office/drawing/2014/main" id="{9B2B3EBA-C77C-4972-8D60-73BED29D8C0B}"/>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1" name="テキスト ボックス 60">
          <a:extLst>
            <a:ext uri="{FF2B5EF4-FFF2-40B4-BE49-F238E27FC236}">
              <a16:creationId xmlns:a16="http://schemas.microsoft.com/office/drawing/2014/main" id="{F8CAD945-4CF9-4AB7-8A89-33FF7F1E7CA2}"/>
            </a:ext>
          </a:extLst>
        </xdr:cNvPr>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2" name="直線コネクタ 61">
          <a:extLst>
            <a:ext uri="{FF2B5EF4-FFF2-40B4-BE49-F238E27FC236}">
              <a16:creationId xmlns:a16="http://schemas.microsoft.com/office/drawing/2014/main" id="{8CF4CBA6-BC63-489E-A97E-CB5BEC70740F}"/>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3" name="テキスト ボックス 62">
          <a:extLst>
            <a:ext uri="{FF2B5EF4-FFF2-40B4-BE49-F238E27FC236}">
              <a16:creationId xmlns:a16="http://schemas.microsoft.com/office/drawing/2014/main" id="{299A7CBA-981C-45C7-B30A-7A9C0C127B8C}"/>
            </a:ext>
          </a:extLst>
        </xdr:cNvPr>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4" name="有形固定資産減価償却率グラフ枠">
          <a:extLst>
            <a:ext uri="{FF2B5EF4-FFF2-40B4-BE49-F238E27FC236}">
              <a16:creationId xmlns:a16="http://schemas.microsoft.com/office/drawing/2014/main" id="{C8AAB96D-6C8E-473C-87B1-5A1D4C10B679}"/>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156845</xdr:rowOff>
    </xdr:from>
    <xdr:to>
      <xdr:col>3</xdr:col>
      <xdr:colOff>1170940</xdr:colOff>
      <xdr:row>34</xdr:row>
      <xdr:rowOff>26670</xdr:rowOff>
    </xdr:to>
    <xdr:cxnSp macro="">
      <xdr:nvCxnSpPr>
        <xdr:cNvPr id="65" name="直線コネクタ 64">
          <a:extLst>
            <a:ext uri="{FF2B5EF4-FFF2-40B4-BE49-F238E27FC236}">
              <a16:creationId xmlns:a16="http://schemas.microsoft.com/office/drawing/2014/main" id="{17751130-283E-448A-8883-CC2C1DE61D85}"/>
            </a:ext>
          </a:extLst>
        </xdr:cNvPr>
        <xdr:cNvCxnSpPr/>
      </xdr:nvCxnSpPr>
      <xdr:spPr>
        <a:xfrm flipV="1">
          <a:off x="4760595" y="5395595"/>
          <a:ext cx="1270" cy="1241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30497</xdr:rowOff>
    </xdr:from>
    <xdr:ext cx="405111" cy="259045"/>
    <xdr:sp macro="" textlink="">
      <xdr:nvSpPr>
        <xdr:cNvPr id="66" name="有形固定資産減価償却率最小値テキスト">
          <a:extLst>
            <a:ext uri="{FF2B5EF4-FFF2-40B4-BE49-F238E27FC236}">
              <a16:creationId xmlns:a16="http://schemas.microsoft.com/office/drawing/2014/main" id="{FB37481B-2308-43D8-98A8-9B76EA8010F5}"/>
            </a:ext>
          </a:extLst>
        </xdr:cNvPr>
        <xdr:cNvSpPr txBox="1"/>
      </xdr:nvSpPr>
      <xdr:spPr>
        <a:xfrm>
          <a:off x="4813300"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3</xdr:col>
      <xdr:colOff>1082675</xdr:colOff>
      <xdr:row>34</xdr:row>
      <xdr:rowOff>26670</xdr:rowOff>
    </xdr:from>
    <xdr:to>
      <xdr:col>3</xdr:col>
      <xdr:colOff>1260475</xdr:colOff>
      <xdr:row>34</xdr:row>
      <xdr:rowOff>26670</xdr:rowOff>
    </xdr:to>
    <xdr:cxnSp macro="">
      <xdr:nvCxnSpPr>
        <xdr:cNvPr id="67" name="直線コネクタ 66">
          <a:extLst>
            <a:ext uri="{FF2B5EF4-FFF2-40B4-BE49-F238E27FC236}">
              <a16:creationId xmlns:a16="http://schemas.microsoft.com/office/drawing/2014/main" id="{3B1EE657-3373-4F1A-9097-D2AD11D02E9A}"/>
            </a:ext>
          </a:extLst>
        </xdr:cNvPr>
        <xdr:cNvCxnSpPr/>
      </xdr:nvCxnSpPr>
      <xdr:spPr>
        <a:xfrm>
          <a:off x="4673600" y="663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103522</xdr:rowOff>
    </xdr:from>
    <xdr:ext cx="405111" cy="259045"/>
    <xdr:sp macro="" textlink="">
      <xdr:nvSpPr>
        <xdr:cNvPr id="68" name="有形固定資産減価償却率最大値テキスト">
          <a:extLst>
            <a:ext uri="{FF2B5EF4-FFF2-40B4-BE49-F238E27FC236}">
              <a16:creationId xmlns:a16="http://schemas.microsoft.com/office/drawing/2014/main" id="{3B32D654-863A-4689-A7ED-2C518982C960}"/>
            </a:ext>
          </a:extLst>
        </xdr:cNvPr>
        <xdr:cNvSpPr txBox="1"/>
      </xdr:nvSpPr>
      <xdr:spPr>
        <a:xfrm>
          <a:off x="4813300" y="517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67.7</a:t>
          </a:r>
          <a:endParaRPr kumimoji="1" lang="ja-JP" altLang="en-US" sz="1000" b="1">
            <a:latin typeface="ＭＳ Ｐゴシック"/>
          </a:endParaRPr>
        </a:p>
      </xdr:txBody>
    </xdr:sp>
    <xdr:clientData/>
  </xdr:oneCellAnchor>
  <xdr:twoCellAnchor>
    <xdr:from>
      <xdr:col>3</xdr:col>
      <xdr:colOff>1082675</xdr:colOff>
      <xdr:row>26</xdr:row>
      <xdr:rowOff>156845</xdr:rowOff>
    </xdr:from>
    <xdr:to>
      <xdr:col>3</xdr:col>
      <xdr:colOff>1260475</xdr:colOff>
      <xdr:row>26</xdr:row>
      <xdr:rowOff>156845</xdr:rowOff>
    </xdr:to>
    <xdr:cxnSp macro="">
      <xdr:nvCxnSpPr>
        <xdr:cNvPr id="69" name="直線コネクタ 68">
          <a:extLst>
            <a:ext uri="{FF2B5EF4-FFF2-40B4-BE49-F238E27FC236}">
              <a16:creationId xmlns:a16="http://schemas.microsoft.com/office/drawing/2014/main" id="{EE35C3F9-662A-449F-B34E-F4EC10BB8FFE}"/>
            </a:ext>
          </a:extLst>
        </xdr:cNvPr>
        <xdr:cNvCxnSpPr/>
      </xdr:nvCxnSpPr>
      <xdr:spPr>
        <a:xfrm>
          <a:off x="4673600" y="5395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45102</xdr:rowOff>
    </xdr:from>
    <xdr:ext cx="405111" cy="259045"/>
    <xdr:sp macro="" textlink="">
      <xdr:nvSpPr>
        <xdr:cNvPr id="70" name="有形固定資産減価償却率平均値テキスト">
          <a:extLst>
            <a:ext uri="{FF2B5EF4-FFF2-40B4-BE49-F238E27FC236}">
              <a16:creationId xmlns:a16="http://schemas.microsoft.com/office/drawing/2014/main" id="{F2349342-5F63-411D-A20C-6DDB7E044414}"/>
            </a:ext>
          </a:extLst>
        </xdr:cNvPr>
        <xdr:cNvSpPr txBox="1"/>
      </xdr:nvSpPr>
      <xdr:spPr>
        <a:xfrm>
          <a:off x="4813300" y="5798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54.5</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66675</xdr:rowOff>
    </xdr:from>
    <xdr:to>
      <xdr:col>3</xdr:col>
      <xdr:colOff>1222375</xdr:colOff>
      <xdr:row>29</xdr:row>
      <xdr:rowOff>168275</xdr:rowOff>
    </xdr:to>
    <xdr:sp macro="" textlink="">
      <xdr:nvSpPr>
        <xdr:cNvPr id="71" name="フローチャート : 判断 70">
          <a:extLst>
            <a:ext uri="{FF2B5EF4-FFF2-40B4-BE49-F238E27FC236}">
              <a16:creationId xmlns:a16="http://schemas.microsoft.com/office/drawing/2014/main" id="{3C2B6B3B-7F98-4C64-9E53-3EC5E08B94C6}"/>
            </a:ext>
          </a:extLst>
        </xdr:cNvPr>
        <xdr:cNvSpPr/>
      </xdr:nvSpPr>
      <xdr:spPr>
        <a:xfrm>
          <a:off x="4711700" y="581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29</xdr:row>
      <xdr:rowOff>41487</xdr:rowOff>
    </xdr:from>
    <xdr:to>
      <xdr:col>3</xdr:col>
      <xdr:colOff>511175</xdr:colOff>
      <xdr:row>29</xdr:row>
      <xdr:rowOff>143087</xdr:rowOff>
    </xdr:to>
    <xdr:sp macro="" textlink="">
      <xdr:nvSpPr>
        <xdr:cNvPr id="72" name="フローチャート : 判断 71">
          <a:extLst>
            <a:ext uri="{FF2B5EF4-FFF2-40B4-BE49-F238E27FC236}">
              <a16:creationId xmlns:a16="http://schemas.microsoft.com/office/drawing/2014/main" id="{FE8611BF-726E-4D0D-95D3-0F6DBEB2E9B1}"/>
            </a:ext>
          </a:extLst>
        </xdr:cNvPr>
        <xdr:cNvSpPr/>
      </xdr:nvSpPr>
      <xdr:spPr>
        <a:xfrm>
          <a:off x="4000500" y="57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3" name="テキスト ボックス 72">
          <a:extLst>
            <a:ext uri="{FF2B5EF4-FFF2-40B4-BE49-F238E27FC236}">
              <a16:creationId xmlns:a16="http://schemas.microsoft.com/office/drawing/2014/main" id="{33768932-214B-454F-AB9D-24C1FCCEB4C5}"/>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4" name="テキスト ボックス 73">
          <a:extLst>
            <a:ext uri="{FF2B5EF4-FFF2-40B4-BE49-F238E27FC236}">
              <a16:creationId xmlns:a16="http://schemas.microsoft.com/office/drawing/2014/main" id="{9AD609EC-26E5-4CB2-86E6-DD62E890E75F}"/>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5" name="テキスト ボックス 74">
          <a:extLst>
            <a:ext uri="{FF2B5EF4-FFF2-40B4-BE49-F238E27FC236}">
              <a16:creationId xmlns:a16="http://schemas.microsoft.com/office/drawing/2014/main" id="{7363B33D-7091-45A6-A169-50224BEA75A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6" name="テキスト ボックス 75">
          <a:extLst>
            <a:ext uri="{FF2B5EF4-FFF2-40B4-BE49-F238E27FC236}">
              <a16:creationId xmlns:a16="http://schemas.microsoft.com/office/drawing/2014/main" id="{8421A027-C3A1-49D1-AA6A-A8B0416AF4C2}"/>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7" name="テキスト ボックス 76">
          <a:extLst>
            <a:ext uri="{FF2B5EF4-FFF2-40B4-BE49-F238E27FC236}">
              <a16:creationId xmlns:a16="http://schemas.microsoft.com/office/drawing/2014/main" id="{1BB20D15-7C90-481F-AB2C-6BABBD613D9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28</xdr:row>
      <xdr:rowOff>137372</xdr:rowOff>
    </xdr:from>
    <xdr:to>
      <xdr:col>3</xdr:col>
      <xdr:colOff>511175</xdr:colOff>
      <xdr:row>29</xdr:row>
      <xdr:rowOff>67522</xdr:rowOff>
    </xdr:to>
    <xdr:sp macro="" textlink="">
      <xdr:nvSpPr>
        <xdr:cNvPr id="78" name="円/楕円 77">
          <a:extLst>
            <a:ext uri="{FF2B5EF4-FFF2-40B4-BE49-F238E27FC236}">
              <a16:creationId xmlns:a16="http://schemas.microsoft.com/office/drawing/2014/main" id="{15C8E219-A819-4B5E-AFCC-AADE12E32454}"/>
            </a:ext>
          </a:extLst>
        </xdr:cNvPr>
        <xdr:cNvSpPr/>
      </xdr:nvSpPr>
      <xdr:spPr>
        <a:xfrm>
          <a:off x="4000500" y="5719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29</xdr:row>
      <xdr:rowOff>134214</xdr:rowOff>
    </xdr:from>
    <xdr:ext cx="405111" cy="259045"/>
    <xdr:sp macro="" textlink="">
      <xdr:nvSpPr>
        <xdr:cNvPr id="79" name="n_1aveValue有形固定資産減価償却率">
          <a:extLst>
            <a:ext uri="{FF2B5EF4-FFF2-40B4-BE49-F238E27FC236}">
              <a16:creationId xmlns:a16="http://schemas.microsoft.com/office/drawing/2014/main" id="{07B10B93-88CE-4CB5-A102-87233A0AA144}"/>
            </a:ext>
          </a:extLst>
        </xdr:cNvPr>
        <xdr:cNvSpPr txBox="1"/>
      </xdr:nvSpPr>
      <xdr:spPr>
        <a:xfrm>
          <a:off x="3836043" y="588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oneCellAnchor>
    <xdr:from>
      <xdr:col>3</xdr:col>
      <xdr:colOff>245118</xdr:colOff>
      <xdr:row>27</xdr:row>
      <xdr:rowOff>84049</xdr:rowOff>
    </xdr:from>
    <xdr:ext cx="405111" cy="259045"/>
    <xdr:sp macro="" textlink="">
      <xdr:nvSpPr>
        <xdr:cNvPr id="80" name="n_1mainValue有形固定資産減価償却率">
          <a:extLst>
            <a:ext uri="{FF2B5EF4-FFF2-40B4-BE49-F238E27FC236}">
              <a16:creationId xmlns:a16="http://schemas.microsoft.com/office/drawing/2014/main" id="{7CB23FFC-E4DD-444C-986B-E39005F71BC1}"/>
            </a:ext>
          </a:extLst>
        </xdr:cNvPr>
        <xdr:cNvSpPr txBox="1"/>
      </xdr:nvSpPr>
      <xdr:spPr>
        <a:xfrm>
          <a:off x="3836043" y="5494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57.3</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1" name="正方形/長方形 80">
          <a:extLst>
            <a:ext uri="{FF2B5EF4-FFF2-40B4-BE49-F238E27FC236}">
              <a16:creationId xmlns:a16="http://schemas.microsoft.com/office/drawing/2014/main" id="{5DD2DEEF-6E45-40AB-8DD6-ECC50700C6CF}"/>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2" name="正方形/長方形 81">
          <a:extLst>
            <a:ext uri="{FF2B5EF4-FFF2-40B4-BE49-F238E27FC236}">
              <a16:creationId xmlns:a16="http://schemas.microsoft.com/office/drawing/2014/main" id="{6D80D5DD-137A-4FEE-892B-9B93EBD77E2E}"/>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3" name="正方形/長方形 82">
          <a:extLst>
            <a:ext uri="{FF2B5EF4-FFF2-40B4-BE49-F238E27FC236}">
              <a16:creationId xmlns:a16="http://schemas.microsoft.com/office/drawing/2014/main" id="{A284B44B-A001-4658-B14B-AE204307C2B5}"/>
            </a:ext>
          </a:extLst>
        </xdr:cNvPr>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4" name="正方形/長方形 83">
          <a:extLst>
            <a:ext uri="{FF2B5EF4-FFF2-40B4-BE49-F238E27FC236}">
              <a16:creationId xmlns:a16="http://schemas.microsoft.com/office/drawing/2014/main" id="{EEBAD834-114F-4222-B65F-0465A9E5980B}"/>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5" name="正方形/長方形 84">
          <a:extLst>
            <a:ext uri="{FF2B5EF4-FFF2-40B4-BE49-F238E27FC236}">
              <a16:creationId xmlns:a16="http://schemas.microsoft.com/office/drawing/2014/main" id="{667DA7E8-18FB-4706-900D-5F351E192D23}"/>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6" name="正方形/長方形 85">
          <a:extLst>
            <a:ext uri="{FF2B5EF4-FFF2-40B4-BE49-F238E27FC236}">
              <a16:creationId xmlns:a16="http://schemas.microsoft.com/office/drawing/2014/main" id="{C9D0AA66-9D32-49D5-8F67-2200F66FB28F}"/>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7" name="テキスト ボックス 86">
          <a:extLst>
            <a:ext uri="{FF2B5EF4-FFF2-40B4-BE49-F238E27FC236}">
              <a16:creationId xmlns:a16="http://schemas.microsoft.com/office/drawing/2014/main" id="{4B81EB7C-11A2-46E3-8A49-F2D1654D414D}"/>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総務省で算出式を精査中であり，平成</a:t>
          </a:r>
          <a:r>
            <a:rPr lang="en-US" altLang="ja-JP" sz="1100">
              <a:solidFill>
                <a:schemeClr val="dk1"/>
              </a:solidFill>
              <a:effectLst/>
              <a:latin typeface="+mn-lt"/>
              <a:ea typeface="+mn-ea"/>
              <a:cs typeface="+mn-cs"/>
            </a:rPr>
            <a:t>29</a:t>
          </a:r>
          <a:r>
            <a:rPr lang="ja-JP" altLang="ja-JP" sz="1100">
              <a:solidFill>
                <a:schemeClr val="dk1"/>
              </a:solidFill>
              <a:effectLst/>
              <a:latin typeface="+mn-lt"/>
              <a:ea typeface="+mn-ea"/>
              <a:cs typeface="+mn-cs"/>
            </a:rPr>
            <a:t>年度より公表予定。</a:t>
          </a:r>
          <a:endParaRPr lang="ja-JP" altLang="ja-JP">
            <a:effectLst/>
          </a:endParaRPr>
        </a:p>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8" name="正方形/長方形 87">
          <a:extLst>
            <a:ext uri="{FF2B5EF4-FFF2-40B4-BE49-F238E27FC236}">
              <a16:creationId xmlns:a16="http://schemas.microsoft.com/office/drawing/2014/main" id="{A1313ECC-FF4B-4CAD-ACDF-3178FBA08172}"/>
            </a:ext>
          </a:extLst>
        </xdr:cNvPr>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9" name="正方形/長方形 88">
          <a:extLst>
            <a:ext uri="{FF2B5EF4-FFF2-40B4-BE49-F238E27FC236}">
              <a16:creationId xmlns:a16="http://schemas.microsoft.com/office/drawing/2014/main" id="{D6977750-DC75-4CD7-AD76-E877ABB8D2C1}"/>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0" name="正方形/長方形 89">
          <a:extLst>
            <a:ext uri="{FF2B5EF4-FFF2-40B4-BE49-F238E27FC236}">
              <a16:creationId xmlns:a16="http://schemas.microsoft.com/office/drawing/2014/main" id="{62968DF5-B20F-429F-A5E8-B4DCBBEA46F6}"/>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1" name="テキスト ボックス 90">
          <a:extLst>
            <a:ext uri="{FF2B5EF4-FFF2-40B4-BE49-F238E27FC236}">
              <a16:creationId xmlns:a16="http://schemas.microsoft.com/office/drawing/2014/main" id="{E024F18C-4079-4554-A331-28FE9A97F994}"/>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2" name="テキスト ボックス 91">
          <a:extLst>
            <a:ext uri="{FF2B5EF4-FFF2-40B4-BE49-F238E27FC236}">
              <a16:creationId xmlns:a16="http://schemas.microsoft.com/office/drawing/2014/main" id="{E8C56993-DB3A-4EC6-BAB5-32C02D534CA1}"/>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3" name="テキスト ボックス 92">
          <a:extLst>
            <a:ext uri="{FF2B5EF4-FFF2-40B4-BE49-F238E27FC236}">
              <a16:creationId xmlns:a16="http://schemas.microsoft.com/office/drawing/2014/main" id="{5A018CEE-6C45-4CE5-8FB3-64846EDB37A6}"/>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4" name="テキスト ボックス 93">
          <a:extLst>
            <a:ext uri="{FF2B5EF4-FFF2-40B4-BE49-F238E27FC236}">
              <a16:creationId xmlns:a16="http://schemas.microsoft.com/office/drawing/2014/main" id="{64EEA3EB-3F18-4FC5-9C3A-0B72038C63FD}"/>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3C50074A-0A59-42B5-B9FE-1C964C5694F6}"/>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a:extLst>
            <a:ext uri="{FF2B5EF4-FFF2-40B4-BE49-F238E27FC236}">
              <a16:creationId xmlns:a16="http://schemas.microsoft.com/office/drawing/2014/main" id="{3706CBAC-B5CD-4A76-B3A1-8707BB82B0E4}"/>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a:extLst>
            <a:ext uri="{FF2B5EF4-FFF2-40B4-BE49-F238E27FC236}">
              <a16:creationId xmlns:a16="http://schemas.microsoft.com/office/drawing/2014/main" id="{BE56BF25-91EE-48D1-AC33-3151D1EF6F61}"/>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a:extLst>
            <a:ext uri="{FF2B5EF4-FFF2-40B4-BE49-F238E27FC236}">
              <a16:creationId xmlns:a16="http://schemas.microsoft.com/office/drawing/2014/main" id="{B4420DEA-9454-43A7-921E-7354463311B2}"/>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鹿児島県薩摩川内市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CF05132-1C7E-4A03-9514-7B6075A717FB}"/>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9BD0DAB2-369A-40CC-89DD-D9CE66986251}"/>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E1BE6A72-2C21-4FDC-9787-EE0E306539DF}"/>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1E9FEC2E-16B3-4848-93A0-609E02B43992}"/>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3E6592E7-E742-4323-8B9C-7095CC82F237}"/>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D072165D-B159-4FB6-966C-8BF0143C9CB4}"/>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97,056
96,642
682.92
56,815,642
54,345,007
1,712,795
30,320,115
45,245,920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80AAB2C0-B245-43C5-B599-642B28E1CBC7}"/>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CC7BC1BB-12AB-4963-BD78-C786C9AD7852}"/>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9AD08DFF-706E-4AB3-9815-06C33E5B3AB8}"/>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63C86285-A37C-4FF9-9F48-CBFFD1E87B56}"/>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2C9A9225-ACD4-4B3C-823D-EAA1C988696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FC7D2650-010E-4EC0-B926-762D55D10866}"/>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a:extLst>
            <a:ext uri="{FF2B5EF4-FFF2-40B4-BE49-F238E27FC236}">
              <a16:creationId xmlns:a16="http://schemas.microsoft.com/office/drawing/2014/main" id="{351FE58A-FDFC-4679-A2D6-288C8C971F21}"/>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7AF4DFF3-A265-47B7-B690-414FE60CBE6D}"/>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76C54BBA-B6D5-4157-986C-E20040E5C7B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4F115304-23FD-46BB-BBC7-546FC210ADC3}"/>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a:extLst>
            <a:ext uri="{FF2B5EF4-FFF2-40B4-BE49-F238E27FC236}">
              <a16:creationId xmlns:a16="http://schemas.microsoft.com/office/drawing/2014/main" id="{5716CB80-8F64-4456-926B-0B6131E42442}"/>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a:extLst>
            <a:ext uri="{FF2B5EF4-FFF2-40B4-BE49-F238E27FC236}">
              <a16:creationId xmlns:a16="http://schemas.microsoft.com/office/drawing/2014/main" id="{8F1D987A-FE3B-4C69-BFA6-4F4678F0ECA1}"/>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a:extLst>
            <a:ext uri="{FF2B5EF4-FFF2-40B4-BE49-F238E27FC236}">
              <a16:creationId xmlns:a16="http://schemas.microsoft.com/office/drawing/2014/main" id="{82507690-92DB-4A6D-B676-CD25F21D858F}"/>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a:extLst>
            <a:ext uri="{FF2B5EF4-FFF2-40B4-BE49-F238E27FC236}">
              <a16:creationId xmlns:a16="http://schemas.microsoft.com/office/drawing/2014/main" id="{31959CDF-F600-49D0-899B-724950D9C1D4}"/>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AF410296-CFB0-4EEA-863A-8AEC92841E09}"/>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a:extLst>
            <a:ext uri="{FF2B5EF4-FFF2-40B4-BE49-F238E27FC236}">
              <a16:creationId xmlns:a16="http://schemas.microsoft.com/office/drawing/2014/main" id="{4B30921C-3B06-4BAE-8B97-AFE1DAA3B1BD}"/>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0A7C3568-CD52-47E4-9833-6CBA7AF3CDC5}"/>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a:extLst>
            <a:ext uri="{FF2B5EF4-FFF2-40B4-BE49-F238E27FC236}">
              <a16:creationId xmlns:a16="http://schemas.microsoft.com/office/drawing/2014/main" id="{796786AC-7F9A-46EB-B881-9982302DFA07}"/>
            </a:ext>
          </a:extLst>
        </xdr:cNvPr>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a:extLst>
            <a:ext uri="{FF2B5EF4-FFF2-40B4-BE49-F238E27FC236}">
              <a16:creationId xmlns:a16="http://schemas.microsoft.com/office/drawing/2014/main" id="{5933EF32-A54B-4A1C-B809-27C159E31EB4}"/>
            </a:ext>
          </a:extLst>
        </xdr:cNvPr>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a:extLst>
            <a:ext uri="{FF2B5EF4-FFF2-40B4-BE49-F238E27FC236}">
              <a16:creationId xmlns:a16="http://schemas.microsoft.com/office/drawing/2014/main" id="{0BC54726-8876-4D9A-8B18-74B05D4E231F}"/>
            </a:ext>
          </a:extLst>
        </xdr:cNvPr>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a:extLst>
            <a:ext uri="{FF2B5EF4-FFF2-40B4-BE49-F238E27FC236}">
              <a16:creationId xmlns:a16="http://schemas.microsoft.com/office/drawing/2014/main" id="{48FBE992-99CB-4BB1-B662-EC1CCCFA140A}"/>
            </a:ext>
          </a:extLst>
        </xdr:cNvPr>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a:extLst>
            <a:ext uri="{FF2B5EF4-FFF2-40B4-BE49-F238E27FC236}">
              <a16:creationId xmlns:a16="http://schemas.microsoft.com/office/drawing/2014/main" id="{FD015D60-6326-490C-9772-7260D22C3BC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a:extLst>
            <a:ext uri="{FF2B5EF4-FFF2-40B4-BE49-F238E27FC236}">
              <a16:creationId xmlns:a16="http://schemas.microsoft.com/office/drawing/2014/main" id="{2CA436E3-D940-4FBA-AC2A-9EEBE5F6479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a:extLst>
            <a:ext uri="{FF2B5EF4-FFF2-40B4-BE49-F238E27FC236}">
              <a16:creationId xmlns:a16="http://schemas.microsoft.com/office/drawing/2014/main" id="{0C6F9ABF-F36B-4AB7-9B9B-1391246E453E}"/>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a:extLst>
            <a:ext uri="{FF2B5EF4-FFF2-40B4-BE49-F238E27FC236}">
              <a16:creationId xmlns:a16="http://schemas.microsoft.com/office/drawing/2014/main" id="{2F058534-CC96-4C02-9B14-7254DB4B204D}"/>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a:extLst>
            <a:ext uri="{FF2B5EF4-FFF2-40B4-BE49-F238E27FC236}">
              <a16:creationId xmlns:a16="http://schemas.microsoft.com/office/drawing/2014/main" id="{6C62BC8B-55B9-4F85-A72E-A7B5D637111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a:extLst>
            <a:ext uri="{FF2B5EF4-FFF2-40B4-BE49-F238E27FC236}">
              <a16:creationId xmlns:a16="http://schemas.microsoft.com/office/drawing/2014/main" id="{45A0E435-4E91-4BDF-9DF3-74915EADF78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a:extLst>
            <a:ext uri="{FF2B5EF4-FFF2-40B4-BE49-F238E27FC236}">
              <a16:creationId xmlns:a16="http://schemas.microsoft.com/office/drawing/2014/main" id="{0228A79D-EC18-4699-AFAD-F70673A8EF84}"/>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a:extLst>
            <a:ext uri="{FF2B5EF4-FFF2-40B4-BE49-F238E27FC236}">
              <a16:creationId xmlns:a16="http://schemas.microsoft.com/office/drawing/2014/main" id="{312BEED0-3B8A-41CF-91E2-2CE0E4E2D78C}"/>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a:extLst>
            <a:ext uri="{FF2B5EF4-FFF2-40B4-BE49-F238E27FC236}">
              <a16:creationId xmlns:a16="http://schemas.microsoft.com/office/drawing/2014/main" id="{A2BB72BA-F27C-4335-BE9A-F04F4DEC63F9}"/>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a:extLst>
            <a:ext uri="{FF2B5EF4-FFF2-40B4-BE49-F238E27FC236}">
              <a16:creationId xmlns:a16="http://schemas.microsoft.com/office/drawing/2014/main" id="{D1F915D2-9CF2-4AB6-AFC7-5EDDE40C60C5}"/>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a:extLst>
            <a:ext uri="{FF2B5EF4-FFF2-40B4-BE49-F238E27FC236}">
              <a16:creationId xmlns:a16="http://schemas.microsoft.com/office/drawing/2014/main" id="{7475D4CA-4017-4E93-A308-4A95D0C28B02}"/>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a:extLst>
            <a:ext uri="{FF2B5EF4-FFF2-40B4-BE49-F238E27FC236}">
              <a16:creationId xmlns:a16="http://schemas.microsoft.com/office/drawing/2014/main" id="{CE863F67-C5DD-464D-83F7-376E6EF34D85}"/>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a:extLst>
            <a:ext uri="{FF2B5EF4-FFF2-40B4-BE49-F238E27FC236}">
              <a16:creationId xmlns:a16="http://schemas.microsoft.com/office/drawing/2014/main" id="{3C695794-2EBE-4CDC-8142-63445878BB67}"/>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a:extLst>
            <a:ext uri="{FF2B5EF4-FFF2-40B4-BE49-F238E27FC236}">
              <a16:creationId xmlns:a16="http://schemas.microsoft.com/office/drawing/2014/main" id="{B8E9DA83-D03E-4995-BC64-1EFD847ABC29}"/>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22ED3A06-089D-4949-9F4D-1A056FE384B6}"/>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a:extLst>
            <a:ext uri="{FF2B5EF4-FFF2-40B4-BE49-F238E27FC236}">
              <a16:creationId xmlns:a16="http://schemas.microsoft.com/office/drawing/2014/main" id="{8B4B2A7B-B599-43AC-A047-67C24868FF42}"/>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D6EB5AFF-4BAF-4E26-814F-1A3ED41A6D0C}"/>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a:extLst>
            <a:ext uri="{FF2B5EF4-FFF2-40B4-BE49-F238E27FC236}">
              <a16:creationId xmlns:a16="http://schemas.microsoft.com/office/drawing/2014/main" id="{C4B0C966-B6BD-42AC-97C2-64A4C66D7106}"/>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CF161056-5F7E-4D82-A034-BB14B085C126}"/>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a:extLst>
            <a:ext uri="{FF2B5EF4-FFF2-40B4-BE49-F238E27FC236}">
              <a16:creationId xmlns:a16="http://schemas.microsoft.com/office/drawing/2014/main" id="{B81CDE76-7B71-4392-96D1-E152E9C796E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a:extLst>
            <a:ext uri="{FF2B5EF4-FFF2-40B4-BE49-F238E27FC236}">
              <a16:creationId xmlns:a16="http://schemas.microsoft.com/office/drawing/2014/main" id="{9AFB977B-0252-483F-8D01-DCAC7A3CA26C}"/>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a:extLst>
            <a:ext uri="{FF2B5EF4-FFF2-40B4-BE49-F238E27FC236}">
              <a16:creationId xmlns:a16="http://schemas.microsoft.com/office/drawing/2014/main" id="{6B2DF67A-CF73-45C7-A5D4-8769D708B3EC}"/>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AE55B82C-27A1-4185-AAD9-3B9D72661F6D}"/>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a:extLst>
            <a:ext uri="{FF2B5EF4-FFF2-40B4-BE49-F238E27FC236}">
              <a16:creationId xmlns:a16="http://schemas.microsoft.com/office/drawing/2014/main" id="{E6601EB6-2E3F-4130-ACF9-839897489EC5}"/>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169545</xdr:rowOff>
    </xdr:from>
    <xdr:to>
      <xdr:col>6</xdr:col>
      <xdr:colOff>510540</xdr:colOff>
      <xdr:row>40</xdr:row>
      <xdr:rowOff>133350</xdr:rowOff>
    </xdr:to>
    <xdr:cxnSp macro="">
      <xdr:nvCxnSpPr>
        <xdr:cNvPr id="57" name="直線コネクタ 56">
          <a:extLst>
            <a:ext uri="{FF2B5EF4-FFF2-40B4-BE49-F238E27FC236}">
              <a16:creationId xmlns:a16="http://schemas.microsoft.com/office/drawing/2014/main" id="{006630D7-ADA1-466D-8DB5-98A1231ACDF9}"/>
            </a:ext>
          </a:extLst>
        </xdr:cNvPr>
        <xdr:cNvCxnSpPr/>
      </xdr:nvCxnSpPr>
      <xdr:spPr>
        <a:xfrm flipV="1">
          <a:off x="4634865" y="5827395"/>
          <a:ext cx="0" cy="1163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137177</xdr:rowOff>
    </xdr:from>
    <xdr:ext cx="405111" cy="259045"/>
    <xdr:sp macro="" textlink="">
      <xdr:nvSpPr>
        <xdr:cNvPr id="58" name="【道路】&#10;有形固定資産減価償却率最小値テキスト">
          <a:extLst>
            <a:ext uri="{FF2B5EF4-FFF2-40B4-BE49-F238E27FC236}">
              <a16:creationId xmlns:a16="http://schemas.microsoft.com/office/drawing/2014/main" id="{402F2654-0119-4AEA-8B19-421F0B10EF42}"/>
            </a:ext>
          </a:extLst>
        </xdr:cNvPr>
        <xdr:cNvSpPr txBox="1"/>
      </xdr:nvSpPr>
      <xdr:spPr>
        <a:xfrm>
          <a:off x="4724400" y="699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a:t>
          </a:r>
          <a:endParaRPr kumimoji="1" lang="ja-JP" altLang="en-US" sz="1000" b="1">
            <a:latin typeface="ＭＳ Ｐゴシック"/>
          </a:endParaRPr>
        </a:p>
      </xdr:txBody>
    </xdr:sp>
    <xdr:clientData/>
  </xdr:oneCellAnchor>
  <xdr:twoCellAnchor>
    <xdr:from>
      <xdr:col>6</xdr:col>
      <xdr:colOff>422275</xdr:colOff>
      <xdr:row>40</xdr:row>
      <xdr:rowOff>133350</xdr:rowOff>
    </xdr:from>
    <xdr:to>
      <xdr:col>6</xdr:col>
      <xdr:colOff>600075</xdr:colOff>
      <xdr:row>40</xdr:row>
      <xdr:rowOff>133350</xdr:rowOff>
    </xdr:to>
    <xdr:cxnSp macro="">
      <xdr:nvCxnSpPr>
        <xdr:cNvPr id="59" name="直線コネクタ 58">
          <a:extLst>
            <a:ext uri="{FF2B5EF4-FFF2-40B4-BE49-F238E27FC236}">
              <a16:creationId xmlns:a16="http://schemas.microsoft.com/office/drawing/2014/main" id="{0CCA9209-D2E7-43B6-96B6-DB32799DAA0B}"/>
            </a:ext>
          </a:extLst>
        </xdr:cNvPr>
        <xdr:cNvCxnSpPr/>
      </xdr:nvCxnSpPr>
      <xdr:spPr>
        <a:xfrm>
          <a:off x="4546600" y="699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116222</xdr:rowOff>
    </xdr:from>
    <xdr:ext cx="405111" cy="259045"/>
    <xdr:sp macro="" textlink="">
      <xdr:nvSpPr>
        <xdr:cNvPr id="60" name="【道路】&#10;有形固定資産減価償却率最大値テキスト">
          <a:extLst>
            <a:ext uri="{FF2B5EF4-FFF2-40B4-BE49-F238E27FC236}">
              <a16:creationId xmlns:a16="http://schemas.microsoft.com/office/drawing/2014/main" id="{5AEA81EB-53F5-4E8D-A326-650680E4AF73}"/>
            </a:ext>
          </a:extLst>
        </xdr:cNvPr>
        <xdr:cNvSpPr txBox="1"/>
      </xdr:nvSpPr>
      <xdr:spPr>
        <a:xfrm>
          <a:off x="4724400" y="5602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94.1</a:t>
          </a:r>
          <a:endParaRPr kumimoji="1" lang="ja-JP" altLang="en-US" sz="1000" b="1">
            <a:latin typeface="ＭＳ Ｐゴシック"/>
          </a:endParaRPr>
        </a:p>
      </xdr:txBody>
    </xdr:sp>
    <xdr:clientData/>
  </xdr:oneCellAnchor>
  <xdr:twoCellAnchor>
    <xdr:from>
      <xdr:col>6</xdr:col>
      <xdr:colOff>422275</xdr:colOff>
      <xdr:row>33</xdr:row>
      <xdr:rowOff>169545</xdr:rowOff>
    </xdr:from>
    <xdr:to>
      <xdr:col>6</xdr:col>
      <xdr:colOff>600075</xdr:colOff>
      <xdr:row>33</xdr:row>
      <xdr:rowOff>169545</xdr:rowOff>
    </xdr:to>
    <xdr:cxnSp macro="">
      <xdr:nvCxnSpPr>
        <xdr:cNvPr id="61" name="直線コネクタ 60">
          <a:extLst>
            <a:ext uri="{FF2B5EF4-FFF2-40B4-BE49-F238E27FC236}">
              <a16:creationId xmlns:a16="http://schemas.microsoft.com/office/drawing/2014/main" id="{BB96C564-8345-4B57-A75B-2C8198E87829}"/>
            </a:ext>
          </a:extLst>
        </xdr:cNvPr>
        <xdr:cNvCxnSpPr/>
      </xdr:nvCxnSpPr>
      <xdr:spPr>
        <a:xfrm>
          <a:off x="4546600" y="582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36212</xdr:rowOff>
    </xdr:from>
    <xdr:ext cx="405111" cy="259045"/>
    <xdr:sp macro="" textlink="">
      <xdr:nvSpPr>
        <xdr:cNvPr id="62" name="【道路】&#10;有形固定資産減価償却率平均値テキスト">
          <a:extLst>
            <a:ext uri="{FF2B5EF4-FFF2-40B4-BE49-F238E27FC236}">
              <a16:creationId xmlns:a16="http://schemas.microsoft.com/office/drawing/2014/main" id="{6A014155-C5FB-4D88-A23A-237A92E19C84}"/>
            </a:ext>
          </a:extLst>
        </xdr:cNvPr>
        <xdr:cNvSpPr txBox="1"/>
      </xdr:nvSpPr>
      <xdr:spPr>
        <a:xfrm>
          <a:off x="4724400" y="65513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52.3</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57785</xdr:rowOff>
    </xdr:from>
    <xdr:to>
      <xdr:col>6</xdr:col>
      <xdr:colOff>561975</xdr:colOff>
      <xdr:row>38</xdr:row>
      <xdr:rowOff>159385</xdr:rowOff>
    </xdr:to>
    <xdr:sp macro="" textlink="">
      <xdr:nvSpPr>
        <xdr:cNvPr id="63" name="フローチャート : 判断 62">
          <a:extLst>
            <a:ext uri="{FF2B5EF4-FFF2-40B4-BE49-F238E27FC236}">
              <a16:creationId xmlns:a16="http://schemas.microsoft.com/office/drawing/2014/main" id="{0B786AAC-4D04-4109-877C-21C22E792B8E}"/>
            </a:ext>
          </a:extLst>
        </xdr:cNvPr>
        <xdr:cNvSpPr/>
      </xdr:nvSpPr>
      <xdr:spPr>
        <a:xfrm>
          <a:off x="4584700" y="657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29210</xdr:rowOff>
    </xdr:from>
    <xdr:to>
      <xdr:col>5</xdr:col>
      <xdr:colOff>409575</xdr:colOff>
      <xdr:row>38</xdr:row>
      <xdr:rowOff>130810</xdr:rowOff>
    </xdr:to>
    <xdr:sp macro="" textlink="">
      <xdr:nvSpPr>
        <xdr:cNvPr id="64" name="フローチャート : 判断 63">
          <a:extLst>
            <a:ext uri="{FF2B5EF4-FFF2-40B4-BE49-F238E27FC236}">
              <a16:creationId xmlns:a16="http://schemas.microsoft.com/office/drawing/2014/main" id="{2B94D357-D4D9-4F34-AC6B-406CD2DF9C41}"/>
            </a:ext>
          </a:extLst>
        </xdr:cNvPr>
        <xdr:cNvSpPr/>
      </xdr:nvSpPr>
      <xdr:spPr>
        <a:xfrm>
          <a:off x="37465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a:extLst>
            <a:ext uri="{FF2B5EF4-FFF2-40B4-BE49-F238E27FC236}">
              <a16:creationId xmlns:a16="http://schemas.microsoft.com/office/drawing/2014/main" id="{7DFF5FE8-BEEC-48D4-BAA2-3AC99DA8B1EF}"/>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a:extLst>
            <a:ext uri="{FF2B5EF4-FFF2-40B4-BE49-F238E27FC236}">
              <a16:creationId xmlns:a16="http://schemas.microsoft.com/office/drawing/2014/main" id="{8A672A79-FB05-4A45-81C8-ADA067EF8E62}"/>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a:extLst>
            <a:ext uri="{FF2B5EF4-FFF2-40B4-BE49-F238E27FC236}">
              <a16:creationId xmlns:a16="http://schemas.microsoft.com/office/drawing/2014/main" id="{8E820B54-2504-4E1F-BA32-1C7975588F41}"/>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a:extLst>
            <a:ext uri="{FF2B5EF4-FFF2-40B4-BE49-F238E27FC236}">
              <a16:creationId xmlns:a16="http://schemas.microsoft.com/office/drawing/2014/main" id="{AAAB3039-14DE-4314-8C4A-4B572CA2123E}"/>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a:extLst>
            <a:ext uri="{FF2B5EF4-FFF2-40B4-BE49-F238E27FC236}">
              <a16:creationId xmlns:a16="http://schemas.microsoft.com/office/drawing/2014/main" id="{9F0EFDE1-9CE5-4C8E-AD22-003D365D26EC}"/>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36</xdr:row>
      <xdr:rowOff>120650</xdr:rowOff>
    </xdr:from>
    <xdr:to>
      <xdr:col>5</xdr:col>
      <xdr:colOff>409575</xdr:colOff>
      <xdr:row>37</xdr:row>
      <xdr:rowOff>50800</xdr:rowOff>
    </xdr:to>
    <xdr:sp macro="" textlink="">
      <xdr:nvSpPr>
        <xdr:cNvPr id="70" name="円/楕円 69">
          <a:extLst>
            <a:ext uri="{FF2B5EF4-FFF2-40B4-BE49-F238E27FC236}">
              <a16:creationId xmlns:a16="http://schemas.microsoft.com/office/drawing/2014/main" id="{8927A1D2-573D-4A3B-933C-C204D035368A}"/>
            </a:ext>
          </a:extLst>
        </xdr:cNvPr>
        <xdr:cNvSpPr/>
      </xdr:nvSpPr>
      <xdr:spPr>
        <a:xfrm>
          <a:off x="3746500" y="629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38</xdr:row>
      <xdr:rowOff>121937</xdr:rowOff>
    </xdr:from>
    <xdr:ext cx="405111" cy="259045"/>
    <xdr:sp macro="" textlink="">
      <xdr:nvSpPr>
        <xdr:cNvPr id="71" name="n_1aveValue【道路】&#10;有形固定資産減価償却率">
          <a:extLst>
            <a:ext uri="{FF2B5EF4-FFF2-40B4-BE49-F238E27FC236}">
              <a16:creationId xmlns:a16="http://schemas.microsoft.com/office/drawing/2014/main" id="{5A71C4F7-E5C1-427B-8F25-A2F699307E27}"/>
            </a:ext>
          </a:extLst>
        </xdr:cNvPr>
        <xdr:cNvSpPr txBox="1"/>
      </xdr:nvSpPr>
      <xdr:spPr>
        <a:xfrm>
          <a:off x="3582043" y="663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a:t>
          </a:r>
          <a:endParaRPr kumimoji="1" lang="ja-JP" altLang="en-US" sz="1000" b="1">
            <a:solidFill>
              <a:srgbClr val="000080"/>
            </a:solidFill>
            <a:latin typeface="ＭＳ Ｐゴシック"/>
          </a:endParaRPr>
        </a:p>
      </xdr:txBody>
    </xdr:sp>
    <xdr:clientData/>
  </xdr:oneCellAnchor>
  <xdr:oneCellAnchor>
    <xdr:from>
      <xdr:col>5</xdr:col>
      <xdr:colOff>143518</xdr:colOff>
      <xdr:row>35</xdr:row>
      <xdr:rowOff>67327</xdr:rowOff>
    </xdr:from>
    <xdr:ext cx="405111" cy="259045"/>
    <xdr:sp macro="" textlink="">
      <xdr:nvSpPr>
        <xdr:cNvPr id="72" name="n_1mainValue【道路】&#10;有形固定資産減価償却率">
          <a:extLst>
            <a:ext uri="{FF2B5EF4-FFF2-40B4-BE49-F238E27FC236}">
              <a16:creationId xmlns:a16="http://schemas.microsoft.com/office/drawing/2014/main" id="{B15AF8EC-5B9B-485D-A2AC-C11CC49394CB}"/>
            </a:ext>
          </a:extLst>
        </xdr:cNvPr>
        <xdr:cNvSpPr txBox="1"/>
      </xdr:nvSpPr>
      <xdr:spPr>
        <a:xfrm>
          <a:off x="3582043" y="606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a:extLst>
            <a:ext uri="{FF2B5EF4-FFF2-40B4-BE49-F238E27FC236}">
              <a16:creationId xmlns:a16="http://schemas.microsoft.com/office/drawing/2014/main" id="{6BF082DB-FDC0-437E-9D72-4E64B9D3C54E}"/>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a:extLst>
            <a:ext uri="{FF2B5EF4-FFF2-40B4-BE49-F238E27FC236}">
              <a16:creationId xmlns:a16="http://schemas.microsoft.com/office/drawing/2014/main" id="{05118FC7-FD38-44B7-9768-FC44944C6912}"/>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a:extLst>
            <a:ext uri="{FF2B5EF4-FFF2-40B4-BE49-F238E27FC236}">
              <a16:creationId xmlns:a16="http://schemas.microsoft.com/office/drawing/2014/main" id="{8ADA38C9-73BA-4324-8C27-2DCC92C8270F}"/>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a:extLst>
            <a:ext uri="{FF2B5EF4-FFF2-40B4-BE49-F238E27FC236}">
              <a16:creationId xmlns:a16="http://schemas.microsoft.com/office/drawing/2014/main" id="{DFCE38BB-B570-4BB2-BFA3-15B2143E6052}"/>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a:extLst>
            <a:ext uri="{FF2B5EF4-FFF2-40B4-BE49-F238E27FC236}">
              <a16:creationId xmlns:a16="http://schemas.microsoft.com/office/drawing/2014/main" id="{FA23F19D-4865-4EE2-899A-4DB67FCEA318}"/>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a:extLst>
            <a:ext uri="{FF2B5EF4-FFF2-40B4-BE49-F238E27FC236}">
              <a16:creationId xmlns:a16="http://schemas.microsoft.com/office/drawing/2014/main" id="{39289A8C-C247-4077-94DB-3744DCF613E1}"/>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a:extLst>
            <a:ext uri="{FF2B5EF4-FFF2-40B4-BE49-F238E27FC236}">
              <a16:creationId xmlns:a16="http://schemas.microsoft.com/office/drawing/2014/main" id="{ABACE519-DEA0-4C23-BACA-CE6AA79C91D9}"/>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6.574</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a:extLst>
            <a:ext uri="{FF2B5EF4-FFF2-40B4-BE49-F238E27FC236}">
              <a16:creationId xmlns:a16="http://schemas.microsoft.com/office/drawing/2014/main" id="{E50322EC-B503-4F5D-A7A4-399D390DAC03}"/>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1" name="テキスト ボックス 80">
          <a:extLst>
            <a:ext uri="{FF2B5EF4-FFF2-40B4-BE49-F238E27FC236}">
              <a16:creationId xmlns:a16="http://schemas.microsoft.com/office/drawing/2014/main" id="{E1135010-CAB1-4B5E-A22F-FBB894E6C5BD}"/>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a:extLst>
            <a:ext uri="{FF2B5EF4-FFF2-40B4-BE49-F238E27FC236}">
              <a16:creationId xmlns:a16="http://schemas.microsoft.com/office/drawing/2014/main" id="{BA33338A-1E12-45F6-920F-FC2C67EBF597}"/>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3" name="直線コネクタ 82">
          <a:extLst>
            <a:ext uri="{FF2B5EF4-FFF2-40B4-BE49-F238E27FC236}">
              <a16:creationId xmlns:a16="http://schemas.microsoft.com/office/drawing/2014/main" id="{EB73AEEB-49DF-4732-8FA1-DB5004DC019A}"/>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4" name="テキスト ボックス 83">
          <a:extLst>
            <a:ext uri="{FF2B5EF4-FFF2-40B4-BE49-F238E27FC236}">
              <a16:creationId xmlns:a16="http://schemas.microsoft.com/office/drawing/2014/main" id="{185446B5-F77F-49D6-8F25-AC893CAD7838}"/>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5" name="直線コネクタ 84">
          <a:extLst>
            <a:ext uri="{FF2B5EF4-FFF2-40B4-BE49-F238E27FC236}">
              <a16:creationId xmlns:a16="http://schemas.microsoft.com/office/drawing/2014/main" id="{73175E6C-7CBF-410E-A6E3-4FF755D61D69}"/>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29227</xdr:rowOff>
    </xdr:from>
    <xdr:ext cx="531299" cy="259045"/>
    <xdr:sp macro="" textlink="">
      <xdr:nvSpPr>
        <xdr:cNvPr id="86" name="テキスト ボックス 85">
          <a:extLst>
            <a:ext uri="{FF2B5EF4-FFF2-40B4-BE49-F238E27FC236}">
              <a16:creationId xmlns:a16="http://schemas.microsoft.com/office/drawing/2014/main" id="{4A8B70EF-FC64-4156-A8B4-CA1FAF090192}"/>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7" name="直線コネクタ 86">
          <a:extLst>
            <a:ext uri="{FF2B5EF4-FFF2-40B4-BE49-F238E27FC236}">
              <a16:creationId xmlns:a16="http://schemas.microsoft.com/office/drawing/2014/main" id="{80FD7381-B80E-45E3-A24F-8B1E4967F1A9}"/>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162577</xdr:rowOff>
    </xdr:from>
    <xdr:ext cx="531299" cy="259045"/>
    <xdr:sp macro="" textlink="">
      <xdr:nvSpPr>
        <xdr:cNvPr id="88" name="テキスト ボックス 87">
          <a:extLst>
            <a:ext uri="{FF2B5EF4-FFF2-40B4-BE49-F238E27FC236}">
              <a16:creationId xmlns:a16="http://schemas.microsoft.com/office/drawing/2014/main" id="{B8B26198-F475-41AD-A745-F40BEFD7B18C}"/>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9" name="直線コネクタ 88">
          <a:extLst>
            <a:ext uri="{FF2B5EF4-FFF2-40B4-BE49-F238E27FC236}">
              <a16:creationId xmlns:a16="http://schemas.microsoft.com/office/drawing/2014/main" id="{A4DBD71C-CD9D-40E2-A141-D219167190FB}"/>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124477</xdr:rowOff>
    </xdr:from>
    <xdr:ext cx="531299" cy="259045"/>
    <xdr:sp macro="" textlink="">
      <xdr:nvSpPr>
        <xdr:cNvPr id="90" name="テキスト ボックス 89">
          <a:extLst>
            <a:ext uri="{FF2B5EF4-FFF2-40B4-BE49-F238E27FC236}">
              <a16:creationId xmlns:a16="http://schemas.microsoft.com/office/drawing/2014/main" id="{77608612-8A00-44A1-ABA6-FE717DFA8EBB}"/>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1" name="直線コネクタ 90">
          <a:extLst>
            <a:ext uri="{FF2B5EF4-FFF2-40B4-BE49-F238E27FC236}">
              <a16:creationId xmlns:a16="http://schemas.microsoft.com/office/drawing/2014/main" id="{9336E2DB-B576-40F3-A6B5-E63875D6E305}"/>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86377</xdr:rowOff>
    </xdr:from>
    <xdr:ext cx="531299" cy="259045"/>
    <xdr:sp macro="" textlink="">
      <xdr:nvSpPr>
        <xdr:cNvPr id="92" name="テキスト ボックス 91">
          <a:extLst>
            <a:ext uri="{FF2B5EF4-FFF2-40B4-BE49-F238E27FC236}">
              <a16:creationId xmlns:a16="http://schemas.microsoft.com/office/drawing/2014/main" id="{48AA07C1-C5FF-4DD2-947A-C54058EB5F4B}"/>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3" name="直線コネクタ 92">
          <a:extLst>
            <a:ext uri="{FF2B5EF4-FFF2-40B4-BE49-F238E27FC236}">
              <a16:creationId xmlns:a16="http://schemas.microsoft.com/office/drawing/2014/main" id="{0555B20C-A63A-4A1A-A8B2-EF81D3F0534E}"/>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4" name="テキスト ボックス 93">
          <a:extLst>
            <a:ext uri="{FF2B5EF4-FFF2-40B4-BE49-F238E27FC236}">
              <a16:creationId xmlns:a16="http://schemas.microsoft.com/office/drawing/2014/main" id="{2452A8CF-CB03-4C84-9658-F966615870AE}"/>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5" name="【道路】&#10;一人当たり延長グラフ枠">
          <a:extLst>
            <a:ext uri="{FF2B5EF4-FFF2-40B4-BE49-F238E27FC236}">
              <a16:creationId xmlns:a16="http://schemas.microsoft.com/office/drawing/2014/main" id="{2352C539-86A4-412C-8E38-8CAFA2A689FE}"/>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43243</xdr:rowOff>
    </xdr:from>
    <xdr:to>
      <xdr:col>15</xdr:col>
      <xdr:colOff>180340</xdr:colOff>
      <xdr:row>41</xdr:row>
      <xdr:rowOff>103518</xdr:rowOff>
    </xdr:to>
    <xdr:cxnSp macro="">
      <xdr:nvCxnSpPr>
        <xdr:cNvPr id="96" name="直線コネクタ 95">
          <a:extLst>
            <a:ext uri="{FF2B5EF4-FFF2-40B4-BE49-F238E27FC236}">
              <a16:creationId xmlns:a16="http://schemas.microsoft.com/office/drawing/2014/main" id="{65B0B975-670B-4956-ADBB-7777660F95EB}"/>
            </a:ext>
          </a:extLst>
        </xdr:cNvPr>
        <xdr:cNvCxnSpPr/>
      </xdr:nvCxnSpPr>
      <xdr:spPr>
        <a:xfrm flipV="1">
          <a:off x="10476865" y="5872543"/>
          <a:ext cx="0" cy="1260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107345</xdr:rowOff>
    </xdr:from>
    <xdr:ext cx="469744" cy="259045"/>
    <xdr:sp macro="" textlink="">
      <xdr:nvSpPr>
        <xdr:cNvPr id="97" name="【道路】&#10;一人当たり延長最小値テキスト">
          <a:extLst>
            <a:ext uri="{FF2B5EF4-FFF2-40B4-BE49-F238E27FC236}">
              <a16:creationId xmlns:a16="http://schemas.microsoft.com/office/drawing/2014/main" id="{44F58BD6-77A7-4D15-AEC9-81562F7C26E7}"/>
            </a:ext>
          </a:extLst>
        </xdr:cNvPr>
        <xdr:cNvSpPr txBox="1"/>
      </xdr:nvSpPr>
      <xdr:spPr>
        <a:xfrm>
          <a:off x="10566400" y="7136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2.783</a:t>
          </a:r>
          <a:endParaRPr kumimoji="1" lang="ja-JP" altLang="en-US" sz="1000" b="1">
            <a:latin typeface="ＭＳ Ｐゴシック"/>
          </a:endParaRPr>
        </a:p>
      </xdr:txBody>
    </xdr:sp>
    <xdr:clientData/>
  </xdr:oneCellAnchor>
  <xdr:twoCellAnchor>
    <xdr:from>
      <xdr:col>15</xdr:col>
      <xdr:colOff>92075</xdr:colOff>
      <xdr:row>41</xdr:row>
      <xdr:rowOff>103518</xdr:rowOff>
    </xdr:from>
    <xdr:to>
      <xdr:col>15</xdr:col>
      <xdr:colOff>269875</xdr:colOff>
      <xdr:row>41</xdr:row>
      <xdr:rowOff>103518</xdr:rowOff>
    </xdr:to>
    <xdr:cxnSp macro="">
      <xdr:nvCxnSpPr>
        <xdr:cNvPr id="98" name="直線コネクタ 97">
          <a:extLst>
            <a:ext uri="{FF2B5EF4-FFF2-40B4-BE49-F238E27FC236}">
              <a16:creationId xmlns:a16="http://schemas.microsoft.com/office/drawing/2014/main" id="{3DCDB9AD-A277-4CEE-A1B8-3AAFFCAF9DDF}"/>
            </a:ext>
          </a:extLst>
        </xdr:cNvPr>
        <xdr:cNvCxnSpPr/>
      </xdr:nvCxnSpPr>
      <xdr:spPr>
        <a:xfrm>
          <a:off x="10388600" y="7132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161370</xdr:rowOff>
    </xdr:from>
    <xdr:ext cx="534377" cy="259045"/>
    <xdr:sp macro="" textlink="">
      <xdr:nvSpPr>
        <xdr:cNvPr id="99" name="【道路】&#10;一人当たり延長最大値テキスト">
          <a:extLst>
            <a:ext uri="{FF2B5EF4-FFF2-40B4-BE49-F238E27FC236}">
              <a16:creationId xmlns:a16="http://schemas.microsoft.com/office/drawing/2014/main" id="{9B48DA0A-3386-49BA-BFBF-D3516EB851E9}"/>
            </a:ext>
          </a:extLst>
        </xdr:cNvPr>
        <xdr:cNvSpPr txBox="1"/>
      </xdr:nvSpPr>
      <xdr:spPr>
        <a:xfrm>
          <a:off x="10566400" y="5647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35.865</a:t>
          </a:r>
          <a:endParaRPr kumimoji="1" lang="ja-JP" altLang="en-US" sz="1000" b="1">
            <a:latin typeface="ＭＳ Ｐゴシック"/>
          </a:endParaRPr>
        </a:p>
      </xdr:txBody>
    </xdr:sp>
    <xdr:clientData/>
  </xdr:oneCellAnchor>
  <xdr:twoCellAnchor>
    <xdr:from>
      <xdr:col>15</xdr:col>
      <xdr:colOff>92075</xdr:colOff>
      <xdr:row>34</xdr:row>
      <xdr:rowOff>43243</xdr:rowOff>
    </xdr:from>
    <xdr:to>
      <xdr:col>15</xdr:col>
      <xdr:colOff>269875</xdr:colOff>
      <xdr:row>34</xdr:row>
      <xdr:rowOff>43243</xdr:rowOff>
    </xdr:to>
    <xdr:cxnSp macro="">
      <xdr:nvCxnSpPr>
        <xdr:cNvPr id="100" name="直線コネクタ 99">
          <a:extLst>
            <a:ext uri="{FF2B5EF4-FFF2-40B4-BE49-F238E27FC236}">
              <a16:creationId xmlns:a16="http://schemas.microsoft.com/office/drawing/2014/main" id="{231B3A15-1413-47ED-B2D8-65F3CD350E97}"/>
            </a:ext>
          </a:extLst>
        </xdr:cNvPr>
        <xdr:cNvCxnSpPr/>
      </xdr:nvCxnSpPr>
      <xdr:spPr>
        <a:xfrm>
          <a:off x="10388600" y="587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167009</xdr:rowOff>
    </xdr:from>
    <xdr:ext cx="534377" cy="259045"/>
    <xdr:sp macro="" textlink="">
      <xdr:nvSpPr>
        <xdr:cNvPr id="101" name="【道路】&#10;一人当たり延長平均値テキスト">
          <a:extLst>
            <a:ext uri="{FF2B5EF4-FFF2-40B4-BE49-F238E27FC236}">
              <a16:creationId xmlns:a16="http://schemas.microsoft.com/office/drawing/2014/main" id="{88E42078-5EDE-4BA3-845A-1628D1A3FCD7}"/>
            </a:ext>
          </a:extLst>
        </xdr:cNvPr>
        <xdr:cNvSpPr txBox="1"/>
      </xdr:nvSpPr>
      <xdr:spPr>
        <a:xfrm>
          <a:off x="10566400" y="66821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12.717</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17132</xdr:rowOff>
    </xdr:from>
    <xdr:to>
      <xdr:col>15</xdr:col>
      <xdr:colOff>231775</xdr:colOff>
      <xdr:row>39</xdr:row>
      <xdr:rowOff>118732</xdr:rowOff>
    </xdr:to>
    <xdr:sp macro="" textlink="">
      <xdr:nvSpPr>
        <xdr:cNvPr id="102" name="フローチャート : 判断 101">
          <a:extLst>
            <a:ext uri="{FF2B5EF4-FFF2-40B4-BE49-F238E27FC236}">
              <a16:creationId xmlns:a16="http://schemas.microsoft.com/office/drawing/2014/main" id="{34E2F91B-746B-4CB4-91AB-DE7FBAA1A2B4}"/>
            </a:ext>
          </a:extLst>
        </xdr:cNvPr>
        <xdr:cNvSpPr/>
      </xdr:nvSpPr>
      <xdr:spPr>
        <a:xfrm>
          <a:off x="10426700" y="670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165570</xdr:rowOff>
    </xdr:from>
    <xdr:to>
      <xdr:col>14</xdr:col>
      <xdr:colOff>79375</xdr:colOff>
      <xdr:row>39</xdr:row>
      <xdr:rowOff>95720</xdr:rowOff>
    </xdr:to>
    <xdr:sp macro="" textlink="">
      <xdr:nvSpPr>
        <xdr:cNvPr id="103" name="フローチャート : 判断 102">
          <a:extLst>
            <a:ext uri="{FF2B5EF4-FFF2-40B4-BE49-F238E27FC236}">
              <a16:creationId xmlns:a16="http://schemas.microsoft.com/office/drawing/2014/main" id="{3EB65635-D550-423A-9AFF-B55CF83D1152}"/>
            </a:ext>
          </a:extLst>
        </xdr:cNvPr>
        <xdr:cNvSpPr/>
      </xdr:nvSpPr>
      <xdr:spPr>
        <a:xfrm>
          <a:off x="9588500" y="66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4" name="テキスト ボックス 103">
          <a:extLst>
            <a:ext uri="{FF2B5EF4-FFF2-40B4-BE49-F238E27FC236}">
              <a16:creationId xmlns:a16="http://schemas.microsoft.com/office/drawing/2014/main" id="{01CB5DD3-DB5E-4A7D-AD88-CB1E9B9B92CD}"/>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a:extLst>
            <a:ext uri="{FF2B5EF4-FFF2-40B4-BE49-F238E27FC236}">
              <a16:creationId xmlns:a16="http://schemas.microsoft.com/office/drawing/2014/main" id="{75641681-C898-4D8A-B708-E3A65819F0AC}"/>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a:extLst>
            <a:ext uri="{FF2B5EF4-FFF2-40B4-BE49-F238E27FC236}">
              <a16:creationId xmlns:a16="http://schemas.microsoft.com/office/drawing/2014/main" id="{7CB20385-C8D8-4E00-A66E-73B1E8ACB42E}"/>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a:extLst>
            <a:ext uri="{FF2B5EF4-FFF2-40B4-BE49-F238E27FC236}">
              <a16:creationId xmlns:a16="http://schemas.microsoft.com/office/drawing/2014/main" id="{2D7B8D75-8038-4054-888F-46AAD019F187}"/>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a:extLst>
            <a:ext uri="{FF2B5EF4-FFF2-40B4-BE49-F238E27FC236}">
              <a16:creationId xmlns:a16="http://schemas.microsoft.com/office/drawing/2014/main" id="{B1841618-A674-4658-8570-01AD504EAAA7}"/>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36</xdr:row>
      <xdr:rowOff>144539</xdr:rowOff>
    </xdr:from>
    <xdr:to>
      <xdr:col>14</xdr:col>
      <xdr:colOff>79375</xdr:colOff>
      <xdr:row>37</xdr:row>
      <xdr:rowOff>74689</xdr:rowOff>
    </xdr:to>
    <xdr:sp macro="" textlink="">
      <xdr:nvSpPr>
        <xdr:cNvPr id="109" name="円/楕円 108">
          <a:extLst>
            <a:ext uri="{FF2B5EF4-FFF2-40B4-BE49-F238E27FC236}">
              <a16:creationId xmlns:a16="http://schemas.microsoft.com/office/drawing/2014/main" id="{2D939D56-D854-4EF0-B71C-0C74D65E2C94}"/>
            </a:ext>
          </a:extLst>
        </xdr:cNvPr>
        <xdr:cNvSpPr/>
      </xdr:nvSpPr>
      <xdr:spPr>
        <a:xfrm>
          <a:off x="9588500" y="631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39</xdr:row>
      <xdr:rowOff>86847</xdr:rowOff>
    </xdr:from>
    <xdr:ext cx="534377" cy="259045"/>
    <xdr:sp macro="" textlink="">
      <xdr:nvSpPr>
        <xdr:cNvPr id="110" name="n_1aveValue【道路】&#10;一人当たり延長">
          <a:extLst>
            <a:ext uri="{FF2B5EF4-FFF2-40B4-BE49-F238E27FC236}">
              <a16:creationId xmlns:a16="http://schemas.microsoft.com/office/drawing/2014/main" id="{C70C7BF7-C06E-4E51-9E0C-2CF26FB569B6}"/>
            </a:ext>
          </a:extLst>
        </xdr:cNvPr>
        <xdr:cNvSpPr txBox="1"/>
      </xdr:nvSpPr>
      <xdr:spPr>
        <a:xfrm>
          <a:off x="9359410" y="677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13.321</a:t>
          </a:r>
          <a:endParaRPr kumimoji="1" lang="ja-JP" altLang="en-US" sz="1000" b="1">
            <a:solidFill>
              <a:srgbClr val="000080"/>
            </a:solidFill>
            <a:latin typeface="ＭＳ Ｐゴシック"/>
          </a:endParaRPr>
        </a:p>
      </xdr:txBody>
    </xdr:sp>
    <xdr:clientData/>
  </xdr:oneCellAnchor>
  <xdr:oneCellAnchor>
    <xdr:from>
      <xdr:col>13</xdr:col>
      <xdr:colOff>434485</xdr:colOff>
      <xdr:row>35</xdr:row>
      <xdr:rowOff>91216</xdr:rowOff>
    </xdr:from>
    <xdr:ext cx="534377" cy="259045"/>
    <xdr:sp macro="" textlink="">
      <xdr:nvSpPr>
        <xdr:cNvPr id="111" name="n_1mainValue【道路】&#10;一人当たり延長">
          <a:extLst>
            <a:ext uri="{FF2B5EF4-FFF2-40B4-BE49-F238E27FC236}">
              <a16:creationId xmlns:a16="http://schemas.microsoft.com/office/drawing/2014/main" id="{B8D8ABE8-D702-46D3-BBB1-484FA61FDDE6}"/>
            </a:ext>
          </a:extLst>
        </xdr:cNvPr>
        <xdr:cNvSpPr txBox="1"/>
      </xdr:nvSpPr>
      <xdr:spPr>
        <a:xfrm>
          <a:off x="9359410" y="6091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22.873</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2" name="正方形/長方形 111">
          <a:extLst>
            <a:ext uri="{FF2B5EF4-FFF2-40B4-BE49-F238E27FC236}">
              <a16:creationId xmlns:a16="http://schemas.microsoft.com/office/drawing/2014/main" id="{69CDEB61-57FB-42C9-AA92-EEEB57BA90E9}"/>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3" name="正方形/長方形 112">
          <a:extLst>
            <a:ext uri="{FF2B5EF4-FFF2-40B4-BE49-F238E27FC236}">
              <a16:creationId xmlns:a16="http://schemas.microsoft.com/office/drawing/2014/main" id="{6021E885-0B9B-4509-9BBB-D39B854E634E}"/>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4" name="正方形/長方形 113">
          <a:extLst>
            <a:ext uri="{FF2B5EF4-FFF2-40B4-BE49-F238E27FC236}">
              <a16:creationId xmlns:a16="http://schemas.microsoft.com/office/drawing/2014/main" id="{31DC3299-9DB9-47BD-909E-6DF9D3E8DC27}"/>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5" name="正方形/長方形 114">
          <a:extLst>
            <a:ext uri="{FF2B5EF4-FFF2-40B4-BE49-F238E27FC236}">
              <a16:creationId xmlns:a16="http://schemas.microsoft.com/office/drawing/2014/main" id="{BFA28297-213D-445F-ACDF-F495B688CB5D}"/>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6" name="正方形/長方形 115">
          <a:extLst>
            <a:ext uri="{FF2B5EF4-FFF2-40B4-BE49-F238E27FC236}">
              <a16:creationId xmlns:a16="http://schemas.microsoft.com/office/drawing/2014/main" id="{CCCD161F-03E8-4D2C-A8DB-F87A764B36AA}"/>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7" name="正方形/長方形 116">
          <a:extLst>
            <a:ext uri="{FF2B5EF4-FFF2-40B4-BE49-F238E27FC236}">
              <a16:creationId xmlns:a16="http://schemas.microsoft.com/office/drawing/2014/main" id="{D469E022-752B-4A4A-9035-74EC84CC8256}"/>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8" name="正方形/長方形 117">
          <a:extLst>
            <a:ext uri="{FF2B5EF4-FFF2-40B4-BE49-F238E27FC236}">
              <a16:creationId xmlns:a16="http://schemas.microsoft.com/office/drawing/2014/main" id="{1F653464-B550-4A01-9177-39B7447B3A46}"/>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9" name="正方形/長方形 118">
          <a:extLst>
            <a:ext uri="{FF2B5EF4-FFF2-40B4-BE49-F238E27FC236}">
              <a16:creationId xmlns:a16="http://schemas.microsoft.com/office/drawing/2014/main" id="{0A83BBA9-30C8-43D5-8E98-8DDE0B812DD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0" name="テキスト ボックス 119">
          <a:extLst>
            <a:ext uri="{FF2B5EF4-FFF2-40B4-BE49-F238E27FC236}">
              <a16:creationId xmlns:a16="http://schemas.microsoft.com/office/drawing/2014/main" id="{4177590D-A33A-44F6-88CE-574AEB25F69A}"/>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1" name="直線コネクタ 120">
          <a:extLst>
            <a:ext uri="{FF2B5EF4-FFF2-40B4-BE49-F238E27FC236}">
              <a16:creationId xmlns:a16="http://schemas.microsoft.com/office/drawing/2014/main" id="{D40293EC-6A9C-402B-A980-B42A6EEE72C1}"/>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2" name="テキスト ボックス 121">
          <a:extLst>
            <a:ext uri="{FF2B5EF4-FFF2-40B4-BE49-F238E27FC236}">
              <a16:creationId xmlns:a16="http://schemas.microsoft.com/office/drawing/2014/main" id="{77D6F9BE-18FA-4C6A-8E26-1B0D455615D6}"/>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3" name="直線コネクタ 122">
          <a:extLst>
            <a:ext uri="{FF2B5EF4-FFF2-40B4-BE49-F238E27FC236}">
              <a16:creationId xmlns:a16="http://schemas.microsoft.com/office/drawing/2014/main" id="{84F08F12-AB09-4B67-AB62-F1ABC018344F}"/>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4" name="テキスト ボックス 123">
          <a:extLst>
            <a:ext uri="{FF2B5EF4-FFF2-40B4-BE49-F238E27FC236}">
              <a16:creationId xmlns:a16="http://schemas.microsoft.com/office/drawing/2014/main" id="{B2D7901A-2D8C-4CFA-B211-BC2AFADFB282}"/>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5" name="直線コネクタ 124">
          <a:extLst>
            <a:ext uri="{FF2B5EF4-FFF2-40B4-BE49-F238E27FC236}">
              <a16:creationId xmlns:a16="http://schemas.microsoft.com/office/drawing/2014/main" id="{676D8F31-40F1-4819-AC2E-D91FDCEA6396}"/>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6" name="テキスト ボックス 125">
          <a:extLst>
            <a:ext uri="{FF2B5EF4-FFF2-40B4-BE49-F238E27FC236}">
              <a16:creationId xmlns:a16="http://schemas.microsoft.com/office/drawing/2014/main" id="{1FA4578B-57B0-4FCE-8B23-12C7365506C4}"/>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7" name="直線コネクタ 126">
          <a:extLst>
            <a:ext uri="{FF2B5EF4-FFF2-40B4-BE49-F238E27FC236}">
              <a16:creationId xmlns:a16="http://schemas.microsoft.com/office/drawing/2014/main" id="{4B669DDD-724B-4ED5-8AE7-F34C5BF1A0FE}"/>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8" name="テキスト ボックス 127">
          <a:extLst>
            <a:ext uri="{FF2B5EF4-FFF2-40B4-BE49-F238E27FC236}">
              <a16:creationId xmlns:a16="http://schemas.microsoft.com/office/drawing/2014/main" id="{06B2E74B-88B4-4D0E-9DB2-A4D080365EC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9" name="直線コネクタ 128">
          <a:extLst>
            <a:ext uri="{FF2B5EF4-FFF2-40B4-BE49-F238E27FC236}">
              <a16:creationId xmlns:a16="http://schemas.microsoft.com/office/drawing/2014/main" id="{1EC1FD9E-925D-4ECB-866D-74F876CEFBD2}"/>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0" name="テキスト ボックス 129">
          <a:extLst>
            <a:ext uri="{FF2B5EF4-FFF2-40B4-BE49-F238E27FC236}">
              <a16:creationId xmlns:a16="http://schemas.microsoft.com/office/drawing/2014/main" id="{6480DBA8-FC1B-49AC-8D14-1D14D92190A2}"/>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1" name="直線コネクタ 130">
          <a:extLst>
            <a:ext uri="{FF2B5EF4-FFF2-40B4-BE49-F238E27FC236}">
              <a16:creationId xmlns:a16="http://schemas.microsoft.com/office/drawing/2014/main" id="{D1295233-E140-46F9-9A46-0543F7BCD234}"/>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32" name="テキスト ボックス 131">
          <a:extLst>
            <a:ext uri="{FF2B5EF4-FFF2-40B4-BE49-F238E27FC236}">
              <a16:creationId xmlns:a16="http://schemas.microsoft.com/office/drawing/2014/main" id="{C2FB97C9-8CC8-4167-82B7-AF7D6136323A}"/>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3" name="直線コネクタ 132">
          <a:extLst>
            <a:ext uri="{FF2B5EF4-FFF2-40B4-BE49-F238E27FC236}">
              <a16:creationId xmlns:a16="http://schemas.microsoft.com/office/drawing/2014/main" id="{79F3D430-BCB2-4EC4-9D64-71854A29553A}"/>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4" name="テキスト ボックス 133">
          <a:extLst>
            <a:ext uri="{FF2B5EF4-FFF2-40B4-BE49-F238E27FC236}">
              <a16:creationId xmlns:a16="http://schemas.microsoft.com/office/drawing/2014/main" id="{4F4644F2-97FC-4063-9228-997500B163F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5" name="【橋りょう・トンネル】&#10;有形固定資産減価償却率グラフ枠">
          <a:extLst>
            <a:ext uri="{FF2B5EF4-FFF2-40B4-BE49-F238E27FC236}">
              <a16:creationId xmlns:a16="http://schemas.microsoft.com/office/drawing/2014/main" id="{277FDBC9-1B3C-4950-96A2-E299E1E14DA4}"/>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26670</xdr:rowOff>
    </xdr:from>
    <xdr:to>
      <xdr:col>6</xdr:col>
      <xdr:colOff>510540</xdr:colOff>
      <xdr:row>63</xdr:row>
      <xdr:rowOff>108585</xdr:rowOff>
    </xdr:to>
    <xdr:cxnSp macro="">
      <xdr:nvCxnSpPr>
        <xdr:cNvPr id="136" name="直線コネクタ 135">
          <a:extLst>
            <a:ext uri="{FF2B5EF4-FFF2-40B4-BE49-F238E27FC236}">
              <a16:creationId xmlns:a16="http://schemas.microsoft.com/office/drawing/2014/main" id="{F75B1B3F-2175-4D36-91CA-DEF669F10772}"/>
            </a:ext>
          </a:extLst>
        </xdr:cNvPr>
        <xdr:cNvCxnSpPr/>
      </xdr:nvCxnSpPr>
      <xdr:spPr>
        <a:xfrm flipV="1">
          <a:off x="4634865" y="9627870"/>
          <a:ext cx="0" cy="1282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112412</xdr:rowOff>
    </xdr:from>
    <xdr:ext cx="405111" cy="259045"/>
    <xdr:sp macro="" textlink="">
      <xdr:nvSpPr>
        <xdr:cNvPr id="137" name="【橋りょう・トンネル】&#10;有形固定資産減価償却率最小値テキスト">
          <a:extLst>
            <a:ext uri="{FF2B5EF4-FFF2-40B4-BE49-F238E27FC236}">
              <a16:creationId xmlns:a16="http://schemas.microsoft.com/office/drawing/2014/main" id="{CECA5368-52BD-4C6F-B8F4-1F7ED219E158}"/>
            </a:ext>
          </a:extLst>
        </xdr:cNvPr>
        <xdr:cNvSpPr txBox="1"/>
      </xdr:nvSpPr>
      <xdr:spPr>
        <a:xfrm>
          <a:off x="4724400" y="1091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27.3</a:t>
          </a:r>
          <a:endParaRPr kumimoji="1" lang="ja-JP" altLang="en-US" sz="1000" b="1">
            <a:latin typeface="ＭＳ Ｐゴシック"/>
          </a:endParaRPr>
        </a:p>
      </xdr:txBody>
    </xdr:sp>
    <xdr:clientData/>
  </xdr:oneCellAnchor>
  <xdr:twoCellAnchor>
    <xdr:from>
      <xdr:col>6</xdr:col>
      <xdr:colOff>422275</xdr:colOff>
      <xdr:row>63</xdr:row>
      <xdr:rowOff>108585</xdr:rowOff>
    </xdr:from>
    <xdr:to>
      <xdr:col>6</xdr:col>
      <xdr:colOff>600075</xdr:colOff>
      <xdr:row>63</xdr:row>
      <xdr:rowOff>108585</xdr:rowOff>
    </xdr:to>
    <xdr:cxnSp macro="">
      <xdr:nvCxnSpPr>
        <xdr:cNvPr id="138" name="直線コネクタ 137">
          <a:extLst>
            <a:ext uri="{FF2B5EF4-FFF2-40B4-BE49-F238E27FC236}">
              <a16:creationId xmlns:a16="http://schemas.microsoft.com/office/drawing/2014/main" id="{3B01D314-1E98-4117-886C-F0B6B1B38E80}"/>
            </a:ext>
          </a:extLst>
        </xdr:cNvPr>
        <xdr:cNvCxnSpPr/>
      </xdr:nvCxnSpPr>
      <xdr:spPr>
        <a:xfrm>
          <a:off x="4546600" y="10909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144797</xdr:rowOff>
    </xdr:from>
    <xdr:ext cx="405111" cy="259045"/>
    <xdr:sp macro="" textlink="">
      <xdr:nvSpPr>
        <xdr:cNvPr id="139" name="【橋りょう・トンネル】&#10;有形固定資産減価償却率最大値テキスト">
          <a:extLst>
            <a:ext uri="{FF2B5EF4-FFF2-40B4-BE49-F238E27FC236}">
              <a16:creationId xmlns:a16="http://schemas.microsoft.com/office/drawing/2014/main" id="{2ABC2CBE-D80C-44D4-AEA3-E59B3AD797AB}"/>
            </a:ext>
          </a:extLst>
        </xdr:cNvPr>
        <xdr:cNvSpPr txBox="1"/>
      </xdr:nvSpPr>
      <xdr:spPr>
        <a:xfrm>
          <a:off x="47244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a:t>
          </a:r>
          <a:endParaRPr kumimoji="1" lang="ja-JP" altLang="en-US" sz="1000" b="1">
            <a:latin typeface="ＭＳ Ｐゴシック"/>
          </a:endParaRPr>
        </a:p>
      </xdr:txBody>
    </xdr:sp>
    <xdr:clientData/>
  </xdr:oneCellAnchor>
  <xdr:twoCellAnchor>
    <xdr:from>
      <xdr:col>6</xdr:col>
      <xdr:colOff>422275</xdr:colOff>
      <xdr:row>56</xdr:row>
      <xdr:rowOff>26670</xdr:rowOff>
    </xdr:from>
    <xdr:to>
      <xdr:col>6</xdr:col>
      <xdr:colOff>600075</xdr:colOff>
      <xdr:row>56</xdr:row>
      <xdr:rowOff>26670</xdr:rowOff>
    </xdr:to>
    <xdr:cxnSp macro="">
      <xdr:nvCxnSpPr>
        <xdr:cNvPr id="140" name="直線コネクタ 139">
          <a:extLst>
            <a:ext uri="{FF2B5EF4-FFF2-40B4-BE49-F238E27FC236}">
              <a16:creationId xmlns:a16="http://schemas.microsoft.com/office/drawing/2014/main" id="{1DAFDCAC-0A4B-4AA2-ADFF-82747AFB11AA}"/>
            </a:ext>
          </a:extLst>
        </xdr:cNvPr>
        <xdr:cNvCxnSpPr/>
      </xdr:nvCxnSpPr>
      <xdr:spPr>
        <a:xfrm>
          <a:off x="4546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64787</xdr:rowOff>
    </xdr:from>
    <xdr:ext cx="405111" cy="259045"/>
    <xdr:sp macro="" textlink="">
      <xdr:nvSpPr>
        <xdr:cNvPr id="141" name="【橋りょう・トンネル】&#10;有形固定資産減価償却率平均値テキスト">
          <a:extLst>
            <a:ext uri="{FF2B5EF4-FFF2-40B4-BE49-F238E27FC236}">
              <a16:creationId xmlns:a16="http://schemas.microsoft.com/office/drawing/2014/main" id="{AD880CA7-A563-46E7-A341-497A15241955}"/>
            </a:ext>
          </a:extLst>
        </xdr:cNvPr>
        <xdr:cNvSpPr txBox="1"/>
      </xdr:nvSpPr>
      <xdr:spPr>
        <a:xfrm>
          <a:off x="4724400" y="10351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86360</xdr:rowOff>
    </xdr:from>
    <xdr:to>
      <xdr:col>6</xdr:col>
      <xdr:colOff>561975</xdr:colOff>
      <xdr:row>61</xdr:row>
      <xdr:rowOff>16510</xdr:rowOff>
    </xdr:to>
    <xdr:sp macro="" textlink="">
      <xdr:nvSpPr>
        <xdr:cNvPr id="142" name="フローチャート : 判断 141">
          <a:extLst>
            <a:ext uri="{FF2B5EF4-FFF2-40B4-BE49-F238E27FC236}">
              <a16:creationId xmlns:a16="http://schemas.microsoft.com/office/drawing/2014/main" id="{38C55854-EF5C-44D0-A63D-04BDD0EED33D}"/>
            </a:ext>
          </a:extLst>
        </xdr:cNvPr>
        <xdr:cNvSpPr/>
      </xdr:nvSpPr>
      <xdr:spPr>
        <a:xfrm>
          <a:off x="4584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57785</xdr:rowOff>
    </xdr:from>
    <xdr:to>
      <xdr:col>5</xdr:col>
      <xdr:colOff>409575</xdr:colOff>
      <xdr:row>60</xdr:row>
      <xdr:rowOff>159385</xdr:rowOff>
    </xdr:to>
    <xdr:sp macro="" textlink="">
      <xdr:nvSpPr>
        <xdr:cNvPr id="143" name="フローチャート : 判断 142">
          <a:extLst>
            <a:ext uri="{FF2B5EF4-FFF2-40B4-BE49-F238E27FC236}">
              <a16:creationId xmlns:a16="http://schemas.microsoft.com/office/drawing/2014/main" id="{7A70BAAD-AC1E-416B-9539-938536F95668}"/>
            </a:ext>
          </a:extLst>
        </xdr:cNvPr>
        <xdr:cNvSpPr/>
      </xdr:nvSpPr>
      <xdr:spPr>
        <a:xfrm>
          <a:off x="37465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8A8DF411-6E9E-4D13-93CB-281A0584A389}"/>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D0221261-89C9-4907-A0ED-F3F829D4F261}"/>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6" name="テキスト ボックス 145">
          <a:extLst>
            <a:ext uri="{FF2B5EF4-FFF2-40B4-BE49-F238E27FC236}">
              <a16:creationId xmlns:a16="http://schemas.microsoft.com/office/drawing/2014/main" id="{19369925-E298-46E0-898B-468B1804E09A}"/>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7" name="テキスト ボックス 146">
          <a:extLst>
            <a:ext uri="{FF2B5EF4-FFF2-40B4-BE49-F238E27FC236}">
              <a16:creationId xmlns:a16="http://schemas.microsoft.com/office/drawing/2014/main" id="{C2F9F1E4-67F9-4161-A6BF-69E2EF93E889}"/>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8" name="テキスト ボックス 147">
          <a:extLst>
            <a:ext uri="{FF2B5EF4-FFF2-40B4-BE49-F238E27FC236}">
              <a16:creationId xmlns:a16="http://schemas.microsoft.com/office/drawing/2014/main" id="{835F70F4-5E2E-4229-93EB-AE1F24143C91}"/>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60</xdr:row>
      <xdr:rowOff>73025</xdr:rowOff>
    </xdr:from>
    <xdr:to>
      <xdr:col>5</xdr:col>
      <xdr:colOff>409575</xdr:colOff>
      <xdr:row>61</xdr:row>
      <xdr:rowOff>3175</xdr:rowOff>
    </xdr:to>
    <xdr:sp macro="" textlink="">
      <xdr:nvSpPr>
        <xdr:cNvPr id="149" name="円/楕円 148">
          <a:extLst>
            <a:ext uri="{FF2B5EF4-FFF2-40B4-BE49-F238E27FC236}">
              <a16:creationId xmlns:a16="http://schemas.microsoft.com/office/drawing/2014/main" id="{CF823FFD-28C7-4A0B-9F72-26911956B7F9}"/>
            </a:ext>
          </a:extLst>
        </xdr:cNvPr>
        <xdr:cNvSpPr/>
      </xdr:nvSpPr>
      <xdr:spPr>
        <a:xfrm>
          <a:off x="3746500" y="1036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4462</xdr:rowOff>
    </xdr:from>
    <xdr:ext cx="405111" cy="259045"/>
    <xdr:sp macro="" textlink="">
      <xdr:nvSpPr>
        <xdr:cNvPr id="150" name="n_1aveValue【橋りょう・トンネル】&#10;有形固定資産減価償却率">
          <a:extLst>
            <a:ext uri="{FF2B5EF4-FFF2-40B4-BE49-F238E27FC236}">
              <a16:creationId xmlns:a16="http://schemas.microsoft.com/office/drawing/2014/main" id="{896DDCD8-E13A-486C-8D48-127D803D6BCD}"/>
            </a:ext>
          </a:extLst>
        </xdr:cNvPr>
        <xdr:cNvSpPr txBox="1"/>
      </xdr:nvSpPr>
      <xdr:spPr>
        <a:xfrm>
          <a:off x="3582043" y="1012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oneCellAnchor>
    <xdr:from>
      <xdr:col>5</xdr:col>
      <xdr:colOff>143518</xdr:colOff>
      <xdr:row>60</xdr:row>
      <xdr:rowOff>165752</xdr:rowOff>
    </xdr:from>
    <xdr:ext cx="405111" cy="259045"/>
    <xdr:sp macro="" textlink="">
      <xdr:nvSpPr>
        <xdr:cNvPr id="151" name="n_1mainValue【橋りょう・トンネル】&#10;有形固定資産減価償却率">
          <a:extLst>
            <a:ext uri="{FF2B5EF4-FFF2-40B4-BE49-F238E27FC236}">
              <a16:creationId xmlns:a16="http://schemas.microsoft.com/office/drawing/2014/main" id="{FB167F7B-D10D-4307-9B86-4A1C8492C184}"/>
            </a:ext>
          </a:extLst>
        </xdr:cNvPr>
        <xdr:cNvSpPr txBox="1"/>
      </xdr:nvSpPr>
      <xdr:spPr>
        <a:xfrm>
          <a:off x="3582043" y="1045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2" name="正方形/長方形 151">
          <a:extLst>
            <a:ext uri="{FF2B5EF4-FFF2-40B4-BE49-F238E27FC236}">
              <a16:creationId xmlns:a16="http://schemas.microsoft.com/office/drawing/2014/main" id="{EA2FB191-ECFA-474F-BE93-AD446CDAD982}"/>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3" name="正方形/長方形 152">
          <a:extLst>
            <a:ext uri="{FF2B5EF4-FFF2-40B4-BE49-F238E27FC236}">
              <a16:creationId xmlns:a16="http://schemas.microsoft.com/office/drawing/2014/main" id="{E70814F9-7C25-415B-BBC3-A50F87E193BA}"/>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4" name="正方形/長方形 153">
          <a:extLst>
            <a:ext uri="{FF2B5EF4-FFF2-40B4-BE49-F238E27FC236}">
              <a16:creationId xmlns:a16="http://schemas.microsoft.com/office/drawing/2014/main" id="{5C807820-C28B-4394-972C-81530E485955}"/>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5" name="正方形/長方形 154">
          <a:extLst>
            <a:ext uri="{FF2B5EF4-FFF2-40B4-BE49-F238E27FC236}">
              <a16:creationId xmlns:a16="http://schemas.microsoft.com/office/drawing/2014/main" id="{A4CAD0D6-CE19-4678-8E05-8A0932359528}"/>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6" name="正方形/長方形 155">
          <a:extLst>
            <a:ext uri="{FF2B5EF4-FFF2-40B4-BE49-F238E27FC236}">
              <a16:creationId xmlns:a16="http://schemas.microsoft.com/office/drawing/2014/main" id="{C40A8120-9E26-49F9-93DA-5EF5143E05B2}"/>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7" name="正方形/長方形 156">
          <a:extLst>
            <a:ext uri="{FF2B5EF4-FFF2-40B4-BE49-F238E27FC236}">
              <a16:creationId xmlns:a16="http://schemas.microsoft.com/office/drawing/2014/main" id="{86C9F5A8-0021-4099-BE86-B7AD58535EC5}"/>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8" name="正方形/長方形 157">
          <a:extLst>
            <a:ext uri="{FF2B5EF4-FFF2-40B4-BE49-F238E27FC236}">
              <a16:creationId xmlns:a16="http://schemas.microsoft.com/office/drawing/2014/main" id="{F1902125-FD6D-4F83-935B-24232B96AB22}"/>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155,098</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9" name="正方形/長方形 158">
          <a:extLst>
            <a:ext uri="{FF2B5EF4-FFF2-40B4-BE49-F238E27FC236}">
              <a16:creationId xmlns:a16="http://schemas.microsoft.com/office/drawing/2014/main" id="{18428353-42F5-4269-8B09-F9B9DDBEA04D}"/>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0" name="テキスト ボックス 159">
          <a:extLst>
            <a:ext uri="{FF2B5EF4-FFF2-40B4-BE49-F238E27FC236}">
              <a16:creationId xmlns:a16="http://schemas.microsoft.com/office/drawing/2014/main" id="{3BF8CE15-9387-47A4-A81F-EDDB97D1FC7A}"/>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1" name="直線コネクタ 160">
          <a:extLst>
            <a:ext uri="{FF2B5EF4-FFF2-40B4-BE49-F238E27FC236}">
              <a16:creationId xmlns:a16="http://schemas.microsoft.com/office/drawing/2014/main" id="{5A3752BB-5E11-411F-94FD-FA94DAB05E3A}"/>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62" name="直線コネクタ 161">
          <a:extLst>
            <a:ext uri="{FF2B5EF4-FFF2-40B4-BE49-F238E27FC236}">
              <a16:creationId xmlns:a16="http://schemas.microsoft.com/office/drawing/2014/main" id="{C1162850-F5D9-431C-B9F4-A4771F218E68}"/>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29227</xdr:rowOff>
    </xdr:from>
    <xdr:ext cx="248786" cy="259045"/>
    <xdr:sp macro="" textlink="">
      <xdr:nvSpPr>
        <xdr:cNvPr id="163" name="テキスト ボックス 162">
          <a:extLst>
            <a:ext uri="{FF2B5EF4-FFF2-40B4-BE49-F238E27FC236}">
              <a16:creationId xmlns:a16="http://schemas.microsoft.com/office/drawing/2014/main" id="{CB962989-7FD1-41F8-B0CA-592FA408BA7D}"/>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4" name="直線コネクタ 163">
          <a:extLst>
            <a:ext uri="{FF2B5EF4-FFF2-40B4-BE49-F238E27FC236}">
              <a16:creationId xmlns:a16="http://schemas.microsoft.com/office/drawing/2014/main" id="{8D90EEFA-6B5E-49CE-BCD3-3C85FBA478E5}"/>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60</xdr:row>
      <xdr:rowOff>86377</xdr:rowOff>
    </xdr:from>
    <xdr:ext cx="595419" cy="259045"/>
    <xdr:sp macro="" textlink="">
      <xdr:nvSpPr>
        <xdr:cNvPr id="165" name="テキスト ボックス 164">
          <a:extLst>
            <a:ext uri="{FF2B5EF4-FFF2-40B4-BE49-F238E27FC236}">
              <a16:creationId xmlns:a16="http://schemas.microsoft.com/office/drawing/2014/main" id="{F8D32D34-6094-4B7E-A528-2624217C4B5A}"/>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66" name="直線コネクタ 165">
          <a:extLst>
            <a:ext uri="{FF2B5EF4-FFF2-40B4-BE49-F238E27FC236}">
              <a16:creationId xmlns:a16="http://schemas.microsoft.com/office/drawing/2014/main" id="{B130A529-A464-4572-BA9B-2F3D89DA7E5D}"/>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57</xdr:row>
      <xdr:rowOff>143527</xdr:rowOff>
    </xdr:from>
    <xdr:ext cx="595419" cy="259045"/>
    <xdr:sp macro="" textlink="">
      <xdr:nvSpPr>
        <xdr:cNvPr id="167" name="テキスト ボックス 166">
          <a:extLst>
            <a:ext uri="{FF2B5EF4-FFF2-40B4-BE49-F238E27FC236}">
              <a16:creationId xmlns:a16="http://schemas.microsoft.com/office/drawing/2014/main" id="{5C6E704C-E8E0-4348-B30E-B981CAC3124B}"/>
            </a:ext>
          </a:extLst>
        </xdr:cNvPr>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68" name="直線コネクタ 167">
          <a:extLst>
            <a:ext uri="{FF2B5EF4-FFF2-40B4-BE49-F238E27FC236}">
              <a16:creationId xmlns:a16="http://schemas.microsoft.com/office/drawing/2014/main" id="{A46CCCD4-62B5-49EF-A1ED-2000B047435A}"/>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29227</xdr:rowOff>
    </xdr:from>
    <xdr:ext cx="595419" cy="259045"/>
    <xdr:sp macro="" textlink="">
      <xdr:nvSpPr>
        <xdr:cNvPr id="169" name="テキスト ボックス 168">
          <a:extLst>
            <a:ext uri="{FF2B5EF4-FFF2-40B4-BE49-F238E27FC236}">
              <a16:creationId xmlns:a16="http://schemas.microsoft.com/office/drawing/2014/main" id="{3469851B-A05A-48BD-8998-626B56ACB95F}"/>
            </a:ext>
          </a:extLst>
        </xdr:cNvPr>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0" name="直線コネクタ 169">
          <a:extLst>
            <a:ext uri="{FF2B5EF4-FFF2-40B4-BE49-F238E27FC236}">
              <a16:creationId xmlns:a16="http://schemas.microsoft.com/office/drawing/2014/main" id="{E161B421-FE8D-4F23-9A23-3CC25BA4F286}"/>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71" name="テキスト ボックス 170">
          <a:extLst>
            <a:ext uri="{FF2B5EF4-FFF2-40B4-BE49-F238E27FC236}">
              <a16:creationId xmlns:a16="http://schemas.microsoft.com/office/drawing/2014/main" id="{17B7C0E6-4491-44FE-AC6A-91572EC7B04A}"/>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2" name="【橋りょう・トンネル】&#10;一人当たり有形固定資産（償却資産）額グラフ枠">
          <a:extLst>
            <a:ext uri="{FF2B5EF4-FFF2-40B4-BE49-F238E27FC236}">
              <a16:creationId xmlns:a16="http://schemas.microsoft.com/office/drawing/2014/main" id="{3B5A4DA5-EF28-4F5A-A071-F0D229E54BE8}"/>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102614</xdr:rowOff>
    </xdr:from>
    <xdr:to>
      <xdr:col>15</xdr:col>
      <xdr:colOff>180340</xdr:colOff>
      <xdr:row>63</xdr:row>
      <xdr:rowOff>154650</xdr:rowOff>
    </xdr:to>
    <xdr:cxnSp macro="">
      <xdr:nvCxnSpPr>
        <xdr:cNvPr id="173" name="直線コネクタ 172">
          <a:extLst>
            <a:ext uri="{FF2B5EF4-FFF2-40B4-BE49-F238E27FC236}">
              <a16:creationId xmlns:a16="http://schemas.microsoft.com/office/drawing/2014/main" id="{ACE6D450-E2F6-4ECE-8CD2-5CCA6F91764C}"/>
            </a:ext>
          </a:extLst>
        </xdr:cNvPr>
        <xdr:cNvCxnSpPr/>
      </xdr:nvCxnSpPr>
      <xdr:spPr>
        <a:xfrm flipV="1">
          <a:off x="10476865" y="9703814"/>
          <a:ext cx="0" cy="1252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158477</xdr:rowOff>
    </xdr:from>
    <xdr:ext cx="469744" cy="259045"/>
    <xdr:sp macro="" textlink="">
      <xdr:nvSpPr>
        <xdr:cNvPr id="174" name="【橋りょう・トンネル】&#10;一人当たり有形固定資産（償却資産）額最小値テキスト">
          <a:extLst>
            <a:ext uri="{FF2B5EF4-FFF2-40B4-BE49-F238E27FC236}">
              <a16:creationId xmlns:a16="http://schemas.microsoft.com/office/drawing/2014/main" id="{D546E995-4D63-4A79-B7FD-C9299C015B9F}"/>
            </a:ext>
          </a:extLst>
        </xdr:cNvPr>
        <xdr:cNvSpPr txBox="1"/>
      </xdr:nvSpPr>
      <xdr:spPr>
        <a:xfrm>
          <a:off x="10566400" y="10959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7,349</a:t>
          </a:r>
          <a:endParaRPr kumimoji="1" lang="ja-JP" altLang="en-US" sz="1000" b="1">
            <a:latin typeface="ＭＳ Ｐゴシック"/>
          </a:endParaRPr>
        </a:p>
      </xdr:txBody>
    </xdr:sp>
    <xdr:clientData/>
  </xdr:oneCellAnchor>
  <xdr:twoCellAnchor>
    <xdr:from>
      <xdr:col>15</xdr:col>
      <xdr:colOff>92075</xdr:colOff>
      <xdr:row>63</xdr:row>
      <xdr:rowOff>154650</xdr:rowOff>
    </xdr:from>
    <xdr:to>
      <xdr:col>15</xdr:col>
      <xdr:colOff>269875</xdr:colOff>
      <xdr:row>63</xdr:row>
      <xdr:rowOff>154650</xdr:rowOff>
    </xdr:to>
    <xdr:cxnSp macro="">
      <xdr:nvCxnSpPr>
        <xdr:cNvPr id="175" name="直線コネクタ 174">
          <a:extLst>
            <a:ext uri="{FF2B5EF4-FFF2-40B4-BE49-F238E27FC236}">
              <a16:creationId xmlns:a16="http://schemas.microsoft.com/office/drawing/2014/main" id="{6DB1D7CE-D988-4C54-BF74-1150DDE20AB4}"/>
            </a:ext>
          </a:extLst>
        </xdr:cNvPr>
        <xdr:cNvCxnSpPr/>
      </xdr:nvCxnSpPr>
      <xdr:spPr>
        <a:xfrm>
          <a:off x="10388600" y="109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49291</xdr:rowOff>
    </xdr:from>
    <xdr:ext cx="599010" cy="259045"/>
    <xdr:sp macro="" textlink="">
      <xdr:nvSpPr>
        <xdr:cNvPr id="176" name="【橋りょう・トンネル】&#10;一人当たり有形固定資産（償却資産）額最大値テキスト">
          <a:extLst>
            <a:ext uri="{FF2B5EF4-FFF2-40B4-BE49-F238E27FC236}">
              <a16:creationId xmlns:a16="http://schemas.microsoft.com/office/drawing/2014/main" id="{532A7C00-301E-454F-8316-1C1B48624B1E}"/>
            </a:ext>
          </a:extLst>
        </xdr:cNvPr>
        <xdr:cNvSpPr txBox="1"/>
      </xdr:nvSpPr>
      <xdr:spPr>
        <a:xfrm>
          <a:off x="10566400" y="9479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555,112</a:t>
          </a:r>
          <a:endParaRPr kumimoji="1" lang="ja-JP" altLang="en-US" sz="1000" b="1">
            <a:latin typeface="ＭＳ Ｐゴシック"/>
          </a:endParaRPr>
        </a:p>
      </xdr:txBody>
    </xdr:sp>
    <xdr:clientData/>
  </xdr:oneCellAnchor>
  <xdr:twoCellAnchor>
    <xdr:from>
      <xdr:col>15</xdr:col>
      <xdr:colOff>92075</xdr:colOff>
      <xdr:row>56</xdr:row>
      <xdr:rowOff>102614</xdr:rowOff>
    </xdr:from>
    <xdr:to>
      <xdr:col>15</xdr:col>
      <xdr:colOff>269875</xdr:colOff>
      <xdr:row>56</xdr:row>
      <xdr:rowOff>102614</xdr:rowOff>
    </xdr:to>
    <xdr:cxnSp macro="">
      <xdr:nvCxnSpPr>
        <xdr:cNvPr id="177" name="直線コネクタ 176">
          <a:extLst>
            <a:ext uri="{FF2B5EF4-FFF2-40B4-BE49-F238E27FC236}">
              <a16:creationId xmlns:a16="http://schemas.microsoft.com/office/drawing/2014/main" id="{225B7716-A568-485A-AEE7-FB0D4DE4D301}"/>
            </a:ext>
          </a:extLst>
        </xdr:cNvPr>
        <xdr:cNvCxnSpPr/>
      </xdr:nvCxnSpPr>
      <xdr:spPr>
        <a:xfrm>
          <a:off x="10388600" y="9703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17873</xdr:rowOff>
    </xdr:from>
    <xdr:ext cx="599010" cy="259045"/>
    <xdr:sp macro="" textlink="">
      <xdr:nvSpPr>
        <xdr:cNvPr id="178" name="【橋りょう・トンネル】&#10;一人当たり有形固定資産（償却資産）額平均値テキスト">
          <a:extLst>
            <a:ext uri="{FF2B5EF4-FFF2-40B4-BE49-F238E27FC236}">
              <a16:creationId xmlns:a16="http://schemas.microsoft.com/office/drawing/2014/main" id="{B3A1A1C4-B284-438D-A980-0741A3673AE6}"/>
            </a:ext>
          </a:extLst>
        </xdr:cNvPr>
        <xdr:cNvSpPr txBox="1"/>
      </xdr:nvSpPr>
      <xdr:spPr>
        <a:xfrm>
          <a:off x="10566400" y="104763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185,522</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39446</xdr:rowOff>
    </xdr:from>
    <xdr:to>
      <xdr:col>15</xdr:col>
      <xdr:colOff>231775</xdr:colOff>
      <xdr:row>61</xdr:row>
      <xdr:rowOff>141046</xdr:rowOff>
    </xdr:to>
    <xdr:sp macro="" textlink="">
      <xdr:nvSpPr>
        <xdr:cNvPr id="179" name="フローチャート : 判断 178">
          <a:extLst>
            <a:ext uri="{FF2B5EF4-FFF2-40B4-BE49-F238E27FC236}">
              <a16:creationId xmlns:a16="http://schemas.microsoft.com/office/drawing/2014/main" id="{6C27566D-02B1-4A0B-A264-FC2C96CEB9DA}"/>
            </a:ext>
          </a:extLst>
        </xdr:cNvPr>
        <xdr:cNvSpPr/>
      </xdr:nvSpPr>
      <xdr:spPr>
        <a:xfrm>
          <a:off x="10426700" y="1049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43628</xdr:rowOff>
    </xdr:from>
    <xdr:to>
      <xdr:col>14</xdr:col>
      <xdr:colOff>79375</xdr:colOff>
      <xdr:row>61</xdr:row>
      <xdr:rowOff>145228</xdr:rowOff>
    </xdr:to>
    <xdr:sp macro="" textlink="">
      <xdr:nvSpPr>
        <xdr:cNvPr id="180" name="フローチャート : 判断 179">
          <a:extLst>
            <a:ext uri="{FF2B5EF4-FFF2-40B4-BE49-F238E27FC236}">
              <a16:creationId xmlns:a16="http://schemas.microsoft.com/office/drawing/2014/main" id="{DE619A9B-26E0-4484-9430-B7468B3EACBE}"/>
            </a:ext>
          </a:extLst>
        </xdr:cNvPr>
        <xdr:cNvSpPr/>
      </xdr:nvSpPr>
      <xdr:spPr>
        <a:xfrm>
          <a:off x="9588500" y="1050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8C6B453E-E967-4B20-96D8-242A514A29A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3DBA06AA-5F79-492A-9A1D-D4A2FC755865}"/>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878F0C98-5B4C-46E0-B11E-EC21DF7F9468}"/>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45BCED29-5C5E-4CE4-836A-16AA269942AA}"/>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DFA3C34A-772C-479C-8A58-A288F47EBBD4}"/>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58</xdr:row>
      <xdr:rowOff>113056</xdr:rowOff>
    </xdr:from>
    <xdr:to>
      <xdr:col>14</xdr:col>
      <xdr:colOff>79375</xdr:colOff>
      <xdr:row>59</xdr:row>
      <xdr:rowOff>43206</xdr:rowOff>
    </xdr:to>
    <xdr:sp macro="" textlink="">
      <xdr:nvSpPr>
        <xdr:cNvPr id="186" name="円/楕円 185">
          <a:extLst>
            <a:ext uri="{FF2B5EF4-FFF2-40B4-BE49-F238E27FC236}">
              <a16:creationId xmlns:a16="http://schemas.microsoft.com/office/drawing/2014/main" id="{66109AE5-0CF9-454F-B4D6-748E8292DC53}"/>
            </a:ext>
          </a:extLst>
        </xdr:cNvPr>
        <xdr:cNvSpPr/>
      </xdr:nvSpPr>
      <xdr:spPr>
        <a:xfrm>
          <a:off x="9588500" y="10057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61</xdr:row>
      <xdr:rowOff>136355</xdr:rowOff>
    </xdr:from>
    <xdr:ext cx="599010" cy="259045"/>
    <xdr:sp macro="" textlink="">
      <xdr:nvSpPr>
        <xdr:cNvPr id="187" name="n_1aveValue【橋りょう・トンネル】&#10;一人当たり有形固定資産（償却資産）額">
          <a:extLst>
            <a:ext uri="{FF2B5EF4-FFF2-40B4-BE49-F238E27FC236}">
              <a16:creationId xmlns:a16="http://schemas.microsoft.com/office/drawing/2014/main" id="{E9A8D489-6ABA-4B0D-B41A-1E2DC573059C}"/>
            </a:ext>
          </a:extLst>
        </xdr:cNvPr>
        <xdr:cNvSpPr txBox="1"/>
      </xdr:nvSpPr>
      <xdr:spPr>
        <a:xfrm>
          <a:off x="9327094" y="10594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183,693</a:t>
          </a:r>
          <a:endParaRPr kumimoji="1" lang="ja-JP" altLang="en-US" sz="1000" b="1">
            <a:solidFill>
              <a:srgbClr val="000080"/>
            </a:solidFill>
            <a:latin typeface="ＭＳ Ｐゴシック"/>
          </a:endParaRPr>
        </a:p>
      </xdr:txBody>
    </xdr:sp>
    <xdr:clientData/>
  </xdr:oneCellAnchor>
  <xdr:oneCellAnchor>
    <xdr:from>
      <xdr:col>13</xdr:col>
      <xdr:colOff>402169</xdr:colOff>
      <xdr:row>57</xdr:row>
      <xdr:rowOff>59733</xdr:rowOff>
    </xdr:from>
    <xdr:ext cx="599010" cy="259045"/>
    <xdr:sp macro="" textlink="">
      <xdr:nvSpPr>
        <xdr:cNvPr id="188" name="n_1mainValue【橋りょう・トンネル】&#10;一人当たり有形固定資産（償却資産）額">
          <a:extLst>
            <a:ext uri="{FF2B5EF4-FFF2-40B4-BE49-F238E27FC236}">
              <a16:creationId xmlns:a16="http://schemas.microsoft.com/office/drawing/2014/main" id="{D796F49E-DA4D-4EF8-9913-BC314BDC335B}"/>
            </a:ext>
          </a:extLst>
        </xdr:cNvPr>
        <xdr:cNvSpPr txBox="1"/>
      </xdr:nvSpPr>
      <xdr:spPr>
        <a:xfrm>
          <a:off x="9327094" y="9832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378,322</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9" name="正方形/長方形 188">
          <a:extLst>
            <a:ext uri="{FF2B5EF4-FFF2-40B4-BE49-F238E27FC236}">
              <a16:creationId xmlns:a16="http://schemas.microsoft.com/office/drawing/2014/main" id="{918A3DCE-90AF-40C5-B008-D30951E9F288}"/>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0" name="正方形/長方形 189">
          <a:extLst>
            <a:ext uri="{FF2B5EF4-FFF2-40B4-BE49-F238E27FC236}">
              <a16:creationId xmlns:a16="http://schemas.microsoft.com/office/drawing/2014/main" id="{D8B9626B-717A-4EBA-82F1-3B2ED0D7E71E}"/>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1" name="正方形/長方形 190">
          <a:extLst>
            <a:ext uri="{FF2B5EF4-FFF2-40B4-BE49-F238E27FC236}">
              <a16:creationId xmlns:a16="http://schemas.microsoft.com/office/drawing/2014/main" id="{05D3142B-8DD8-41C8-85C6-4C91C0F6E2B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2" name="正方形/長方形 191">
          <a:extLst>
            <a:ext uri="{FF2B5EF4-FFF2-40B4-BE49-F238E27FC236}">
              <a16:creationId xmlns:a16="http://schemas.microsoft.com/office/drawing/2014/main" id="{3817E512-AC83-44A8-B976-CEAE1F61C2F4}"/>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3" name="正方形/長方形 192">
          <a:extLst>
            <a:ext uri="{FF2B5EF4-FFF2-40B4-BE49-F238E27FC236}">
              <a16:creationId xmlns:a16="http://schemas.microsoft.com/office/drawing/2014/main" id="{577213C2-C7C4-4038-8ECB-70151EEA2DD4}"/>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4" name="正方形/長方形 193">
          <a:extLst>
            <a:ext uri="{FF2B5EF4-FFF2-40B4-BE49-F238E27FC236}">
              <a16:creationId xmlns:a16="http://schemas.microsoft.com/office/drawing/2014/main" id="{E3ABFB36-4CDC-4A91-AE49-159A67452B7E}"/>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5" name="正方形/長方形 194">
          <a:extLst>
            <a:ext uri="{FF2B5EF4-FFF2-40B4-BE49-F238E27FC236}">
              <a16:creationId xmlns:a16="http://schemas.microsoft.com/office/drawing/2014/main" id="{6D792E5E-0DA5-445F-86A5-A13D0105AF3A}"/>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6" name="正方形/長方形 195">
          <a:extLst>
            <a:ext uri="{FF2B5EF4-FFF2-40B4-BE49-F238E27FC236}">
              <a16:creationId xmlns:a16="http://schemas.microsoft.com/office/drawing/2014/main" id="{EEC1B352-4B71-48C9-844F-D8A2042CA43C}"/>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7" name="テキスト ボックス 196">
          <a:extLst>
            <a:ext uri="{FF2B5EF4-FFF2-40B4-BE49-F238E27FC236}">
              <a16:creationId xmlns:a16="http://schemas.microsoft.com/office/drawing/2014/main" id="{FF081D2D-EE46-4474-94AC-78045426B08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8" name="直線コネクタ 197">
          <a:extLst>
            <a:ext uri="{FF2B5EF4-FFF2-40B4-BE49-F238E27FC236}">
              <a16:creationId xmlns:a16="http://schemas.microsoft.com/office/drawing/2014/main" id="{973D24B2-AC94-441F-BD2D-74B79973306D}"/>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86</xdr:row>
      <xdr:rowOff>114300</xdr:rowOff>
    </xdr:from>
    <xdr:to>
      <xdr:col>7</xdr:col>
      <xdr:colOff>638175</xdr:colOff>
      <xdr:row>86</xdr:row>
      <xdr:rowOff>114300</xdr:rowOff>
    </xdr:to>
    <xdr:cxnSp macro="">
      <xdr:nvCxnSpPr>
        <xdr:cNvPr id="199" name="直線コネクタ 198">
          <a:extLst>
            <a:ext uri="{FF2B5EF4-FFF2-40B4-BE49-F238E27FC236}">
              <a16:creationId xmlns:a16="http://schemas.microsoft.com/office/drawing/2014/main" id="{BAC34251-C47C-4B14-8B73-B0AECA69B452}"/>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85</xdr:row>
      <xdr:rowOff>143527</xdr:rowOff>
    </xdr:from>
    <xdr:ext cx="338939" cy="259045"/>
    <xdr:sp macro="" textlink="">
      <xdr:nvSpPr>
        <xdr:cNvPr id="200" name="テキスト ボックス 199">
          <a:extLst>
            <a:ext uri="{FF2B5EF4-FFF2-40B4-BE49-F238E27FC236}">
              <a16:creationId xmlns:a16="http://schemas.microsoft.com/office/drawing/2014/main" id="{091F0383-9187-4FA4-88B7-2FAB7FE6E8E8}"/>
            </a:ext>
          </a:extLst>
        </xdr:cNvPr>
        <xdr:cNvSpPr txBox="1"/>
      </xdr:nvSpPr>
      <xdr:spPr>
        <a:xfrm>
          <a:off x="423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1" name="直線コネクタ 200">
          <a:extLst>
            <a:ext uri="{FF2B5EF4-FFF2-40B4-BE49-F238E27FC236}">
              <a16:creationId xmlns:a16="http://schemas.microsoft.com/office/drawing/2014/main" id="{381BDA19-7A1C-4E2A-9699-6E421308F821}"/>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2" name="テキスト ボックス 201">
          <a:extLst>
            <a:ext uri="{FF2B5EF4-FFF2-40B4-BE49-F238E27FC236}">
              <a16:creationId xmlns:a16="http://schemas.microsoft.com/office/drawing/2014/main" id="{266B4860-EB36-45E3-A2D1-6F2ADD7291DF}"/>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3" name="直線コネクタ 202">
          <a:extLst>
            <a:ext uri="{FF2B5EF4-FFF2-40B4-BE49-F238E27FC236}">
              <a16:creationId xmlns:a16="http://schemas.microsoft.com/office/drawing/2014/main" id="{B9D3CBF2-4238-49EF-BE96-D0A73FCD71AE}"/>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4" name="テキスト ボックス 203">
          <a:extLst>
            <a:ext uri="{FF2B5EF4-FFF2-40B4-BE49-F238E27FC236}">
              <a16:creationId xmlns:a16="http://schemas.microsoft.com/office/drawing/2014/main" id="{205CF122-096E-4001-8213-E795517359D4}"/>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5" name="直線コネクタ 204">
          <a:extLst>
            <a:ext uri="{FF2B5EF4-FFF2-40B4-BE49-F238E27FC236}">
              <a16:creationId xmlns:a16="http://schemas.microsoft.com/office/drawing/2014/main" id="{AD879962-D99B-4797-852B-BF86B48E2A54}"/>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06" name="テキスト ボックス 205">
          <a:extLst>
            <a:ext uri="{FF2B5EF4-FFF2-40B4-BE49-F238E27FC236}">
              <a16:creationId xmlns:a16="http://schemas.microsoft.com/office/drawing/2014/main" id="{46E95C47-6753-472C-8AD4-3D932F942F89}"/>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07" name="直線コネクタ 206">
          <a:extLst>
            <a:ext uri="{FF2B5EF4-FFF2-40B4-BE49-F238E27FC236}">
              <a16:creationId xmlns:a16="http://schemas.microsoft.com/office/drawing/2014/main" id="{E22BA0F3-90D8-480D-B3B7-31CB77C195E6}"/>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208" name="テキスト ボックス 207">
          <a:extLst>
            <a:ext uri="{FF2B5EF4-FFF2-40B4-BE49-F238E27FC236}">
              <a16:creationId xmlns:a16="http://schemas.microsoft.com/office/drawing/2014/main" id="{05BA81C4-8ED7-4C52-BC83-2F9B78E69FA1}"/>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9" name="直線コネクタ 208">
          <a:extLst>
            <a:ext uri="{FF2B5EF4-FFF2-40B4-BE49-F238E27FC236}">
              <a16:creationId xmlns:a16="http://schemas.microsoft.com/office/drawing/2014/main" id="{E7D4AF7B-B349-400A-A6E6-A933F8C0F144}"/>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0" name="テキスト ボックス 209">
          <a:extLst>
            <a:ext uri="{FF2B5EF4-FFF2-40B4-BE49-F238E27FC236}">
              <a16:creationId xmlns:a16="http://schemas.microsoft.com/office/drawing/2014/main" id="{F0359A4B-1446-425D-A44B-67140EBED2DA}"/>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1" name="【公営住宅】&#10;有形固定資産減価償却率グラフ枠">
          <a:extLst>
            <a:ext uri="{FF2B5EF4-FFF2-40B4-BE49-F238E27FC236}">
              <a16:creationId xmlns:a16="http://schemas.microsoft.com/office/drawing/2014/main" id="{64530709-9943-413F-A059-58DCE34CA69B}"/>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106680</xdr:rowOff>
    </xdr:from>
    <xdr:to>
      <xdr:col>6</xdr:col>
      <xdr:colOff>510540</xdr:colOff>
      <xdr:row>86</xdr:row>
      <xdr:rowOff>51436</xdr:rowOff>
    </xdr:to>
    <xdr:cxnSp macro="">
      <xdr:nvCxnSpPr>
        <xdr:cNvPr id="212" name="直線コネクタ 211">
          <a:extLst>
            <a:ext uri="{FF2B5EF4-FFF2-40B4-BE49-F238E27FC236}">
              <a16:creationId xmlns:a16="http://schemas.microsoft.com/office/drawing/2014/main" id="{A57F6442-12B2-4DA5-A411-3D4164429F64}"/>
            </a:ext>
          </a:extLst>
        </xdr:cNvPr>
        <xdr:cNvCxnSpPr/>
      </xdr:nvCxnSpPr>
      <xdr:spPr>
        <a:xfrm flipV="1">
          <a:off x="4634865" y="13308330"/>
          <a:ext cx="0" cy="14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55263</xdr:rowOff>
    </xdr:from>
    <xdr:ext cx="340478" cy="259045"/>
    <xdr:sp macro="" textlink="">
      <xdr:nvSpPr>
        <xdr:cNvPr id="213" name="【公営住宅】&#10;有形固定資産減価償却率最小値テキスト">
          <a:extLst>
            <a:ext uri="{FF2B5EF4-FFF2-40B4-BE49-F238E27FC236}">
              <a16:creationId xmlns:a16="http://schemas.microsoft.com/office/drawing/2014/main" id="{7DEB366E-FE5F-47DE-BA57-2B926438C14B}"/>
            </a:ext>
          </a:extLst>
        </xdr:cNvPr>
        <xdr:cNvSpPr txBox="1"/>
      </xdr:nvSpPr>
      <xdr:spPr>
        <a:xfrm>
          <a:off x="4724400" y="147999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6</xdr:col>
      <xdr:colOff>422275</xdr:colOff>
      <xdr:row>86</xdr:row>
      <xdr:rowOff>51436</xdr:rowOff>
    </xdr:from>
    <xdr:to>
      <xdr:col>6</xdr:col>
      <xdr:colOff>600075</xdr:colOff>
      <xdr:row>86</xdr:row>
      <xdr:rowOff>51436</xdr:rowOff>
    </xdr:to>
    <xdr:cxnSp macro="">
      <xdr:nvCxnSpPr>
        <xdr:cNvPr id="214" name="直線コネクタ 213">
          <a:extLst>
            <a:ext uri="{FF2B5EF4-FFF2-40B4-BE49-F238E27FC236}">
              <a16:creationId xmlns:a16="http://schemas.microsoft.com/office/drawing/2014/main" id="{1334C913-67D2-4F16-ABAC-6675D18F99DC}"/>
            </a:ext>
          </a:extLst>
        </xdr:cNvPr>
        <xdr:cNvCxnSpPr/>
      </xdr:nvCxnSpPr>
      <xdr:spPr>
        <a:xfrm>
          <a:off x="4546600" y="1479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53357</xdr:rowOff>
    </xdr:from>
    <xdr:ext cx="405111" cy="259045"/>
    <xdr:sp macro="" textlink="">
      <xdr:nvSpPr>
        <xdr:cNvPr id="215" name="【公営住宅】&#10;有形固定資産減価償却率最大値テキスト">
          <a:extLst>
            <a:ext uri="{FF2B5EF4-FFF2-40B4-BE49-F238E27FC236}">
              <a16:creationId xmlns:a16="http://schemas.microsoft.com/office/drawing/2014/main" id="{3EE2A8A6-CDB1-4A45-9327-9F59E96CD165}"/>
            </a:ext>
          </a:extLst>
        </xdr:cNvPr>
        <xdr:cNvSpPr txBox="1"/>
      </xdr:nvSpPr>
      <xdr:spPr>
        <a:xfrm>
          <a:off x="4724400" y="1308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81.4</a:t>
          </a:r>
          <a:endParaRPr kumimoji="1" lang="ja-JP" altLang="en-US" sz="1000" b="1">
            <a:latin typeface="ＭＳ Ｐゴシック"/>
          </a:endParaRPr>
        </a:p>
      </xdr:txBody>
    </xdr:sp>
    <xdr:clientData/>
  </xdr:oneCellAnchor>
  <xdr:twoCellAnchor>
    <xdr:from>
      <xdr:col>6</xdr:col>
      <xdr:colOff>422275</xdr:colOff>
      <xdr:row>77</xdr:row>
      <xdr:rowOff>106680</xdr:rowOff>
    </xdr:from>
    <xdr:to>
      <xdr:col>6</xdr:col>
      <xdr:colOff>600075</xdr:colOff>
      <xdr:row>77</xdr:row>
      <xdr:rowOff>106680</xdr:rowOff>
    </xdr:to>
    <xdr:cxnSp macro="">
      <xdr:nvCxnSpPr>
        <xdr:cNvPr id="216" name="直線コネクタ 215">
          <a:extLst>
            <a:ext uri="{FF2B5EF4-FFF2-40B4-BE49-F238E27FC236}">
              <a16:creationId xmlns:a16="http://schemas.microsoft.com/office/drawing/2014/main" id="{5CFBCD2D-F78D-439D-8C9C-E0D792392667}"/>
            </a:ext>
          </a:extLst>
        </xdr:cNvPr>
        <xdr:cNvCxnSpPr/>
      </xdr:nvCxnSpPr>
      <xdr:spPr>
        <a:xfrm>
          <a:off x="4546600" y="1330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79</xdr:row>
      <xdr:rowOff>139082</xdr:rowOff>
    </xdr:from>
    <xdr:ext cx="405111" cy="259045"/>
    <xdr:sp macro="" textlink="">
      <xdr:nvSpPr>
        <xdr:cNvPr id="217" name="【公営住宅】&#10;有形固定資産減価償却率平均値テキスト">
          <a:extLst>
            <a:ext uri="{FF2B5EF4-FFF2-40B4-BE49-F238E27FC236}">
              <a16:creationId xmlns:a16="http://schemas.microsoft.com/office/drawing/2014/main" id="{BEBCC6C8-C8C1-4657-9DFD-A34A035A2384}"/>
            </a:ext>
          </a:extLst>
        </xdr:cNvPr>
        <xdr:cNvSpPr txBox="1"/>
      </xdr:nvSpPr>
      <xdr:spPr>
        <a:xfrm>
          <a:off x="4724400" y="13683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57.9</a:t>
          </a:r>
          <a:endParaRPr kumimoji="1" lang="ja-JP" altLang="en-US" sz="1000" b="1">
            <a:solidFill>
              <a:srgbClr val="000080"/>
            </a:solidFill>
            <a:latin typeface="ＭＳ Ｐゴシック"/>
          </a:endParaRPr>
        </a:p>
      </xdr:txBody>
    </xdr:sp>
    <xdr:clientData/>
  </xdr:oneCellAnchor>
  <xdr:twoCellAnchor>
    <xdr:from>
      <xdr:col>6</xdr:col>
      <xdr:colOff>460375</xdr:colOff>
      <xdr:row>79</xdr:row>
      <xdr:rowOff>160655</xdr:rowOff>
    </xdr:from>
    <xdr:to>
      <xdr:col>6</xdr:col>
      <xdr:colOff>561975</xdr:colOff>
      <xdr:row>80</xdr:row>
      <xdr:rowOff>90805</xdr:rowOff>
    </xdr:to>
    <xdr:sp macro="" textlink="">
      <xdr:nvSpPr>
        <xdr:cNvPr id="218" name="フローチャート : 判断 217">
          <a:extLst>
            <a:ext uri="{FF2B5EF4-FFF2-40B4-BE49-F238E27FC236}">
              <a16:creationId xmlns:a16="http://schemas.microsoft.com/office/drawing/2014/main" id="{80DA6DBA-DC3B-4A2A-9673-2E01829D5FA9}"/>
            </a:ext>
          </a:extLst>
        </xdr:cNvPr>
        <xdr:cNvSpPr/>
      </xdr:nvSpPr>
      <xdr:spPr>
        <a:xfrm>
          <a:off x="4584700" y="1370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79</xdr:row>
      <xdr:rowOff>118745</xdr:rowOff>
    </xdr:from>
    <xdr:to>
      <xdr:col>5</xdr:col>
      <xdr:colOff>409575</xdr:colOff>
      <xdr:row>80</xdr:row>
      <xdr:rowOff>48895</xdr:rowOff>
    </xdr:to>
    <xdr:sp macro="" textlink="">
      <xdr:nvSpPr>
        <xdr:cNvPr id="219" name="フローチャート : 判断 218">
          <a:extLst>
            <a:ext uri="{FF2B5EF4-FFF2-40B4-BE49-F238E27FC236}">
              <a16:creationId xmlns:a16="http://schemas.microsoft.com/office/drawing/2014/main" id="{86CDA4AF-0CA1-4266-B6D7-6AD756EC111E}"/>
            </a:ext>
          </a:extLst>
        </xdr:cNvPr>
        <xdr:cNvSpPr/>
      </xdr:nvSpPr>
      <xdr:spPr>
        <a:xfrm>
          <a:off x="3746500" y="1366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0" name="テキスト ボックス 219">
          <a:extLst>
            <a:ext uri="{FF2B5EF4-FFF2-40B4-BE49-F238E27FC236}">
              <a16:creationId xmlns:a16="http://schemas.microsoft.com/office/drawing/2014/main" id="{96D1F8BF-C8AC-47CC-80C0-678A2B9C275D}"/>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1" name="テキスト ボックス 220">
          <a:extLst>
            <a:ext uri="{FF2B5EF4-FFF2-40B4-BE49-F238E27FC236}">
              <a16:creationId xmlns:a16="http://schemas.microsoft.com/office/drawing/2014/main" id="{C6C25854-DDA8-4889-9C85-9D61D1865EAB}"/>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2" name="テキスト ボックス 221">
          <a:extLst>
            <a:ext uri="{FF2B5EF4-FFF2-40B4-BE49-F238E27FC236}">
              <a16:creationId xmlns:a16="http://schemas.microsoft.com/office/drawing/2014/main" id="{3390CF80-A468-41A0-9AE2-3E4B16539C07}"/>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3" name="テキスト ボックス 222">
          <a:extLst>
            <a:ext uri="{FF2B5EF4-FFF2-40B4-BE49-F238E27FC236}">
              <a16:creationId xmlns:a16="http://schemas.microsoft.com/office/drawing/2014/main" id="{204E5DB5-0DAC-4660-B687-825C1D320F19}"/>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4" name="テキスト ボックス 223">
          <a:extLst>
            <a:ext uri="{FF2B5EF4-FFF2-40B4-BE49-F238E27FC236}">
              <a16:creationId xmlns:a16="http://schemas.microsoft.com/office/drawing/2014/main" id="{A46599A4-8E2F-47FE-BD9B-DE2800CDAB62}"/>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81</xdr:row>
      <xdr:rowOff>162561</xdr:rowOff>
    </xdr:from>
    <xdr:to>
      <xdr:col>5</xdr:col>
      <xdr:colOff>409575</xdr:colOff>
      <xdr:row>82</xdr:row>
      <xdr:rowOff>92711</xdr:rowOff>
    </xdr:to>
    <xdr:sp macro="" textlink="">
      <xdr:nvSpPr>
        <xdr:cNvPr id="225" name="円/楕円 224">
          <a:extLst>
            <a:ext uri="{FF2B5EF4-FFF2-40B4-BE49-F238E27FC236}">
              <a16:creationId xmlns:a16="http://schemas.microsoft.com/office/drawing/2014/main" id="{2A06DEF4-413E-4110-8F3C-8A7252FDCE8C}"/>
            </a:ext>
          </a:extLst>
        </xdr:cNvPr>
        <xdr:cNvSpPr/>
      </xdr:nvSpPr>
      <xdr:spPr>
        <a:xfrm>
          <a:off x="3746500" y="1405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78</xdr:row>
      <xdr:rowOff>65422</xdr:rowOff>
    </xdr:from>
    <xdr:ext cx="405111" cy="259045"/>
    <xdr:sp macro="" textlink="">
      <xdr:nvSpPr>
        <xdr:cNvPr id="226" name="n_1aveValue【公営住宅】&#10;有形固定資産減価償却率">
          <a:extLst>
            <a:ext uri="{FF2B5EF4-FFF2-40B4-BE49-F238E27FC236}">
              <a16:creationId xmlns:a16="http://schemas.microsoft.com/office/drawing/2014/main" id="{145F1E60-9D3F-435C-884B-D2215F3FFB3F}"/>
            </a:ext>
          </a:extLst>
        </xdr:cNvPr>
        <xdr:cNvSpPr txBox="1"/>
      </xdr:nvSpPr>
      <xdr:spPr>
        <a:xfrm>
          <a:off x="3582043" y="1343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oneCellAnchor>
    <xdr:from>
      <xdr:col>5</xdr:col>
      <xdr:colOff>143518</xdr:colOff>
      <xdr:row>82</xdr:row>
      <xdr:rowOff>83838</xdr:rowOff>
    </xdr:from>
    <xdr:ext cx="405111" cy="259045"/>
    <xdr:sp macro="" textlink="">
      <xdr:nvSpPr>
        <xdr:cNvPr id="227" name="n_1mainValue【公営住宅】&#10;有形固定資産減価償却率">
          <a:extLst>
            <a:ext uri="{FF2B5EF4-FFF2-40B4-BE49-F238E27FC236}">
              <a16:creationId xmlns:a16="http://schemas.microsoft.com/office/drawing/2014/main" id="{34C4FBCD-222F-4665-B64D-DA97C4A4DB65}"/>
            </a:ext>
          </a:extLst>
        </xdr:cNvPr>
        <xdr:cNvSpPr txBox="1"/>
      </xdr:nvSpPr>
      <xdr:spPr>
        <a:xfrm>
          <a:off x="3582043" y="14142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8" name="正方形/長方形 227">
          <a:extLst>
            <a:ext uri="{FF2B5EF4-FFF2-40B4-BE49-F238E27FC236}">
              <a16:creationId xmlns:a16="http://schemas.microsoft.com/office/drawing/2014/main" id="{50146D8E-1B79-4BAB-A17C-51C9B1270D02}"/>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9" name="正方形/長方形 228">
          <a:extLst>
            <a:ext uri="{FF2B5EF4-FFF2-40B4-BE49-F238E27FC236}">
              <a16:creationId xmlns:a16="http://schemas.microsoft.com/office/drawing/2014/main" id="{B53B215C-6505-4846-8976-7CFE8B37E99B}"/>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0" name="正方形/長方形 229">
          <a:extLst>
            <a:ext uri="{FF2B5EF4-FFF2-40B4-BE49-F238E27FC236}">
              <a16:creationId xmlns:a16="http://schemas.microsoft.com/office/drawing/2014/main" id="{F649FCFF-940B-4E9C-89D9-5100C1E8934A}"/>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1" name="正方形/長方形 230">
          <a:extLst>
            <a:ext uri="{FF2B5EF4-FFF2-40B4-BE49-F238E27FC236}">
              <a16:creationId xmlns:a16="http://schemas.microsoft.com/office/drawing/2014/main" id="{2082EB57-C73A-46E6-978A-D510694A2BE3}"/>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2" name="正方形/長方形 231">
          <a:extLst>
            <a:ext uri="{FF2B5EF4-FFF2-40B4-BE49-F238E27FC236}">
              <a16:creationId xmlns:a16="http://schemas.microsoft.com/office/drawing/2014/main" id="{0516AB80-B4F2-4592-B375-941888AF7B61}"/>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3" name="正方形/長方形 232">
          <a:extLst>
            <a:ext uri="{FF2B5EF4-FFF2-40B4-BE49-F238E27FC236}">
              <a16:creationId xmlns:a16="http://schemas.microsoft.com/office/drawing/2014/main" id="{DF475712-01F1-4CE2-A501-B35A9945ABE8}"/>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4" name="正方形/長方形 233">
          <a:extLst>
            <a:ext uri="{FF2B5EF4-FFF2-40B4-BE49-F238E27FC236}">
              <a16:creationId xmlns:a16="http://schemas.microsoft.com/office/drawing/2014/main" id="{D34119C2-924E-4142-B45E-E4F5EDBBA9EA}"/>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5" name="正方形/長方形 234">
          <a:extLst>
            <a:ext uri="{FF2B5EF4-FFF2-40B4-BE49-F238E27FC236}">
              <a16:creationId xmlns:a16="http://schemas.microsoft.com/office/drawing/2014/main" id="{53134585-54FB-4A56-A584-E35657BB986A}"/>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6" name="テキスト ボックス 235">
          <a:extLst>
            <a:ext uri="{FF2B5EF4-FFF2-40B4-BE49-F238E27FC236}">
              <a16:creationId xmlns:a16="http://schemas.microsoft.com/office/drawing/2014/main" id="{5F8358D4-89CD-4648-B009-9B82F3E141DC}"/>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7" name="直線コネクタ 236">
          <a:extLst>
            <a:ext uri="{FF2B5EF4-FFF2-40B4-BE49-F238E27FC236}">
              <a16:creationId xmlns:a16="http://schemas.microsoft.com/office/drawing/2014/main" id="{7B9DEAA4-1964-4C6C-9079-3B95956F654D}"/>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38" name="直線コネクタ 237">
          <a:extLst>
            <a:ext uri="{FF2B5EF4-FFF2-40B4-BE49-F238E27FC236}">
              <a16:creationId xmlns:a16="http://schemas.microsoft.com/office/drawing/2014/main" id="{C25AE7A1-E90D-418C-8B8C-8BC735E4A451}"/>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39" name="テキスト ボックス 238">
          <a:extLst>
            <a:ext uri="{FF2B5EF4-FFF2-40B4-BE49-F238E27FC236}">
              <a16:creationId xmlns:a16="http://schemas.microsoft.com/office/drawing/2014/main" id="{A2E651E7-CB09-4047-BAF3-11CF93E62D9A}"/>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40" name="直線コネクタ 239">
          <a:extLst>
            <a:ext uri="{FF2B5EF4-FFF2-40B4-BE49-F238E27FC236}">
              <a16:creationId xmlns:a16="http://schemas.microsoft.com/office/drawing/2014/main" id="{5FF6F59F-CE08-4AD2-AEF7-46580A6F98BD}"/>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41" name="テキスト ボックス 240">
          <a:extLst>
            <a:ext uri="{FF2B5EF4-FFF2-40B4-BE49-F238E27FC236}">
              <a16:creationId xmlns:a16="http://schemas.microsoft.com/office/drawing/2014/main" id="{A1473036-DCC9-44A1-8672-FD92BCB13FDE}"/>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2" name="直線コネクタ 241">
          <a:extLst>
            <a:ext uri="{FF2B5EF4-FFF2-40B4-BE49-F238E27FC236}">
              <a16:creationId xmlns:a16="http://schemas.microsoft.com/office/drawing/2014/main" id="{B451D790-9683-42A6-A50D-3C8367B13D25}"/>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3" name="テキスト ボックス 242">
          <a:extLst>
            <a:ext uri="{FF2B5EF4-FFF2-40B4-BE49-F238E27FC236}">
              <a16:creationId xmlns:a16="http://schemas.microsoft.com/office/drawing/2014/main" id="{6D0D2DD2-B35B-4354-8DDE-C8F2A433BDCE}"/>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44" name="直線コネクタ 243">
          <a:extLst>
            <a:ext uri="{FF2B5EF4-FFF2-40B4-BE49-F238E27FC236}">
              <a16:creationId xmlns:a16="http://schemas.microsoft.com/office/drawing/2014/main" id="{61919AA7-61A4-42F5-B557-5FAC7D925CAC}"/>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45" name="テキスト ボックス 244">
          <a:extLst>
            <a:ext uri="{FF2B5EF4-FFF2-40B4-BE49-F238E27FC236}">
              <a16:creationId xmlns:a16="http://schemas.microsoft.com/office/drawing/2014/main" id="{CA340ABB-FE2F-4886-A493-C1C48809FD62}"/>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46" name="直線コネクタ 245">
          <a:extLst>
            <a:ext uri="{FF2B5EF4-FFF2-40B4-BE49-F238E27FC236}">
              <a16:creationId xmlns:a16="http://schemas.microsoft.com/office/drawing/2014/main" id="{A04B4A1B-3AE8-4098-8C60-29F7EC371A5D}"/>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47" name="テキスト ボックス 246">
          <a:extLst>
            <a:ext uri="{FF2B5EF4-FFF2-40B4-BE49-F238E27FC236}">
              <a16:creationId xmlns:a16="http://schemas.microsoft.com/office/drawing/2014/main" id="{D0D1AB08-E556-445D-BFA9-BA07219361B4}"/>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8" name="直線コネクタ 247">
          <a:extLst>
            <a:ext uri="{FF2B5EF4-FFF2-40B4-BE49-F238E27FC236}">
              <a16:creationId xmlns:a16="http://schemas.microsoft.com/office/drawing/2014/main" id="{3F3BA103-93E2-43FE-9481-27C665B2C1C3}"/>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9" name="テキスト ボックス 248">
          <a:extLst>
            <a:ext uri="{FF2B5EF4-FFF2-40B4-BE49-F238E27FC236}">
              <a16:creationId xmlns:a16="http://schemas.microsoft.com/office/drawing/2014/main" id="{A634161D-5D94-4F84-9043-8634AE9EA8D2}"/>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0" name="【公営住宅】&#10;一人当たり面積グラフ枠">
          <a:extLst>
            <a:ext uri="{FF2B5EF4-FFF2-40B4-BE49-F238E27FC236}">
              <a16:creationId xmlns:a16="http://schemas.microsoft.com/office/drawing/2014/main" id="{F4161741-2A80-465A-82AD-0F73BD4AF699}"/>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102870</xdr:rowOff>
    </xdr:from>
    <xdr:to>
      <xdr:col>15</xdr:col>
      <xdr:colOff>180340</xdr:colOff>
      <xdr:row>86</xdr:row>
      <xdr:rowOff>61722</xdr:rowOff>
    </xdr:to>
    <xdr:cxnSp macro="">
      <xdr:nvCxnSpPr>
        <xdr:cNvPr id="251" name="直線コネクタ 250">
          <a:extLst>
            <a:ext uri="{FF2B5EF4-FFF2-40B4-BE49-F238E27FC236}">
              <a16:creationId xmlns:a16="http://schemas.microsoft.com/office/drawing/2014/main" id="{F05BD046-5DE7-4BAF-A2AB-A1128C199A69}"/>
            </a:ext>
          </a:extLst>
        </xdr:cNvPr>
        <xdr:cNvCxnSpPr/>
      </xdr:nvCxnSpPr>
      <xdr:spPr>
        <a:xfrm flipV="1">
          <a:off x="10476865" y="13647420"/>
          <a:ext cx="0" cy="115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65549</xdr:rowOff>
    </xdr:from>
    <xdr:ext cx="469744" cy="259045"/>
    <xdr:sp macro="" textlink="">
      <xdr:nvSpPr>
        <xdr:cNvPr id="252" name="【公営住宅】&#10;一人当たり面積最小値テキスト">
          <a:extLst>
            <a:ext uri="{FF2B5EF4-FFF2-40B4-BE49-F238E27FC236}">
              <a16:creationId xmlns:a16="http://schemas.microsoft.com/office/drawing/2014/main" id="{2C1CB2B0-F3DE-4655-9A53-A5AD81776498}"/>
            </a:ext>
          </a:extLst>
        </xdr:cNvPr>
        <xdr:cNvSpPr txBox="1"/>
      </xdr:nvSpPr>
      <xdr:spPr>
        <a:xfrm>
          <a:off x="10566400" y="14810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0.069</a:t>
          </a:r>
          <a:endParaRPr kumimoji="1" lang="ja-JP" altLang="en-US" sz="1000" b="1">
            <a:latin typeface="ＭＳ Ｐゴシック"/>
          </a:endParaRPr>
        </a:p>
      </xdr:txBody>
    </xdr:sp>
    <xdr:clientData/>
  </xdr:oneCellAnchor>
  <xdr:twoCellAnchor>
    <xdr:from>
      <xdr:col>15</xdr:col>
      <xdr:colOff>92075</xdr:colOff>
      <xdr:row>86</xdr:row>
      <xdr:rowOff>61722</xdr:rowOff>
    </xdr:from>
    <xdr:to>
      <xdr:col>15</xdr:col>
      <xdr:colOff>269875</xdr:colOff>
      <xdr:row>86</xdr:row>
      <xdr:rowOff>61722</xdr:rowOff>
    </xdr:to>
    <xdr:cxnSp macro="">
      <xdr:nvCxnSpPr>
        <xdr:cNvPr id="253" name="直線コネクタ 252">
          <a:extLst>
            <a:ext uri="{FF2B5EF4-FFF2-40B4-BE49-F238E27FC236}">
              <a16:creationId xmlns:a16="http://schemas.microsoft.com/office/drawing/2014/main" id="{3E767981-F942-4CC8-A412-07250F9CA19A}"/>
            </a:ext>
          </a:extLst>
        </xdr:cNvPr>
        <xdr:cNvCxnSpPr/>
      </xdr:nvCxnSpPr>
      <xdr:spPr>
        <a:xfrm>
          <a:off x="10388600" y="14806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78</xdr:row>
      <xdr:rowOff>49547</xdr:rowOff>
    </xdr:from>
    <xdr:ext cx="469744" cy="259045"/>
    <xdr:sp macro="" textlink="">
      <xdr:nvSpPr>
        <xdr:cNvPr id="254" name="【公営住宅】&#10;一人当たり面積最大値テキスト">
          <a:extLst>
            <a:ext uri="{FF2B5EF4-FFF2-40B4-BE49-F238E27FC236}">
              <a16:creationId xmlns:a16="http://schemas.microsoft.com/office/drawing/2014/main" id="{B065845A-E008-4A81-A71A-6D242FAF8460}"/>
            </a:ext>
          </a:extLst>
        </xdr:cNvPr>
        <xdr:cNvSpPr txBox="1"/>
      </xdr:nvSpPr>
      <xdr:spPr>
        <a:xfrm>
          <a:off x="10566400" y="13422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1.590</a:t>
          </a:r>
          <a:endParaRPr kumimoji="1" lang="ja-JP" altLang="en-US" sz="1000" b="1">
            <a:latin typeface="ＭＳ Ｐゴシック"/>
          </a:endParaRPr>
        </a:p>
      </xdr:txBody>
    </xdr:sp>
    <xdr:clientData/>
  </xdr:oneCellAnchor>
  <xdr:twoCellAnchor>
    <xdr:from>
      <xdr:col>15</xdr:col>
      <xdr:colOff>92075</xdr:colOff>
      <xdr:row>79</xdr:row>
      <xdr:rowOff>102870</xdr:rowOff>
    </xdr:from>
    <xdr:to>
      <xdr:col>15</xdr:col>
      <xdr:colOff>269875</xdr:colOff>
      <xdr:row>79</xdr:row>
      <xdr:rowOff>102870</xdr:rowOff>
    </xdr:to>
    <xdr:cxnSp macro="">
      <xdr:nvCxnSpPr>
        <xdr:cNvPr id="255" name="直線コネクタ 254">
          <a:extLst>
            <a:ext uri="{FF2B5EF4-FFF2-40B4-BE49-F238E27FC236}">
              <a16:creationId xmlns:a16="http://schemas.microsoft.com/office/drawing/2014/main" id="{97E268A9-0988-47B7-B613-0B70340243B7}"/>
            </a:ext>
          </a:extLst>
        </xdr:cNvPr>
        <xdr:cNvCxnSpPr/>
      </xdr:nvCxnSpPr>
      <xdr:spPr>
        <a:xfrm>
          <a:off x="10388600" y="1364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19829</xdr:rowOff>
    </xdr:from>
    <xdr:ext cx="469744" cy="259045"/>
    <xdr:sp macro="" textlink="">
      <xdr:nvSpPr>
        <xdr:cNvPr id="256" name="【公営住宅】&#10;一人当たり面積平均値テキスト">
          <a:extLst>
            <a:ext uri="{FF2B5EF4-FFF2-40B4-BE49-F238E27FC236}">
              <a16:creationId xmlns:a16="http://schemas.microsoft.com/office/drawing/2014/main" id="{D20C00C1-D19F-491A-B0A2-E486EBEADA38}"/>
            </a:ext>
          </a:extLst>
        </xdr:cNvPr>
        <xdr:cNvSpPr txBox="1"/>
      </xdr:nvSpPr>
      <xdr:spPr>
        <a:xfrm>
          <a:off x="10566400" y="144216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0.479</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41402</xdr:rowOff>
    </xdr:from>
    <xdr:to>
      <xdr:col>15</xdr:col>
      <xdr:colOff>231775</xdr:colOff>
      <xdr:row>84</xdr:row>
      <xdr:rowOff>143002</xdr:rowOff>
    </xdr:to>
    <xdr:sp macro="" textlink="">
      <xdr:nvSpPr>
        <xdr:cNvPr id="257" name="フローチャート : 判断 256">
          <a:extLst>
            <a:ext uri="{FF2B5EF4-FFF2-40B4-BE49-F238E27FC236}">
              <a16:creationId xmlns:a16="http://schemas.microsoft.com/office/drawing/2014/main" id="{D7E58F21-F944-42C8-B2A1-126E389D4E0F}"/>
            </a:ext>
          </a:extLst>
        </xdr:cNvPr>
        <xdr:cNvSpPr/>
      </xdr:nvSpPr>
      <xdr:spPr>
        <a:xfrm>
          <a:off x="10426700" y="1444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6350</xdr:rowOff>
    </xdr:from>
    <xdr:to>
      <xdr:col>14</xdr:col>
      <xdr:colOff>79375</xdr:colOff>
      <xdr:row>84</xdr:row>
      <xdr:rowOff>107950</xdr:rowOff>
    </xdr:to>
    <xdr:sp macro="" textlink="">
      <xdr:nvSpPr>
        <xdr:cNvPr id="258" name="フローチャート : 判断 257">
          <a:extLst>
            <a:ext uri="{FF2B5EF4-FFF2-40B4-BE49-F238E27FC236}">
              <a16:creationId xmlns:a16="http://schemas.microsoft.com/office/drawing/2014/main" id="{5FA526F8-817D-4846-998F-24E66241D673}"/>
            </a:ext>
          </a:extLst>
        </xdr:cNvPr>
        <xdr:cNvSpPr/>
      </xdr:nvSpPr>
      <xdr:spPr>
        <a:xfrm>
          <a:off x="95885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BD5E1E3E-5147-4461-8A12-60BB8F01A048}"/>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BCECC6FE-4B0B-4380-8D3F-45706B4DF853}"/>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B1590645-B032-4821-8CFA-D828DDD7C37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2" name="テキスト ボックス 261">
          <a:extLst>
            <a:ext uri="{FF2B5EF4-FFF2-40B4-BE49-F238E27FC236}">
              <a16:creationId xmlns:a16="http://schemas.microsoft.com/office/drawing/2014/main" id="{2ADC851D-05C7-4510-9719-8E64F0093A5B}"/>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3" name="テキスト ボックス 262">
          <a:extLst>
            <a:ext uri="{FF2B5EF4-FFF2-40B4-BE49-F238E27FC236}">
              <a16:creationId xmlns:a16="http://schemas.microsoft.com/office/drawing/2014/main" id="{81E99C70-3172-4466-90AD-5E4F5E69F589}"/>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78</xdr:row>
      <xdr:rowOff>148844</xdr:rowOff>
    </xdr:from>
    <xdr:to>
      <xdr:col>14</xdr:col>
      <xdr:colOff>79375</xdr:colOff>
      <xdr:row>79</xdr:row>
      <xdr:rowOff>78994</xdr:rowOff>
    </xdr:to>
    <xdr:sp macro="" textlink="">
      <xdr:nvSpPr>
        <xdr:cNvPr id="264" name="円/楕円 263">
          <a:extLst>
            <a:ext uri="{FF2B5EF4-FFF2-40B4-BE49-F238E27FC236}">
              <a16:creationId xmlns:a16="http://schemas.microsoft.com/office/drawing/2014/main" id="{6B851ED1-11CC-4417-A385-953E5CE4A272}"/>
            </a:ext>
          </a:extLst>
        </xdr:cNvPr>
        <xdr:cNvSpPr/>
      </xdr:nvSpPr>
      <xdr:spPr>
        <a:xfrm>
          <a:off x="9588500" y="13521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84</xdr:row>
      <xdr:rowOff>99077</xdr:rowOff>
    </xdr:from>
    <xdr:ext cx="469744" cy="259045"/>
    <xdr:sp macro="" textlink="">
      <xdr:nvSpPr>
        <xdr:cNvPr id="265" name="n_1aveValue【公営住宅】&#10;一人当たり面積">
          <a:extLst>
            <a:ext uri="{FF2B5EF4-FFF2-40B4-BE49-F238E27FC236}">
              <a16:creationId xmlns:a16="http://schemas.microsoft.com/office/drawing/2014/main" id="{F2C5ECEF-0AAC-4428-8FF4-A1C0903BBD11}"/>
            </a:ext>
          </a:extLst>
        </xdr:cNvPr>
        <xdr:cNvSpPr txBox="1"/>
      </xdr:nvSpPr>
      <xdr:spPr>
        <a:xfrm>
          <a:off x="9391727" y="1450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0.525</a:t>
          </a:r>
          <a:endParaRPr kumimoji="1" lang="ja-JP" altLang="en-US" sz="1000" b="1">
            <a:solidFill>
              <a:srgbClr val="000080"/>
            </a:solidFill>
            <a:latin typeface="ＭＳ Ｐゴシック"/>
          </a:endParaRPr>
        </a:p>
      </xdr:txBody>
    </xdr:sp>
    <xdr:clientData/>
  </xdr:oneCellAnchor>
  <xdr:oneCellAnchor>
    <xdr:from>
      <xdr:col>13</xdr:col>
      <xdr:colOff>466802</xdr:colOff>
      <xdr:row>77</xdr:row>
      <xdr:rowOff>95521</xdr:rowOff>
    </xdr:from>
    <xdr:ext cx="469744" cy="259045"/>
    <xdr:sp macro="" textlink="">
      <xdr:nvSpPr>
        <xdr:cNvPr id="266" name="n_1mainValue【公営住宅】&#10;一人当たり面積">
          <a:extLst>
            <a:ext uri="{FF2B5EF4-FFF2-40B4-BE49-F238E27FC236}">
              <a16:creationId xmlns:a16="http://schemas.microsoft.com/office/drawing/2014/main" id="{9E20D496-5198-4856-8AA6-9731FD8733DA}"/>
            </a:ext>
          </a:extLst>
        </xdr:cNvPr>
        <xdr:cNvSpPr txBox="1"/>
      </xdr:nvSpPr>
      <xdr:spPr>
        <a:xfrm>
          <a:off x="9391727" y="13297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1.688</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7" name="正方形/長方形 266">
          <a:extLst>
            <a:ext uri="{FF2B5EF4-FFF2-40B4-BE49-F238E27FC236}">
              <a16:creationId xmlns:a16="http://schemas.microsoft.com/office/drawing/2014/main" id="{A4DABA97-D036-487F-AFB9-77A8457C203C}"/>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8" name="正方形/長方形 267">
          <a:extLst>
            <a:ext uri="{FF2B5EF4-FFF2-40B4-BE49-F238E27FC236}">
              <a16:creationId xmlns:a16="http://schemas.microsoft.com/office/drawing/2014/main" id="{A5C01648-7AFE-4DC9-927D-5A4AE03822B6}"/>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9" name="正方形/長方形 268">
          <a:extLst>
            <a:ext uri="{FF2B5EF4-FFF2-40B4-BE49-F238E27FC236}">
              <a16:creationId xmlns:a16="http://schemas.microsoft.com/office/drawing/2014/main" id="{A22F845B-D0F7-4272-9717-F6D6E4EA1BF8}"/>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0" name="正方形/長方形 269">
          <a:extLst>
            <a:ext uri="{FF2B5EF4-FFF2-40B4-BE49-F238E27FC236}">
              <a16:creationId xmlns:a16="http://schemas.microsoft.com/office/drawing/2014/main" id="{098486AA-8948-4E24-AF21-4541C3A8F9D2}"/>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1" name="正方形/長方形 270">
          <a:extLst>
            <a:ext uri="{FF2B5EF4-FFF2-40B4-BE49-F238E27FC236}">
              <a16:creationId xmlns:a16="http://schemas.microsoft.com/office/drawing/2014/main" id="{BDADF2BE-68BD-4726-8975-E517577F8088}"/>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2" name="正方形/長方形 271">
          <a:extLst>
            <a:ext uri="{FF2B5EF4-FFF2-40B4-BE49-F238E27FC236}">
              <a16:creationId xmlns:a16="http://schemas.microsoft.com/office/drawing/2014/main" id="{E59B2E39-AE53-4D0C-A39E-0D2C84F99794}"/>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3" name="正方形/長方形 272">
          <a:extLst>
            <a:ext uri="{FF2B5EF4-FFF2-40B4-BE49-F238E27FC236}">
              <a16:creationId xmlns:a16="http://schemas.microsoft.com/office/drawing/2014/main" id="{1F4BED5B-7830-4A68-B0AE-1E0784E628E2}"/>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88.5</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4" name="正方形/長方形 273">
          <a:extLst>
            <a:ext uri="{FF2B5EF4-FFF2-40B4-BE49-F238E27FC236}">
              <a16:creationId xmlns:a16="http://schemas.microsoft.com/office/drawing/2014/main" id="{92AE4CAA-B8F5-49F2-B937-FD23CB3DD94F}"/>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75" name="テキスト ボックス 274">
          <a:extLst>
            <a:ext uri="{FF2B5EF4-FFF2-40B4-BE49-F238E27FC236}">
              <a16:creationId xmlns:a16="http://schemas.microsoft.com/office/drawing/2014/main" id="{157060AB-9C44-4F35-AC4F-425139A94BC7}"/>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76" name="直線コネクタ 275">
          <a:extLst>
            <a:ext uri="{FF2B5EF4-FFF2-40B4-BE49-F238E27FC236}">
              <a16:creationId xmlns:a16="http://schemas.microsoft.com/office/drawing/2014/main" id="{45307662-9DD4-4EC6-8B57-03895EE194C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77" name="テキスト ボックス 276">
          <a:extLst>
            <a:ext uri="{FF2B5EF4-FFF2-40B4-BE49-F238E27FC236}">
              <a16:creationId xmlns:a16="http://schemas.microsoft.com/office/drawing/2014/main" id="{6D9E29F0-7661-467C-8A0D-E6E68065B1F2}"/>
            </a:ext>
          </a:extLst>
        </xdr:cNvPr>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78" name="直線コネクタ 277">
          <a:extLst>
            <a:ext uri="{FF2B5EF4-FFF2-40B4-BE49-F238E27FC236}">
              <a16:creationId xmlns:a16="http://schemas.microsoft.com/office/drawing/2014/main" id="{6141801B-5D29-4110-ABE9-F6C539DB1BD7}"/>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79" name="テキスト ボックス 278">
          <a:extLst>
            <a:ext uri="{FF2B5EF4-FFF2-40B4-BE49-F238E27FC236}">
              <a16:creationId xmlns:a16="http://schemas.microsoft.com/office/drawing/2014/main" id="{FC34AC25-3115-414F-9A50-A62E5C0AA79E}"/>
            </a:ext>
          </a:extLst>
        </xdr:cNvPr>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80" name="直線コネクタ 279">
          <a:extLst>
            <a:ext uri="{FF2B5EF4-FFF2-40B4-BE49-F238E27FC236}">
              <a16:creationId xmlns:a16="http://schemas.microsoft.com/office/drawing/2014/main" id="{9F240B05-692C-4B67-A185-B071DFF50143}"/>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81" name="テキスト ボックス 280">
          <a:extLst>
            <a:ext uri="{FF2B5EF4-FFF2-40B4-BE49-F238E27FC236}">
              <a16:creationId xmlns:a16="http://schemas.microsoft.com/office/drawing/2014/main" id="{E557E537-69D2-4DE1-8BB7-B46F68FCE774}"/>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82" name="直線コネクタ 281">
          <a:extLst>
            <a:ext uri="{FF2B5EF4-FFF2-40B4-BE49-F238E27FC236}">
              <a16:creationId xmlns:a16="http://schemas.microsoft.com/office/drawing/2014/main" id="{E62DF05D-85ED-422C-A9F0-61C10BD09E8A}"/>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83" name="テキスト ボックス 282">
          <a:extLst>
            <a:ext uri="{FF2B5EF4-FFF2-40B4-BE49-F238E27FC236}">
              <a16:creationId xmlns:a16="http://schemas.microsoft.com/office/drawing/2014/main" id="{FD3F4DAA-D605-4E23-931B-8F0D20BECECD}"/>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84" name="直線コネクタ 283">
          <a:extLst>
            <a:ext uri="{FF2B5EF4-FFF2-40B4-BE49-F238E27FC236}">
              <a16:creationId xmlns:a16="http://schemas.microsoft.com/office/drawing/2014/main" id="{31601C6B-6EE3-470F-A5D7-FDD81E707984}"/>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85" name="テキスト ボックス 284">
          <a:extLst>
            <a:ext uri="{FF2B5EF4-FFF2-40B4-BE49-F238E27FC236}">
              <a16:creationId xmlns:a16="http://schemas.microsoft.com/office/drawing/2014/main" id="{F81586C4-82A3-43BA-A7EF-237DFE2E19C2}"/>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86" name="直線コネクタ 285">
          <a:extLst>
            <a:ext uri="{FF2B5EF4-FFF2-40B4-BE49-F238E27FC236}">
              <a16:creationId xmlns:a16="http://schemas.microsoft.com/office/drawing/2014/main" id="{7143584A-DD0C-499B-99D4-7AC34573108E}"/>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29227</xdr:rowOff>
    </xdr:from>
    <xdr:ext cx="403059" cy="259045"/>
    <xdr:sp macro="" textlink="">
      <xdr:nvSpPr>
        <xdr:cNvPr id="287" name="テキスト ボックス 286">
          <a:extLst>
            <a:ext uri="{FF2B5EF4-FFF2-40B4-BE49-F238E27FC236}">
              <a16:creationId xmlns:a16="http://schemas.microsoft.com/office/drawing/2014/main" id="{37CD9674-0324-487D-9D3D-9D690EB5ADEC}"/>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88" name="直線コネクタ 287">
          <a:extLst>
            <a:ext uri="{FF2B5EF4-FFF2-40B4-BE49-F238E27FC236}">
              <a16:creationId xmlns:a16="http://schemas.microsoft.com/office/drawing/2014/main" id="{BC473200-7BCB-44D5-8A07-B696045AB899}"/>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89" name="テキスト ボックス 288">
          <a:extLst>
            <a:ext uri="{FF2B5EF4-FFF2-40B4-BE49-F238E27FC236}">
              <a16:creationId xmlns:a16="http://schemas.microsoft.com/office/drawing/2014/main" id="{55055E2E-48F1-4BA9-BEEE-8D29E7244AA1}"/>
            </a:ext>
          </a:extLst>
        </xdr:cNvPr>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90" name="【港湾・漁港】&#10;有形固定資産減価償却率グラフ枠">
          <a:extLst>
            <a:ext uri="{FF2B5EF4-FFF2-40B4-BE49-F238E27FC236}">
              <a16:creationId xmlns:a16="http://schemas.microsoft.com/office/drawing/2014/main" id="{EAEA9B15-16B7-40D2-9AB4-AB3AFB67309E}"/>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99</xdr:row>
      <xdr:rowOff>57150</xdr:rowOff>
    </xdr:from>
    <xdr:to>
      <xdr:col>6</xdr:col>
      <xdr:colOff>510540</xdr:colOff>
      <xdr:row>109</xdr:row>
      <xdr:rowOff>26670</xdr:rowOff>
    </xdr:to>
    <xdr:cxnSp macro="">
      <xdr:nvCxnSpPr>
        <xdr:cNvPr id="291" name="直線コネクタ 290">
          <a:extLst>
            <a:ext uri="{FF2B5EF4-FFF2-40B4-BE49-F238E27FC236}">
              <a16:creationId xmlns:a16="http://schemas.microsoft.com/office/drawing/2014/main" id="{19650A21-D555-41E8-9412-494DD261E70D}"/>
            </a:ext>
          </a:extLst>
        </xdr:cNvPr>
        <xdr:cNvCxnSpPr/>
      </xdr:nvCxnSpPr>
      <xdr:spPr>
        <a:xfrm flipV="1">
          <a:off x="4634865" y="17030700"/>
          <a:ext cx="0" cy="1684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109</xdr:row>
      <xdr:rowOff>30497</xdr:rowOff>
    </xdr:from>
    <xdr:ext cx="405111" cy="259045"/>
    <xdr:sp macro="" textlink="">
      <xdr:nvSpPr>
        <xdr:cNvPr id="292" name="【港湾・漁港】&#10;有形固定資産減価償却率最小値テキスト">
          <a:extLst>
            <a:ext uri="{FF2B5EF4-FFF2-40B4-BE49-F238E27FC236}">
              <a16:creationId xmlns:a16="http://schemas.microsoft.com/office/drawing/2014/main" id="{FFE40AA3-5273-4505-9763-FFF14F0CE38A}"/>
            </a:ext>
          </a:extLst>
        </xdr:cNvPr>
        <xdr:cNvSpPr txBox="1"/>
      </xdr:nvSpPr>
      <xdr:spPr>
        <a:xfrm>
          <a:off x="4724400" y="1871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28.8</a:t>
          </a:r>
          <a:endParaRPr kumimoji="1" lang="ja-JP" altLang="en-US" sz="1000" b="1">
            <a:latin typeface="ＭＳ Ｐゴシック"/>
          </a:endParaRPr>
        </a:p>
      </xdr:txBody>
    </xdr:sp>
    <xdr:clientData/>
  </xdr:oneCellAnchor>
  <xdr:twoCellAnchor>
    <xdr:from>
      <xdr:col>6</xdr:col>
      <xdr:colOff>422275</xdr:colOff>
      <xdr:row>109</xdr:row>
      <xdr:rowOff>26670</xdr:rowOff>
    </xdr:from>
    <xdr:to>
      <xdr:col>6</xdr:col>
      <xdr:colOff>600075</xdr:colOff>
      <xdr:row>109</xdr:row>
      <xdr:rowOff>26670</xdr:rowOff>
    </xdr:to>
    <xdr:cxnSp macro="">
      <xdr:nvCxnSpPr>
        <xdr:cNvPr id="293" name="直線コネクタ 292">
          <a:extLst>
            <a:ext uri="{FF2B5EF4-FFF2-40B4-BE49-F238E27FC236}">
              <a16:creationId xmlns:a16="http://schemas.microsoft.com/office/drawing/2014/main" id="{E1117F98-61EB-4F5E-A8C9-884F86407E78}"/>
            </a:ext>
          </a:extLst>
        </xdr:cNvPr>
        <xdr:cNvCxnSpPr/>
      </xdr:nvCxnSpPr>
      <xdr:spPr>
        <a:xfrm>
          <a:off x="4546600" y="1871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3827</xdr:rowOff>
    </xdr:from>
    <xdr:ext cx="405111" cy="259045"/>
    <xdr:sp macro="" textlink="">
      <xdr:nvSpPr>
        <xdr:cNvPr id="294" name="【港湾・漁港】&#10;有形固定資産減価償却率最大値テキスト">
          <a:extLst>
            <a:ext uri="{FF2B5EF4-FFF2-40B4-BE49-F238E27FC236}">
              <a16:creationId xmlns:a16="http://schemas.microsoft.com/office/drawing/2014/main" id="{A9F38855-98D3-43A8-91A8-90C008A649AB}"/>
            </a:ext>
          </a:extLst>
        </xdr:cNvPr>
        <xdr:cNvSpPr txBox="1"/>
      </xdr:nvSpPr>
      <xdr:spPr>
        <a:xfrm>
          <a:off x="4724400" y="16805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73.0</a:t>
          </a:r>
          <a:endParaRPr kumimoji="1" lang="ja-JP" altLang="en-US" sz="1000" b="1">
            <a:latin typeface="ＭＳ Ｐゴシック"/>
          </a:endParaRPr>
        </a:p>
      </xdr:txBody>
    </xdr:sp>
    <xdr:clientData/>
  </xdr:oneCellAnchor>
  <xdr:twoCellAnchor>
    <xdr:from>
      <xdr:col>6</xdr:col>
      <xdr:colOff>422275</xdr:colOff>
      <xdr:row>99</xdr:row>
      <xdr:rowOff>57150</xdr:rowOff>
    </xdr:from>
    <xdr:to>
      <xdr:col>6</xdr:col>
      <xdr:colOff>600075</xdr:colOff>
      <xdr:row>99</xdr:row>
      <xdr:rowOff>57150</xdr:rowOff>
    </xdr:to>
    <xdr:cxnSp macro="">
      <xdr:nvCxnSpPr>
        <xdr:cNvPr id="295" name="直線コネクタ 294">
          <a:extLst>
            <a:ext uri="{FF2B5EF4-FFF2-40B4-BE49-F238E27FC236}">
              <a16:creationId xmlns:a16="http://schemas.microsoft.com/office/drawing/2014/main" id="{F7402D17-70F8-497C-B278-FF9CD2FF161C}"/>
            </a:ext>
          </a:extLst>
        </xdr:cNvPr>
        <xdr:cNvCxnSpPr/>
      </xdr:nvCxnSpPr>
      <xdr:spPr>
        <a:xfrm>
          <a:off x="4546600" y="1703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104</xdr:row>
      <xdr:rowOff>16</xdr:rowOff>
    </xdr:from>
    <xdr:ext cx="405111" cy="259045"/>
    <xdr:sp macro="" textlink="">
      <xdr:nvSpPr>
        <xdr:cNvPr id="296" name="【港湾・漁港】&#10;有形固定資産減価償却率平均値テキスト">
          <a:extLst>
            <a:ext uri="{FF2B5EF4-FFF2-40B4-BE49-F238E27FC236}">
              <a16:creationId xmlns:a16="http://schemas.microsoft.com/office/drawing/2014/main" id="{D82A1429-B003-40CE-A948-69EE7DFFF044}"/>
            </a:ext>
          </a:extLst>
        </xdr:cNvPr>
        <xdr:cNvSpPr txBox="1"/>
      </xdr:nvSpPr>
      <xdr:spPr>
        <a:xfrm>
          <a:off x="4724400" y="178308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50.1</a:t>
          </a:r>
          <a:endParaRPr kumimoji="1" lang="ja-JP" altLang="en-US" sz="1000" b="1">
            <a:solidFill>
              <a:srgbClr val="000080"/>
            </a:solidFill>
            <a:latin typeface="ＭＳ Ｐゴシック"/>
          </a:endParaRPr>
        </a:p>
      </xdr:txBody>
    </xdr:sp>
    <xdr:clientData/>
  </xdr:oneCellAnchor>
  <xdr:twoCellAnchor>
    <xdr:from>
      <xdr:col>6</xdr:col>
      <xdr:colOff>460375</xdr:colOff>
      <xdr:row>104</xdr:row>
      <xdr:rowOff>21589</xdr:rowOff>
    </xdr:from>
    <xdr:to>
      <xdr:col>6</xdr:col>
      <xdr:colOff>561975</xdr:colOff>
      <xdr:row>104</xdr:row>
      <xdr:rowOff>123189</xdr:rowOff>
    </xdr:to>
    <xdr:sp macro="" textlink="">
      <xdr:nvSpPr>
        <xdr:cNvPr id="297" name="フローチャート : 判断 296">
          <a:extLst>
            <a:ext uri="{FF2B5EF4-FFF2-40B4-BE49-F238E27FC236}">
              <a16:creationId xmlns:a16="http://schemas.microsoft.com/office/drawing/2014/main" id="{61865199-B07E-482D-91C7-BBEB6D7B2E3A}"/>
            </a:ext>
          </a:extLst>
        </xdr:cNvPr>
        <xdr:cNvSpPr/>
      </xdr:nvSpPr>
      <xdr:spPr>
        <a:xfrm>
          <a:off x="4584700" y="1785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102</xdr:row>
      <xdr:rowOff>63500</xdr:rowOff>
    </xdr:from>
    <xdr:to>
      <xdr:col>5</xdr:col>
      <xdr:colOff>409575</xdr:colOff>
      <xdr:row>102</xdr:row>
      <xdr:rowOff>165100</xdr:rowOff>
    </xdr:to>
    <xdr:sp macro="" textlink="">
      <xdr:nvSpPr>
        <xdr:cNvPr id="298" name="フローチャート : 判断 297">
          <a:extLst>
            <a:ext uri="{FF2B5EF4-FFF2-40B4-BE49-F238E27FC236}">
              <a16:creationId xmlns:a16="http://schemas.microsoft.com/office/drawing/2014/main" id="{0DCA85F4-B24A-4891-A544-39073174B572}"/>
            </a:ext>
          </a:extLst>
        </xdr:cNvPr>
        <xdr:cNvSpPr/>
      </xdr:nvSpPr>
      <xdr:spPr>
        <a:xfrm>
          <a:off x="3746500" y="1755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299" name="テキスト ボックス 298">
          <a:extLst>
            <a:ext uri="{FF2B5EF4-FFF2-40B4-BE49-F238E27FC236}">
              <a16:creationId xmlns:a16="http://schemas.microsoft.com/office/drawing/2014/main" id="{4E10771E-3706-4462-ADB8-DA935203A2E6}"/>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00" name="テキスト ボックス 299">
          <a:extLst>
            <a:ext uri="{FF2B5EF4-FFF2-40B4-BE49-F238E27FC236}">
              <a16:creationId xmlns:a16="http://schemas.microsoft.com/office/drawing/2014/main" id="{4FAAA7B1-4FC6-4A01-A469-EF975706FBE1}"/>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01" name="テキスト ボックス 300">
          <a:extLst>
            <a:ext uri="{FF2B5EF4-FFF2-40B4-BE49-F238E27FC236}">
              <a16:creationId xmlns:a16="http://schemas.microsoft.com/office/drawing/2014/main" id="{45F37A7B-822E-415F-875F-040C6EE30FCF}"/>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02" name="テキスト ボックス 301">
          <a:extLst>
            <a:ext uri="{FF2B5EF4-FFF2-40B4-BE49-F238E27FC236}">
              <a16:creationId xmlns:a16="http://schemas.microsoft.com/office/drawing/2014/main" id="{01AABE56-CA1A-4EF5-AEDE-F73AFDC90402}"/>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03" name="テキスト ボックス 302">
          <a:extLst>
            <a:ext uri="{FF2B5EF4-FFF2-40B4-BE49-F238E27FC236}">
              <a16:creationId xmlns:a16="http://schemas.microsoft.com/office/drawing/2014/main" id="{13542ABD-2865-41A6-97E8-58E22D55C9B8}"/>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101</xdr:row>
      <xdr:rowOff>147320</xdr:rowOff>
    </xdr:from>
    <xdr:to>
      <xdr:col>5</xdr:col>
      <xdr:colOff>409575</xdr:colOff>
      <xdr:row>102</xdr:row>
      <xdr:rowOff>77470</xdr:rowOff>
    </xdr:to>
    <xdr:sp macro="" textlink="">
      <xdr:nvSpPr>
        <xdr:cNvPr id="304" name="円/楕円 303">
          <a:extLst>
            <a:ext uri="{FF2B5EF4-FFF2-40B4-BE49-F238E27FC236}">
              <a16:creationId xmlns:a16="http://schemas.microsoft.com/office/drawing/2014/main" id="{92FFBA2E-31DD-421E-A6FC-10EDA9A29DD7}"/>
            </a:ext>
          </a:extLst>
        </xdr:cNvPr>
        <xdr:cNvSpPr/>
      </xdr:nvSpPr>
      <xdr:spPr>
        <a:xfrm>
          <a:off x="3746500" y="1746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102</xdr:row>
      <xdr:rowOff>156227</xdr:rowOff>
    </xdr:from>
    <xdr:ext cx="405111" cy="259045"/>
    <xdr:sp macro="" textlink="">
      <xdr:nvSpPr>
        <xdr:cNvPr id="305" name="n_1aveValue【港湾・漁港】&#10;有形固定資産減価償却率">
          <a:extLst>
            <a:ext uri="{FF2B5EF4-FFF2-40B4-BE49-F238E27FC236}">
              <a16:creationId xmlns:a16="http://schemas.microsoft.com/office/drawing/2014/main" id="{EDE5AB39-47D1-4822-A980-B2A6355B05F7}"/>
            </a:ext>
          </a:extLst>
        </xdr:cNvPr>
        <xdr:cNvSpPr txBox="1"/>
      </xdr:nvSpPr>
      <xdr:spPr>
        <a:xfrm>
          <a:off x="3582043" y="17644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58.0</a:t>
          </a:r>
          <a:endParaRPr kumimoji="1" lang="ja-JP" altLang="en-US" sz="1000" b="1">
            <a:solidFill>
              <a:srgbClr val="000080"/>
            </a:solidFill>
            <a:latin typeface="ＭＳ Ｐゴシック"/>
          </a:endParaRPr>
        </a:p>
      </xdr:txBody>
    </xdr:sp>
    <xdr:clientData/>
  </xdr:oneCellAnchor>
  <xdr:oneCellAnchor>
    <xdr:from>
      <xdr:col>5</xdr:col>
      <xdr:colOff>143518</xdr:colOff>
      <xdr:row>100</xdr:row>
      <xdr:rowOff>93997</xdr:rowOff>
    </xdr:from>
    <xdr:ext cx="405111" cy="259045"/>
    <xdr:sp macro="" textlink="">
      <xdr:nvSpPr>
        <xdr:cNvPr id="306" name="n_1mainValue【港湾・漁港】&#10;有形固定資産減価償却率">
          <a:extLst>
            <a:ext uri="{FF2B5EF4-FFF2-40B4-BE49-F238E27FC236}">
              <a16:creationId xmlns:a16="http://schemas.microsoft.com/office/drawing/2014/main" id="{60027FA2-482B-46CB-8FFD-B05FA48645C6}"/>
            </a:ext>
          </a:extLst>
        </xdr:cNvPr>
        <xdr:cNvSpPr txBox="1"/>
      </xdr:nvSpPr>
      <xdr:spPr>
        <a:xfrm>
          <a:off x="3582043" y="1723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07" name="正方形/長方形 306">
          <a:extLst>
            <a:ext uri="{FF2B5EF4-FFF2-40B4-BE49-F238E27FC236}">
              <a16:creationId xmlns:a16="http://schemas.microsoft.com/office/drawing/2014/main" id="{7283AFC2-2A7B-4B03-8D3A-C3A22E8EE462}"/>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08" name="正方形/長方形 307">
          <a:extLst>
            <a:ext uri="{FF2B5EF4-FFF2-40B4-BE49-F238E27FC236}">
              <a16:creationId xmlns:a16="http://schemas.microsoft.com/office/drawing/2014/main" id="{2FF6F216-0AE2-4459-A840-9D11EFED9018}"/>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09" name="正方形/長方形 308">
          <a:extLst>
            <a:ext uri="{FF2B5EF4-FFF2-40B4-BE49-F238E27FC236}">
              <a16:creationId xmlns:a16="http://schemas.microsoft.com/office/drawing/2014/main" id="{8DD9D7B1-82A1-4511-BE17-2B4ADABF30C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10" name="正方形/長方形 309">
          <a:extLst>
            <a:ext uri="{FF2B5EF4-FFF2-40B4-BE49-F238E27FC236}">
              <a16:creationId xmlns:a16="http://schemas.microsoft.com/office/drawing/2014/main" id="{94B3552E-BD61-44B8-95B0-22E1837F99F4}"/>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11" name="正方形/長方形 310">
          <a:extLst>
            <a:ext uri="{FF2B5EF4-FFF2-40B4-BE49-F238E27FC236}">
              <a16:creationId xmlns:a16="http://schemas.microsoft.com/office/drawing/2014/main" id="{758CC270-BCE0-4FF5-AB3B-CF518627761F}"/>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12" name="正方形/長方形 311">
          <a:extLst>
            <a:ext uri="{FF2B5EF4-FFF2-40B4-BE49-F238E27FC236}">
              <a16:creationId xmlns:a16="http://schemas.microsoft.com/office/drawing/2014/main" id="{51F209BE-F5AF-4B7C-8A2E-0A6F8728AE8A}"/>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13" name="正方形/長方形 312">
          <a:extLst>
            <a:ext uri="{FF2B5EF4-FFF2-40B4-BE49-F238E27FC236}">
              <a16:creationId xmlns:a16="http://schemas.microsoft.com/office/drawing/2014/main" id="{6219BB44-D690-482F-A1BB-3ED403D4B238}"/>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78,316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14" name="正方形/長方形 313">
          <a:extLst>
            <a:ext uri="{FF2B5EF4-FFF2-40B4-BE49-F238E27FC236}">
              <a16:creationId xmlns:a16="http://schemas.microsoft.com/office/drawing/2014/main" id="{4DD55F10-50A7-4586-9E0C-AA577A4CC957}"/>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15" name="テキスト ボックス 314">
          <a:extLst>
            <a:ext uri="{FF2B5EF4-FFF2-40B4-BE49-F238E27FC236}">
              <a16:creationId xmlns:a16="http://schemas.microsoft.com/office/drawing/2014/main" id="{1F453A2A-F500-40AB-B4F5-871077638A3F}"/>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16" name="直線コネクタ 315">
          <a:extLst>
            <a:ext uri="{FF2B5EF4-FFF2-40B4-BE49-F238E27FC236}">
              <a16:creationId xmlns:a16="http://schemas.microsoft.com/office/drawing/2014/main" id="{9698BE4D-02AE-4364-B0A3-60EF306D2D2F}"/>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76200</xdr:rowOff>
    </xdr:from>
    <xdr:to>
      <xdr:col>16</xdr:col>
      <xdr:colOff>307975</xdr:colOff>
      <xdr:row>108</xdr:row>
      <xdr:rowOff>76200</xdr:rowOff>
    </xdr:to>
    <xdr:cxnSp macro="">
      <xdr:nvCxnSpPr>
        <xdr:cNvPr id="317" name="直線コネクタ 316">
          <a:extLst>
            <a:ext uri="{FF2B5EF4-FFF2-40B4-BE49-F238E27FC236}">
              <a16:creationId xmlns:a16="http://schemas.microsoft.com/office/drawing/2014/main" id="{AED2CD6C-B6CC-4642-A95E-33810DC5ED61}"/>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107</xdr:row>
      <xdr:rowOff>105427</xdr:rowOff>
    </xdr:from>
    <xdr:ext cx="248786" cy="259045"/>
    <xdr:sp macro="" textlink="">
      <xdr:nvSpPr>
        <xdr:cNvPr id="318" name="テキスト ボックス 317">
          <a:extLst>
            <a:ext uri="{FF2B5EF4-FFF2-40B4-BE49-F238E27FC236}">
              <a16:creationId xmlns:a16="http://schemas.microsoft.com/office/drawing/2014/main" id="{8F991D4C-F799-44F2-B80C-ACF24DE9CB2D}"/>
            </a:ext>
          </a:extLst>
        </xdr:cNvPr>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319" name="直線コネクタ 318">
          <a:extLst>
            <a:ext uri="{FF2B5EF4-FFF2-40B4-BE49-F238E27FC236}">
              <a16:creationId xmlns:a16="http://schemas.microsoft.com/office/drawing/2014/main" id="{D6156646-7299-48B0-AB76-117D1E4BCD59}"/>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104</xdr:row>
      <xdr:rowOff>162577</xdr:rowOff>
    </xdr:from>
    <xdr:ext cx="595419" cy="259045"/>
    <xdr:sp macro="" textlink="">
      <xdr:nvSpPr>
        <xdr:cNvPr id="320" name="テキスト ボックス 319">
          <a:extLst>
            <a:ext uri="{FF2B5EF4-FFF2-40B4-BE49-F238E27FC236}">
              <a16:creationId xmlns:a16="http://schemas.microsoft.com/office/drawing/2014/main" id="{FF3C1058-14F2-4434-8000-4B6BD123F6D7}"/>
            </a:ext>
          </a:extLst>
        </xdr:cNvPr>
        <xdr:cNvSpPr txBox="1"/>
      </xdr:nvSpPr>
      <xdr:spPr>
        <a:xfrm>
          <a:off x="6008581"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321" name="直線コネクタ 320">
          <a:extLst>
            <a:ext uri="{FF2B5EF4-FFF2-40B4-BE49-F238E27FC236}">
              <a16:creationId xmlns:a16="http://schemas.microsoft.com/office/drawing/2014/main" id="{1E06653F-917D-4CF4-A4EE-CB4BA2B13B5A}"/>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102</xdr:row>
      <xdr:rowOff>48277</xdr:rowOff>
    </xdr:from>
    <xdr:ext cx="595419" cy="259045"/>
    <xdr:sp macro="" textlink="">
      <xdr:nvSpPr>
        <xdr:cNvPr id="322" name="テキスト ボックス 321">
          <a:extLst>
            <a:ext uri="{FF2B5EF4-FFF2-40B4-BE49-F238E27FC236}">
              <a16:creationId xmlns:a16="http://schemas.microsoft.com/office/drawing/2014/main" id="{DF4DC03C-97BC-4DE9-846F-5B392DA69177}"/>
            </a:ext>
          </a:extLst>
        </xdr:cNvPr>
        <xdr:cNvSpPr txBox="1"/>
      </xdr:nvSpPr>
      <xdr:spPr>
        <a:xfrm>
          <a:off x="6008581"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323" name="直線コネクタ 322">
          <a:extLst>
            <a:ext uri="{FF2B5EF4-FFF2-40B4-BE49-F238E27FC236}">
              <a16:creationId xmlns:a16="http://schemas.microsoft.com/office/drawing/2014/main" id="{D3B0AE0D-6735-4C42-BAD2-40366671188A}"/>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99</xdr:row>
      <xdr:rowOff>105427</xdr:rowOff>
    </xdr:from>
    <xdr:ext cx="595419" cy="259045"/>
    <xdr:sp macro="" textlink="">
      <xdr:nvSpPr>
        <xdr:cNvPr id="324" name="テキスト ボックス 323">
          <a:extLst>
            <a:ext uri="{FF2B5EF4-FFF2-40B4-BE49-F238E27FC236}">
              <a16:creationId xmlns:a16="http://schemas.microsoft.com/office/drawing/2014/main" id="{F626E2EB-2BF1-4741-A181-943D8F4D044E}"/>
            </a:ext>
          </a:extLst>
        </xdr:cNvPr>
        <xdr:cNvSpPr txBox="1"/>
      </xdr:nvSpPr>
      <xdr:spPr>
        <a:xfrm>
          <a:off x="6008581"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25" name="直線コネクタ 324">
          <a:extLst>
            <a:ext uri="{FF2B5EF4-FFF2-40B4-BE49-F238E27FC236}">
              <a16:creationId xmlns:a16="http://schemas.microsoft.com/office/drawing/2014/main" id="{A5DCE52E-FDD0-427E-8ED3-ED14A97CD5D1}"/>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162577</xdr:rowOff>
    </xdr:from>
    <xdr:ext cx="595419" cy="259045"/>
    <xdr:sp macro="" textlink="">
      <xdr:nvSpPr>
        <xdr:cNvPr id="326" name="テキスト ボックス 325">
          <a:extLst>
            <a:ext uri="{FF2B5EF4-FFF2-40B4-BE49-F238E27FC236}">
              <a16:creationId xmlns:a16="http://schemas.microsoft.com/office/drawing/2014/main" id="{FFE125A0-F766-4743-AF04-B2D9C01EF7C2}"/>
            </a:ext>
          </a:extLst>
        </xdr:cNvPr>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27" name="【港湾・漁港】&#10;一人当たり有形固定資産（償却資産）額グラフ枠">
          <a:extLst>
            <a:ext uri="{FF2B5EF4-FFF2-40B4-BE49-F238E27FC236}">
              <a16:creationId xmlns:a16="http://schemas.microsoft.com/office/drawing/2014/main" id="{BE899094-216F-47A4-A73F-5181982EC344}"/>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101</xdr:row>
      <xdr:rowOff>113161</xdr:rowOff>
    </xdr:from>
    <xdr:to>
      <xdr:col>15</xdr:col>
      <xdr:colOff>180340</xdr:colOff>
      <xdr:row>108</xdr:row>
      <xdr:rowOff>74230</xdr:rowOff>
    </xdr:to>
    <xdr:cxnSp macro="">
      <xdr:nvCxnSpPr>
        <xdr:cNvPr id="328" name="直線コネクタ 327">
          <a:extLst>
            <a:ext uri="{FF2B5EF4-FFF2-40B4-BE49-F238E27FC236}">
              <a16:creationId xmlns:a16="http://schemas.microsoft.com/office/drawing/2014/main" id="{D2BCD7B1-0871-4300-A778-9973C1BEBD34}"/>
            </a:ext>
          </a:extLst>
        </xdr:cNvPr>
        <xdr:cNvCxnSpPr/>
      </xdr:nvCxnSpPr>
      <xdr:spPr>
        <a:xfrm flipV="1">
          <a:off x="10476865" y="17429611"/>
          <a:ext cx="0" cy="1161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78057</xdr:rowOff>
    </xdr:from>
    <xdr:ext cx="378565" cy="259045"/>
    <xdr:sp macro="" textlink="">
      <xdr:nvSpPr>
        <xdr:cNvPr id="329" name="【港湾・漁港】&#10;一人当たり有形固定資産（償却資産）額最小値テキスト">
          <a:extLst>
            <a:ext uri="{FF2B5EF4-FFF2-40B4-BE49-F238E27FC236}">
              <a16:creationId xmlns:a16="http://schemas.microsoft.com/office/drawing/2014/main" id="{3E596488-D3DB-46F2-8DE1-A0C2A6A27D8B}"/>
            </a:ext>
          </a:extLst>
        </xdr:cNvPr>
        <xdr:cNvSpPr txBox="1"/>
      </xdr:nvSpPr>
      <xdr:spPr>
        <a:xfrm>
          <a:off x="10566400" y="185946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431</a:t>
          </a:r>
          <a:endParaRPr kumimoji="1" lang="ja-JP" altLang="en-US" sz="1000" b="1">
            <a:latin typeface="ＭＳ Ｐゴシック"/>
          </a:endParaRPr>
        </a:p>
      </xdr:txBody>
    </xdr:sp>
    <xdr:clientData/>
  </xdr:oneCellAnchor>
  <xdr:twoCellAnchor>
    <xdr:from>
      <xdr:col>15</xdr:col>
      <xdr:colOff>92075</xdr:colOff>
      <xdr:row>108</xdr:row>
      <xdr:rowOff>74230</xdr:rowOff>
    </xdr:from>
    <xdr:to>
      <xdr:col>15</xdr:col>
      <xdr:colOff>269875</xdr:colOff>
      <xdr:row>108</xdr:row>
      <xdr:rowOff>74230</xdr:rowOff>
    </xdr:to>
    <xdr:cxnSp macro="">
      <xdr:nvCxnSpPr>
        <xdr:cNvPr id="330" name="直線コネクタ 329">
          <a:extLst>
            <a:ext uri="{FF2B5EF4-FFF2-40B4-BE49-F238E27FC236}">
              <a16:creationId xmlns:a16="http://schemas.microsoft.com/office/drawing/2014/main" id="{6649C3C2-3A26-4543-BA29-CA9DE69E4494}"/>
            </a:ext>
          </a:extLst>
        </xdr:cNvPr>
        <xdr:cNvCxnSpPr/>
      </xdr:nvCxnSpPr>
      <xdr:spPr>
        <a:xfrm>
          <a:off x="10388600" y="18590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100</xdr:row>
      <xdr:rowOff>59838</xdr:rowOff>
    </xdr:from>
    <xdr:ext cx="599010" cy="259045"/>
    <xdr:sp macro="" textlink="">
      <xdr:nvSpPr>
        <xdr:cNvPr id="331" name="【港湾・漁港】&#10;一人当たり有形固定資産（償却資産）額最大値テキスト">
          <a:extLst>
            <a:ext uri="{FF2B5EF4-FFF2-40B4-BE49-F238E27FC236}">
              <a16:creationId xmlns:a16="http://schemas.microsoft.com/office/drawing/2014/main" id="{EAD6EFEC-511E-4EAA-B774-9E53AB63851C}"/>
            </a:ext>
          </a:extLst>
        </xdr:cNvPr>
        <xdr:cNvSpPr txBox="1"/>
      </xdr:nvSpPr>
      <xdr:spPr>
        <a:xfrm>
          <a:off x="10566400" y="17204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254,416</a:t>
          </a:r>
          <a:endParaRPr kumimoji="1" lang="ja-JP" altLang="en-US" sz="1000" b="1">
            <a:latin typeface="ＭＳ Ｐゴシック"/>
          </a:endParaRPr>
        </a:p>
      </xdr:txBody>
    </xdr:sp>
    <xdr:clientData/>
  </xdr:oneCellAnchor>
  <xdr:twoCellAnchor>
    <xdr:from>
      <xdr:col>15</xdr:col>
      <xdr:colOff>92075</xdr:colOff>
      <xdr:row>101</xdr:row>
      <xdr:rowOff>113161</xdr:rowOff>
    </xdr:from>
    <xdr:to>
      <xdr:col>15</xdr:col>
      <xdr:colOff>269875</xdr:colOff>
      <xdr:row>101</xdr:row>
      <xdr:rowOff>113161</xdr:rowOff>
    </xdr:to>
    <xdr:cxnSp macro="">
      <xdr:nvCxnSpPr>
        <xdr:cNvPr id="332" name="直線コネクタ 331">
          <a:extLst>
            <a:ext uri="{FF2B5EF4-FFF2-40B4-BE49-F238E27FC236}">
              <a16:creationId xmlns:a16="http://schemas.microsoft.com/office/drawing/2014/main" id="{3883A0F8-43AD-4A97-9CA7-99F6287662B4}"/>
            </a:ext>
          </a:extLst>
        </xdr:cNvPr>
        <xdr:cNvCxnSpPr/>
      </xdr:nvCxnSpPr>
      <xdr:spPr>
        <a:xfrm>
          <a:off x="10388600" y="17429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105</xdr:row>
      <xdr:rowOff>90767</xdr:rowOff>
    </xdr:from>
    <xdr:ext cx="534377" cy="259045"/>
    <xdr:sp macro="" textlink="">
      <xdr:nvSpPr>
        <xdr:cNvPr id="333" name="【港湾・漁港】&#10;一人当たり有形固定資産（償却資産）額平均値テキスト">
          <a:extLst>
            <a:ext uri="{FF2B5EF4-FFF2-40B4-BE49-F238E27FC236}">
              <a16:creationId xmlns:a16="http://schemas.microsoft.com/office/drawing/2014/main" id="{4211B306-4589-4BE8-9575-77733B00A665}"/>
            </a:ext>
          </a:extLst>
        </xdr:cNvPr>
        <xdr:cNvSpPr txBox="1"/>
      </xdr:nvSpPr>
      <xdr:spPr>
        <a:xfrm>
          <a:off x="10566400" y="180930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93,484</a:t>
          </a:r>
          <a:endParaRPr kumimoji="1" lang="ja-JP" altLang="en-US" sz="1000" b="1">
            <a:solidFill>
              <a:srgbClr val="000080"/>
            </a:solidFill>
            <a:latin typeface="ＭＳ Ｐゴシック"/>
          </a:endParaRPr>
        </a:p>
      </xdr:txBody>
    </xdr:sp>
    <xdr:clientData/>
  </xdr:oneCellAnchor>
  <xdr:twoCellAnchor>
    <xdr:from>
      <xdr:col>15</xdr:col>
      <xdr:colOff>130175</xdr:colOff>
      <xdr:row>105</xdr:row>
      <xdr:rowOff>112340</xdr:rowOff>
    </xdr:from>
    <xdr:to>
      <xdr:col>15</xdr:col>
      <xdr:colOff>231775</xdr:colOff>
      <xdr:row>106</xdr:row>
      <xdr:rowOff>42490</xdr:rowOff>
    </xdr:to>
    <xdr:sp macro="" textlink="">
      <xdr:nvSpPr>
        <xdr:cNvPr id="334" name="フローチャート : 判断 333">
          <a:extLst>
            <a:ext uri="{FF2B5EF4-FFF2-40B4-BE49-F238E27FC236}">
              <a16:creationId xmlns:a16="http://schemas.microsoft.com/office/drawing/2014/main" id="{8A0CB94E-4A1A-41EC-9552-0773E270BA6D}"/>
            </a:ext>
          </a:extLst>
        </xdr:cNvPr>
        <xdr:cNvSpPr/>
      </xdr:nvSpPr>
      <xdr:spPr>
        <a:xfrm>
          <a:off x="10426700" y="18114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106</xdr:row>
      <xdr:rowOff>1566</xdr:rowOff>
    </xdr:from>
    <xdr:to>
      <xdr:col>14</xdr:col>
      <xdr:colOff>79375</xdr:colOff>
      <xdr:row>106</xdr:row>
      <xdr:rowOff>103166</xdr:rowOff>
    </xdr:to>
    <xdr:sp macro="" textlink="">
      <xdr:nvSpPr>
        <xdr:cNvPr id="335" name="フローチャート : 判断 334">
          <a:extLst>
            <a:ext uri="{FF2B5EF4-FFF2-40B4-BE49-F238E27FC236}">
              <a16:creationId xmlns:a16="http://schemas.microsoft.com/office/drawing/2014/main" id="{F96CD3BD-025D-4F7C-B83C-F4FE03C23E6F}"/>
            </a:ext>
          </a:extLst>
        </xdr:cNvPr>
        <xdr:cNvSpPr/>
      </xdr:nvSpPr>
      <xdr:spPr>
        <a:xfrm>
          <a:off x="9588500" y="1817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36" name="テキスト ボックス 335">
          <a:extLst>
            <a:ext uri="{FF2B5EF4-FFF2-40B4-BE49-F238E27FC236}">
              <a16:creationId xmlns:a16="http://schemas.microsoft.com/office/drawing/2014/main" id="{C9EE2102-5FDE-4453-804B-71280691E76E}"/>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37" name="テキスト ボックス 336">
          <a:extLst>
            <a:ext uri="{FF2B5EF4-FFF2-40B4-BE49-F238E27FC236}">
              <a16:creationId xmlns:a16="http://schemas.microsoft.com/office/drawing/2014/main" id="{5BF75F21-889F-4FA6-A81C-4CCE07AB673A}"/>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38" name="テキスト ボックス 337">
          <a:extLst>
            <a:ext uri="{FF2B5EF4-FFF2-40B4-BE49-F238E27FC236}">
              <a16:creationId xmlns:a16="http://schemas.microsoft.com/office/drawing/2014/main" id="{3BF8BDEE-0676-4DAC-A4A3-80D460CC7121}"/>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39" name="テキスト ボックス 338">
          <a:extLst>
            <a:ext uri="{FF2B5EF4-FFF2-40B4-BE49-F238E27FC236}">
              <a16:creationId xmlns:a16="http://schemas.microsoft.com/office/drawing/2014/main" id="{504C3BE7-4673-4080-8D4A-5AD61433C6DE}"/>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40" name="テキスト ボックス 339">
          <a:extLst>
            <a:ext uri="{FF2B5EF4-FFF2-40B4-BE49-F238E27FC236}">
              <a16:creationId xmlns:a16="http://schemas.microsoft.com/office/drawing/2014/main" id="{84321EAA-DF1E-4097-AB50-E59B5A2B60A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102</xdr:row>
      <xdr:rowOff>53989</xdr:rowOff>
    </xdr:from>
    <xdr:to>
      <xdr:col>14</xdr:col>
      <xdr:colOff>79375</xdr:colOff>
      <xdr:row>102</xdr:row>
      <xdr:rowOff>155589</xdr:rowOff>
    </xdr:to>
    <xdr:sp macro="" textlink="">
      <xdr:nvSpPr>
        <xdr:cNvPr id="341" name="円/楕円 340">
          <a:extLst>
            <a:ext uri="{FF2B5EF4-FFF2-40B4-BE49-F238E27FC236}">
              <a16:creationId xmlns:a16="http://schemas.microsoft.com/office/drawing/2014/main" id="{BA56C340-5294-4205-A3C7-C1EA1702DC2F}"/>
            </a:ext>
          </a:extLst>
        </xdr:cNvPr>
        <xdr:cNvSpPr/>
      </xdr:nvSpPr>
      <xdr:spPr>
        <a:xfrm>
          <a:off x="9588500" y="1754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106</xdr:row>
      <xdr:rowOff>94293</xdr:rowOff>
    </xdr:from>
    <xdr:ext cx="534377" cy="259045"/>
    <xdr:sp macro="" textlink="">
      <xdr:nvSpPr>
        <xdr:cNvPr id="342" name="n_1aveValue【港湾・漁港】&#10;一人当たり有形固定資産（償却資産）額">
          <a:extLst>
            <a:ext uri="{FF2B5EF4-FFF2-40B4-BE49-F238E27FC236}">
              <a16:creationId xmlns:a16="http://schemas.microsoft.com/office/drawing/2014/main" id="{77C98FA7-DE0C-40E5-A713-5AF21653CA1B}"/>
            </a:ext>
          </a:extLst>
        </xdr:cNvPr>
        <xdr:cNvSpPr txBox="1"/>
      </xdr:nvSpPr>
      <xdr:spPr>
        <a:xfrm>
          <a:off x="9359411" y="1826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80,213</a:t>
          </a:r>
          <a:endParaRPr kumimoji="1" lang="ja-JP" altLang="en-US" sz="1000" b="1">
            <a:solidFill>
              <a:srgbClr val="000080"/>
            </a:solidFill>
            <a:latin typeface="ＭＳ Ｐゴシック"/>
          </a:endParaRPr>
        </a:p>
      </xdr:txBody>
    </xdr:sp>
    <xdr:clientData/>
  </xdr:oneCellAnchor>
  <xdr:oneCellAnchor>
    <xdr:from>
      <xdr:col>13</xdr:col>
      <xdr:colOff>402169</xdr:colOff>
      <xdr:row>101</xdr:row>
      <xdr:rowOff>666</xdr:rowOff>
    </xdr:from>
    <xdr:ext cx="599010" cy="259045"/>
    <xdr:sp macro="" textlink="">
      <xdr:nvSpPr>
        <xdr:cNvPr id="343" name="n_1mainValue【港湾・漁港】&#10;一人当たり有形固定資産（償却資産）額">
          <a:extLst>
            <a:ext uri="{FF2B5EF4-FFF2-40B4-BE49-F238E27FC236}">
              <a16:creationId xmlns:a16="http://schemas.microsoft.com/office/drawing/2014/main" id="{FF84A659-DFEA-4DB0-A261-444B2B9B4637}"/>
            </a:ext>
          </a:extLst>
        </xdr:cNvPr>
        <xdr:cNvSpPr txBox="1"/>
      </xdr:nvSpPr>
      <xdr:spPr>
        <a:xfrm>
          <a:off x="9327094" y="17317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218,747</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44" name="正方形/長方形 343">
          <a:extLst>
            <a:ext uri="{FF2B5EF4-FFF2-40B4-BE49-F238E27FC236}">
              <a16:creationId xmlns:a16="http://schemas.microsoft.com/office/drawing/2014/main" id="{93D52F2D-62B1-43A2-A8F2-511D87EA4ADD}"/>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45" name="正方形/長方形 344">
          <a:extLst>
            <a:ext uri="{FF2B5EF4-FFF2-40B4-BE49-F238E27FC236}">
              <a16:creationId xmlns:a16="http://schemas.microsoft.com/office/drawing/2014/main" id="{FCDAF9CF-E6EE-4582-B77C-6E1376E29283}"/>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46" name="正方形/長方形 345">
          <a:extLst>
            <a:ext uri="{FF2B5EF4-FFF2-40B4-BE49-F238E27FC236}">
              <a16:creationId xmlns:a16="http://schemas.microsoft.com/office/drawing/2014/main" id="{4CE2384F-75FA-4758-9CC6-428208563929}"/>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47" name="正方形/長方形 346">
          <a:extLst>
            <a:ext uri="{FF2B5EF4-FFF2-40B4-BE49-F238E27FC236}">
              <a16:creationId xmlns:a16="http://schemas.microsoft.com/office/drawing/2014/main" id="{95ADB2CD-94C9-45B9-87EB-7C7946637BB9}"/>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48" name="正方形/長方形 347">
          <a:extLst>
            <a:ext uri="{FF2B5EF4-FFF2-40B4-BE49-F238E27FC236}">
              <a16:creationId xmlns:a16="http://schemas.microsoft.com/office/drawing/2014/main" id="{77137BA0-0412-453D-B96F-3AB6DBAEB315}"/>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49" name="正方形/長方形 348">
          <a:extLst>
            <a:ext uri="{FF2B5EF4-FFF2-40B4-BE49-F238E27FC236}">
              <a16:creationId xmlns:a16="http://schemas.microsoft.com/office/drawing/2014/main" id="{4012A34A-1CF6-4B67-9C5F-C5583A141ED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50" name="正方形/長方形 349">
          <a:extLst>
            <a:ext uri="{FF2B5EF4-FFF2-40B4-BE49-F238E27FC236}">
              <a16:creationId xmlns:a16="http://schemas.microsoft.com/office/drawing/2014/main" id="{2E82D579-1145-43F6-ACB8-3D5A2582D7F1}"/>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51" name="正方形/長方形 350">
          <a:extLst>
            <a:ext uri="{FF2B5EF4-FFF2-40B4-BE49-F238E27FC236}">
              <a16:creationId xmlns:a16="http://schemas.microsoft.com/office/drawing/2014/main" id="{FE3DDB08-531B-44F7-B60C-45848DC2A2BF}"/>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52" name="テキスト ボックス 351">
          <a:extLst>
            <a:ext uri="{FF2B5EF4-FFF2-40B4-BE49-F238E27FC236}">
              <a16:creationId xmlns:a16="http://schemas.microsoft.com/office/drawing/2014/main" id="{5FABEA49-57A3-4DC3-9769-1917DB709E0A}"/>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53" name="直線コネクタ 352">
          <a:extLst>
            <a:ext uri="{FF2B5EF4-FFF2-40B4-BE49-F238E27FC236}">
              <a16:creationId xmlns:a16="http://schemas.microsoft.com/office/drawing/2014/main" id="{2C9F9F7E-D57B-4557-8D01-2C668A418429}"/>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54" name="テキスト ボックス 353">
          <a:extLst>
            <a:ext uri="{FF2B5EF4-FFF2-40B4-BE49-F238E27FC236}">
              <a16:creationId xmlns:a16="http://schemas.microsoft.com/office/drawing/2014/main" id="{64377C5C-13BF-42AE-8D0E-24AB26473D4A}"/>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355" name="直線コネクタ 354">
          <a:extLst>
            <a:ext uri="{FF2B5EF4-FFF2-40B4-BE49-F238E27FC236}">
              <a16:creationId xmlns:a16="http://schemas.microsoft.com/office/drawing/2014/main" id="{884F7C1A-CBB2-4C62-866A-A18E4974684A}"/>
            </a:ext>
          </a:extLst>
        </xdr:cNvPr>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356" name="テキスト ボックス 355">
          <a:extLst>
            <a:ext uri="{FF2B5EF4-FFF2-40B4-BE49-F238E27FC236}">
              <a16:creationId xmlns:a16="http://schemas.microsoft.com/office/drawing/2014/main" id="{EEC14395-8002-4F0F-B49D-8B4A8676FCF3}"/>
            </a:ext>
          </a:extLst>
        </xdr:cNvPr>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357" name="直線コネクタ 356">
          <a:extLst>
            <a:ext uri="{FF2B5EF4-FFF2-40B4-BE49-F238E27FC236}">
              <a16:creationId xmlns:a16="http://schemas.microsoft.com/office/drawing/2014/main" id="{B7166DEE-10ED-40AD-A952-2956CA38A0D9}"/>
            </a:ext>
          </a:extLst>
        </xdr:cNvPr>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358" name="テキスト ボックス 357">
          <a:extLst>
            <a:ext uri="{FF2B5EF4-FFF2-40B4-BE49-F238E27FC236}">
              <a16:creationId xmlns:a16="http://schemas.microsoft.com/office/drawing/2014/main" id="{36BCF92A-7C56-48B6-955F-F7E3D456FE5B}"/>
            </a:ext>
          </a:extLst>
        </xdr:cNvPr>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359" name="直線コネクタ 358">
          <a:extLst>
            <a:ext uri="{FF2B5EF4-FFF2-40B4-BE49-F238E27FC236}">
              <a16:creationId xmlns:a16="http://schemas.microsoft.com/office/drawing/2014/main" id="{36AA08E5-08E1-41FD-9727-0E50AECA39D0}"/>
            </a:ext>
          </a:extLst>
        </xdr:cNvPr>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360" name="テキスト ボックス 359">
          <a:extLst>
            <a:ext uri="{FF2B5EF4-FFF2-40B4-BE49-F238E27FC236}">
              <a16:creationId xmlns:a16="http://schemas.microsoft.com/office/drawing/2014/main" id="{7DBDAEBA-BBD4-4AE8-9393-23F1FB5C1E9C}"/>
            </a:ext>
          </a:extLst>
        </xdr:cNvPr>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61" name="直線コネクタ 360">
          <a:extLst>
            <a:ext uri="{FF2B5EF4-FFF2-40B4-BE49-F238E27FC236}">
              <a16:creationId xmlns:a16="http://schemas.microsoft.com/office/drawing/2014/main" id="{61A3B199-19AB-4161-B668-2848EACC88DC}"/>
            </a:ext>
          </a:extLst>
        </xdr:cNvPr>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362" name="テキスト ボックス 361">
          <a:extLst>
            <a:ext uri="{FF2B5EF4-FFF2-40B4-BE49-F238E27FC236}">
              <a16:creationId xmlns:a16="http://schemas.microsoft.com/office/drawing/2014/main" id="{A8E369DB-DD25-48C3-9B64-DD1A1F1882FC}"/>
            </a:ext>
          </a:extLst>
        </xdr:cNvPr>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63" name="直線コネクタ 362">
          <a:extLst>
            <a:ext uri="{FF2B5EF4-FFF2-40B4-BE49-F238E27FC236}">
              <a16:creationId xmlns:a16="http://schemas.microsoft.com/office/drawing/2014/main" id="{56365624-040E-44CE-AAB5-18597FE6E817}"/>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64" name="テキスト ボックス 363">
          <a:extLst>
            <a:ext uri="{FF2B5EF4-FFF2-40B4-BE49-F238E27FC236}">
              <a16:creationId xmlns:a16="http://schemas.microsoft.com/office/drawing/2014/main" id="{52679AA1-76E8-4F4E-AB44-6B0F7EE9DF68}"/>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65" name="【認定こども園・幼稚園・保育所】&#10;有形固定資産減価償却率グラフ枠">
          <a:extLst>
            <a:ext uri="{FF2B5EF4-FFF2-40B4-BE49-F238E27FC236}">
              <a16:creationId xmlns:a16="http://schemas.microsoft.com/office/drawing/2014/main" id="{98F37F63-CFEC-43C7-9B66-FE4E53FEA158}"/>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105918</xdr:rowOff>
    </xdr:from>
    <xdr:to>
      <xdr:col>23</xdr:col>
      <xdr:colOff>516889</xdr:colOff>
      <xdr:row>41</xdr:row>
      <xdr:rowOff>103632</xdr:rowOff>
    </xdr:to>
    <xdr:cxnSp macro="">
      <xdr:nvCxnSpPr>
        <xdr:cNvPr id="366" name="直線コネクタ 365">
          <a:extLst>
            <a:ext uri="{FF2B5EF4-FFF2-40B4-BE49-F238E27FC236}">
              <a16:creationId xmlns:a16="http://schemas.microsoft.com/office/drawing/2014/main" id="{EFA642AB-EBF9-485F-BA26-27BA1C07353A}"/>
            </a:ext>
          </a:extLst>
        </xdr:cNvPr>
        <xdr:cNvCxnSpPr/>
      </xdr:nvCxnSpPr>
      <xdr:spPr>
        <a:xfrm flipV="1">
          <a:off x="16318864" y="5763768"/>
          <a:ext cx="0" cy="136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107459</xdr:rowOff>
    </xdr:from>
    <xdr:ext cx="405111" cy="259045"/>
    <xdr:sp macro="" textlink="">
      <xdr:nvSpPr>
        <xdr:cNvPr id="367" name="【認定こども園・幼稚園・保育所】&#10;有形固定資産減価償却率最小値テキスト">
          <a:extLst>
            <a:ext uri="{FF2B5EF4-FFF2-40B4-BE49-F238E27FC236}">
              <a16:creationId xmlns:a16="http://schemas.microsoft.com/office/drawing/2014/main" id="{DC3C6849-AD23-44CC-AE8A-0C0071AA0185}"/>
            </a:ext>
          </a:extLst>
        </xdr:cNvPr>
        <xdr:cNvSpPr txBox="1"/>
      </xdr:nvSpPr>
      <xdr:spPr>
        <a:xfrm>
          <a:off x="16408400" y="7136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dr:col>23</xdr:col>
      <xdr:colOff>428625</xdr:colOff>
      <xdr:row>41</xdr:row>
      <xdr:rowOff>103632</xdr:rowOff>
    </xdr:from>
    <xdr:to>
      <xdr:col>23</xdr:col>
      <xdr:colOff>606425</xdr:colOff>
      <xdr:row>41</xdr:row>
      <xdr:rowOff>103632</xdr:rowOff>
    </xdr:to>
    <xdr:cxnSp macro="">
      <xdr:nvCxnSpPr>
        <xdr:cNvPr id="368" name="直線コネクタ 367">
          <a:extLst>
            <a:ext uri="{FF2B5EF4-FFF2-40B4-BE49-F238E27FC236}">
              <a16:creationId xmlns:a16="http://schemas.microsoft.com/office/drawing/2014/main" id="{AB76F79E-B658-425B-A5B4-D0518A744C65}"/>
            </a:ext>
          </a:extLst>
        </xdr:cNvPr>
        <xdr:cNvCxnSpPr/>
      </xdr:nvCxnSpPr>
      <xdr:spPr>
        <a:xfrm>
          <a:off x="16230600" y="713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52595</xdr:rowOff>
    </xdr:from>
    <xdr:ext cx="405111" cy="259045"/>
    <xdr:sp macro="" textlink="">
      <xdr:nvSpPr>
        <xdr:cNvPr id="369" name="【認定こども園・幼稚園・保育所】&#10;有形固定資産減価償却率最大値テキスト">
          <a:extLst>
            <a:ext uri="{FF2B5EF4-FFF2-40B4-BE49-F238E27FC236}">
              <a16:creationId xmlns:a16="http://schemas.microsoft.com/office/drawing/2014/main" id="{7DBD568B-DE6E-40B8-83C7-B94F5DBB61DC}"/>
            </a:ext>
          </a:extLst>
        </xdr:cNvPr>
        <xdr:cNvSpPr txBox="1"/>
      </xdr:nvSpPr>
      <xdr:spPr>
        <a:xfrm>
          <a:off x="16408400" y="5538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a:t>
          </a:r>
          <a:endParaRPr kumimoji="1" lang="ja-JP" altLang="en-US" sz="1000" b="1">
            <a:latin typeface="ＭＳ Ｐゴシック"/>
          </a:endParaRPr>
        </a:p>
      </xdr:txBody>
    </xdr:sp>
    <xdr:clientData/>
  </xdr:oneCellAnchor>
  <xdr:twoCellAnchor>
    <xdr:from>
      <xdr:col>23</xdr:col>
      <xdr:colOff>428625</xdr:colOff>
      <xdr:row>33</xdr:row>
      <xdr:rowOff>105918</xdr:rowOff>
    </xdr:from>
    <xdr:to>
      <xdr:col>23</xdr:col>
      <xdr:colOff>606425</xdr:colOff>
      <xdr:row>33</xdr:row>
      <xdr:rowOff>105918</xdr:rowOff>
    </xdr:to>
    <xdr:cxnSp macro="">
      <xdr:nvCxnSpPr>
        <xdr:cNvPr id="370" name="直線コネクタ 369">
          <a:extLst>
            <a:ext uri="{FF2B5EF4-FFF2-40B4-BE49-F238E27FC236}">
              <a16:creationId xmlns:a16="http://schemas.microsoft.com/office/drawing/2014/main" id="{D3EB036A-2830-47B0-BEC6-07550BFA7612}"/>
            </a:ext>
          </a:extLst>
        </xdr:cNvPr>
        <xdr:cNvCxnSpPr/>
      </xdr:nvCxnSpPr>
      <xdr:spPr>
        <a:xfrm>
          <a:off x="16230600" y="576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74693</xdr:rowOff>
    </xdr:from>
    <xdr:ext cx="405111" cy="259045"/>
    <xdr:sp macro="" textlink="">
      <xdr:nvSpPr>
        <xdr:cNvPr id="371" name="【認定こども園・幼稚園・保育所】&#10;有形固定資産減価償却率平均値テキスト">
          <a:extLst>
            <a:ext uri="{FF2B5EF4-FFF2-40B4-BE49-F238E27FC236}">
              <a16:creationId xmlns:a16="http://schemas.microsoft.com/office/drawing/2014/main" id="{1A216601-1C8D-4483-8417-620F57147766}"/>
            </a:ext>
          </a:extLst>
        </xdr:cNvPr>
        <xdr:cNvSpPr txBox="1"/>
      </xdr:nvSpPr>
      <xdr:spPr>
        <a:xfrm>
          <a:off x="16408400" y="62468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96266</xdr:rowOff>
    </xdr:from>
    <xdr:to>
      <xdr:col>23</xdr:col>
      <xdr:colOff>568325</xdr:colOff>
      <xdr:row>37</xdr:row>
      <xdr:rowOff>26416</xdr:rowOff>
    </xdr:to>
    <xdr:sp macro="" textlink="">
      <xdr:nvSpPr>
        <xdr:cNvPr id="372" name="フローチャート : 判断 371">
          <a:extLst>
            <a:ext uri="{FF2B5EF4-FFF2-40B4-BE49-F238E27FC236}">
              <a16:creationId xmlns:a16="http://schemas.microsoft.com/office/drawing/2014/main" id="{6709FAEB-3E05-438F-87B8-5CC616F444CE}"/>
            </a:ext>
          </a:extLst>
        </xdr:cNvPr>
        <xdr:cNvSpPr/>
      </xdr:nvSpPr>
      <xdr:spPr>
        <a:xfrm>
          <a:off x="16268700" y="626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52832</xdr:rowOff>
    </xdr:from>
    <xdr:to>
      <xdr:col>22</xdr:col>
      <xdr:colOff>415925</xdr:colOff>
      <xdr:row>36</xdr:row>
      <xdr:rowOff>154432</xdr:rowOff>
    </xdr:to>
    <xdr:sp macro="" textlink="">
      <xdr:nvSpPr>
        <xdr:cNvPr id="373" name="フローチャート : 判断 372">
          <a:extLst>
            <a:ext uri="{FF2B5EF4-FFF2-40B4-BE49-F238E27FC236}">
              <a16:creationId xmlns:a16="http://schemas.microsoft.com/office/drawing/2014/main" id="{494A47BC-CA1D-4AA5-BBD2-D482C65A818C}"/>
            </a:ext>
          </a:extLst>
        </xdr:cNvPr>
        <xdr:cNvSpPr/>
      </xdr:nvSpPr>
      <xdr:spPr>
        <a:xfrm>
          <a:off x="15430500" y="622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74" name="テキスト ボックス 373">
          <a:extLst>
            <a:ext uri="{FF2B5EF4-FFF2-40B4-BE49-F238E27FC236}">
              <a16:creationId xmlns:a16="http://schemas.microsoft.com/office/drawing/2014/main" id="{D0D34EC2-AB50-4366-9D50-D85C7AF4E126}"/>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75" name="テキスト ボックス 374">
          <a:extLst>
            <a:ext uri="{FF2B5EF4-FFF2-40B4-BE49-F238E27FC236}">
              <a16:creationId xmlns:a16="http://schemas.microsoft.com/office/drawing/2014/main" id="{962AEA7F-707A-4BE3-970B-99E413F87F76}"/>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76" name="テキスト ボックス 375">
          <a:extLst>
            <a:ext uri="{FF2B5EF4-FFF2-40B4-BE49-F238E27FC236}">
              <a16:creationId xmlns:a16="http://schemas.microsoft.com/office/drawing/2014/main" id="{10CCE96D-0047-4411-9E2B-3B48F00309CE}"/>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77" name="テキスト ボックス 376">
          <a:extLst>
            <a:ext uri="{FF2B5EF4-FFF2-40B4-BE49-F238E27FC236}">
              <a16:creationId xmlns:a16="http://schemas.microsoft.com/office/drawing/2014/main" id="{189CDC3D-01BD-4223-81B5-7025226F8F6E}"/>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78" name="テキスト ボックス 377">
          <a:extLst>
            <a:ext uri="{FF2B5EF4-FFF2-40B4-BE49-F238E27FC236}">
              <a16:creationId xmlns:a16="http://schemas.microsoft.com/office/drawing/2014/main" id="{AA66E57D-CBBB-4908-B3D7-2147643633ED}"/>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38</xdr:row>
      <xdr:rowOff>52832</xdr:rowOff>
    </xdr:from>
    <xdr:to>
      <xdr:col>22</xdr:col>
      <xdr:colOff>415925</xdr:colOff>
      <xdr:row>38</xdr:row>
      <xdr:rowOff>154432</xdr:rowOff>
    </xdr:to>
    <xdr:sp macro="" textlink="">
      <xdr:nvSpPr>
        <xdr:cNvPr id="379" name="円/楕円 378">
          <a:extLst>
            <a:ext uri="{FF2B5EF4-FFF2-40B4-BE49-F238E27FC236}">
              <a16:creationId xmlns:a16="http://schemas.microsoft.com/office/drawing/2014/main" id="{B36A3E88-6148-42FD-B4E3-35040F623FBA}"/>
            </a:ext>
          </a:extLst>
        </xdr:cNvPr>
        <xdr:cNvSpPr/>
      </xdr:nvSpPr>
      <xdr:spPr>
        <a:xfrm>
          <a:off x="15430500" y="656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34</xdr:row>
      <xdr:rowOff>170959</xdr:rowOff>
    </xdr:from>
    <xdr:ext cx="405111" cy="259045"/>
    <xdr:sp macro="" textlink="">
      <xdr:nvSpPr>
        <xdr:cNvPr id="380" name="n_1aveValue【認定こども園・幼稚園・保育所】&#10;有形固定資産減価償却率">
          <a:extLst>
            <a:ext uri="{FF2B5EF4-FFF2-40B4-BE49-F238E27FC236}">
              <a16:creationId xmlns:a16="http://schemas.microsoft.com/office/drawing/2014/main" id="{269814D9-8119-4C1B-A8B7-5B131B4092A4}"/>
            </a:ext>
          </a:extLst>
        </xdr:cNvPr>
        <xdr:cNvSpPr txBox="1"/>
      </xdr:nvSpPr>
      <xdr:spPr>
        <a:xfrm>
          <a:off x="15266043" y="6000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58.8</a:t>
          </a:r>
          <a:endParaRPr kumimoji="1" lang="ja-JP" altLang="en-US" sz="1000" b="1">
            <a:solidFill>
              <a:srgbClr val="000080"/>
            </a:solidFill>
            <a:latin typeface="ＭＳ Ｐゴシック"/>
          </a:endParaRPr>
        </a:p>
      </xdr:txBody>
    </xdr:sp>
    <xdr:clientData/>
  </xdr:oneCellAnchor>
  <xdr:oneCellAnchor>
    <xdr:from>
      <xdr:col>22</xdr:col>
      <xdr:colOff>149868</xdr:colOff>
      <xdr:row>38</xdr:row>
      <xdr:rowOff>145559</xdr:rowOff>
    </xdr:from>
    <xdr:ext cx="405111" cy="259045"/>
    <xdr:sp macro="" textlink="">
      <xdr:nvSpPr>
        <xdr:cNvPr id="381" name="n_1mainValue【認定こども園・幼稚園・保育所】&#10;有形固定資産減価償却率">
          <a:extLst>
            <a:ext uri="{FF2B5EF4-FFF2-40B4-BE49-F238E27FC236}">
              <a16:creationId xmlns:a16="http://schemas.microsoft.com/office/drawing/2014/main" id="{365A4EEA-4D12-4F17-862C-29438311DDFB}"/>
            </a:ext>
          </a:extLst>
        </xdr:cNvPr>
        <xdr:cNvSpPr txBox="1"/>
      </xdr:nvSpPr>
      <xdr:spPr>
        <a:xfrm>
          <a:off x="15266043" y="6660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82" name="正方形/長方形 381">
          <a:extLst>
            <a:ext uri="{FF2B5EF4-FFF2-40B4-BE49-F238E27FC236}">
              <a16:creationId xmlns:a16="http://schemas.microsoft.com/office/drawing/2014/main" id="{04A012EB-7FCC-4891-89C6-1520448637ED}"/>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83" name="正方形/長方形 382">
          <a:extLst>
            <a:ext uri="{FF2B5EF4-FFF2-40B4-BE49-F238E27FC236}">
              <a16:creationId xmlns:a16="http://schemas.microsoft.com/office/drawing/2014/main" id="{398B84C1-393B-4B14-8B94-54A1CCF6F16C}"/>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84" name="正方形/長方形 383">
          <a:extLst>
            <a:ext uri="{FF2B5EF4-FFF2-40B4-BE49-F238E27FC236}">
              <a16:creationId xmlns:a16="http://schemas.microsoft.com/office/drawing/2014/main" id="{2C2337A2-8208-49CE-A0D2-FDD2D989DF39}"/>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85" name="正方形/長方形 384">
          <a:extLst>
            <a:ext uri="{FF2B5EF4-FFF2-40B4-BE49-F238E27FC236}">
              <a16:creationId xmlns:a16="http://schemas.microsoft.com/office/drawing/2014/main" id="{A4AE5090-6EE0-4428-BF22-CD340DBFF16A}"/>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86" name="正方形/長方形 385">
          <a:extLst>
            <a:ext uri="{FF2B5EF4-FFF2-40B4-BE49-F238E27FC236}">
              <a16:creationId xmlns:a16="http://schemas.microsoft.com/office/drawing/2014/main" id="{EBC836CD-AEE9-4649-96D9-787B229634EF}"/>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87" name="正方形/長方形 386">
          <a:extLst>
            <a:ext uri="{FF2B5EF4-FFF2-40B4-BE49-F238E27FC236}">
              <a16:creationId xmlns:a16="http://schemas.microsoft.com/office/drawing/2014/main" id="{B5AF1218-1CBF-4AEF-BD45-09538D8C5C32}"/>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88" name="正方形/長方形 387">
          <a:extLst>
            <a:ext uri="{FF2B5EF4-FFF2-40B4-BE49-F238E27FC236}">
              <a16:creationId xmlns:a16="http://schemas.microsoft.com/office/drawing/2014/main" id="{B423321C-E36C-4A77-B922-DF9EA722FFD2}"/>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0.024</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89" name="正方形/長方形 388">
          <a:extLst>
            <a:ext uri="{FF2B5EF4-FFF2-40B4-BE49-F238E27FC236}">
              <a16:creationId xmlns:a16="http://schemas.microsoft.com/office/drawing/2014/main" id="{A5AEAB7F-8DDC-47FB-8367-086D90291988}"/>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90" name="テキスト ボックス 389">
          <a:extLst>
            <a:ext uri="{FF2B5EF4-FFF2-40B4-BE49-F238E27FC236}">
              <a16:creationId xmlns:a16="http://schemas.microsoft.com/office/drawing/2014/main" id="{CC928899-9296-4896-8994-F7448178706E}"/>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91" name="直線コネクタ 390">
          <a:extLst>
            <a:ext uri="{FF2B5EF4-FFF2-40B4-BE49-F238E27FC236}">
              <a16:creationId xmlns:a16="http://schemas.microsoft.com/office/drawing/2014/main" id="{EAFE09F1-6445-48B6-84B9-FDEB8A0C8076}"/>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92" name="直線コネクタ 391">
          <a:extLst>
            <a:ext uri="{FF2B5EF4-FFF2-40B4-BE49-F238E27FC236}">
              <a16:creationId xmlns:a16="http://schemas.microsoft.com/office/drawing/2014/main" id="{3A71B7AB-4DB1-4264-8A9E-9732BDBF4D71}"/>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93" name="テキスト ボックス 392">
          <a:extLst>
            <a:ext uri="{FF2B5EF4-FFF2-40B4-BE49-F238E27FC236}">
              <a16:creationId xmlns:a16="http://schemas.microsoft.com/office/drawing/2014/main" id="{3FE71D79-B4C7-442E-BD10-8BA29CB08D1E}"/>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94" name="直線コネクタ 393">
          <a:extLst>
            <a:ext uri="{FF2B5EF4-FFF2-40B4-BE49-F238E27FC236}">
              <a16:creationId xmlns:a16="http://schemas.microsoft.com/office/drawing/2014/main" id="{6A40D3E3-520F-4391-98B5-96061421677D}"/>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95" name="テキスト ボックス 394">
          <a:extLst>
            <a:ext uri="{FF2B5EF4-FFF2-40B4-BE49-F238E27FC236}">
              <a16:creationId xmlns:a16="http://schemas.microsoft.com/office/drawing/2014/main" id="{6616F0DD-056C-40E7-AE5B-A96990A2606C}"/>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96" name="直線コネクタ 395">
          <a:extLst>
            <a:ext uri="{FF2B5EF4-FFF2-40B4-BE49-F238E27FC236}">
              <a16:creationId xmlns:a16="http://schemas.microsoft.com/office/drawing/2014/main" id="{6B9C2634-FF55-48D8-B415-82DD14F3C532}"/>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97" name="テキスト ボックス 396">
          <a:extLst>
            <a:ext uri="{FF2B5EF4-FFF2-40B4-BE49-F238E27FC236}">
              <a16:creationId xmlns:a16="http://schemas.microsoft.com/office/drawing/2014/main" id="{50E350E6-4151-47DF-B509-81501F562C37}"/>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98" name="直線コネクタ 397">
          <a:extLst>
            <a:ext uri="{FF2B5EF4-FFF2-40B4-BE49-F238E27FC236}">
              <a16:creationId xmlns:a16="http://schemas.microsoft.com/office/drawing/2014/main" id="{3BC73B01-E8AF-470D-AC8C-69640B117814}"/>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99" name="テキスト ボックス 398">
          <a:extLst>
            <a:ext uri="{FF2B5EF4-FFF2-40B4-BE49-F238E27FC236}">
              <a16:creationId xmlns:a16="http://schemas.microsoft.com/office/drawing/2014/main" id="{69DF1413-BCFC-45C0-95C1-4F4C10CD7BD7}"/>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400" name="直線コネクタ 399">
          <a:extLst>
            <a:ext uri="{FF2B5EF4-FFF2-40B4-BE49-F238E27FC236}">
              <a16:creationId xmlns:a16="http://schemas.microsoft.com/office/drawing/2014/main" id="{D0DE7639-EAC9-4655-8E33-5B9635B7FB84}"/>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401" name="テキスト ボックス 400">
          <a:extLst>
            <a:ext uri="{FF2B5EF4-FFF2-40B4-BE49-F238E27FC236}">
              <a16:creationId xmlns:a16="http://schemas.microsoft.com/office/drawing/2014/main" id="{9B3D63D9-799A-4DE1-9ECC-C012ABB27FCC}"/>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02" name="直線コネクタ 401">
          <a:extLst>
            <a:ext uri="{FF2B5EF4-FFF2-40B4-BE49-F238E27FC236}">
              <a16:creationId xmlns:a16="http://schemas.microsoft.com/office/drawing/2014/main" id="{B988875F-2128-406C-A32A-1262D369A571}"/>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403" name="テキスト ボックス 402">
          <a:extLst>
            <a:ext uri="{FF2B5EF4-FFF2-40B4-BE49-F238E27FC236}">
              <a16:creationId xmlns:a16="http://schemas.microsoft.com/office/drawing/2014/main" id="{CCC39512-F3A9-4C50-B0D1-7E957AAE2894}"/>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04" name="【認定こども園・幼稚園・保育所】&#10;一人当たり面積グラフ枠">
          <a:extLst>
            <a:ext uri="{FF2B5EF4-FFF2-40B4-BE49-F238E27FC236}">
              <a16:creationId xmlns:a16="http://schemas.microsoft.com/office/drawing/2014/main" id="{3A27EC35-1D9A-4704-A1EF-B06C52F5DA9A}"/>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57150</xdr:rowOff>
    </xdr:from>
    <xdr:to>
      <xdr:col>32</xdr:col>
      <xdr:colOff>186689</xdr:colOff>
      <xdr:row>41</xdr:row>
      <xdr:rowOff>167640</xdr:rowOff>
    </xdr:to>
    <xdr:cxnSp macro="">
      <xdr:nvCxnSpPr>
        <xdr:cNvPr id="405" name="直線コネクタ 404">
          <a:extLst>
            <a:ext uri="{FF2B5EF4-FFF2-40B4-BE49-F238E27FC236}">
              <a16:creationId xmlns:a16="http://schemas.microsoft.com/office/drawing/2014/main" id="{288E3E8A-7A2E-4A19-8029-7FA754EC21F5}"/>
            </a:ext>
          </a:extLst>
        </xdr:cNvPr>
        <xdr:cNvCxnSpPr/>
      </xdr:nvCxnSpPr>
      <xdr:spPr>
        <a:xfrm flipV="1">
          <a:off x="22160864" y="588645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17</xdr:rowOff>
    </xdr:from>
    <xdr:ext cx="469744" cy="259045"/>
    <xdr:sp macro="" textlink="">
      <xdr:nvSpPr>
        <xdr:cNvPr id="406" name="【認定こども園・幼稚園・保育所】&#10;一人当たり面積最小値テキスト">
          <a:extLst>
            <a:ext uri="{FF2B5EF4-FFF2-40B4-BE49-F238E27FC236}">
              <a16:creationId xmlns:a16="http://schemas.microsoft.com/office/drawing/2014/main" id="{2E2C6650-8EBA-4280-981C-2D6B2B03BA29}"/>
            </a:ext>
          </a:extLst>
        </xdr:cNvPr>
        <xdr:cNvSpPr txBox="1"/>
      </xdr:nvSpPr>
      <xdr:spPr>
        <a:xfrm>
          <a:off x="22250400" y="720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41</xdr:row>
      <xdr:rowOff>167640</xdr:rowOff>
    </xdr:from>
    <xdr:to>
      <xdr:col>32</xdr:col>
      <xdr:colOff>276225</xdr:colOff>
      <xdr:row>41</xdr:row>
      <xdr:rowOff>167640</xdr:rowOff>
    </xdr:to>
    <xdr:cxnSp macro="">
      <xdr:nvCxnSpPr>
        <xdr:cNvPr id="407" name="直線コネクタ 406">
          <a:extLst>
            <a:ext uri="{FF2B5EF4-FFF2-40B4-BE49-F238E27FC236}">
              <a16:creationId xmlns:a16="http://schemas.microsoft.com/office/drawing/2014/main" id="{BE4952FE-BD27-4184-A71A-EAB030F4801A}"/>
            </a:ext>
          </a:extLst>
        </xdr:cNvPr>
        <xdr:cNvCxnSpPr/>
      </xdr:nvCxnSpPr>
      <xdr:spPr>
        <a:xfrm>
          <a:off x="22072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3827</xdr:rowOff>
    </xdr:from>
    <xdr:ext cx="469744" cy="259045"/>
    <xdr:sp macro="" textlink="">
      <xdr:nvSpPr>
        <xdr:cNvPr id="408" name="【認定こども園・幼稚園・保育所】&#10;一人当たり面積最大値テキスト">
          <a:extLst>
            <a:ext uri="{FF2B5EF4-FFF2-40B4-BE49-F238E27FC236}">
              <a16:creationId xmlns:a16="http://schemas.microsoft.com/office/drawing/2014/main" id="{59535EB6-5D07-47D2-8E08-D9BA23411E8E}"/>
            </a:ext>
          </a:extLst>
        </xdr:cNvPr>
        <xdr:cNvSpPr txBox="1"/>
      </xdr:nvSpPr>
      <xdr:spPr>
        <a:xfrm>
          <a:off x="22250400" y="566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0.355</a:t>
          </a:r>
          <a:endParaRPr kumimoji="1" lang="ja-JP" altLang="en-US" sz="1000" b="1">
            <a:latin typeface="ＭＳ Ｐゴシック"/>
          </a:endParaRPr>
        </a:p>
      </xdr:txBody>
    </xdr:sp>
    <xdr:clientData/>
  </xdr:oneCellAnchor>
  <xdr:twoCellAnchor>
    <xdr:from>
      <xdr:col>32</xdr:col>
      <xdr:colOff>98425</xdr:colOff>
      <xdr:row>34</xdr:row>
      <xdr:rowOff>57150</xdr:rowOff>
    </xdr:from>
    <xdr:to>
      <xdr:col>32</xdr:col>
      <xdr:colOff>276225</xdr:colOff>
      <xdr:row>34</xdr:row>
      <xdr:rowOff>57150</xdr:rowOff>
    </xdr:to>
    <xdr:cxnSp macro="">
      <xdr:nvCxnSpPr>
        <xdr:cNvPr id="409" name="直線コネクタ 408">
          <a:extLst>
            <a:ext uri="{FF2B5EF4-FFF2-40B4-BE49-F238E27FC236}">
              <a16:creationId xmlns:a16="http://schemas.microsoft.com/office/drawing/2014/main" id="{6F4ADFD8-FCAD-47B5-B4C0-8C1B1605773C}"/>
            </a:ext>
          </a:extLst>
        </xdr:cNvPr>
        <xdr:cNvCxnSpPr/>
      </xdr:nvCxnSpPr>
      <xdr:spPr>
        <a:xfrm>
          <a:off x="22072600" y="5886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34307</xdr:rowOff>
    </xdr:from>
    <xdr:ext cx="469744" cy="259045"/>
    <xdr:sp macro="" textlink="">
      <xdr:nvSpPr>
        <xdr:cNvPr id="410" name="【認定こども園・幼稚園・保育所】&#10;一人当たり面積平均値テキスト">
          <a:extLst>
            <a:ext uri="{FF2B5EF4-FFF2-40B4-BE49-F238E27FC236}">
              <a16:creationId xmlns:a16="http://schemas.microsoft.com/office/drawing/2014/main" id="{9466795C-AAB8-4719-840E-0D330EA6C02C}"/>
            </a:ext>
          </a:extLst>
        </xdr:cNvPr>
        <xdr:cNvSpPr txBox="1"/>
      </xdr:nvSpPr>
      <xdr:spPr>
        <a:xfrm>
          <a:off x="22250400" y="6549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55880</xdr:rowOff>
    </xdr:from>
    <xdr:to>
      <xdr:col>32</xdr:col>
      <xdr:colOff>238125</xdr:colOff>
      <xdr:row>38</xdr:row>
      <xdr:rowOff>157480</xdr:rowOff>
    </xdr:to>
    <xdr:sp macro="" textlink="">
      <xdr:nvSpPr>
        <xdr:cNvPr id="411" name="フローチャート : 判断 410">
          <a:extLst>
            <a:ext uri="{FF2B5EF4-FFF2-40B4-BE49-F238E27FC236}">
              <a16:creationId xmlns:a16="http://schemas.microsoft.com/office/drawing/2014/main" id="{55FF1194-5983-477C-807A-599C8AC6AF27}"/>
            </a:ext>
          </a:extLst>
        </xdr:cNvPr>
        <xdr:cNvSpPr/>
      </xdr:nvSpPr>
      <xdr:spPr>
        <a:xfrm>
          <a:off x="221107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124460</xdr:rowOff>
    </xdr:from>
    <xdr:to>
      <xdr:col>31</xdr:col>
      <xdr:colOff>85725</xdr:colOff>
      <xdr:row>39</xdr:row>
      <xdr:rowOff>54610</xdr:rowOff>
    </xdr:to>
    <xdr:sp macro="" textlink="">
      <xdr:nvSpPr>
        <xdr:cNvPr id="412" name="フローチャート : 判断 411">
          <a:extLst>
            <a:ext uri="{FF2B5EF4-FFF2-40B4-BE49-F238E27FC236}">
              <a16:creationId xmlns:a16="http://schemas.microsoft.com/office/drawing/2014/main" id="{580A3FB5-51E6-4C5F-8DD4-EF9359E25C0A}"/>
            </a:ext>
          </a:extLst>
        </xdr:cNvPr>
        <xdr:cNvSpPr/>
      </xdr:nvSpPr>
      <xdr:spPr>
        <a:xfrm>
          <a:off x="21272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13" name="テキスト ボックス 412">
          <a:extLst>
            <a:ext uri="{FF2B5EF4-FFF2-40B4-BE49-F238E27FC236}">
              <a16:creationId xmlns:a16="http://schemas.microsoft.com/office/drawing/2014/main" id="{EA1BCBA2-EFA6-41C5-AC9A-5C0B5439D02F}"/>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14" name="テキスト ボックス 413">
          <a:extLst>
            <a:ext uri="{FF2B5EF4-FFF2-40B4-BE49-F238E27FC236}">
              <a16:creationId xmlns:a16="http://schemas.microsoft.com/office/drawing/2014/main" id="{A726DC41-29E8-4225-8323-79C2A31CA746}"/>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15" name="テキスト ボックス 414">
          <a:extLst>
            <a:ext uri="{FF2B5EF4-FFF2-40B4-BE49-F238E27FC236}">
              <a16:creationId xmlns:a16="http://schemas.microsoft.com/office/drawing/2014/main" id="{248B5D8D-B2AF-4978-8436-D9F965A06ECD}"/>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16" name="テキスト ボックス 415">
          <a:extLst>
            <a:ext uri="{FF2B5EF4-FFF2-40B4-BE49-F238E27FC236}">
              <a16:creationId xmlns:a16="http://schemas.microsoft.com/office/drawing/2014/main" id="{5F3D25A0-246D-4F16-840F-1E007F4D0187}"/>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17" name="テキスト ボックス 416">
          <a:extLst>
            <a:ext uri="{FF2B5EF4-FFF2-40B4-BE49-F238E27FC236}">
              <a16:creationId xmlns:a16="http://schemas.microsoft.com/office/drawing/2014/main" id="{9582E84C-D9A1-4E0E-A1D2-97BA32197EA6}"/>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40</xdr:row>
      <xdr:rowOff>151130</xdr:rowOff>
    </xdr:from>
    <xdr:to>
      <xdr:col>31</xdr:col>
      <xdr:colOff>85725</xdr:colOff>
      <xdr:row>41</xdr:row>
      <xdr:rowOff>81280</xdr:rowOff>
    </xdr:to>
    <xdr:sp macro="" textlink="">
      <xdr:nvSpPr>
        <xdr:cNvPr id="418" name="円/楕円 417">
          <a:extLst>
            <a:ext uri="{FF2B5EF4-FFF2-40B4-BE49-F238E27FC236}">
              <a16:creationId xmlns:a16="http://schemas.microsoft.com/office/drawing/2014/main" id="{32BFB506-5D50-441C-B86D-8EA3F70ECA9F}"/>
            </a:ext>
          </a:extLst>
        </xdr:cNvPr>
        <xdr:cNvSpPr/>
      </xdr:nvSpPr>
      <xdr:spPr>
        <a:xfrm>
          <a:off x="21272500" y="700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37</xdr:row>
      <xdr:rowOff>71137</xdr:rowOff>
    </xdr:from>
    <xdr:ext cx="469744" cy="259045"/>
    <xdr:sp macro="" textlink="">
      <xdr:nvSpPr>
        <xdr:cNvPr id="419" name="n_1aveValue【認定こども園・幼稚園・保育所】&#10;一人当たり面積">
          <a:extLst>
            <a:ext uri="{FF2B5EF4-FFF2-40B4-BE49-F238E27FC236}">
              <a16:creationId xmlns:a16="http://schemas.microsoft.com/office/drawing/2014/main" id="{2B04B0F6-1082-4849-8ABF-5A9C720410E3}"/>
            </a:ext>
          </a:extLst>
        </xdr:cNvPr>
        <xdr:cNvSpPr txBox="1"/>
      </xdr:nvSpPr>
      <xdr:spPr>
        <a:xfrm>
          <a:off x="21075727" y="641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0.144</a:t>
          </a:r>
          <a:endParaRPr kumimoji="1" lang="ja-JP" altLang="en-US" sz="1000" b="1">
            <a:solidFill>
              <a:srgbClr val="000080"/>
            </a:solidFill>
            <a:latin typeface="ＭＳ Ｐゴシック"/>
          </a:endParaRPr>
        </a:p>
      </xdr:txBody>
    </xdr:sp>
    <xdr:clientData/>
  </xdr:oneCellAnchor>
  <xdr:oneCellAnchor>
    <xdr:from>
      <xdr:col>30</xdr:col>
      <xdr:colOff>473152</xdr:colOff>
      <xdr:row>41</xdr:row>
      <xdr:rowOff>72407</xdr:rowOff>
    </xdr:from>
    <xdr:ext cx="469744" cy="259045"/>
    <xdr:sp macro="" textlink="">
      <xdr:nvSpPr>
        <xdr:cNvPr id="420" name="n_1mainValue【認定こども園・幼稚園・保育所】&#10;一人当たり面積">
          <a:extLst>
            <a:ext uri="{FF2B5EF4-FFF2-40B4-BE49-F238E27FC236}">
              <a16:creationId xmlns:a16="http://schemas.microsoft.com/office/drawing/2014/main" id="{F03B377C-7180-4FF5-8C8A-D37B5DE01266}"/>
            </a:ext>
          </a:extLst>
        </xdr:cNvPr>
        <xdr:cNvSpPr txBox="1"/>
      </xdr:nvSpPr>
      <xdr:spPr>
        <a:xfrm>
          <a:off x="21075727" y="710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0.047</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21" name="正方形/長方形 420">
          <a:extLst>
            <a:ext uri="{FF2B5EF4-FFF2-40B4-BE49-F238E27FC236}">
              <a16:creationId xmlns:a16="http://schemas.microsoft.com/office/drawing/2014/main" id="{CB80BBE0-A17C-4479-A41C-BD047D95E2EE}"/>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22" name="正方形/長方形 421">
          <a:extLst>
            <a:ext uri="{FF2B5EF4-FFF2-40B4-BE49-F238E27FC236}">
              <a16:creationId xmlns:a16="http://schemas.microsoft.com/office/drawing/2014/main" id="{D9B4CA91-B4F0-4CB2-AD1A-3EFA34CE46C4}"/>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23" name="正方形/長方形 422">
          <a:extLst>
            <a:ext uri="{FF2B5EF4-FFF2-40B4-BE49-F238E27FC236}">
              <a16:creationId xmlns:a16="http://schemas.microsoft.com/office/drawing/2014/main" id="{A249CADA-6F36-4AD3-9CD9-6CD122E91055}"/>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24" name="正方形/長方形 423">
          <a:extLst>
            <a:ext uri="{FF2B5EF4-FFF2-40B4-BE49-F238E27FC236}">
              <a16:creationId xmlns:a16="http://schemas.microsoft.com/office/drawing/2014/main" id="{D4BD6206-2DE5-4636-9D18-884850CADAD1}"/>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25" name="正方形/長方形 424">
          <a:extLst>
            <a:ext uri="{FF2B5EF4-FFF2-40B4-BE49-F238E27FC236}">
              <a16:creationId xmlns:a16="http://schemas.microsoft.com/office/drawing/2014/main" id="{FFA2533E-90D7-464E-AEF6-F6E1E66EE7AD}"/>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26" name="正方形/長方形 425">
          <a:extLst>
            <a:ext uri="{FF2B5EF4-FFF2-40B4-BE49-F238E27FC236}">
              <a16:creationId xmlns:a16="http://schemas.microsoft.com/office/drawing/2014/main" id="{57F2BC55-B7A8-4352-A8D5-A4D91F3DBB34}"/>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27" name="正方形/長方形 426">
          <a:extLst>
            <a:ext uri="{FF2B5EF4-FFF2-40B4-BE49-F238E27FC236}">
              <a16:creationId xmlns:a16="http://schemas.microsoft.com/office/drawing/2014/main" id="{A02A9D05-B7EC-4A82-AA07-4B55FCDF6E53}"/>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28" name="正方形/長方形 427">
          <a:extLst>
            <a:ext uri="{FF2B5EF4-FFF2-40B4-BE49-F238E27FC236}">
              <a16:creationId xmlns:a16="http://schemas.microsoft.com/office/drawing/2014/main" id="{573BFDC5-F53F-4324-B864-994AD279E088}"/>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29" name="テキスト ボックス 428">
          <a:extLst>
            <a:ext uri="{FF2B5EF4-FFF2-40B4-BE49-F238E27FC236}">
              <a16:creationId xmlns:a16="http://schemas.microsoft.com/office/drawing/2014/main" id="{C8C4E4F4-B8D7-44D2-B15A-E9376FDA86C4}"/>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30" name="直線コネクタ 429">
          <a:extLst>
            <a:ext uri="{FF2B5EF4-FFF2-40B4-BE49-F238E27FC236}">
              <a16:creationId xmlns:a16="http://schemas.microsoft.com/office/drawing/2014/main" id="{6F5F7262-8E2F-4DAD-980B-1AC239112155}"/>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31" name="テキスト ボックス 430">
          <a:extLst>
            <a:ext uri="{FF2B5EF4-FFF2-40B4-BE49-F238E27FC236}">
              <a16:creationId xmlns:a16="http://schemas.microsoft.com/office/drawing/2014/main" id="{1458802C-5A9A-4ECE-A944-69C3B8081BAA}"/>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432" name="直線コネクタ 431">
          <a:extLst>
            <a:ext uri="{FF2B5EF4-FFF2-40B4-BE49-F238E27FC236}">
              <a16:creationId xmlns:a16="http://schemas.microsoft.com/office/drawing/2014/main" id="{1F5C591E-C5BD-4304-B2CB-751A1365E54C}"/>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433" name="テキスト ボックス 432">
          <a:extLst>
            <a:ext uri="{FF2B5EF4-FFF2-40B4-BE49-F238E27FC236}">
              <a16:creationId xmlns:a16="http://schemas.microsoft.com/office/drawing/2014/main" id="{5E0EFC92-8FB5-4476-92F5-6CC3373257E9}"/>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34" name="直線コネクタ 433">
          <a:extLst>
            <a:ext uri="{FF2B5EF4-FFF2-40B4-BE49-F238E27FC236}">
              <a16:creationId xmlns:a16="http://schemas.microsoft.com/office/drawing/2014/main" id="{758E3F12-D38F-45A1-99BF-892C74D1E9DF}"/>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35" name="テキスト ボックス 434">
          <a:extLst>
            <a:ext uri="{FF2B5EF4-FFF2-40B4-BE49-F238E27FC236}">
              <a16:creationId xmlns:a16="http://schemas.microsoft.com/office/drawing/2014/main" id="{46EB3EB0-EB45-449F-9D84-3C065AC2922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36" name="直線コネクタ 435">
          <a:extLst>
            <a:ext uri="{FF2B5EF4-FFF2-40B4-BE49-F238E27FC236}">
              <a16:creationId xmlns:a16="http://schemas.microsoft.com/office/drawing/2014/main" id="{BDD0B0A4-72C4-4FBF-92BC-FDAD33E38FFA}"/>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37" name="テキスト ボックス 436">
          <a:extLst>
            <a:ext uri="{FF2B5EF4-FFF2-40B4-BE49-F238E27FC236}">
              <a16:creationId xmlns:a16="http://schemas.microsoft.com/office/drawing/2014/main" id="{25DB47CB-4526-4D46-87C7-0136BFF2A1F9}"/>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38" name="直線コネクタ 437">
          <a:extLst>
            <a:ext uri="{FF2B5EF4-FFF2-40B4-BE49-F238E27FC236}">
              <a16:creationId xmlns:a16="http://schemas.microsoft.com/office/drawing/2014/main" id="{493182A7-61EE-4BA3-BB4D-618537A0490B}"/>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39" name="テキスト ボックス 438">
          <a:extLst>
            <a:ext uri="{FF2B5EF4-FFF2-40B4-BE49-F238E27FC236}">
              <a16:creationId xmlns:a16="http://schemas.microsoft.com/office/drawing/2014/main" id="{952A8381-507B-450E-95E2-B3E3B7BC04E5}"/>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40" name="直線コネクタ 439">
          <a:extLst>
            <a:ext uri="{FF2B5EF4-FFF2-40B4-BE49-F238E27FC236}">
              <a16:creationId xmlns:a16="http://schemas.microsoft.com/office/drawing/2014/main" id="{080C9E7F-6082-47CD-AE5B-EB47515CF4E5}"/>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41" name="テキスト ボックス 440">
          <a:extLst>
            <a:ext uri="{FF2B5EF4-FFF2-40B4-BE49-F238E27FC236}">
              <a16:creationId xmlns:a16="http://schemas.microsoft.com/office/drawing/2014/main" id="{6D045C15-F310-4D48-ABBF-86BBF196D257}"/>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42" name="直線コネクタ 441">
          <a:extLst>
            <a:ext uri="{FF2B5EF4-FFF2-40B4-BE49-F238E27FC236}">
              <a16:creationId xmlns:a16="http://schemas.microsoft.com/office/drawing/2014/main" id="{1963EBDA-7FA5-4864-BBFD-E332EB4F880E}"/>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43" name="テキスト ボックス 442">
          <a:extLst>
            <a:ext uri="{FF2B5EF4-FFF2-40B4-BE49-F238E27FC236}">
              <a16:creationId xmlns:a16="http://schemas.microsoft.com/office/drawing/2014/main" id="{97610EDA-9E46-4C85-A945-0CCC873CF32C}"/>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44" name="【学校施設】&#10;有形固定資産減価償却率グラフ枠">
          <a:extLst>
            <a:ext uri="{FF2B5EF4-FFF2-40B4-BE49-F238E27FC236}">
              <a16:creationId xmlns:a16="http://schemas.microsoft.com/office/drawing/2014/main" id="{1B35209A-53DC-479B-8667-82F6A45BD8C7}"/>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26670</xdr:rowOff>
    </xdr:from>
    <xdr:to>
      <xdr:col>23</xdr:col>
      <xdr:colOff>516889</xdr:colOff>
      <xdr:row>65</xdr:row>
      <xdr:rowOff>0</xdr:rowOff>
    </xdr:to>
    <xdr:cxnSp macro="">
      <xdr:nvCxnSpPr>
        <xdr:cNvPr id="445" name="直線コネクタ 444">
          <a:extLst>
            <a:ext uri="{FF2B5EF4-FFF2-40B4-BE49-F238E27FC236}">
              <a16:creationId xmlns:a16="http://schemas.microsoft.com/office/drawing/2014/main" id="{76014EC9-F758-4907-A401-646CEF340CA5}"/>
            </a:ext>
          </a:extLst>
        </xdr:cNvPr>
        <xdr:cNvCxnSpPr/>
      </xdr:nvCxnSpPr>
      <xdr:spPr>
        <a:xfrm flipV="1">
          <a:off x="16318864" y="962787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65</xdr:row>
      <xdr:rowOff>3827</xdr:rowOff>
    </xdr:from>
    <xdr:ext cx="405111" cy="259045"/>
    <xdr:sp macro="" textlink="">
      <xdr:nvSpPr>
        <xdr:cNvPr id="446" name="【学校施設】&#10;有形固定資産減価償却率最小値テキスト">
          <a:extLst>
            <a:ext uri="{FF2B5EF4-FFF2-40B4-BE49-F238E27FC236}">
              <a16:creationId xmlns:a16="http://schemas.microsoft.com/office/drawing/2014/main" id="{8D7BC84F-31EC-4EF6-92D3-F8E0EBFC985D}"/>
            </a:ext>
          </a:extLst>
        </xdr:cNvPr>
        <xdr:cNvSpPr txBox="1"/>
      </xdr:nvSpPr>
      <xdr:spPr>
        <a:xfrm>
          <a:off x="16408400" y="1114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37.5</a:t>
          </a:r>
          <a:endParaRPr kumimoji="1" lang="ja-JP" altLang="en-US" sz="1000" b="1">
            <a:latin typeface="ＭＳ Ｐゴシック"/>
          </a:endParaRPr>
        </a:p>
      </xdr:txBody>
    </xdr:sp>
    <xdr:clientData/>
  </xdr:oneCellAnchor>
  <xdr:twoCellAnchor>
    <xdr:from>
      <xdr:col>23</xdr:col>
      <xdr:colOff>428625</xdr:colOff>
      <xdr:row>65</xdr:row>
      <xdr:rowOff>0</xdr:rowOff>
    </xdr:from>
    <xdr:to>
      <xdr:col>23</xdr:col>
      <xdr:colOff>606425</xdr:colOff>
      <xdr:row>65</xdr:row>
      <xdr:rowOff>0</xdr:rowOff>
    </xdr:to>
    <xdr:cxnSp macro="">
      <xdr:nvCxnSpPr>
        <xdr:cNvPr id="447" name="直線コネクタ 446">
          <a:extLst>
            <a:ext uri="{FF2B5EF4-FFF2-40B4-BE49-F238E27FC236}">
              <a16:creationId xmlns:a16="http://schemas.microsoft.com/office/drawing/2014/main" id="{FB0F4016-62DB-4D7F-B65B-BEE3E7DAE947}"/>
            </a:ext>
          </a:extLst>
        </xdr:cNvPr>
        <xdr:cNvCxnSpPr/>
      </xdr:nvCxnSpPr>
      <xdr:spPr>
        <a:xfrm>
          <a:off x="16230600" y="11144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144797</xdr:rowOff>
    </xdr:from>
    <xdr:ext cx="405111" cy="259045"/>
    <xdr:sp macro="" textlink="">
      <xdr:nvSpPr>
        <xdr:cNvPr id="448" name="【学校施設】&#10;有形固定資産減価償却率最大値テキスト">
          <a:extLst>
            <a:ext uri="{FF2B5EF4-FFF2-40B4-BE49-F238E27FC236}">
              <a16:creationId xmlns:a16="http://schemas.microsoft.com/office/drawing/2014/main" id="{A512F6DF-3184-4AA4-8D43-FEC0EC074972}"/>
            </a:ext>
          </a:extLst>
        </xdr:cNvPr>
        <xdr:cNvSpPr txBox="1"/>
      </xdr:nvSpPr>
      <xdr:spPr>
        <a:xfrm>
          <a:off x="164084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a:t>
          </a:r>
          <a:endParaRPr kumimoji="1" lang="ja-JP" altLang="en-US" sz="1000" b="1">
            <a:latin typeface="ＭＳ Ｐゴシック"/>
          </a:endParaRPr>
        </a:p>
      </xdr:txBody>
    </xdr:sp>
    <xdr:clientData/>
  </xdr:oneCellAnchor>
  <xdr:twoCellAnchor>
    <xdr:from>
      <xdr:col>23</xdr:col>
      <xdr:colOff>428625</xdr:colOff>
      <xdr:row>56</xdr:row>
      <xdr:rowOff>26670</xdr:rowOff>
    </xdr:from>
    <xdr:to>
      <xdr:col>23</xdr:col>
      <xdr:colOff>606425</xdr:colOff>
      <xdr:row>56</xdr:row>
      <xdr:rowOff>26670</xdr:rowOff>
    </xdr:to>
    <xdr:cxnSp macro="">
      <xdr:nvCxnSpPr>
        <xdr:cNvPr id="449" name="直線コネクタ 448">
          <a:extLst>
            <a:ext uri="{FF2B5EF4-FFF2-40B4-BE49-F238E27FC236}">
              <a16:creationId xmlns:a16="http://schemas.microsoft.com/office/drawing/2014/main" id="{C13F4530-62FF-4944-BA81-1E64E1675C50}"/>
            </a:ext>
          </a:extLst>
        </xdr:cNvPr>
        <xdr:cNvCxnSpPr/>
      </xdr:nvCxnSpPr>
      <xdr:spPr>
        <a:xfrm>
          <a:off x="16230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19067</xdr:rowOff>
    </xdr:from>
    <xdr:ext cx="405111" cy="259045"/>
    <xdr:sp macro="" textlink="">
      <xdr:nvSpPr>
        <xdr:cNvPr id="450" name="【学校施設】&#10;有形固定資産減価償却率平均値テキスト">
          <a:extLst>
            <a:ext uri="{FF2B5EF4-FFF2-40B4-BE49-F238E27FC236}">
              <a16:creationId xmlns:a16="http://schemas.microsoft.com/office/drawing/2014/main" id="{E385AADD-4787-467A-AC68-2BB28512EA1A}"/>
            </a:ext>
          </a:extLst>
        </xdr:cNvPr>
        <xdr:cNvSpPr txBox="1"/>
      </xdr:nvSpPr>
      <xdr:spPr>
        <a:xfrm>
          <a:off x="16408400" y="101346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40640</xdr:rowOff>
    </xdr:from>
    <xdr:to>
      <xdr:col>23</xdr:col>
      <xdr:colOff>568325</xdr:colOff>
      <xdr:row>59</xdr:row>
      <xdr:rowOff>142240</xdr:rowOff>
    </xdr:to>
    <xdr:sp macro="" textlink="">
      <xdr:nvSpPr>
        <xdr:cNvPr id="451" name="フローチャート : 判断 450">
          <a:extLst>
            <a:ext uri="{FF2B5EF4-FFF2-40B4-BE49-F238E27FC236}">
              <a16:creationId xmlns:a16="http://schemas.microsoft.com/office/drawing/2014/main" id="{C56ABC0D-0A6A-480B-BCBA-C42D32112727}"/>
            </a:ext>
          </a:extLst>
        </xdr:cNvPr>
        <xdr:cNvSpPr/>
      </xdr:nvSpPr>
      <xdr:spPr>
        <a:xfrm>
          <a:off x="16268700" y="1015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132080</xdr:rowOff>
    </xdr:from>
    <xdr:to>
      <xdr:col>22</xdr:col>
      <xdr:colOff>415925</xdr:colOff>
      <xdr:row>60</xdr:row>
      <xdr:rowOff>62230</xdr:rowOff>
    </xdr:to>
    <xdr:sp macro="" textlink="">
      <xdr:nvSpPr>
        <xdr:cNvPr id="452" name="フローチャート : 判断 451">
          <a:extLst>
            <a:ext uri="{FF2B5EF4-FFF2-40B4-BE49-F238E27FC236}">
              <a16:creationId xmlns:a16="http://schemas.microsoft.com/office/drawing/2014/main" id="{C4FE6A19-0669-41DE-9A9A-73AB435F6208}"/>
            </a:ext>
          </a:extLst>
        </xdr:cNvPr>
        <xdr:cNvSpPr/>
      </xdr:nvSpPr>
      <xdr:spPr>
        <a:xfrm>
          <a:off x="15430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53" name="テキスト ボックス 452">
          <a:extLst>
            <a:ext uri="{FF2B5EF4-FFF2-40B4-BE49-F238E27FC236}">
              <a16:creationId xmlns:a16="http://schemas.microsoft.com/office/drawing/2014/main" id="{B078FD8D-D510-47F5-96BC-FCF53EF2C24D}"/>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54" name="テキスト ボックス 453">
          <a:extLst>
            <a:ext uri="{FF2B5EF4-FFF2-40B4-BE49-F238E27FC236}">
              <a16:creationId xmlns:a16="http://schemas.microsoft.com/office/drawing/2014/main" id="{257AAB40-BE5E-4279-9E7F-E566FDCE17DE}"/>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55" name="テキスト ボックス 454">
          <a:extLst>
            <a:ext uri="{FF2B5EF4-FFF2-40B4-BE49-F238E27FC236}">
              <a16:creationId xmlns:a16="http://schemas.microsoft.com/office/drawing/2014/main" id="{94DDCDA9-62FF-4201-A35E-F8D77126757D}"/>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56" name="テキスト ボックス 455">
          <a:extLst>
            <a:ext uri="{FF2B5EF4-FFF2-40B4-BE49-F238E27FC236}">
              <a16:creationId xmlns:a16="http://schemas.microsoft.com/office/drawing/2014/main" id="{76E0664F-954E-42B5-BF37-F721D731ACFE}"/>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57" name="テキスト ボックス 456">
          <a:extLst>
            <a:ext uri="{FF2B5EF4-FFF2-40B4-BE49-F238E27FC236}">
              <a16:creationId xmlns:a16="http://schemas.microsoft.com/office/drawing/2014/main" id="{6FA4D574-AF25-4A66-AB4A-BF8D068356CF}"/>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60</xdr:row>
      <xdr:rowOff>13970</xdr:rowOff>
    </xdr:from>
    <xdr:to>
      <xdr:col>22</xdr:col>
      <xdr:colOff>415925</xdr:colOff>
      <xdr:row>60</xdr:row>
      <xdr:rowOff>115570</xdr:rowOff>
    </xdr:to>
    <xdr:sp macro="" textlink="">
      <xdr:nvSpPr>
        <xdr:cNvPr id="458" name="円/楕円 457">
          <a:extLst>
            <a:ext uri="{FF2B5EF4-FFF2-40B4-BE49-F238E27FC236}">
              <a16:creationId xmlns:a16="http://schemas.microsoft.com/office/drawing/2014/main" id="{B31E09F0-C6CD-4567-9592-DE5DC9F314ED}"/>
            </a:ext>
          </a:extLst>
        </xdr:cNvPr>
        <xdr:cNvSpPr/>
      </xdr:nvSpPr>
      <xdr:spPr>
        <a:xfrm>
          <a:off x="15430500" y="1030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58</xdr:row>
      <xdr:rowOff>78757</xdr:rowOff>
    </xdr:from>
    <xdr:ext cx="405111" cy="259045"/>
    <xdr:sp macro="" textlink="">
      <xdr:nvSpPr>
        <xdr:cNvPr id="459" name="n_1aveValue【学校施設】&#10;有形固定資産減価償却率">
          <a:extLst>
            <a:ext uri="{FF2B5EF4-FFF2-40B4-BE49-F238E27FC236}">
              <a16:creationId xmlns:a16="http://schemas.microsoft.com/office/drawing/2014/main" id="{CD7712ED-0C0D-4C0C-8A8E-F574CF42392D}"/>
            </a:ext>
          </a:extLst>
        </xdr:cNvPr>
        <xdr:cNvSpPr txBox="1"/>
      </xdr:nvSpPr>
      <xdr:spPr>
        <a:xfrm>
          <a:off x="15266043"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a:t>
          </a:r>
          <a:endParaRPr kumimoji="1" lang="ja-JP" altLang="en-US" sz="1000" b="1">
            <a:solidFill>
              <a:srgbClr val="000080"/>
            </a:solidFill>
            <a:latin typeface="ＭＳ Ｐゴシック"/>
          </a:endParaRPr>
        </a:p>
      </xdr:txBody>
    </xdr:sp>
    <xdr:clientData/>
  </xdr:oneCellAnchor>
  <xdr:oneCellAnchor>
    <xdr:from>
      <xdr:col>22</xdr:col>
      <xdr:colOff>149868</xdr:colOff>
      <xdr:row>60</xdr:row>
      <xdr:rowOff>106697</xdr:rowOff>
    </xdr:from>
    <xdr:ext cx="405111" cy="259045"/>
    <xdr:sp macro="" textlink="">
      <xdr:nvSpPr>
        <xdr:cNvPr id="460" name="n_1mainValue【学校施設】&#10;有形固定資産減価償却率">
          <a:extLst>
            <a:ext uri="{FF2B5EF4-FFF2-40B4-BE49-F238E27FC236}">
              <a16:creationId xmlns:a16="http://schemas.microsoft.com/office/drawing/2014/main" id="{5C6881D2-3B97-47C3-971D-293F982B854C}"/>
            </a:ext>
          </a:extLst>
        </xdr:cNvPr>
        <xdr:cNvSpPr txBox="1"/>
      </xdr:nvSpPr>
      <xdr:spPr>
        <a:xfrm>
          <a:off x="15266043" y="1039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61" name="正方形/長方形 460">
          <a:extLst>
            <a:ext uri="{FF2B5EF4-FFF2-40B4-BE49-F238E27FC236}">
              <a16:creationId xmlns:a16="http://schemas.microsoft.com/office/drawing/2014/main" id="{242A53FC-2AB3-42AD-BA68-0671386600B7}"/>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62" name="正方形/長方形 461">
          <a:extLst>
            <a:ext uri="{FF2B5EF4-FFF2-40B4-BE49-F238E27FC236}">
              <a16:creationId xmlns:a16="http://schemas.microsoft.com/office/drawing/2014/main" id="{4E37F466-E71B-476E-885B-045B80D03F2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63" name="正方形/長方形 462">
          <a:extLst>
            <a:ext uri="{FF2B5EF4-FFF2-40B4-BE49-F238E27FC236}">
              <a16:creationId xmlns:a16="http://schemas.microsoft.com/office/drawing/2014/main" id="{5DB2A3F3-E42F-4C86-8547-A48E71DEB62B}"/>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64" name="正方形/長方形 463">
          <a:extLst>
            <a:ext uri="{FF2B5EF4-FFF2-40B4-BE49-F238E27FC236}">
              <a16:creationId xmlns:a16="http://schemas.microsoft.com/office/drawing/2014/main" id="{0639E563-40BF-4508-AB1D-5651C4E82095}"/>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65" name="正方形/長方形 464">
          <a:extLst>
            <a:ext uri="{FF2B5EF4-FFF2-40B4-BE49-F238E27FC236}">
              <a16:creationId xmlns:a16="http://schemas.microsoft.com/office/drawing/2014/main" id="{84986EC1-D5AF-4BAE-877B-4F89287F502F}"/>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66" name="正方形/長方形 465">
          <a:extLst>
            <a:ext uri="{FF2B5EF4-FFF2-40B4-BE49-F238E27FC236}">
              <a16:creationId xmlns:a16="http://schemas.microsoft.com/office/drawing/2014/main" id="{5E88796A-EF94-4AD7-A67F-E29901CD037F}"/>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67" name="正方形/長方形 466">
          <a:extLst>
            <a:ext uri="{FF2B5EF4-FFF2-40B4-BE49-F238E27FC236}">
              <a16:creationId xmlns:a16="http://schemas.microsoft.com/office/drawing/2014/main" id="{8C8B42CA-7A48-484C-B624-F97FA0B40691}"/>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1.317</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68" name="正方形/長方形 467">
          <a:extLst>
            <a:ext uri="{FF2B5EF4-FFF2-40B4-BE49-F238E27FC236}">
              <a16:creationId xmlns:a16="http://schemas.microsoft.com/office/drawing/2014/main" id="{553A5986-28C7-4553-912C-5FDD2C3050F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69" name="テキスト ボックス 468">
          <a:extLst>
            <a:ext uri="{FF2B5EF4-FFF2-40B4-BE49-F238E27FC236}">
              <a16:creationId xmlns:a16="http://schemas.microsoft.com/office/drawing/2014/main" id="{E770FC64-A251-4788-AA35-08582D5CED45}"/>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70" name="直線コネクタ 469">
          <a:extLst>
            <a:ext uri="{FF2B5EF4-FFF2-40B4-BE49-F238E27FC236}">
              <a16:creationId xmlns:a16="http://schemas.microsoft.com/office/drawing/2014/main" id="{B290F38F-8E3E-4D5C-817C-9AAB00E18D72}"/>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71" name="テキスト ボックス 470">
          <a:extLst>
            <a:ext uri="{FF2B5EF4-FFF2-40B4-BE49-F238E27FC236}">
              <a16:creationId xmlns:a16="http://schemas.microsoft.com/office/drawing/2014/main" id="{4A4E7259-18BD-4D74-A83D-8753FCC30CDC}"/>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72" name="直線コネクタ 471">
          <a:extLst>
            <a:ext uri="{FF2B5EF4-FFF2-40B4-BE49-F238E27FC236}">
              <a16:creationId xmlns:a16="http://schemas.microsoft.com/office/drawing/2014/main" id="{5D300F0D-B021-43FA-999F-0E678B3BAD3D}"/>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73" name="テキスト ボックス 472">
          <a:extLst>
            <a:ext uri="{FF2B5EF4-FFF2-40B4-BE49-F238E27FC236}">
              <a16:creationId xmlns:a16="http://schemas.microsoft.com/office/drawing/2014/main" id="{07BF83B5-BB61-4825-943E-2E14BEB4BF4D}"/>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74" name="直線コネクタ 473">
          <a:extLst>
            <a:ext uri="{FF2B5EF4-FFF2-40B4-BE49-F238E27FC236}">
              <a16:creationId xmlns:a16="http://schemas.microsoft.com/office/drawing/2014/main" id="{C1B750F2-FB35-4122-A599-F5331C091C9F}"/>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75" name="テキスト ボックス 474">
          <a:extLst>
            <a:ext uri="{FF2B5EF4-FFF2-40B4-BE49-F238E27FC236}">
              <a16:creationId xmlns:a16="http://schemas.microsoft.com/office/drawing/2014/main" id="{51A074E2-4737-4F93-8C9B-73FEE40F0C53}"/>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76" name="直線コネクタ 475">
          <a:extLst>
            <a:ext uri="{FF2B5EF4-FFF2-40B4-BE49-F238E27FC236}">
              <a16:creationId xmlns:a16="http://schemas.microsoft.com/office/drawing/2014/main" id="{748DAAF0-B8C8-4FAF-9288-680356EDA1A1}"/>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77" name="テキスト ボックス 476">
          <a:extLst>
            <a:ext uri="{FF2B5EF4-FFF2-40B4-BE49-F238E27FC236}">
              <a16:creationId xmlns:a16="http://schemas.microsoft.com/office/drawing/2014/main" id="{5E895F2B-ADFE-4840-A365-A659848991A6}"/>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78" name="直線コネクタ 477">
          <a:extLst>
            <a:ext uri="{FF2B5EF4-FFF2-40B4-BE49-F238E27FC236}">
              <a16:creationId xmlns:a16="http://schemas.microsoft.com/office/drawing/2014/main" id="{53F88ABD-1036-4345-8662-8BEF9AC7FD98}"/>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79" name="テキスト ボックス 478">
          <a:extLst>
            <a:ext uri="{FF2B5EF4-FFF2-40B4-BE49-F238E27FC236}">
              <a16:creationId xmlns:a16="http://schemas.microsoft.com/office/drawing/2014/main" id="{D55413D2-6C55-4557-9BEA-C5E3580E757B}"/>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80" name="直線コネクタ 479">
          <a:extLst>
            <a:ext uri="{FF2B5EF4-FFF2-40B4-BE49-F238E27FC236}">
              <a16:creationId xmlns:a16="http://schemas.microsoft.com/office/drawing/2014/main" id="{22AB355F-7184-472C-B684-20A947C51E36}"/>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81" name="テキスト ボックス 480">
          <a:extLst>
            <a:ext uri="{FF2B5EF4-FFF2-40B4-BE49-F238E27FC236}">
              <a16:creationId xmlns:a16="http://schemas.microsoft.com/office/drawing/2014/main" id="{C0CE0244-8A91-47CB-891E-172C3DEEDB56}"/>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82" name="直線コネクタ 481">
          <a:extLst>
            <a:ext uri="{FF2B5EF4-FFF2-40B4-BE49-F238E27FC236}">
              <a16:creationId xmlns:a16="http://schemas.microsoft.com/office/drawing/2014/main" id="{C7BEB626-3996-46A0-AD17-F5E81E29F6E5}"/>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83" name="テキスト ボックス 482">
          <a:extLst>
            <a:ext uri="{FF2B5EF4-FFF2-40B4-BE49-F238E27FC236}">
              <a16:creationId xmlns:a16="http://schemas.microsoft.com/office/drawing/2014/main" id="{203BE59F-5F02-4F6E-8F2F-DCDBD3E19E6C}"/>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84" name="【学校施設】&#10;一人当たり面積グラフ枠">
          <a:extLst>
            <a:ext uri="{FF2B5EF4-FFF2-40B4-BE49-F238E27FC236}">
              <a16:creationId xmlns:a16="http://schemas.microsoft.com/office/drawing/2014/main" id="{0780F495-25E7-45BC-8590-DD8189DDAC64}"/>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75438</xdr:rowOff>
    </xdr:from>
    <xdr:to>
      <xdr:col>32</xdr:col>
      <xdr:colOff>186689</xdr:colOff>
      <xdr:row>63</xdr:row>
      <xdr:rowOff>165354</xdr:rowOff>
    </xdr:to>
    <xdr:cxnSp macro="">
      <xdr:nvCxnSpPr>
        <xdr:cNvPr id="485" name="直線コネクタ 484">
          <a:extLst>
            <a:ext uri="{FF2B5EF4-FFF2-40B4-BE49-F238E27FC236}">
              <a16:creationId xmlns:a16="http://schemas.microsoft.com/office/drawing/2014/main" id="{E33D621F-9A67-454D-B236-EF1A1ED58CB6}"/>
            </a:ext>
          </a:extLst>
        </xdr:cNvPr>
        <xdr:cNvCxnSpPr/>
      </xdr:nvCxnSpPr>
      <xdr:spPr>
        <a:xfrm flipV="1">
          <a:off x="22160864" y="9505188"/>
          <a:ext cx="0" cy="1461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169181</xdr:rowOff>
    </xdr:from>
    <xdr:ext cx="469744" cy="259045"/>
    <xdr:sp macro="" textlink="">
      <xdr:nvSpPr>
        <xdr:cNvPr id="486" name="【学校施設】&#10;一人当たり面積最小値テキスト">
          <a:extLst>
            <a:ext uri="{FF2B5EF4-FFF2-40B4-BE49-F238E27FC236}">
              <a16:creationId xmlns:a16="http://schemas.microsoft.com/office/drawing/2014/main" id="{393D6C6C-060D-4079-B10C-AF77D7D0C527}"/>
            </a:ext>
          </a:extLst>
        </xdr:cNvPr>
        <xdr:cNvSpPr txBox="1"/>
      </xdr:nvSpPr>
      <xdr:spPr>
        <a:xfrm>
          <a:off x="22250400" y="10970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0.608</a:t>
          </a:r>
          <a:endParaRPr kumimoji="1" lang="ja-JP" altLang="en-US" sz="1000" b="1">
            <a:latin typeface="ＭＳ Ｐゴシック"/>
          </a:endParaRPr>
        </a:p>
      </xdr:txBody>
    </xdr:sp>
    <xdr:clientData/>
  </xdr:oneCellAnchor>
  <xdr:twoCellAnchor>
    <xdr:from>
      <xdr:col>32</xdr:col>
      <xdr:colOff>98425</xdr:colOff>
      <xdr:row>63</xdr:row>
      <xdr:rowOff>165354</xdr:rowOff>
    </xdr:from>
    <xdr:to>
      <xdr:col>32</xdr:col>
      <xdr:colOff>276225</xdr:colOff>
      <xdr:row>63</xdr:row>
      <xdr:rowOff>165354</xdr:rowOff>
    </xdr:to>
    <xdr:cxnSp macro="">
      <xdr:nvCxnSpPr>
        <xdr:cNvPr id="487" name="直線コネクタ 486">
          <a:extLst>
            <a:ext uri="{FF2B5EF4-FFF2-40B4-BE49-F238E27FC236}">
              <a16:creationId xmlns:a16="http://schemas.microsoft.com/office/drawing/2014/main" id="{BDA34C82-6AA7-4F12-B99A-16A4D48BC7C9}"/>
            </a:ext>
          </a:extLst>
        </xdr:cNvPr>
        <xdr:cNvCxnSpPr/>
      </xdr:nvCxnSpPr>
      <xdr:spPr>
        <a:xfrm>
          <a:off x="22072600" y="10966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22115</xdr:rowOff>
    </xdr:from>
    <xdr:ext cx="469744" cy="259045"/>
    <xdr:sp macro="" textlink="">
      <xdr:nvSpPr>
        <xdr:cNvPr id="488" name="【学校施設】&#10;一人当たり面積最大値テキスト">
          <a:extLst>
            <a:ext uri="{FF2B5EF4-FFF2-40B4-BE49-F238E27FC236}">
              <a16:creationId xmlns:a16="http://schemas.microsoft.com/office/drawing/2014/main" id="{9F55736B-1797-47EE-978D-BD6E1CFD4B05}"/>
            </a:ext>
          </a:extLst>
        </xdr:cNvPr>
        <xdr:cNvSpPr txBox="1"/>
      </xdr:nvSpPr>
      <xdr:spPr>
        <a:xfrm>
          <a:off x="22250400" y="9280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2.526</a:t>
          </a:r>
          <a:endParaRPr kumimoji="1" lang="ja-JP" altLang="en-US" sz="1000" b="1">
            <a:latin typeface="ＭＳ Ｐゴシック"/>
          </a:endParaRPr>
        </a:p>
      </xdr:txBody>
    </xdr:sp>
    <xdr:clientData/>
  </xdr:oneCellAnchor>
  <xdr:twoCellAnchor>
    <xdr:from>
      <xdr:col>32</xdr:col>
      <xdr:colOff>98425</xdr:colOff>
      <xdr:row>55</xdr:row>
      <xdr:rowOff>75438</xdr:rowOff>
    </xdr:from>
    <xdr:to>
      <xdr:col>32</xdr:col>
      <xdr:colOff>276225</xdr:colOff>
      <xdr:row>55</xdr:row>
      <xdr:rowOff>75438</xdr:rowOff>
    </xdr:to>
    <xdr:cxnSp macro="">
      <xdr:nvCxnSpPr>
        <xdr:cNvPr id="489" name="直線コネクタ 488">
          <a:extLst>
            <a:ext uri="{FF2B5EF4-FFF2-40B4-BE49-F238E27FC236}">
              <a16:creationId xmlns:a16="http://schemas.microsoft.com/office/drawing/2014/main" id="{67C5BD7D-B592-4C41-8527-C656629CF29F}"/>
            </a:ext>
          </a:extLst>
        </xdr:cNvPr>
        <xdr:cNvCxnSpPr/>
      </xdr:nvCxnSpPr>
      <xdr:spPr>
        <a:xfrm>
          <a:off x="22072600" y="9505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67073</xdr:rowOff>
    </xdr:from>
    <xdr:ext cx="469744" cy="259045"/>
    <xdr:sp macro="" textlink="">
      <xdr:nvSpPr>
        <xdr:cNvPr id="490" name="【学校施設】&#10;一人当たり面積平均値テキスト">
          <a:extLst>
            <a:ext uri="{FF2B5EF4-FFF2-40B4-BE49-F238E27FC236}">
              <a16:creationId xmlns:a16="http://schemas.microsoft.com/office/drawing/2014/main" id="{149CBB2B-B080-4762-A150-B301AD2E35C0}"/>
            </a:ext>
          </a:extLst>
        </xdr:cNvPr>
        <xdr:cNvSpPr txBox="1"/>
      </xdr:nvSpPr>
      <xdr:spPr>
        <a:xfrm>
          <a:off x="22250400" y="101826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1.542</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88646</xdr:rowOff>
    </xdr:from>
    <xdr:to>
      <xdr:col>32</xdr:col>
      <xdr:colOff>238125</xdr:colOff>
      <xdr:row>60</xdr:row>
      <xdr:rowOff>18796</xdr:rowOff>
    </xdr:to>
    <xdr:sp macro="" textlink="">
      <xdr:nvSpPr>
        <xdr:cNvPr id="491" name="フローチャート : 判断 490">
          <a:extLst>
            <a:ext uri="{FF2B5EF4-FFF2-40B4-BE49-F238E27FC236}">
              <a16:creationId xmlns:a16="http://schemas.microsoft.com/office/drawing/2014/main" id="{E300EE48-CDDF-4E12-8B24-459D4C089C9A}"/>
            </a:ext>
          </a:extLst>
        </xdr:cNvPr>
        <xdr:cNvSpPr/>
      </xdr:nvSpPr>
      <xdr:spPr>
        <a:xfrm>
          <a:off x="22110700" y="1020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21590</xdr:rowOff>
    </xdr:from>
    <xdr:to>
      <xdr:col>31</xdr:col>
      <xdr:colOff>85725</xdr:colOff>
      <xdr:row>59</xdr:row>
      <xdr:rowOff>123190</xdr:rowOff>
    </xdr:to>
    <xdr:sp macro="" textlink="">
      <xdr:nvSpPr>
        <xdr:cNvPr id="492" name="フローチャート : 判断 491">
          <a:extLst>
            <a:ext uri="{FF2B5EF4-FFF2-40B4-BE49-F238E27FC236}">
              <a16:creationId xmlns:a16="http://schemas.microsoft.com/office/drawing/2014/main" id="{12D9F4D0-406F-4FA6-B7C6-BF4666E856B3}"/>
            </a:ext>
          </a:extLst>
        </xdr:cNvPr>
        <xdr:cNvSpPr/>
      </xdr:nvSpPr>
      <xdr:spPr>
        <a:xfrm>
          <a:off x="21272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93" name="テキスト ボックス 492">
          <a:extLst>
            <a:ext uri="{FF2B5EF4-FFF2-40B4-BE49-F238E27FC236}">
              <a16:creationId xmlns:a16="http://schemas.microsoft.com/office/drawing/2014/main" id="{A6C9F39F-7EE9-4E74-A776-9A207BCCF399}"/>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94" name="テキスト ボックス 493">
          <a:extLst>
            <a:ext uri="{FF2B5EF4-FFF2-40B4-BE49-F238E27FC236}">
              <a16:creationId xmlns:a16="http://schemas.microsoft.com/office/drawing/2014/main" id="{4582A696-8C2C-4FF3-933E-9587EE4BE46E}"/>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95" name="テキスト ボックス 494">
          <a:extLst>
            <a:ext uri="{FF2B5EF4-FFF2-40B4-BE49-F238E27FC236}">
              <a16:creationId xmlns:a16="http://schemas.microsoft.com/office/drawing/2014/main" id="{93A022F8-E9FC-4344-BCA8-2719CA078C3B}"/>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96" name="テキスト ボックス 495">
          <a:extLst>
            <a:ext uri="{FF2B5EF4-FFF2-40B4-BE49-F238E27FC236}">
              <a16:creationId xmlns:a16="http://schemas.microsoft.com/office/drawing/2014/main" id="{3A2284CC-783C-4EB4-9E67-61CABA9CC9B5}"/>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97" name="テキスト ボックス 496">
          <a:extLst>
            <a:ext uri="{FF2B5EF4-FFF2-40B4-BE49-F238E27FC236}">
              <a16:creationId xmlns:a16="http://schemas.microsoft.com/office/drawing/2014/main" id="{BDBDBE0B-A56E-4895-96E9-436DD0941DEE}"/>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57</xdr:row>
      <xdr:rowOff>138938</xdr:rowOff>
    </xdr:from>
    <xdr:to>
      <xdr:col>31</xdr:col>
      <xdr:colOff>85725</xdr:colOff>
      <xdr:row>58</xdr:row>
      <xdr:rowOff>69088</xdr:rowOff>
    </xdr:to>
    <xdr:sp macro="" textlink="">
      <xdr:nvSpPr>
        <xdr:cNvPr id="498" name="円/楕円 497">
          <a:extLst>
            <a:ext uri="{FF2B5EF4-FFF2-40B4-BE49-F238E27FC236}">
              <a16:creationId xmlns:a16="http://schemas.microsoft.com/office/drawing/2014/main" id="{4674BF93-AFF2-4976-9CF6-EF75E330F046}"/>
            </a:ext>
          </a:extLst>
        </xdr:cNvPr>
        <xdr:cNvSpPr/>
      </xdr:nvSpPr>
      <xdr:spPr>
        <a:xfrm>
          <a:off x="21272500" y="9911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59</xdr:row>
      <xdr:rowOff>114317</xdr:rowOff>
    </xdr:from>
    <xdr:ext cx="469744" cy="259045"/>
    <xdr:sp macro="" textlink="">
      <xdr:nvSpPr>
        <xdr:cNvPr id="499" name="n_1aveValue【学校施設】&#10;一人当たり面積">
          <a:extLst>
            <a:ext uri="{FF2B5EF4-FFF2-40B4-BE49-F238E27FC236}">
              <a16:creationId xmlns:a16="http://schemas.microsoft.com/office/drawing/2014/main" id="{E986D6E0-61E0-4BD6-BFCD-78C6193174CF}"/>
            </a:ext>
          </a:extLst>
        </xdr:cNvPr>
        <xdr:cNvSpPr txBox="1"/>
      </xdr:nvSpPr>
      <xdr:spPr>
        <a:xfrm>
          <a:off x="21075727" y="1022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1.630</a:t>
          </a:r>
          <a:endParaRPr kumimoji="1" lang="ja-JP" altLang="en-US" sz="1000" b="1">
            <a:solidFill>
              <a:srgbClr val="000080"/>
            </a:solidFill>
            <a:latin typeface="ＭＳ Ｐゴシック"/>
          </a:endParaRPr>
        </a:p>
      </xdr:txBody>
    </xdr:sp>
    <xdr:clientData/>
  </xdr:oneCellAnchor>
  <xdr:oneCellAnchor>
    <xdr:from>
      <xdr:col>30</xdr:col>
      <xdr:colOff>473152</xdr:colOff>
      <xdr:row>56</xdr:row>
      <xdr:rowOff>85615</xdr:rowOff>
    </xdr:from>
    <xdr:ext cx="469744" cy="259045"/>
    <xdr:sp macro="" textlink="">
      <xdr:nvSpPr>
        <xdr:cNvPr id="500" name="n_1mainValue【学校施設】&#10;一人当たり面積">
          <a:extLst>
            <a:ext uri="{FF2B5EF4-FFF2-40B4-BE49-F238E27FC236}">
              <a16:creationId xmlns:a16="http://schemas.microsoft.com/office/drawing/2014/main" id="{5068D50D-85C4-47F0-B3B9-4ED73B1F1CB5}"/>
            </a:ext>
          </a:extLst>
        </xdr:cNvPr>
        <xdr:cNvSpPr txBox="1"/>
      </xdr:nvSpPr>
      <xdr:spPr>
        <a:xfrm>
          <a:off x="21075727" y="9686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1.926</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01" name="正方形/長方形 500">
          <a:extLst>
            <a:ext uri="{FF2B5EF4-FFF2-40B4-BE49-F238E27FC236}">
              <a16:creationId xmlns:a16="http://schemas.microsoft.com/office/drawing/2014/main" id="{8FAA745D-4BC0-4647-8F57-8BF36DCF02C9}"/>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02" name="正方形/長方形 501">
          <a:extLst>
            <a:ext uri="{FF2B5EF4-FFF2-40B4-BE49-F238E27FC236}">
              <a16:creationId xmlns:a16="http://schemas.microsoft.com/office/drawing/2014/main" id="{907A5EF8-3855-4CE1-86E5-A8BF2BA78BAB}"/>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03" name="正方形/長方形 502">
          <a:extLst>
            <a:ext uri="{FF2B5EF4-FFF2-40B4-BE49-F238E27FC236}">
              <a16:creationId xmlns:a16="http://schemas.microsoft.com/office/drawing/2014/main" id="{CD376C62-2B00-4726-8AB3-34305FE151B7}"/>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04" name="正方形/長方形 503">
          <a:extLst>
            <a:ext uri="{FF2B5EF4-FFF2-40B4-BE49-F238E27FC236}">
              <a16:creationId xmlns:a16="http://schemas.microsoft.com/office/drawing/2014/main" id="{529B517A-7C9D-4E07-A58C-45DF5BD0085C}"/>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05" name="正方形/長方形 504">
          <a:extLst>
            <a:ext uri="{FF2B5EF4-FFF2-40B4-BE49-F238E27FC236}">
              <a16:creationId xmlns:a16="http://schemas.microsoft.com/office/drawing/2014/main" id="{1738F1D3-FE8F-4804-8598-86FAD5DF6A61}"/>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06" name="正方形/長方形 505">
          <a:extLst>
            <a:ext uri="{FF2B5EF4-FFF2-40B4-BE49-F238E27FC236}">
              <a16:creationId xmlns:a16="http://schemas.microsoft.com/office/drawing/2014/main" id="{FCFD8264-2CB7-4DDF-BF8D-99C6FE98565E}"/>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07" name="正方形/長方形 506">
          <a:extLst>
            <a:ext uri="{FF2B5EF4-FFF2-40B4-BE49-F238E27FC236}">
              <a16:creationId xmlns:a16="http://schemas.microsoft.com/office/drawing/2014/main" id="{6C9B2D48-EAEB-4E5B-99CF-02926F80246A}"/>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65.6</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08" name="正方形/長方形 507">
          <a:extLst>
            <a:ext uri="{FF2B5EF4-FFF2-40B4-BE49-F238E27FC236}">
              <a16:creationId xmlns:a16="http://schemas.microsoft.com/office/drawing/2014/main" id="{21526FE3-5B7F-4775-A3D7-5D99CCFCEE9C}"/>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09" name="テキスト ボックス 508">
          <a:extLst>
            <a:ext uri="{FF2B5EF4-FFF2-40B4-BE49-F238E27FC236}">
              <a16:creationId xmlns:a16="http://schemas.microsoft.com/office/drawing/2014/main" id="{4C575B2B-879A-4109-85D1-BFA7D81CC879}"/>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10" name="直線コネクタ 509">
          <a:extLst>
            <a:ext uri="{FF2B5EF4-FFF2-40B4-BE49-F238E27FC236}">
              <a16:creationId xmlns:a16="http://schemas.microsoft.com/office/drawing/2014/main" id="{41D3C4C7-9BC0-44D9-9B8D-A0ADB4CE842D}"/>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511" name="テキスト ボックス 510">
          <a:extLst>
            <a:ext uri="{FF2B5EF4-FFF2-40B4-BE49-F238E27FC236}">
              <a16:creationId xmlns:a16="http://schemas.microsoft.com/office/drawing/2014/main" id="{523F6DCA-E2E7-40FE-8EF1-43A85AEEAE0E}"/>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512" name="直線コネクタ 511">
          <a:extLst>
            <a:ext uri="{FF2B5EF4-FFF2-40B4-BE49-F238E27FC236}">
              <a16:creationId xmlns:a16="http://schemas.microsoft.com/office/drawing/2014/main" id="{015A421C-2BD9-4038-853A-C0BDFAC69EA9}"/>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513" name="テキスト ボックス 512">
          <a:extLst>
            <a:ext uri="{FF2B5EF4-FFF2-40B4-BE49-F238E27FC236}">
              <a16:creationId xmlns:a16="http://schemas.microsoft.com/office/drawing/2014/main" id="{225192E6-4E2D-4A63-B28D-5F8E68C6D79D}"/>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514" name="直線コネクタ 513">
          <a:extLst>
            <a:ext uri="{FF2B5EF4-FFF2-40B4-BE49-F238E27FC236}">
              <a16:creationId xmlns:a16="http://schemas.microsoft.com/office/drawing/2014/main" id="{6DAAFBB2-587D-4228-B07F-330F4F1FE577}"/>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515" name="テキスト ボックス 514">
          <a:extLst>
            <a:ext uri="{FF2B5EF4-FFF2-40B4-BE49-F238E27FC236}">
              <a16:creationId xmlns:a16="http://schemas.microsoft.com/office/drawing/2014/main" id="{13B41AB2-B2B9-4236-AB73-F04F58F8744A}"/>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516" name="直線コネクタ 515">
          <a:extLst>
            <a:ext uri="{FF2B5EF4-FFF2-40B4-BE49-F238E27FC236}">
              <a16:creationId xmlns:a16="http://schemas.microsoft.com/office/drawing/2014/main" id="{6274F645-3E7B-4E08-B919-BF7299CA067E}"/>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517" name="テキスト ボックス 516">
          <a:extLst>
            <a:ext uri="{FF2B5EF4-FFF2-40B4-BE49-F238E27FC236}">
              <a16:creationId xmlns:a16="http://schemas.microsoft.com/office/drawing/2014/main" id="{D4324B91-41BB-464B-A59D-FF429448653D}"/>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518" name="直線コネクタ 517">
          <a:extLst>
            <a:ext uri="{FF2B5EF4-FFF2-40B4-BE49-F238E27FC236}">
              <a16:creationId xmlns:a16="http://schemas.microsoft.com/office/drawing/2014/main" id="{4B30B62A-55D1-43B0-806A-0E7D3B68950D}"/>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519" name="テキスト ボックス 518">
          <a:extLst>
            <a:ext uri="{FF2B5EF4-FFF2-40B4-BE49-F238E27FC236}">
              <a16:creationId xmlns:a16="http://schemas.microsoft.com/office/drawing/2014/main" id="{3187525D-26AD-4579-AB8F-F8DB8CC8A541}"/>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520" name="直線コネクタ 519">
          <a:extLst>
            <a:ext uri="{FF2B5EF4-FFF2-40B4-BE49-F238E27FC236}">
              <a16:creationId xmlns:a16="http://schemas.microsoft.com/office/drawing/2014/main" id="{17B1F3A4-B447-4BCF-A582-3203C7102071}"/>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521" name="テキスト ボックス 520">
          <a:extLst>
            <a:ext uri="{FF2B5EF4-FFF2-40B4-BE49-F238E27FC236}">
              <a16:creationId xmlns:a16="http://schemas.microsoft.com/office/drawing/2014/main" id="{17A6490B-8EE8-4017-8F9C-4657B6214B1D}"/>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22" name="直線コネクタ 521">
          <a:extLst>
            <a:ext uri="{FF2B5EF4-FFF2-40B4-BE49-F238E27FC236}">
              <a16:creationId xmlns:a16="http://schemas.microsoft.com/office/drawing/2014/main" id="{00AD5AAA-5F9C-4CE6-A4AB-8272A580D822}"/>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523" name="テキスト ボックス 522">
          <a:extLst>
            <a:ext uri="{FF2B5EF4-FFF2-40B4-BE49-F238E27FC236}">
              <a16:creationId xmlns:a16="http://schemas.microsoft.com/office/drawing/2014/main" id="{06995CDB-A244-47E3-A994-945F4A0583B4}"/>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24" name="【児童館】&#10;有形固定資産減価償却率グラフ枠">
          <a:extLst>
            <a:ext uri="{FF2B5EF4-FFF2-40B4-BE49-F238E27FC236}">
              <a16:creationId xmlns:a16="http://schemas.microsoft.com/office/drawing/2014/main" id="{E51E35AF-36CB-4B56-8B70-497F83CADEA1}"/>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133350</xdr:rowOff>
    </xdr:from>
    <xdr:to>
      <xdr:col>23</xdr:col>
      <xdr:colOff>516889</xdr:colOff>
      <xdr:row>86</xdr:row>
      <xdr:rowOff>28575</xdr:rowOff>
    </xdr:to>
    <xdr:cxnSp macro="">
      <xdr:nvCxnSpPr>
        <xdr:cNvPr id="525" name="直線コネクタ 524">
          <a:extLst>
            <a:ext uri="{FF2B5EF4-FFF2-40B4-BE49-F238E27FC236}">
              <a16:creationId xmlns:a16="http://schemas.microsoft.com/office/drawing/2014/main" id="{518803C8-7F3F-45EA-91EE-309DB3B50033}"/>
            </a:ext>
          </a:extLst>
        </xdr:cNvPr>
        <xdr:cNvCxnSpPr/>
      </xdr:nvCxnSpPr>
      <xdr:spPr>
        <a:xfrm flipV="1">
          <a:off x="16318864" y="13335000"/>
          <a:ext cx="0" cy="1438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32402</xdr:rowOff>
    </xdr:from>
    <xdr:ext cx="405111" cy="259045"/>
    <xdr:sp macro="" textlink="">
      <xdr:nvSpPr>
        <xdr:cNvPr id="526" name="【児童館】&#10;有形固定資産減価償却率最小値テキスト">
          <a:extLst>
            <a:ext uri="{FF2B5EF4-FFF2-40B4-BE49-F238E27FC236}">
              <a16:creationId xmlns:a16="http://schemas.microsoft.com/office/drawing/2014/main" id="{854F6A12-CDDB-4B26-A53D-A6A44F80F1B1}"/>
            </a:ext>
          </a:extLst>
        </xdr:cNvPr>
        <xdr:cNvSpPr txBox="1"/>
      </xdr:nvSpPr>
      <xdr:spPr>
        <a:xfrm>
          <a:off x="16408400" y="1477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a:t>
          </a:r>
          <a:endParaRPr kumimoji="1" lang="ja-JP" altLang="en-US" sz="1000" b="1">
            <a:latin typeface="ＭＳ Ｐゴシック"/>
          </a:endParaRPr>
        </a:p>
      </xdr:txBody>
    </xdr:sp>
    <xdr:clientData/>
  </xdr:oneCellAnchor>
  <xdr:twoCellAnchor>
    <xdr:from>
      <xdr:col>23</xdr:col>
      <xdr:colOff>428625</xdr:colOff>
      <xdr:row>86</xdr:row>
      <xdr:rowOff>28575</xdr:rowOff>
    </xdr:from>
    <xdr:to>
      <xdr:col>23</xdr:col>
      <xdr:colOff>606425</xdr:colOff>
      <xdr:row>86</xdr:row>
      <xdr:rowOff>28575</xdr:rowOff>
    </xdr:to>
    <xdr:cxnSp macro="">
      <xdr:nvCxnSpPr>
        <xdr:cNvPr id="527" name="直線コネクタ 526">
          <a:extLst>
            <a:ext uri="{FF2B5EF4-FFF2-40B4-BE49-F238E27FC236}">
              <a16:creationId xmlns:a16="http://schemas.microsoft.com/office/drawing/2014/main" id="{DF9FE27A-EC71-4CFF-9207-75D7A8B38619}"/>
            </a:ext>
          </a:extLst>
        </xdr:cNvPr>
        <xdr:cNvCxnSpPr/>
      </xdr:nvCxnSpPr>
      <xdr:spPr>
        <a:xfrm>
          <a:off x="16230600" y="1477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80027</xdr:rowOff>
    </xdr:from>
    <xdr:ext cx="469744" cy="259045"/>
    <xdr:sp macro="" textlink="">
      <xdr:nvSpPr>
        <xdr:cNvPr id="528" name="【児童館】&#10;有形固定資産減価償却率最大値テキスト">
          <a:extLst>
            <a:ext uri="{FF2B5EF4-FFF2-40B4-BE49-F238E27FC236}">
              <a16:creationId xmlns:a16="http://schemas.microsoft.com/office/drawing/2014/main" id="{A505A091-AA34-4104-A59B-544E73B22BE9}"/>
            </a:ext>
          </a:extLst>
        </xdr:cNvPr>
        <xdr:cNvSpPr txBox="1"/>
      </xdr:nvSpPr>
      <xdr:spPr>
        <a:xfrm>
          <a:off x="16408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77</xdr:row>
      <xdr:rowOff>133350</xdr:rowOff>
    </xdr:from>
    <xdr:to>
      <xdr:col>23</xdr:col>
      <xdr:colOff>606425</xdr:colOff>
      <xdr:row>77</xdr:row>
      <xdr:rowOff>133350</xdr:rowOff>
    </xdr:to>
    <xdr:cxnSp macro="">
      <xdr:nvCxnSpPr>
        <xdr:cNvPr id="529" name="直線コネクタ 528">
          <a:extLst>
            <a:ext uri="{FF2B5EF4-FFF2-40B4-BE49-F238E27FC236}">
              <a16:creationId xmlns:a16="http://schemas.microsoft.com/office/drawing/2014/main" id="{64A20B2C-A9E4-4E55-8C85-ABD9509052F0}"/>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7638</xdr:rowOff>
    </xdr:from>
    <xdr:ext cx="405111" cy="259045"/>
    <xdr:sp macro="" textlink="">
      <xdr:nvSpPr>
        <xdr:cNvPr id="530" name="【児童館】&#10;有形固定資産減価償却率平均値テキスト">
          <a:extLst>
            <a:ext uri="{FF2B5EF4-FFF2-40B4-BE49-F238E27FC236}">
              <a16:creationId xmlns:a16="http://schemas.microsoft.com/office/drawing/2014/main" id="{EB896BFB-EA61-420C-BB70-103DFC8CB022}"/>
            </a:ext>
          </a:extLst>
        </xdr:cNvPr>
        <xdr:cNvSpPr txBox="1"/>
      </xdr:nvSpPr>
      <xdr:spPr>
        <a:xfrm>
          <a:off x="16408400" y="140665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29211</xdr:rowOff>
    </xdr:from>
    <xdr:to>
      <xdr:col>23</xdr:col>
      <xdr:colOff>568325</xdr:colOff>
      <xdr:row>82</xdr:row>
      <xdr:rowOff>130811</xdr:rowOff>
    </xdr:to>
    <xdr:sp macro="" textlink="">
      <xdr:nvSpPr>
        <xdr:cNvPr id="531" name="フローチャート : 判断 530">
          <a:extLst>
            <a:ext uri="{FF2B5EF4-FFF2-40B4-BE49-F238E27FC236}">
              <a16:creationId xmlns:a16="http://schemas.microsoft.com/office/drawing/2014/main" id="{39EB7817-78DD-46A3-ACC1-00C3446EC71A}"/>
            </a:ext>
          </a:extLst>
        </xdr:cNvPr>
        <xdr:cNvSpPr/>
      </xdr:nvSpPr>
      <xdr:spPr>
        <a:xfrm>
          <a:off x="16268700" y="1408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82</xdr:row>
      <xdr:rowOff>120650</xdr:rowOff>
    </xdr:from>
    <xdr:to>
      <xdr:col>22</xdr:col>
      <xdr:colOff>415925</xdr:colOff>
      <xdr:row>83</xdr:row>
      <xdr:rowOff>50800</xdr:rowOff>
    </xdr:to>
    <xdr:sp macro="" textlink="">
      <xdr:nvSpPr>
        <xdr:cNvPr id="532" name="フローチャート : 判断 531">
          <a:extLst>
            <a:ext uri="{FF2B5EF4-FFF2-40B4-BE49-F238E27FC236}">
              <a16:creationId xmlns:a16="http://schemas.microsoft.com/office/drawing/2014/main" id="{18365418-357D-4882-B4F6-CB958F91A33C}"/>
            </a:ext>
          </a:extLst>
        </xdr:cNvPr>
        <xdr:cNvSpPr/>
      </xdr:nvSpPr>
      <xdr:spPr>
        <a:xfrm>
          <a:off x="15430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33" name="テキスト ボックス 532">
          <a:extLst>
            <a:ext uri="{FF2B5EF4-FFF2-40B4-BE49-F238E27FC236}">
              <a16:creationId xmlns:a16="http://schemas.microsoft.com/office/drawing/2014/main" id="{D26536B2-226C-4BDD-93C9-D923D7922B08}"/>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34" name="テキスト ボックス 533">
          <a:extLst>
            <a:ext uri="{FF2B5EF4-FFF2-40B4-BE49-F238E27FC236}">
              <a16:creationId xmlns:a16="http://schemas.microsoft.com/office/drawing/2014/main" id="{BEAB5C43-3E55-47C8-B524-34A64F9FFF32}"/>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35" name="テキスト ボックス 534">
          <a:extLst>
            <a:ext uri="{FF2B5EF4-FFF2-40B4-BE49-F238E27FC236}">
              <a16:creationId xmlns:a16="http://schemas.microsoft.com/office/drawing/2014/main" id="{2892E9BD-964A-4B26-8613-2092083EB104}"/>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36" name="テキスト ボックス 535">
          <a:extLst>
            <a:ext uri="{FF2B5EF4-FFF2-40B4-BE49-F238E27FC236}">
              <a16:creationId xmlns:a16="http://schemas.microsoft.com/office/drawing/2014/main" id="{ED6F2532-5412-4C36-8315-589B1B394B76}"/>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37" name="テキスト ボックス 536">
          <a:extLst>
            <a:ext uri="{FF2B5EF4-FFF2-40B4-BE49-F238E27FC236}">
              <a16:creationId xmlns:a16="http://schemas.microsoft.com/office/drawing/2014/main" id="{68C1C3E4-1629-4CE8-87E9-8FA93D91EDCA}"/>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84</xdr:row>
      <xdr:rowOff>132080</xdr:rowOff>
    </xdr:from>
    <xdr:to>
      <xdr:col>22</xdr:col>
      <xdr:colOff>415925</xdr:colOff>
      <xdr:row>85</xdr:row>
      <xdr:rowOff>62230</xdr:rowOff>
    </xdr:to>
    <xdr:sp macro="" textlink="">
      <xdr:nvSpPr>
        <xdr:cNvPr id="538" name="円/楕円 537">
          <a:extLst>
            <a:ext uri="{FF2B5EF4-FFF2-40B4-BE49-F238E27FC236}">
              <a16:creationId xmlns:a16="http://schemas.microsoft.com/office/drawing/2014/main" id="{31386721-E680-4DA1-AF5B-8E0EC6B83BCE}"/>
            </a:ext>
          </a:extLst>
        </xdr:cNvPr>
        <xdr:cNvSpPr/>
      </xdr:nvSpPr>
      <xdr:spPr>
        <a:xfrm>
          <a:off x="15430500" y="1453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81</xdr:row>
      <xdr:rowOff>67327</xdr:rowOff>
    </xdr:from>
    <xdr:ext cx="405111" cy="259045"/>
    <xdr:sp macro="" textlink="">
      <xdr:nvSpPr>
        <xdr:cNvPr id="539" name="n_1aveValue【児童館】&#10;有形固定資産減価償却率">
          <a:extLst>
            <a:ext uri="{FF2B5EF4-FFF2-40B4-BE49-F238E27FC236}">
              <a16:creationId xmlns:a16="http://schemas.microsoft.com/office/drawing/2014/main" id="{04F7F9B5-6B85-4F13-95FC-C29ECA73400E}"/>
            </a:ext>
          </a:extLst>
        </xdr:cNvPr>
        <xdr:cNvSpPr txBox="1"/>
      </xdr:nvSpPr>
      <xdr:spPr>
        <a:xfrm>
          <a:off x="15266043" y="1395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a:t>
          </a:r>
          <a:endParaRPr kumimoji="1" lang="ja-JP" altLang="en-US" sz="1000" b="1">
            <a:solidFill>
              <a:srgbClr val="000080"/>
            </a:solidFill>
            <a:latin typeface="ＭＳ Ｐゴシック"/>
          </a:endParaRPr>
        </a:p>
      </xdr:txBody>
    </xdr:sp>
    <xdr:clientData/>
  </xdr:oneCellAnchor>
  <xdr:oneCellAnchor>
    <xdr:from>
      <xdr:col>22</xdr:col>
      <xdr:colOff>149868</xdr:colOff>
      <xdr:row>85</xdr:row>
      <xdr:rowOff>53357</xdr:rowOff>
    </xdr:from>
    <xdr:ext cx="405111" cy="259045"/>
    <xdr:sp macro="" textlink="">
      <xdr:nvSpPr>
        <xdr:cNvPr id="540" name="n_1mainValue【児童館】&#10;有形固定資産減価償却率">
          <a:extLst>
            <a:ext uri="{FF2B5EF4-FFF2-40B4-BE49-F238E27FC236}">
              <a16:creationId xmlns:a16="http://schemas.microsoft.com/office/drawing/2014/main" id="{BFCE7F26-C2F8-45B8-99FA-3B68DA69BFC0}"/>
            </a:ext>
          </a:extLst>
        </xdr:cNvPr>
        <xdr:cNvSpPr txBox="1"/>
      </xdr:nvSpPr>
      <xdr:spPr>
        <a:xfrm>
          <a:off x="15266043" y="1462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41" name="正方形/長方形 540">
          <a:extLst>
            <a:ext uri="{FF2B5EF4-FFF2-40B4-BE49-F238E27FC236}">
              <a16:creationId xmlns:a16="http://schemas.microsoft.com/office/drawing/2014/main" id="{8A57CA79-B5E2-49AA-8B73-900FDF13FF33}"/>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42" name="正方形/長方形 541">
          <a:extLst>
            <a:ext uri="{FF2B5EF4-FFF2-40B4-BE49-F238E27FC236}">
              <a16:creationId xmlns:a16="http://schemas.microsoft.com/office/drawing/2014/main" id="{C8F0AA5B-952D-43AC-897E-4C153D195865}"/>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43" name="正方形/長方形 542">
          <a:extLst>
            <a:ext uri="{FF2B5EF4-FFF2-40B4-BE49-F238E27FC236}">
              <a16:creationId xmlns:a16="http://schemas.microsoft.com/office/drawing/2014/main" id="{20C30D84-B694-4B7F-8AB3-A59A951401FD}"/>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44" name="正方形/長方形 543">
          <a:extLst>
            <a:ext uri="{FF2B5EF4-FFF2-40B4-BE49-F238E27FC236}">
              <a16:creationId xmlns:a16="http://schemas.microsoft.com/office/drawing/2014/main" id="{FDBC3AD9-9F77-4194-99B6-967EA9A33EBE}"/>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45" name="正方形/長方形 544">
          <a:extLst>
            <a:ext uri="{FF2B5EF4-FFF2-40B4-BE49-F238E27FC236}">
              <a16:creationId xmlns:a16="http://schemas.microsoft.com/office/drawing/2014/main" id="{CD184E53-2E4F-43A9-9C12-5EF396D3542E}"/>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46" name="正方形/長方形 545">
          <a:extLst>
            <a:ext uri="{FF2B5EF4-FFF2-40B4-BE49-F238E27FC236}">
              <a16:creationId xmlns:a16="http://schemas.microsoft.com/office/drawing/2014/main" id="{A37C2710-DDB9-422F-99D2-8FBF8D89F15E}"/>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47" name="正方形/長方形 546">
          <a:extLst>
            <a:ext uri="{FF2B5EF4-FFF2-40B4-BE49-F238E27FC236}">
              <a16:creationId xmlns:a16="http://schemas.microsoft.com/office/drawing/2014/main" id="{8F7B6E03-50D3-42AC-9850-7EDFBC4E0AFE}"/>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0.002</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48" name="正方形/長方形 547">
          <a:extLst>
            <a:ext uri="{FF2B5EF4-FFF2-40B4-BE49-F238E27FC236}">
              <a16:creationId xmlns:a16="http://schemas.microsoft.com/office/drawing/2014/main" id="{80AB6418-4F9F-404E-9822-47A2C74ADC1D}"/>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49" name="テキスト ボックス 548">
          <a:extLst>
            <a:ext uri="{FF2B5EF4-FFF2-40B4-BE49-F238E27FC236}">
              <a16:creationId xmlns:a16="http://schemas.microsoft.com/office/drawing/2014/main" id="{8011E7E1-3CB1-4036-B7D9-C9DB662C912C}"/>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50" name="直線コネクタ 549">
          <a:extLst>
            <a:ext uri="{FF2B5EF4-FFF2-40B4-BE49-F238E27FC236}">
              <a16:creationId xmlns:a16="http://schemas.microsoft.com/office/drawing/2014/main" id="{B04FB836-BF42-492A-A4D8-F53F1E479EC9}"/>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551" name="直線コネクタ 550">
          <a:extLst>
            <a:ext uri="{FF2B5EF4-FFF2-40B4-BE49-F238E27FC236}">
              <a16:creationId xmlns:a16="http://schemas.microsoft.com/office/drawing/2014/main" id="{8380E5DB-A38C-4659-939B-314C41BB6DF3}"/>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552" name="テキスト ボックス 551">
          <a:extLst>
            <a:ext uri="{FF2B5EF4-FFF2-40B4-BE49-F238E27FC236}">
              <a16:creationId xmlns:a16="http://schemas.microsoft.com/office/drawing/2014/main" id="{2D4A2F6C-2984-4EEF-BD11-3D49819D9412}"/>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553" name="直線コネクタ 552">
          <a:extLst>
            <a:ext uri="{FF2B5EF4-FFF2-40B4-BE49-F238E27FC236}">
              <a16:creationId xmlns:a16="http://schemas.microsoft.com/office/drawing/2014/main" id="{F406115E-F73D-42FB-BDE6-7015B0ABD2B5}"/>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554" name="テキスト ボックス 553">
          <a:extLst>
            <a:ext uri="{FF2B5EF4-FFF2-40B4-BE49-F238E27FC236}">
              <a16:creationId xmlns:a16="http://schemas.microsoft.com/office/drawing/2014/main" id="{512D0D38-3F37-461F-AE09-6542441FCA75}"/>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555" name="直線コネクタ 554">
          <a:extLst>
            <a:ext uri="{FF2B5EF4-FFF2-40B4-BE49-F238E27FC236}">
              <a16:creationId xmlns:a16="http://schemas.microsoft.com/office/drawing/2014/main" id="{C90784C2-35AA-44FD-923E-837D1365927B}"/>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556" name="テキスト ボックス 555">
          <a:extLst>
            <a:ext uri="{FF2B5EF4-FFF2-40B4-BE49-F238E27FC236}">
              <a16:creationId xmlns:a16="http://schemas.microsoft.com/office/drawing/2014/main" id="{F8D1A093-792E-4A10-B22F-E2692DF80DEB}"/>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557" name="直線コネクタ 556">
          <a:extLst>
            <a:ext uri="{FF2B5EF4-FFF2-40B4-BE49-F238E27FC236}">
              <a16:creationId xmlns:a16="http://schemas.microsoft.com/office/drawing/2014/main" id="{F1C45D75-67ED-4A3D-A575-E4EB990E60C3}"/>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558" name="テキスト ボックス 557">
          <a:extLst>
            <a:ext uri="{FF2B5EF4-FFF2-40B4-BE49-F238E27FC236}">
              <a16:creationId xmlns:a16="http://schemas.microsoft.com/office/drawing/2014/main" id="{3DDECC28-A0D2-47DF-B605-F2296629B267}"/>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559" name="直線コネクタ 558">
          <a:extLst>
            <a:ext uri="{FF2B5EF4-FFF2-40B4-BE49-F238E27FC236}">
              <a16:creationId xmlns:a16="http://schemas.microsoft.com/office/drawing/2014/main" id="{8CAC30B6-8BBF-4A10-A42C-7D42E5A55AC1}"/>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560" name="テキスト ボックス 559">
          <a:extLst>
            <a:ext uri="{FF2B5EF4-FFF2-40B4-BE49-F238E27FC236}">
              <a16:creationId xmlns:a16="http://schemas.microsoft.com/office/drawing/2014/main" id="{E8C346FB-5795-4FBF-AE8D-1E477F161D08}"/>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561" name="直線コネクタ 560">
          <a:extLst>
            <a:ext uri="{FF2B5EF4-FFF2-40B4-BE49-F238E27FC236}">
              <a16:creationId xmlns:a16="http://schemas.microsoft.com/office/drawing/2014/main" id="{6EC095F6-D4DD-4E3D-A2AD-4BB0019B723F}"/>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562" name="テキスト ボックス 561">
          <a:extLst>
            <a:ext uri="{FF2B5EF4-FFF2-40B4-BE49-F238E27FC236}">
              <a16:creationId xmlns:a16="http://schemas.microsoft.com/office/drawing/2014/main" id="{D41A8DEA-CEA7-4DA8-9E1F-170B7A37D185}"/>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63" name="直線コネクタ 562">
          <a:extLst>
            <a:ext uri="{FF2B5EF4-FFF2-40B4-BE49-F238E27FC236}">
              <a16:creationId xmlns:a16="http://schemas.microsoft.com/office/drawing/2014/main" id="{0B36F770-B0B2-4830-A74E-363988B5BE05}"/>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64" name="テキスト ボックス 563">
          <a:extLst>
            <a:ext uri="{FF2B5EF4-FFF2-40B4-BE49-F238E27FC236}">
              <a16:creationId xmlns:a16="http://schemas.microsoft.com/office/drawing/2014/main" id="{48568B0F-A932-4006-98F5-9558A2712743}"/>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65" name="【児童館】&#10;一人当たり面積グラフ枠">
          <a:extLst>
            <a:ext uri="{FF2B5EF4-FFF2-40B4-BE49-F238E27FC236}">
              <a16:creationId xmlns:a16="http://schemas.microsoft.com/office/drawing/2014/main" id="{0D07A777-07C4-442B-82B7-BD367248881A}"/>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80</xdr:row>
      <xdr:rowOff>152400</xdr:rowOff>
    </xdr:from>
    <xdr:to>
      <xdr:col>32</xdr:col>
      <xdr:colOff>186689</xdr:colOff>
      <xdr:row>86</xdr:row>
      <xdr:rowOff>136071</xdr:rowOff>
    </xdr:to>
    <xdr:cxnSp macro="">
      <xdr:nvCxnSpPr>
        <xdr:cNvPr id="566" name="直線コネクタ 565">
          <a:extLst>
            <a:ext uri="{FF2B5EF4-FFF2-40B4-BE49-F238E27FC236}">
              <a16:creationId xmlns:a16="http://schemas.microsoft.com/office/drawing/2014/main" id="{71F040F2-41D2-4782-B1E8-CEF11687F600}"/>
            </a:ext>
          </a:extLst>
        </xdr:cNvPr>
        <xdr:cNvCxnSpPr/>
      </xdr:nvCxnSpPr>
      <xdr:spPr>
        <a:xfrm flipV="1">
          <a:off x="22160864" y="13868400"/>
          <a:ext cx="0" cy="1012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139898</xdr:rowOff>
    </xdr:from>
    <xdr:ext cx="469744" cy="259045"/>
    <xdr:sp macro="" textlink="">
      <xdr:nvSpPr>
        <xdr:cNvPr id="567" name="【児童館】&#10;一人当たり面積最小値テキスト">
          <a:extLst>
            <a:ext uri="{FF2B5EF4-FFF2-40B4-BE49-F238E27FC236}">
              <a16:creationId xmlns:a16="http://schemas.microsoft.com/office/drawing/2014/main" id="{5FA08954-4DDD-4C8B-918F-99E147F5155A}"/>
            </a:ext>
          </a:extLst>
        </xdr:cNvPr>
        <xdr:cNvSpPr txBox="1"/>
      </xdr:nvSpPr>
      <xdr:spPr>
        <a:xfrm>
          <a:off x="22250400" y="1488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0.002</a:t>
          </a:r>
          <a:endParaRPr kumimoji="1" lang="ja-JP" altLang="en-US" sz="1000" b="1">
            <a:latin typeface="ＭＳ Ｐゴシック"/>
          </a:endParaRPr>
        </a:p>
      </xdr:txBody>
    </xdr:sp>
    <xdr:clientData/>
  </xdr:oneCellAnchor>
  <xdr:twoCellAnchor>
    <xdr:from>
      <xdr:col>32</xdr:col>
      <xdr:colOff>98425</xdr:colOff>
      <xdr:row>86</xdr:row>
      <xdr:rowOff>136071</xdr:rowOff>
    </xdr:from>
    <xdr:to>
      <xdr:col>32</xdr:col>
      <xdr:colOff>276225</xdr:colOff>
      <xdr:row>86</xdr:row>
      <xdr:rowOff>136071</xdr:rowOff>
    </xdr:to>
    <xdr:cxnSp macro="">
      <xdr:nvCxnSpPr>
        <xdr:cNvPr id="568" name="直線コネクタ 567">
          <a:extLst>
            <a:ext uri="{FF2B5EF4-FFF2-40B4-BE49-F238E27FC236}">
              <a16:creationId xmlns:a16="http://schemas.microsoft.com/office/drawing/2014/main" id="{48E16500-9F5B-4D25-987D-F6F3B02CD878}"/>
            </a:ext>
          </a:extLst>
        </xdr:cNvPr>
        <xdr:cNvCxnSpPr/>
      </xdr:nvCxnSpPr>
      <xdr:spPr>
        <a:xfrm>
          <a:off x="22072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79</xdr:row>
      <xdr:rowOff>99077</xdr:rowOff>
    </xdr:from>
    <xdr:ext cx="469744" cy="259045"/>
    <xdr:sp macro="" textlink="">
      <xdr:nvSpPr>
        <xdr:cNvPr id="569" name="【児童館】&#10;一人当たり面積最大値テキスト">
          <a:extLst>
            <a:ext uri="{FF2B5EF4-FFF2-40B4-BE49-F238E27FC236}">
              <a16:creationId xmlns:a16="http://schemas.microsoft.com/office/drawing/2014/main" id="{0765AAF4-D33F-4A76-A0B6-AF464B28538C}"/>
            </a:ext>
          </a:extLst>
        </xdr:cNvPr>
        <xdr:cNvSpPr txBox="1"/>
      </xdr:nvSpPr>
      <xdr:spPr>
        <a:xfrm>
          <a:off x="22250400" y="1364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0.064</a:t>
          </a:r>
          <a:endParaRPr kumimoji="1" lang="ja-JP" altLang="en-US" sz="1000" b="1">
            <a:latin typeface="ＭＳ Ｐゴシック"/>
          </a:endParaRPr>
        </a:p>
      </xdr:txBody>
    </xdr:sp>
    <xdr:clientData/>
  </xdr:oneCellAnchor>
  <xdr:twoCellAnchor>
    <xdr:from>
      <xdr:col>32</xdr:col>
      <xdr:colOff>98425</xdr:colOff>
      <xdr:row>80</xdr:row>
      <xdr:rowOff>152400</xdr:rowOff>
    </xdr:from>
    <xdr:to>
      <xdr:col>32</xdr:col>
      <xdr:colOff>276225</xdr:colOff>
      <xdr:row>80</xdr:row>
      <xdr:rowOff>152400</xdr:rowOff>
    </xdr:to>
    <xdr:cxnSp macro="">
      <xdr:nvCxnSpPr>
        <xdr:cNvPr id="570" name="直線コネクタ 569">
          <a:extLst>
            <a:ext uri="{FF2B5EF4-FFF2-40B4-BE49-F238E27FC236}">
              <a16:creationId xmlns:a16="http://schemas.microsoft.com/office/drawing/2014/main" id="{57F227A2-7CA2-4013-ADB8-6B662F03B14C}"/>
            </a:ext>
          </a:extLst>
        </xdr:cNvPr>
        <xdr:cNvCxnSpPr/>
      </xdr:nvCxnSpPr>
      <xdr:spPr>
        <a:xfrm>
          <a:off x="22072600" y="1386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84</xdr:row>
      <xdr:rowOff>14713</xdr:rowOff>
    </xdr:from>
    <xdr:ext cx="469744" cy="259045"/>
    <xdr:sp macro="" textlink="">
      <xdr:nvSpPr>
        <xdr:cNvPr id="571" name="【児童館】&#10;一人当たり面積平均値テキスト">
          <a:extLst>
            <a:ext uri="{FF2B5EF4-FFF2-40B4-BE49-F238E27FC236}">
              <a16:creationId xmlns:a16="http://schemas.microsoft.com/office/drawing/2014/main" id="{9972954C-9B95-42E1-AC36-45801EF7EC42}"/>
            </a:ext>
          </a:extLst>
        </xdr:cNvPr>
        <xdr:cNvSpPr txBox="1"/>
      </xdr:nvSpPr>
      <xdr:spPr>
        <a:xfrm>
          <a:off x="22250400" y="14416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0.026</a:t>
          </a:r>
          <a:endParaRPr kumimoji="1" lang="ja-JP" altLang="en-US" sz="1000" b="1">
            <a:solidFill>
              <a:srgbClr val="000080"/>
            </a:solidFill>
            <a:latin typeface="ＭＳ Ｐゴシック"/>
          </a:endParaRPr>
        </a:p>
      </xdr:txBody>
    </xdr:sp>
    <xdr:clientData/>
  </xdr:oneCellAnchor>
  <xdr:twoCellAnchor>
    <xdr:from>
      <xdr:col>32</xdr:col>
      <xdr:colOff>136525</xdr:colOff>
      <xdr:row>84</xdr:row>
      <xdr:rowOff>36286</xdr:rowOff>
    </xdr:from>
    <xdr:to>
      <xdr:col>32</xdr:col>
      <xdr:colOff>238125</xdr:colOff>
      <xdr:row>84</xdr:row>
      <xdr:rowOff>137886</xdr:rowOff>
    </xdr:to>
    <xdr:sp macro="" textlink="">
      <xdr:nvSpPr>
        <xdr:cNvPr id="572" name="フローチャート : 判断 571">
          <a:extLst>
            <a:ext uri="{FF2B5EF4-FFF2-40B4-BE49-F238E27FC236}">
              <a16:creationId xmlns:a16="http://schemas.microsoft.com/office/drawing/2014/main" id="{5F043CB5-4B10-403B-B5E1-5875C95BA841}"/>
            </a:ext>
          </a:extLst>
        </xdr:cNvPr>
        <xdr:cNvSpPr/>
      </xdr:nvSpPr>
      <xdr:spPr>
        <a:xfrm>
          <a:off x="22110700" y="1443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84</xdr:row>
      <xdr:rowOff>85271</xdr:rowOff>
    </xdr:from>
    <xdr:to>
      <xdr:col>31</xdr:col>
      <xdr:colOff>85725</xdr:colOff>
      <xdr:row>85</xdr:row>
      <xdr:rowOff>15421</xdr:rowOff>
    </xdr:to>
    <xdr:sp macro="" textlink="">
      <xdr:nvSpPr>
        <xdr:cNvPr id="573" name="フローチャート : 判断 572">
          <a:extLst>
            <a:ext uri="{FF2B5EF4-FFF2-40B4-BE49-F238E27FC236}">
              <a16:creationId xmlns:a16="http://schemas.microsoft.com/office/drawing/2014/main" id="{D1097F75-1FA5-40AA-8CB0-632050159015}"/>
            </a:ext>
          </a:extLst>
        </xdr:cNvPr>
        <xdr:cNvSpPr/>
      </xdr:nvSpPr>
      <xdr:spPr>
        <a:xfrm>
          <a:off x="21272500" y="1448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74" name="テキスト ボックス 573">
          <a:extLst>
            <a:ext uri="{FF2B5EF4-FFF2-40B4-BE49-F238E27FC236}">
              <a16:creationId xmlns:a16="http://schemas.microsoft.com/office/drawing/2014/main" id="{6128E750-9D53-4A64-AC8F-9A4714677325}"/>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75" name="テキスト ボックス 574">
          <a:extLst>
            <a:ext uri="{FF2B5EF4-FFF2-40B4-BE49-F238E27FC236}">
              <a16:creationId xmlns:a16="http://schemas.microsoft.com/office/drawing/2014/main" id="{EAB371B5-B772-4023-BED1-DE5E829475A9}"/>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76" name="テキスト ボックス 575">
          <a:extLst>
            <a:ext uri="{FF2B5EF4-FFF2-40B4-BE49-F238E27FC236}">
              <a16:creationId xmlns:a16="http://schemas.microsoft.com/office/drawing/2014/main" id="{E2E8DC4D-E612-41EF-ABD6-8810101215AC}"/>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77" name="テキスト ボックス 576">
          <a:extLst>
            <a:ext uri="{FF2B5EF4-FFF2-40B4-BE49-F238E27FC236}">
              <a16:creationId xmlns:a16="http://schemas.microsoft.com/office/drawing/2014/main" id="{C4D76AF5-6AC4-464C-8EFB-C98DCAAE17CB}"/>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78" name="テキスト ボックス 577">
          <a:extLst>
            <a:ext uri="{FF2B5EF4-FFF2-40B4-BE49-F238E27FC236}">
              <a16:creationId xmlns:a16="http://schemas.microsoft.com/office/drawing/2014/main" id="{8AB03F41-94A4-47F3-8C08-8FC541C709D8}"/>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78</xdr:row>
      <xdr:rowOff>36286</xdr:rowOff>
    </xdr:from>
    <xdr:to>
      <xdr:col>31</xdr:col>
      <xdr:colOff>85725</xdr:colOff>
      <xdr:row>78</xdr:row>
      <xdr:rowOff>137886</xdr:rowOff>
    </xdr:to>
    <xdr:sp macro="" textlink="">
      <xdr:nvSpPr>
        <xdr:cNvPr id="579" name="円/楕円 578">
          <a:extLst>
            <a:ext uri="{FF2B5EF4-FFF2-40B4-BE49-F238E27FC236}">
              <a16:creationId xmlns:a16="http://schemas.microsoft.com/office/drawing/2014/main" id="{9199D0DB-3818-4010-B8B1-7EAEEA2B8277}"/>
            </a:ext>
          </a:extLst>
        </xdr:cNvPr>
        <xdr:cNvSpPr/>
      </xdr:nvSpPr>
      <xdr:spPr>
        <a:xfrm>
          <a:off x="21272500" y="1340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85</xdr:row>
      <xdr:rowOff>6548</xdr:rowOff>
    </xdr:from>
    <xdr:ext cx="469744" cy="259045"/>
    <xdr:sp macro="" textlink="">
      <xdr:nvSpPr>
        <xdr:cNvPr id="580" name="n_1aveValue【児童館】&#10;一人当たり面積">
          <a:extLst>
            <a:ext uri="{FF2B5EF4-FFF2-40B4-BE49-F238E27FC236}">
              <a16:creationId xmlns:a16="http://schemas.microsoft.com/office/drawing/2014/main" id="{AEF261D5-C633-4B53-ABA9-C1E6302C6B68}"/>
            </a:ext>
          </a:extLst>
        </xdr:cNvPr>
        <xdr:cNvSpPr txBox="1"/>
      </xdr:nvSpPr>
      <xdr:spPr>
        <a:xfrm>
          <a:off x="21075727" y="1457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0.023</a:t>
          </a:r>
          <a:endParaRPr kumimoji="1" lang="ja-JP" altLang="en-US" sz="1000" b="1">
            <a:solidFill>
              <a:srgbClr val="000080"/>
            </a:solidFill>
            <a:latin typeface="ＭＳ Ｐゴシック"/>
          </a:endParaRPr>
        </a:p>
      </xdr:txBody>
    </xdr:sp>
    <xdr:clientData/>
  </xdr:oneCellAnchor>
  <xdr:oneCellAnchor>
    <xdr:from>
      <xdr:col>30</xdr:col>
      <xdr:colOff>473152</xdr:colOff>
      <xdr:row>76</xdr:row>
      <xdr:rowOff>154413</xdr:rowOff>
    </xdr:from>
    <xdr:ext cx="469744" cy="259045"/>
    <xdr:sp macro="" textlink="">
      <xdr:nvSpPr>
        <xdr:cNvPr id="581" name="n_1mainValue【児童館】&#10;一人当たり面積">
          <a:extLst>
            <a:ext uri="{FF2B5EF4-FFF2-40B4-BE49-F238E27FC236}">
              <a16:creationId xmlns:a16="http://schemas.microsoft.com/office/drawing/2014/main" id="{ECC0B94C-13AC-4C6F-9245-253E152D41CB}"/>
            </a:ext>
          </a:extLst>
        </xdr:cNvPr>
        <xdr:cNvSpPr txBox="1"/>
      </xdr:nvSpPr>
      <xdr:spPr>
        <a:xfrm>
          <a:off x="21075727" y="13184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0.089</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82" name="正方形/長方形 581">
          <a:extLst>
            <a:ext uri="{FF2B5EF4-FFF2-40B4-BE49-F238E27FC236}">
              <a16:creationId xmlns:a16="http://schemas.microsoft.com/office/drawing/2014/main" id="{4894B14E-8509-40D6-B03C-1F9358884FD9}"/>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83" name="正方形/長方形 582">
          <a:extLst>
            <a:ext uri="{FF2B5EF4-FFF2-40B4-BE49-F238E27FC236}">
              <a16:creationId xmlns:a16="http://schemas.microsoft.com/office/drawing/2014/main" id="{A89986C7-77E5-4B73-8F74-1C2DD5457889}"/>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84" name="正方形/長方形 583">
          <a:extLst>
            <a:ext uri="{FF2B5EF4-FFF2-40B4-BE49-F238E27FC236}">
              <a16:creationId xmlns:a16="http://schemas.microsoft.com/office/drawing/2014/main" id="{E74FE41E-8619-440D-829E-935DEE4B3C83}"/>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85" name="正方形/長方形 584">
          <a:extLst>
            <a:ext uri="{FF2B5EF4-FFF2-40B4-BE49-F238E27FC236}">
              <a16:creationId xmlns:a16="http://schemas.microsoft.com/office/drawing/2014/main" id="{047072FC-D601-48D4-94E6-C256241F28D9}"/>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86" name="正方形/長方形 585">
          <a:extLst>
            <a:ext uri="{FF2B5EF4-FFF2-40B4-BE49-F238E27FC236}">
              <a16:creationId xmlns:a16="http://schemas.microsoft.com/office/drawing/2014/main" id="{8FF52570-91BD-4137-AB41-5BB91C5AB9F7}"/>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87" name="正方形/長方形 586">
          <a:extLst>
            <a:ext uri="{FF2B5EF4-FFF2-40B4-BE49-F238E27FC236}">
              <a16:creationId xmlns:a16="http://schemas.microsoft.com/office/drawing/2014/main" id="{AFEA5729-5E8E-42F3-8876-59CC7128E788}"/>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88" name="正方形/長方形 587">
          <a:extLst>
            <a:ext uri="{FF2B5EF4-FFF2-40B4-BE49-F238E27FC236}">
              <a16:creationId xmlns:a16="http://schemas.microsoft.com/office/drawing/2014/main" id="{DF480F52-2D52-4E24-8D05-C796120D3D7A}"/>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89" name="正方形/長方形 588">
          <a:extLst>
            <a:ext uri="{FF2B5EF4-FFF2-40B4-BE49-F238E27FC236}">
              <a16:creationId xmlns:a16="http://schemas.microsoft.com/office/drawing/2014/main" id="{49F051B6-F39B-42A6-B54E-123BC60FE489}"/>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90" name="テキスト ボックス 589">
          <a:extLst>
            <a:ext uri="{FF2B5EF4-FFF2-40B4-BE49-F238E27FC236}">
              <a16:creationId xmlns:a16="http://schemas.microsoft.com/office/drawing/2014/main" id="{932F6945-56AA-436D-A742-EDE96E2C4697}"/>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91" name="直線コネクタ 590">
          <a:extLst>
            <a:ext uri="{FF2B5EF4-FFF2-40B4-BE49-F238E27FC236}">
              <a16:creationId xmlns:a16="http://schemas.microsoft.com/office/drawing/2014/main" id="{EC33B412-63FE-46D4-A3D0-1852492D0692}"/>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592" name="テキスト ボックス 591">
          <a:extLst>
            <a:ext uri="{FF2B5EF4-FFF2-40B4-BE49-F238E27FC236}">
              <a16:creationId xmlns:a16="http://schemas.microsoft.com/office/drawing/2014/main" id="{136CE1DC-F24E-425D-8963-4FE635579DC6}"/>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593" name="直線コネクタ 592">
          <a:extLst>
            <a:ext uri="{FF2B5EF4-FFF2-40B4-BE49-F238E27FC236}">
              <a16:creationId xmlns:a16="http://schemas.microsoft.com/office/drawing/2014/main" id="{0AC3338A-29BA-41EE-B01A-291E77C25B3C}"/>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594" name="テキスト ボックス 593">
          <a:extLst>
            <a:ext uri="{FF2B5EF4-FFF2-40B4-BE49-F238E27FC236}">
              <a16:creationId xmlns:a16="http://schemas.microsoft.com/office/drawing/2014/main" id="{600C5727-3296-4855-9F1A-60DE5CD36937}"/>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95" name="直線コネクタ 594">
          <a:extLst>
            <a:ext uri="{FF2B5EF4-FFF2-40B4-BE49-F238E27FC236}">
              <a16:creationId xmlns:a16="http://schemas.microsoft.com/office/drawing/2014/main" id="{40CB429D-35E8-400F-A20C-A570DBDBEE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96" name="テキスト ボックス 595">
          <a:extLst>
            <a:ext uri="{FF2B5EF4-FFF2-40B4-BE49-F238E27FC236}">
              <a16:creationId xmlns:a16="http://schemas.microsoft.com/office/drawing/2014/main" id="{B08E6F86-9604-4FB3-940F-D45B73117052}"/>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97" name="直線コネクタ 596">
          <a:extLst>
            <a:ext uri="{FF2B5EF4-FFF2-40B4-BE49-F238E27FC236}">
              <a16:creationId xmlns:a16="http://schemas.microsoft.com/office/drawing/2014/main" id="{2A0AF423-3A11-4CE9-BFE6-4F8F0CDA7E1C}"/>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98" name="テキスト ボックス 597">
          <a:extLst>
            <a:ext uri="{FF2B5EF4-FFF2-40B4-BE49-F238E27FC236}">
              <a16:creationId xmlns:a16="http://schemas.microsoft.com/office/drawing/2014/main" id="{44E630F3-1F71-46C0-87A7-46665C34A4F2}"/>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99" name="直線コネクタ 598">
          <a:extLst>
            <a:ext uri="{FF2B5EF4-FFF2-40B4-BE49-F238E27FC236}">
              <a16:creationId xmlns:a16="http://schemas.microsoft.com/office/drawing/2014/main" id="{6CF8E0B0-751C-4E61-A98B-E76214F8BEFE}"/>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600" name="テキスト ボックス 599">
          <a:extLst>
            <a:ext uri="{FF2B5EF4-FFF2-40B4-BE49-F238E27FC236}">
              <a16:creationId xmlns:a16="http://schemas.microsoft.com/office/drawing/2014/main" id="{C9158AC9-C2AC-46D3-BFFD-AA94F71E88DE}"/>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601" name="直線コネクタ 600">
          <a:extLst>
            <a:ext uri="{FF2B5EF4-FFF2-40B4-BE49-F238E27FC236}">
              <a16:creationId xmlns:a16="http://schemas.microsoft.com/office/drawing/2014/main" id="{EBF006BD-8A50-40C6-8D14-047E4108999C}"/>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602" name="テキスト ボックス 601">
          <a:extLst>
            <a:ext uri="{FF2B5EF4-FFF2-40B4-BE49-F238E27FC236}">
              <a16:creationId xmlns:a16="http://schemas.microsoft.com/office/drawing/2014/main" id="{B52D622B-45CD-44A9-ABEE-AD522755DD82}"/>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03" name="直線コネクタ 602">
          <a:extLst>
            <a:ext uri="{FF2B5EF4-FFF2-40B4-BE49-F238E27FC236}">
              <a16:creationId xmlns:a16="http://schemas.microsoft.com/office/drawing/2014/main" id="{25F57CE6-3C27-489E-B800-B2322208ECC6}"/>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604" name="テキスト ボックス 603">
          <a:extLst>
            <a:ext uri="{FF2B5EF4-FFF2-40B4-BE49-F238E27FC236}">
              <a16:creationId xmlns:a16="http://schemas.microsoft.com/office/drawing/2014/main" id="{5405862C-2373-4631-A06A-9A1623C9DF53}"/>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05" name="【公民館】&#10;有形固定資産減価償却率グラフ枠">
          <a:extLst>
            <a:ext uri="{FF2B5EF4-FFF2-40B4-BE49-F238E27FC236}">
              <a16:creationId xmlns:a16="http://schemas.microsoft.com/office/drawing/2014/main" id="{1CED5E42-F66B-4A09-8EAD-EFA41D8F5E28}"/>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26670</xdr:rowOff>
    </xdr:from>
    <xdr:to>
      <xdr:col>23</xdr:col>
      <xdr:colOff>516889</xdr:colOff>
      <xdr:row>107</xdr:row>
      <xdr:rowOff>57150</xdr:rowOff>
    </xdr:to>
    <xdr:cxnSp macro="">
      <xdr:nvCxnSpPr>
        <xdr:cNvPr id="606" name="直線コネクタ 605">
          <a:extLst>
            <a:ext uri="{FF2B5EF4-FFF2-40B4-BE49-F238E27FC236}">
              <a16:creationId xmlns:a16="http://schemas.microsoft.com/office/drawing/2014/main" id="{0D0D4784-1326-4AB8-94A7-F45831E3212A}"/>
            </a:ext>
          </a:extLst>
        </xdr:cNvPr>
        <xdr:cNvCxnSpPr/>
      </xdr:nvCxnSpPr>
      <xdr:spPr>
        <a:xfrm flipV="1">
          <a:off x="16318864" y="17343120"/>
          <a:ext cx="0" cy="1059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60977</xdr:rowOff>
    </xdr:from>
    <xdr:ext cx="405111" cy="259045"/>
    <xdr:sp macro="" textlink="">
      <xdr:nvSpPr>
        <xdr:cNvPr id="607" name="【公民館】&#10;有形固定資産減価償却率最小値テキスト">
          <a:extLst>
            <a:ext uri="{FF2B5EF4-FFF2-40B4-BE49-F238E27FC236}">
              <a16:creationId xmlns:a16="http://schemas.microsoft.com/office/drawing/2014/main" id="{91230773-6455-47B6-8770-5EA31567D3EA}"/>
            </a:ext>
          </a:extLst>
        </xdr:cNvPr>
        <xdr:cNvSpPr txBox="1"/>
      </xdr:nvSpPr>
      <xdr:spPr>
        <a:xfrm>
          <a:off x="16408400" y="1840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23</xdr:col>
      <xdr:colOff>428625</xdr:colOff>
      <xdr:row>107</xdr:row>
      <xdr:rowOff>57150</xdr:rowOff>
    </xdr:from>
    <xdr:to>
      <xdr:col>23</xdr:col>
      <xdr:colOff>606425</xdr:colOff>
      <xdr:row>107</xdr:row>
      <xdr:rowOff>57150</xdr:rowOff>
    </xdr:to>
    <xdr:cxnSp macro="">
      <xdr:nvCxnSpPr>
        <xdr:cNvPr id="608" name="直線コネクタ 607">
          <a:extLst>
            <a:ext uri="{FF2B5EF4-FFF2-40B4-BE49-F238E27FC236}">
              <a16:creationId xmlns:a16="http://schemas.microsoft.com/office/drawing/2014/main" id="{96B1D91B-5DBA-4584-9AFF-2E68418ED08B}"/>
            </a:ext>
          </a:extLst>
        </xdr:cNvPr>
        <xdr:cNvCxnSpPr/>
      </xdr:nvCxnSpPr>
      <xdr:spPr>
        <a:xfrm>
          <a:off x="16230600" y="1840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144797</xdr:rowOff>
    </xdr:from>
    <xdr:ext cx="405111" cy="259045"/>
    <xdr:sp macro="" textlink="">
      <xdr:nvSpPr>
        <xdr:cNvPr id="609" name="【公民館】&#10;有形固定資産減価償却率最大値テキスト">
          <a:extLst>
            <a:ext uri="{FF2B5EF4-FFF2-40B4-BE49-F238E27FC236}">
              <a16:creationId xmlns:a16="http://schemas.microsoft.com/office/drawing/2014/main" id="{961EFACE-AAFA-43D5-89B9-E832C2C5B7DD}"/>
            </a:ext>
          </a:extLst>
        </xdr:cNvPr>
        <xdr:cNvSpPr txBox="1"/>
      </xdr:nvSpPr>
      <xdr:spPr>
        <a:xfrm>
          <a:off x="16408400" y="1711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89.6</a:t>
          </a:r>
          <a:endParaRPr kumimoji="1" lang="ja-JP" altLang="en-US" sz="1000" b="1">
            <a:latin typeface="ＭＳ Ｐゴシック"/>
          </a:endParaRPr>
        </a:p>
      </xdr:txBody>
    </xdr:sp>
    <xdr:clientData/>
  </xdr:oneCellAnchor>
  <xdr:twoCellAnchor>
    <xdr:from>
      <xdr:col>23</xdr:col>
      <xdr:colOff>428625</xdr:colOff>
      <xdr:row>101</xdr:row>
      <xdr:rowOff>26670</xdr:rowOff>
    </xdr:from>
    <xdr:to>
      <xdr:col>23</xdr:col>
      <xdr:colOff>606425</xdr:colOff>
      <xdr:row>101</xdr:row>
      <xdr:rowOff>26670</xdr:rowOff>
    </xdr:to>
    <xdr:cxnSp macro="">
      <xdr:nvCxnSpPr>
        <xdr:cNvPr id="610" name="直線コネクタ 609">
          <a:extLst>
            <a:ext uri="{FF2B5EF4-FFF2-40B4-BE49-F238E27FC236}">
              <a16:creationId xmlns:a16="http://schemas.microsoft.com/office/drawing/2014/main" id="{88D221FD-AD98-4227-9A34-7BE1C869C3B0}"/>
            </a:ext>
          </a:extLst>
        </xdr:cNvPr>
        <xdr:cNvCxnSpPr/>
      </xdr:nvCxnSpPr>
      <xdr:spPr>
        <a:xfrm>
          <a:off x="16230600" y="1734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80027</xdr:rowOff>
    </xdr:from>
    <xdr:ext cx="405111" cy="259045"/>
    <xdr:sp macro="" textlink="">
      <xdr:nvSpPr>
        <xdr:cNvPr id="611" name="【公民館】&#10;有形固定資産減価償却率平均値テキスト">
          <a:extLst>
            <a:ext uri="{FF2B5EF4-FFF2-40B4-BE49-F238E27FC236}">
              <a16:creationId xmlns:a16="http://schemas.microsoft.com/office/drawing/2014/main" id="{E6CCE844-FE49-4437-9FBC-ABF17E81FD86}"/>
            </a:ext>
          </a:extLst>
        </xdr:cNvPr>
        <xdr:cNvSpPr txBox="1"/>
      </xdr:nvSpPr>
      <xdr:spPr>
        <a:xfrm>
          <a:off x="16408400" y="17910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56.0</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101600</xdr:rowOff>
    </xdr:from>
    <xdr:to>
      <xdr:col>23</xdr:col>
      <xdr:colOff>568325</xdr:colOff>
      <xdr:row>105</xdr:row>
      <xdr:rowOff>31750</xdr:rowOff>
    </xdr:to>
    <xdr:sp macro="" textlink="">
      <xdr:nvSpPr>
        <xdr:cNvPr id="612" name="フローチャート : 判断 611">
          <a:extLst>
            <a:ext uri="{FF2B5EF4-FFF2-40B4-BE49-F238E27FC236}">
              <a16:creationId xmlns:a16="http://schemas.microsoft.com/office/drawing/2014/main" id="{9A750D0E-9516-4C63-821C-4D87E6FE9FF4}"/>
            </a:ext>
          </a:extLst>
        </xdr:cNvPr>
        <xdr:cNvSpPr/>
      </xdr:nvSpPr>
      <xdr:spPr>
        <a:xfrm>
          <a:off x="162687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147320</xdr:rowOff>
    </xdr:from>
    <xdr:to>
      <xdr:col>22</xdr:col>
      <xdr:colOff>415925</xdr:colOff>
      <xdr:row>105</xdr:row>
      <xdr:rowOff>77470</xdr:rowOff>
    </xdr:to>
    <xdr:sp macro="" textlink="">
      <xdr:nvSpPr>
        <xdr:cNvPr id="613" name="フローチャート : 判断 612">
          <a:extLst>
            <a:ext uri="{FF2B5EF4-FFF2-40B4-BE49-F238E27FC236}">
              <a16:creationId xmlns:a16="http://schemas.microsoft.com/office/drawing/2014/main" id="{29AD72F7-3B03-49CB-ACFB-4E0E69E8725A}"/>
            </a:ext>
          </a:extLst>
        </xdr:cNvPr>
        <xdr:cNvSpPr/>
      </xdr:nvSpPr>
      <xdr:spPr>
        <a:xfrm>
          <a:off x="15430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614" name="テキスト ボックス 613">
          <a:extLst>
            <a:ext uri="{FF2B5EF4-FFF2-40B4-BE49-F238E27FC236}">
              <a16:creationId xmlns:a16="http://schemas.microsoft.com/office/drawing/2014/main" id="{FE45EA9E-EB03-4B3B-AB92-1EAF1C79DBCD}"/>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15" name="テキスト ボックス 614">
          <a:extLst>
            <a:ext uri="{FF2B5EF4-FFF2-40B4-BE49-F238E27FC236}">
              <a16:creationId xmlns:a16="http://schemas.microsoft.com/office/drawing/2014/main" id="{A747ED0B-EFE5-4C13-956E-5CA29407C39E}"/>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16" name="テキスト ボックス 615">
          <a:extLst>
            <a:ext uri="{FF2B5EF4-FFF2-40B4-BE49-F238E27FC236}">
              <a16:creationId xmlns:a16="http://schemas.microsoft.com/office/drawing/2014/main" id="{E691786F-4E77-4980-B990-36C8188E30AC}"/>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17" name="テキスト ボックス 616">
          <a:extLst>
            <a:ext uri="{FF2B5EF4-FFF2-40B4-BE49-F238E27FC236}">
              <a16:creationId xmlns:a16="http://schemas.microsoft.com/office/drawing/2014/main" id="{9D1A8862-5C80-4735-9F22-3338E52A2DAD}"/>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18" name="テキスト ボックス 617">
          <a:extLst>
            <a:ext uri="{FF2B5EF4-FFF2-40B4-BE49-F238E27FC236}">
              <a16:creationId xmlns:a16="http://schemas.microsoft.com/office/drawing/2014/main" id="{158D3A81-2BF3-4833-896D-BBC16D64A338}"/>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107</xdr:row>
      <xdr:rowOff>114936</xdr:rowOff>
    </xdr:from>
    <xdr:to>
      <xdr:col>22</xdr:col>
      <xdr:colOff>415925</xdr:colOff>
      <xdr:row>108</xdr:row>
      <xdr:rowOff>45086</xdr:rowOff>
    </xdr:to>
    <xdr:sp macro="" textlink="">
      <xdr:nvSpPr>
        <xdr:cNvPr id="619" name="円/楕円 618">
          <a:extLst>
            <a:ext uri="{FF2B5EF4-FFF2-40B4-BE49-F238E27FC236}">
              <a16:creationId xmlns:a16="http://schemas.microsoft.com/office/drawing/2014/main" id="{F4159284-953F-44C4-9742-90FDE7F75CA4}"/>
            </a:ext>
          </a:extLst>
        </xdr:cNvPr>
        <xdr:cNvSpPr/>
      </xdr:nvSpPr>
      <xdr:spPr>
        <a:xfrm>
          <a:off x="15430500" y="1846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93997</xdr:rowOff>
    </xdr:from>
    <xdr:ext cx="405111" cy="259045"/>
    <xdr:sp macro="" textlink="">
      <xdr:nvSpPr>
        <xdr:cNvPr id="620" name="n_1aveValue【公民館】&#10;有形固定資産減価償却率">
          <a:extLst>
            <a:ext uri="{FF2B5EF4-FFF2-40B4-BE49-F238E27FC236}">
              <a16:creationId xmlns:a16="http://schemas.microsoft.com/office/drawing/2014/main" id="{8691D028-4A3C-4BEA-9DB6-799426464B9C}"/>
            </a:ext>
          </a:extLst>
        </xdr:cNvPr>
        <xdr:cNvSpPr txBox="1"/>
      </xdr:nvSpPr>
      <xdr:spPr>
        <a:xfrm>
          <a:off x="15266043" y="1775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a:t>
          </a:r>
          <a:endParaRPr kumimoji="1" lang="ja-JP" altLang="en-US" sz="1000" b="1">
            <a:solidFill>
              <a:srgbClr val="000080"/>
            </a:solidFill>
            <a:latin typeface="ＭＳ Ｐゴシック"/>
          </a:endParaRPr>
        </a:p>
      </xdr:txBody>
    </xdr:sp>
    <xdr:clientData/>
  </xdr:oneCellAnchor>
  <xdr:oneCellAnchor>
    <xdr:from>
      <xdr:col>22</xdr:col>
      <xdr:colOff>149868</xdr:colOff>
      <xdr:row>108</xdr:row>
      <xdr:rowOff>36213</xdr:rowOff>
    </xdr:from>
    <xdr:ext cx="405111" cy="259045"/>
    <xdr:sp macro="" textlink="">
      <xdr:nvSpPr>
        <xdr:cNvPr id="621" name="n_1mainValue【公民館】&#10;有形固定資産減価償却率">
          <a:extLst>
            <a:ext uri="{FF2B5EF4-FFF2-40B4-BE49-F238E27FC236}">
              <a16:creationId xmlns:a16="http://schemas.microsoft.com/office/drawing/2014/main" id="{D809538C-0248-42CE-8EE1-ABE8C680D398}"/>
            </a:ext>
          </a:extLst>
        </xdr:cNvPr>
        <xdr:cNvSpPr txBox="1"/>
      </xdr:nvSpPr>
      <xdr:spPr>
        <a:xfrm>
          <a:off x="15266043" y="18552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22" name="正方形/長方形 621">
          <a:extLst>
            <a:ext uri="{FF2B5EF4-FFF2-40B4-BE49-F238E27FC236}">
              <a16:creationId xmlns:a16="http://schemas.microsoft.com/office/drawing/2014/main" id="{4E7A273A-99CC-4660-A067-65781B814E64}"/>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23" name="正方形/長方形 622">
          <a:extLst>
            <a:ext uri="{FF2B5EF4-FFF2-40B4-BE49-F238E27FC236}">
              <a16:creationId xmlns:a16="http://schemas.microsoft.com/office/drawing/2014/main" id="{913A2474-84CC-41F4-A1F5-759631729FA3}"/>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24" name="正方形/長方形 623">
          <a:extLst>
            <a:ext uri="{FF2B5EF4-FFF2-40B4-BE49-F238E27FC236}">
              <a16:creationId xmlns:a16="http://schemas.microsoft.com/office/drawing/2014/main" id="{F029C819-B536-4001-A020-1D18497026A4}"/>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25" name="正方形/長方形 624">
          <a:extLst>
            <a:ext uri="{FF2B5EF4-FFF2-40B4-BE49-F238E27FC236}">
              <a16:creationId xmlns:a16="http://schemas.microsoft.com/office/drawing/2014/main" id="{9AD442D4-D1E0-4BE5-AB86-1B4F131A44E3}"/>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26" name="正方形/長方形 625">
          <a:extLst>
            <a:ext uri="{FF2B5EF4-FFF2-40B4-BE49-F238E27FC236}">
              <a16:creationId xmlns:a16="http://schemas.microsoft.com/office/drawing/2014/main" id="{F0818F27-F286-4C97-AF02-61EB5637A5C3}"/>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27" name="正方形/長方形 626">
          <a:extLst>
            <a:ext uri="{FF2B5EF4-FFF2-40B4-BE49-F238E27FC236}">
              <a16:creationId xmlns:a16="http://schemas.microsoft.com/office/drawing/2014/main" id="{99D6C250-B5A8-45B3-856F-33186CD3B673}"/>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28" name="正方形/長方形 627">
          <a:extLst>
            <a:ext uri="{FF2B5EF4-FFF2-40B4-BE49-F238E27FC236}">
              <a16:creationId xmlns:a16="http://schemas.microsoft.com/office/drawing/2014/main" id="{F756CFE8-788C-4BCB-84E7-FEC15B8233C6}"/>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29" name="正方形/長方形 628">
          <a:extLst>
            <a:ext uri="{FF2B5EF4-FFF2-40B4-BE49-F238E27FC236}">
              <a16:creationId xmlns:a16="http://schemas.microsoft.com/office/drawing/2014/main" id="{177C7B6A-6094-4034-AB33-3F62D14BF3D3}"/>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30" name="テキスト ボックス 629">
          <a:extLst>
            <a:ext uri="{FF2B5EF4-FFF2-40B4-BE49-F238E27FC236}">
              <a16:creationId xmlns:a16="http://schemas.microsoft.com/office/drawing/2014/main" id="{8EF63CC5-5C6D-4DB5-821C-E4958DCA495E}"/>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31" name="直線コネクタ 630">
          <a:extLst>
            <a:ext uri="{FF2B5EF4-FFF2-40B4-BE49-F238E27FC236}">
              <a16:creationId xmlns:a16="http://schemas.microsoft.com/office/drawing/2014/main" id="{0054576A-28EF-4805-B00F-3414D441C874}"/>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632" name="直線コネクタ 631">
          <a:extLst>
            <a:ext uri="{FF2B5EF4-FFF2-40B4-BE49-F238E27FC236}">
              <a16:creationId xmlns:a16="http://schemas.microsoft.com/office/drawing/2014/main" id="{729F713D-158D-4690-A53D-D9CA3B1DCFD6}"/>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633" name="テキスト ボックス 632">
          <a:extLst>
            <a:ext uri="{FF2B5EF4-FFF2-40B4-BE49-F238E27FC236}">
              <a16:creationId xmlns:a16="http://schemas.microsoft.com/office/drawing/2014/main" id="{23D96CA9-6C23-42F6-ACE2-25E42F5F6265}"/>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634" name="直線コネクタ 633">
          <a:extLst>
            <a:ext uri="{FF2B5EF4-FFF2-40B4-BE49-F238E27FC236}">
              <a16:creationId xmlns:a16="http://schemas.microsoft.com/office/drawing/2014/main" id="{5E7C54E0-947A-46F3-AADD-5355793736A6}"/>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635" name="テキスト ボックス 634">
          <a:extLst>
            <a:ext uri="{FF2B5EF4-FFF2-40B4-BE49-F238E27FC236}">
              <a16:creationId xmlns:a16="http://schemas.microsoft.com/office/drawing/2014/main" id="{40BCCB93-B571-4F39-8869-A277AB963B05}"/>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636" name="直線コネクタ 635">
          <a:extLst>
            <a:ext uri="{FF2B5EF4-FFF2-40B4-BE49-F238E27FC236}">
              <a16:creationId xmlns:a16="http://schemas.microsoft.com/office/drawing/2014/main" id="{D08C5ED4-7B45-4C8C-BDD7-9412F5026DD8}"/>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637" name="テキスト ボックス 636">
          <a:extLst>
            <a:ext uri="{FF2B5EF4-FFF2-40B4-BE49-F238E27FC236}">
              <a16:creationId xmlns:a16="http://schemas.microsoft.com/office/drawing/2014/main" id="{A0A8AAFD-9E2F-45A3-B3E3-9B26D15B37D7}"/>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638" name="直線コネクタ 637">
          <a:extLst>
            <a:ext uri="{FF2B5EF4-FFF2-40B4-BE49-F238E27FC236}">
              <a16:creationId xmlns:a16="http://schemas.microsoft.com/office/drawing/2014/main" id="{ADD9AC8C-C5B8-43A3-BB20-6E39C43C46E7}"/>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639" name="テキスト ボックス 638">
          <a:extLst>
            <a:ext uri="{FF2B5EF4-FFF2-40B4-BE49-F238E27FC236}">
              <a16:creationId xmlns:a16="http://schemas.microsoft.com/office/drawing/2014/main" id="{6F906151-7500-4454-9F94-97E20C9BF5E4}"/>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640" name="直線コネクタ 639">
          <a:extLst>
            <a:ext uri="{FF2B5EF4-FFF2-40B4-BE49-F238E27FC236}">
              <a16:creationId xmlns:a16="http://schemas.microsoft.com/office/drawing/2014/main" id="{C8B9938F-DC2D-482E-9D09-B6C429FD3A97}"/>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641" name="テキスト ボックス 640">
          <a:extLst>
            <a:ext uri="{FF2B5EF4-FFF2-40B4-BE49-F238E27FC236}">
              <a16:creationId xmlns:a16="http://schemas.microsoft.com/office/drawing/2014/main" id="{158B8C57-C79B-4873-937A-90BE7D05D0AD}"/>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42" name="直線コネクタ 641">
          <a:extLst>
            <a:ext uri="{FF2B5EF4-FFF2-40B4-BE49-F238E27FC236}">
              <a16:creationId xmlns:a16="http://schemas.microsoft.com/office/drawing/2014/main" id="{3999AF5C-6414-4FC6-91F5-5F9BD7279E09}"/>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43" name="テキスト ボックス 642">
          <a:extLst>
            <a:ext uri="{FF2B5EF4-FFF2-40B4-BE49-F238E27FC236}">
              <a16:creationId xmlns:a16="http://schemas.microsoft.com/office/drawing/2014/main" id="{5377FC66-B64D-4BC8-B488-A9D6469A054E}"/>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44" name="【公民館】&#10;一人当たり面積グラフ枠">
          <a:extLst>
            <a:ext uri="{FF2B5EF4-FFF2-40B4-BE49-F238E27FC236}">
              <a16:creationId xmlns:a16="http://schemas.microsoft.com/office/drawing/2014/main" id="{0B64BC97-0742-4528-9D2C-3292AD38A50D}"/>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156211</xdr:rowOff>
    </xdr:from>
    <xdr:to>
      <xdr:col>32</xdr:col>
      <xdr:colOff>186689</xdr:colOff>
      <xdr:row>108</xdr:row>
      <xdr:rowOff>110489</xdr:rowOff>
    </xdr:to>
    <xdr:cxnSp macro="">
      <xdr:nvCxnSpPr>
        <xdr:cNvPr id="645" name="直線コネクタ 644">
          <a:extLst>
            <a:ext uri="{FF2B5EF4-FFF2-40B4-BE49-F238E27FC236}">
              <a16:creationId xmlns:a16="http://schemas.microsoft.com/office/drawing/2014/main" id="{9A3E0D53-1275-478C-947A-9781BE3B4683}"/>
            </a:ext>
          </a:extLst>
        </xdr:cNvPr>
        <xdr:cNvCxnSpPr/>
      </xdr:nvCxnSpPr>
      <xdr:spPr>
        <a:xfrm flipV="1">
          <a:off x="22160864" y="17129761"/>
          <a:ext cx="0" cy="1497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114316</xdr:rowOff>
    </xdr:from>
    <xdr:ext cx="469744" cy="259045"/>
    <xdr:sp macro="" textlink="">
      <xdr:nvSpPr>
        <xdr:cNvPr id="646" name="【公民館】&#10;一人当たり面積最小値テキスト">
          <a:extLst>
            <a:ext uri="{FF2B5EF4-FFF2-40B4-BE49-F238E27FC236}">
              <a16:creationId xmlns:a16="http://schemas.microsoft.com/office/drawing/2014/main" id="{F98BACD4-F1FC-41F6-99C0-A2EB11F4587F}"/>
            </a:ext>
          </a:extLst>
        </xdr:cNvPr>
        <xdr:cNvSpPr txBox="1"/>
      </xdr:nvSpPr>
      <xdr:spPr>
        <a:xfrm>
          <a:off x="22250400" y="1863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108</xdr:row>
      <xdr:rowOff>110489</xdr:rowOff>
    </xdr:from>
    <xdr:to>
      <xdr:col>32</xdr:col>
      <xdr:colOff>276225</xdr:colOff>
      <xdr:row>108</xdr:row>
      <xdr:rowOff>110489</xdr:rowOff>
    </xdr:to>
    <xdr:cxnSp macro="">
      <xdr:nvCxnSpPr>
        <xdr:cNvPr id="647" name="直線コネクタ 646">
          <a:extLst>
            <a:ext uri="{FF2B5EF4-FFF2-40B4-BE49-F238E27FC236}">
              <a16:creationId xmlns:a16="http://schemas.microsoft.com/office/drawing/2014/main" id="{3D4A0DE3-CFD6-44A0-940F-C880EF7F03AA}"/>
            </a:ext>
          </a:extLst>
        </xdr:cNvPr>
        <xdr:cNvCxnSpPr/>
      </xdr:nvCxnSpPr>
      <xdr:spPr>
        <a:xfrm>
          <a:off x="22072600" y="1862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102888</xdr:rowOff>
    </xdr:from>
    <xdr:ext cx="469744" cy="259045"/>
    <xdr:sp macro="" textlink="">
      <xdr:nvSpPr>
        <xdr:cNvPr id="648" name="【公民館】&#10;一人当たり面積最大値テキスト">
          <a:extLst>
            <a:ext uri="{FF2B5EF4-FFF2-40B4-BE49-F238E27FC236}">
              <a16:creationId xmlns:a16="http://schemas.microsoft.com/office/drawing/2014/main" id="{4D157ADE-A92B-4578-8D4A-B0F92B7D843D}"/>
            </a:ext>
          </a:extLst>
        </xdr:cNvPr>
        <xdr:cNvSpPr txBox="1"/>
      </xdr:nvSpPr>
      <xdr:spPr>
        <a:xfrm>
          <a:off x="22250400" y="1690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0.404</a:t>
          </a:r>
          <a:endParaRPr kumimoji="1" lang="ja-JP" altLang="en-US" sz="1000" b="1">
            <a:latin typeface="ＭＳ Ｐゴシック"/>
          </a:endParaRPr>
        </a:p>
      </xdr:txBody>
    </xdr:sp>
    <xdr:clientData/>
  </xdr:oneCellAnchor>
  <xdr:twoCellAnchor>
    <xdr:from>
      <xdr:col>32</xdr:col>
      <xdr:colOff>98425</xdr:colOff>
      <xdr:row>99</xdr:row>
      <xdr:rowOff>156211</xdr:rowOff>
    </xdr:from>
    <xdr:to>
      <xdr:col>32</xdr:col>
      <xdr:colOff>276225</xdr:colOff>
      <xdr:row>99</xdr:row>
      <xdr:rowOff>156211</xdr:rowOff>
    </xdr:to>
    <xdr:cxnSp macro="">
      <xdr:nvCxnSpPr>
        <xdr:cNvPr id="649" name="直線コネクタ 648">
          <a:extLst>
            <a:ext uri="{FF2B5EF4-FFF2-40B4-BE49-F238E27FC236}">
              <a16:creationId xmlns:a16="http://schemas.microsoft.com/office/drawing/2014/main" id="{76BF7789-756D-4B08-8BCF-11DA48658477}"/>
            </a:ext>
          </a:extLst>
        </xdr:cNvPr>
        <xdr:cNvCxnSpPr/>
      </xdr:nvCxnSpPr>
      <xdr:spPr>
        <a:xfrm>
          <a:off x="22072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41927</xdr:rowOff>
    </xdr:from>
    <xdr:ext cx="469744" cy="259045"/>
    <xdr:sp macro="" textlink="">
      <xdr:nvSpPr>
        <xdr:cNvPr id="650" name="【公民館】&#10;一人当たり面積平均値テキスト">
          <a:extLst>
            <a:ext uri="{FF2B5EF4-FFF2-40B4-BE49-F238E27FC236}">
              <a16:creationId xmlns:a16="http://schemas.microsoft.com/office/drawing/2014/main" id="{EDFFC6F3-4302-4D12-927A-0254307390CA}"/>
            </a:ext>
          </a:extLst>
        </xdr:cNvPr>
        <xdr:cNvSpPr txBox="1"/>
      </xdr:nvSpPr>
      <xdr:spPr>
        <a:xfrm>
          <a:off x="22250400" y="180441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0.145</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63500</xdr:rowOff>
    </xdr:from>
    <xdr:to>
      <xdr:col>32</xdr:col>
      <xdr:colOff>238125</xdr:colOff>
      <xdr:row>105</xdr:row>
      <xdr:rowOff>165100</xdr:rowOff>
    </xdr:to>
    <xdr:sp macro="" textlink="">
      <xdr:nvSpPr>
        <xdr:cNvPr id="651" name="フローチャート : 判断 650">
          <a:extLst>
            <a:ext uri="{FF2B5EF4-FFF2-40B4-BE49-F238E27FC236}">
              <a16:creationId xmlns:a16="http://schemas.microsoft.com/office/drawing/2014/main" id="{C6F8D14D-787C-4DC5-B76F-FC07F2C4113C}"/>
            </a:ext>
          </a:extLst>
        </xdr:cNvPr>
        <xdr:cNvSpPr/>
      </xdr:nvSpPr>
      <xdr:spPr>
        <a:xfrm>
          <a:off x="22110700" y="1806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78739</xdr:rowOff>
    </xdr:from>
    <xdr:to>
      <xdr:col>31</xdr:col>
      <xdr:colOff>85725</xdr:colOff>
      <xdr:row>106</xdr:row>
      <xdr:rowOff>8889</xdr:rowOff>
    </xdr:to>
    <xdr:sp macro="" textlink="">
      <xdr:nvSpPr>
        <xdr:cNvPr id="652" name="フローチャート : 判断 651">
          <a:extLst>
            <a:ext uri="{FF2B5EF4-FFF2-40B4-BE49-F238E27FC236}">
              <a16:creationId xmlns:a16="http://schemas.microsoft.com/office/drawing/2014/main" id="{79A0290F-FCAF-41A2-A2D8-66AAD85E6464}"/>
            </a:ext>
          </a:extLst>
        </xdr:cNvPr>
        <xdr:cNvSpPr/>
      </xdr:nvSpPr>
      <xdr:spPr>
        <a:xfrm>
          <a:off x="21272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53" name="テキスト ボックス 652">
          <a:extLst>
            <a:ext uri="{FF2B5EF4-FFF2-40B4-BE49-F238E27FC236}">
              <a16:creationId xmlns:a16="http://schemas.microsoft.com/office/drawing/2014/main" id="{423C1627-EF58-471C-A21D-1554BBFA78A5}"/>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54" name="テキスト ボックス 653">
          <a:extLst>
            <a:ext uri="{FF2B5EF4-FFF2-40B4-BE49-F238E27FC236}">
              <a16:creationId xmlns:a16="http://schemas.microsoft.com/office/drawing/2014/main" id="{0B2B6582-710D-4F53-9B12-C01C4FAB6A25}"/>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55" name="テキスト ボックス 654">
          <a:extLst>
            <a:ext uri="{FF2B5EF4-FFF2-40B4-BE49-F238E27FC236}">
              <a16:creationId xmlns:a16="http://schemas.microsoft.com/office/drawing/2014/main" id="{CB945F35-D409-4E2B-955A-324341F45A83}"/>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56" name="テキスト ボックス 655">
          <a:extLst>
            <a:ext uri="{FF2B5EF4-FFF2-40B4-BE49-F238E27FC236}">
              <a16:creationId xmlns:a16="http://schemas.microsoft.com/office/drawing/2014/main" id="{4BE849B5-CF18-43C9-B3B4-282915FA581D}"/>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57" name="テキスト ボックス 656">
          <a:extLst>
            <a:ext uri="{FF2B5EF4-FFF2-40B4-BE49-F238E27FC236}">
              <a16:creationId xmlns:a16="http://schemas.microsoft.com/office/drawing/2014/main" id="{2238B415-0F2B-4C90-A87B-AD657412F4A5}"/>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101</xdr:row>
      <xdr:rowOff>158750</xdr:rowOff>
    </xdr:from>
    <xdr:to>
      <xdr:col>31</xdr:col>
      <xdr:colOff>85725</xdr:colOff>
      <xdr:row>102</xdr:row>
      <xdr:rowOff>88900</xdr:rowOff>
    </xdr:to>
    <xdr:sp macro="" textlink="">
      <xdr:nvSpPr>
        <xdr:cNvPr id="658" name="円/楕円 657">
          <a:extLst>
            <a:ext uri="{FF2B5EF4-FFF2-40B4-BE49-F238E27FC236}">
              <a16:creationId xmlns:a16="http://schemas.microsoft.com/office/drawing/2014/main" id="{6948CADC-301B-494D-BE25-1B256F1CB63E}"/>
            </a:ext>
          </a:extLst>
        </xdr:cNvPr>
        <xdr:cNvSpPr/>
      </xdr:nvSpPr>
      <xdr:spPr>
        <a:xfrm>
          <a:off x="21272500" y="1747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106</xdr:row>
      <xdr:rowOff>16</xdr:rowOff>
    </xdr:from>
    <xdr:ext cx="469744" cy="259045"/>
    <xdr:sp macro="" textlink="">
      <xdr:nvSpPr>
        <xdr:cNvPr id="659" name="n_1aveValue【公民館】&#10;一人当たり面積">
          <a:extLst>
            <a:ext uri="{FF2B5EF4-FFF2-40B4-BE49-F238E27FC236}">
              <a16:creationId xmlns:a16="http://schemas.microsoft.com/office/drawing/2014/main" id="{008E3EDC-631B-4E34-BC20-2448945AB68C}"/>
            </a:ext>
          </a:extLst>
        </xdr:cNvPr>
        <xdr:cNvSpPr txBox="1"/>
      </xdr:nvSpPr>
      <xdr:spPr>
        <a:xfrm>
          <a:off x="21075727" y="1817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0.141</a:t>
          </a:r>
          <a:endParaRPr kumimoji="1" lang="ja-JP" altLang="en-US" sz="1000" b="1">
            <a:solidFill>
              <a:srgbClr val="000080"/>
            </a:solidFill>
            <a:latin typeface="ＭＳ Ｐゴシック"/>
          </a:endParaRPr>
        </a:p>
      </xdr:txBody>
    </xdr:sp>
    <xdr:clientData/>
  </xdr:oneCellAnchor>
  <xdr:oneCellAnchor>
    <xdr:from>
      <xdr:col>30</xdr:col>
      <xdr:colOff>473152</xdr:colOff>
      <xdr:row>100</xdr:row>
      <xdr:rowOff>105427</xdr:rowOff>
    </xdr:from>
    <xdr:ext cx="469744" cy="259045"/>
    <xdr:sp macro="" textlink="">
      <xdr:nvSpPr>
        <xdr:cNvPr id="660" name="n_1mainValue【公民館】&#10;一人当たり面積">
          <a:extLst>
            <a:ext uri="{FF2B5EF4-FFF2-40B4-BE49-F238E27FC236}">
              <a16:creationId xmlns:a16="http://schemas.microsoft.com/office/drawing/2014/main" id="{8949A544-0C70-4430-B7C1-BE0EF0E96C11}"/>
            </a:ext>
          </a:extLst>
        </xdr:cNvPr>
        <xdr:cNvSpPr txBox="1"/>
      </xdr:nvSpPr>
      <xdr:spPr>
        <a:xfrm>
          <a:off x="21075727" y="1725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0.300</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61" name="正方形/長方形 660">
          <a:extLst>
            <a:ext uri="{FF2B5EF4-FFF2-40B4-BE49-F238E27FC236}">
              <a16:creationId xmlns:a16="http://schemas.microsoft.com/office/drawing/2014/main" id="{A4233885-4ACA-4504-AC74-711C92DF2326}"/>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62" name="正方形/長方形 661">
          <a:extLst>
            <a:ext uri="{FF2B5EF4-FFF2-40B4-BE49-F238E27FC236}">
              <a16:creationId xmlns:a16="http://schemas.microsoft.com/office/drawing/2014/main" id="{98272788-763C-48BD-BF35-0CFABEB27D94}"/>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63" name="テキスト ボックス 662">
          <a:extLst>
            <a:ext uri="{FF2B5EF4-FFF2-40B4-BE49-F238E27FC236}">
              <a16:creationId xmlns:a16="http://schemas.microsoft.com/office/drawing/2014/main" id="{9D67BB1B-E146-4C47-9FCE-C385F873F53C}"/>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400">
              <a:solidFill>
                <a:schemeClr val="dk1"/>
              </a:solidFill>
              <a:effectLst/>
              <a:latin typeface="+mn-lt"/>
              <a:ea typeface="+mn-ea"/>
              <a:cs typeface="+mn-cs"/>
            </a:rPr>
            <a:t>平成２７年度はほとんどの施設で有形固定資産減価償却率は類似団体平均を下回っているが、道路については、類似団体平均を１３．</a:t>
          </a:r>
          <a:r>
            <a:rPr lang="ja-JP" altLang="en-US" sz="1400">
              <a:solidFill>
                <a:schemeClr val="dk1"/>
              </a:solidFill>
              <a:effectLst/>
              <a:latin typeface="+mn-lt"/>
              <a:ea typeface="+mn-ea"/>
              <a:cs typeface="+mn-cs"/>
            </a:rPr>
            <a:t>２</a:t>
          </a:r>
          <a:r>
            <a:rPr lang="ja-JP" altLang="ja-JP" sz="1400">
              <a:solidFill>
                <a:schemeClr val="dk1"/>
              </a:solidFill>
              <a:effectLst/>
              <a:latin typeface="+mn-lt"/>
              <a:ea typeface="+mn-ea"/>
              <a:cs typeface="+mn-cs"/>
            </a:rPr>
            <a:t>ポイント上回っている。</a:t>
          </a:r>
          <a:endParaRPr lang="ja-JP" altLang="ja-JP" sz="1400">
            <a:effectLst/>
          </a:endParaRPr>
        </a:p>
        <a:p>
          <a:r>
            <a:rPr lang="ja-JP" altLang="ja-JP" sz="1400">
              <a:solidFill>
                <a:schemeClr val="dk1"/>
              </a:solidFill>
              <a:effectLst/>
              <a:latin typeface="+mn-lt"/>
              <a:ea typeface="+mn-ea"/>
              <a:cs typeface="+mn-cs"/>
            </a:rPr>
            <a:t>　道路は高度経済成長期</a:t>
          </a:r>
          <a:r>
            <a:rPr lang="ja-JP" altLang="en-US" sz="1400">
              <a:solidFill>
                <a:schemeClr val="dk1"/>
              </a:solidFill>
              <a:effectLst/>
              <a:latin typeface="+mn-lt"/>
              <a:ea typeface="+mn-ea"/>
              <a:cs typeface="+mn-cs"/>
            </a:rPr>
            <a:t>に</a:t>
          </a:r>
          <a:r>
            <a:rPr lang="ja-JP" altLang="ja-JP" sz="1400">
              <a:solidFill>
                <a:schemeClr val="dk1"/>
              </a:solidFill>
              <a:effectLst/>
              <a:latin typeface="+mn-lt"/>
              <a:ea typeface="+mn-ea"/>
              <a:cs typeface="+mn-cs"/>
            </a:rPr>
            <a:t>整備したものが大半であり、維持管理費の増大が予想されるが、生活の基盤であり数量を削減することはできないので、計画的な長寿命化の推進によるライフコストの縮減及び施設管理の効率化によるコスト削減を図る。</a:t>
          </a:r>
          <a:endParaRPr lang="en-US" altLang="ja-JP" sz="1400">
            <a:solidFill>
              <a:schemeClr val="dk1"/>
            </a:solidFill>
            <a:effectLst/>
            <a:latin typeface="+mn-lt"/>
            <a:ea typeface="+mn-ea"/>
            <a:cs typeface="+mn-cs"/>
          </a:endParaRP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E564674-CA4D-48AA-B240-F89BCF081CF7}"/>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a:extLst>
            <a:ext uri="{FF2B5EF4-FFF2-40B4-BE49-F238E27FC236}">
              <a16:creationId xmlns:a16="http://schemas.microsoft.com/office/drawing/2014/main" id="{6A51E745-6123-41DE-8906-E594E585AFFB}"/>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a:extLst>
            <a:ext uri="{FF2B5EF4-FFF2-40B4-BE49-F238E27FC236}">
              <a16:creationId xmlns:a16="http://schemas.microsoft.com/office/drawing/2014/main" id="{CF32F526-251A-45F3-8514-EA8EE7BC49DB}"/>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a:extLst>
            <a:ext uri="{FF2B5EF4-FFF2-40B4-BE49-F238E27FC236}">
              <a16:creationId xmlns:a16="http://schemas.microsoft.com/office/drawing/2014/main" id="{82084ABF-3547-472A-BA4B-9E18B5AB4BAC}"/>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鹿児島県薩摩川内市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8F04C2D9-BBAE-4DB1-9B2C-6DDAB00E1095}"/>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4AF9BD5-9F9D-45FA-9117-801475A9A08F}"/>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C8B5711C-52D2-43EA-AD60-E53EFD9B11E4}"/>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197A2563-37FE-445E-918A-69DB03459BD2}"/>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2556DBA6-D157-4693-B0A5-B55AC29ACE76}"/>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534A509B-DE96-4173-BD92-B4827EAE41E4}"/>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97,056
96,642
682.92
56,815,642
54,345,007
1,712,795
30,320,115
45,245,920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591EB0C8-1B48-4D1A-AAC2-7F33F79825C8}"/>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2E2A842-79BF-4F80-BF9D-C2045BE40A4B}"/>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A24C180B-31D4-4FD0-8388-BBF6EA8B5F0B}"/>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2D4BE07F-C31C-4352-97E7-431B94670909}"/>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F3B926CD-E53C-4A6E-AD3C-5F1411C456AA}"/>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a:extLst>
            <a:ext uri="{FF2B5EF4-FFF2-40B4-BE49-F238E27FC236}">
              <a16:creationId xmlns:a16="http://schemas.microsoft.com/office/drawing/2014/main" id="{529992FB-0981-4BB3-AC4C-D3DF0D262F8F}"/>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a:extLst>
            <a:ext uri="{FF2B5EF4-FFF2-40B4-BE49-F238E27FC236}">
              <a16:creationId xmlns:a16="http://schemas.microsoft.com/office/drawing/2014/main" id="{00879D50-769D-4440-9C49-9462F90FB81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1CA4F95E-2187-441C-8F38-786623ECBFC4}"/>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85B34029-37F2-4198-BCC5-8326CD885E8E}"/>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792EE31C-32E3-429F-ADBA-E52E4E6A9802}"/>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a:extLst>
            <a:ext uri="{FF2B5EF4-FFF2-40B4-BE49-F238E27FC236}">
              <a16:creationId xmlns:a16="http://schemas.microsoft.com/office/drawing/2014/main" id="{368924C2-F46E-4D15-87A8-E639976DB40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a:extLst>
            <a:ext uri="{FF2B5EF4-FFF2-40B4-BE49-F238E27FC236}">
              <a16:creationId xmlns:a16="http://schemas.microsoft.com/office/drawing/2014/main" id="{28975804-3C01-4C66-BABD-08B51F1E270D}"/>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a:extLst>
            <a:ext uri="{FF2B5EF4-FFF2-40B4-BE49-F238E27FC236}">
              <a16:creationId xmlns:a16="http://schemas.microsoft.com/office/drawing/2014/main" id="{126F25A7-71B2-42A1-AA2A-F22661539B37}"/>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a:extLst>
            <a:ext uri="{FF2B5EF4-FFF2-40B4-BE49-F238E27FC236}">
              <a16:creationId xmlns:a16="http://schemas.microsoft.com/office/drawing/2014/main" id="{D954D9DC-613C-48AD-A85B-62F80AE284C8}"/>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60128BB9-ACB2-401E-BBF4-268E45D4CFB4}"/>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a:extLst>
            <a:ext uri="{FF2B5EF4-FFF2-40B4-BE49-F238E27FC236}">
              <a16:creationId xmlns:a16="http://schemas.microsoft.com/office/drawing/2014/main" id="{59678FF9-EAC1-4595-97AC-7B182ECB945F}"/>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52F2F898-8B2A-478A-80C0-DB23D940AAE3}"/>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a:extLst>
            <a:ext uri="{FF2B5EF4-FFF2-40B4-BE49-F238E27FC236}">
              <a16:creationId xmlns:a16="http://schemas.microsoft.com/office/drawing/2014/main" id="{1CA8204F-8A27-463F-BE38-3557EC69B25C}"/>
            </a:ext>
          </a:extLst>
        </xdr:cNvPr>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a:extLst>
            <a:ext uri="{FF2B5EF4-FFF2-40B4-BE49-F238E27FC236}">
              <a16:creationId xmlns:a16="http://schemas.microsoft.com/office/drawing/2014/main" id="{D2730D2B-829C-461C-8FE4-6192C666AE5A}"/>
            </a:ext>
          </a:extLst>
        </xdr:cNvPr>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a:extLst>
            <a:ext uri="{FF2B5EF4-FFF2-40B4-BE49-F238E27FC236}">
              <a16:creationId xmlns:a16="http://schemas.microsoft.com/office/drawing/2014/main" id="{739A9A0B-DE46-44F5-BC68-1BC951359ECE}"/>
            </a:ext>
          </a:extLst>
        </xdr:cNvPr>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a:extLst>
            <a:ext uri="{FF2B5EF4-FFF2-40B4-BE49-F238E27FC236}">
              <a16:creationId xmlns:a16="http://schemas.microsoft.com/office/drawing/2014/main" id="{02D3EA79-3B76-42FB-A1FD-9323C98FE2EE}"/>
            </a:ext>
          </a:extLst>
        </xdr:cNvPr>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a:extLst>
            <a:ext uri="{FF2B5EF4-FFF2-40B4-BE49-F238E27FC236}">
              <a16:creationId xmlns:a16="http://schemas.microsoft.com/office/drawing/2014/main" id="{D23E8C56-E334-4025-8F04-A38048417321}"/>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a:extLst>
            <a:ext uri="{FF2B5EF4-FFF2-40B4-BE49-F238E27FC236}">
              <a16:creationId xmlns:a16="http://schemas.microsoft.com/office/drawing/2014/main" id="{49D5F264-0AD1-4910-9045-C40FEE1B7E52}"/>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a:extLst>
            <a:ext uri="{FF2B5EF4-FFF2-40B4-BE49-F238E27FC236}">
              <a16:creationId xmlns:a16="http://schemas.microsoft.com/office/drawing/2014/main" id="{BAB3A77A-EF7E-401E-98C1-D44C9D2EDFBD}"/>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a:extLst>
            <a:ext uri="{FF2B5EF4-FFF2-40B4-BE49-F238E27FC236}">
              <a16:creationId xmlns:a16="http://schemas.microsoft.com/office/drawing/2014/main" id="{D89DE974-B3BD-411E-9F81-CDDE52F1D18F}"/>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a:extLst>
            <a:ext uri="{FF2B5EF4-FFF2-40B4-BE49-F238E27FC236}">
              <a16:creationId xmlns:a16="http://schemas.microsoft.com/office/drawing/2014/main" id="{19A32598-9FB1-411B-9041-09972260348E}"/>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a:extLst>
            <a:ext uri="{FF2B5EF4-FFF2-40B4-BE49-F238E27FC236}">
              <a16:creationId xmlns:a16="http://schemas.microsoft.com/office/drawing/2014/main" id="{E2863F65-BC61-40B3-933D-997625059A63}"/>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a:extLst>
            <a:ext uri="{FF2B5EF4-FFF2-40B4-BE49-F238E27FC236}">
              <a16:creationId xmlns:a16="http://schemas.microsoft.com/office/drawing/2014/main" id="{BE1454FF-CCBC-4E24-B397-3DD2A006F214}"/>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a:extLst>
            <a:ext uri="{FF2B5EF4-FFF2-40B4-BE49-F238E27FC236}">
              <a16:creationId xmlns:a16="http://schemas.microsoft.com/office/drawing/2014/main" id="{C9CB403F-67B5-4CCA-A1EA-85CEBEE924A9}"/>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a:extLst>
            <a:ext uri="{FF2B5EF4-FFF2-40B4-BE49-F238E27FC236}">
              <a16:creationId xmlns:a16="http://schemas.microsoft.com/office/drawing/2014/main" id="{D1D02C40-9E95-43D5-8729-D25D77EFA66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a:extLst>
            <a:ext uri="{FF2B5EF4-FFF2-40B4-BE49-F238E27FC236}">
              <a16:creationId xmlns:a16="http://schemas.microsoft.com/office/drawing/2014/main" id="{F8502539-D189-4D34-8CF8-7B7AB900A269}"/>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92528</xdr:rowOff>
    </xdr:from>
    <xdr:to>
      <xdr:col>7</xdr:col>
      <xdr:colOff>638175</xdr:colOff>
      <xdr:row>42</xdr:row>
      <xdr:rowOff>92528</xdr:rowOff>
    </xdr:to>
    <xdr:cxnSp macro="">
      <xdr:nvCxnSpPr>
        <xdr:cNvPr id="43" name="直線コネクタ 42">
          <a:extLst>
            <a:ext uri="{FF2B5EF4-FFF2-40B4-BE49-F238E27FC236}">
              <a16:creationId xmlns:a16="http://schemas.microsoft.com/office/drawing/2014/main" id="{92DD4C19-CCAA-497A-A0D9-C4E3C8A08AFA}"/>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121755</xdr:rowOff>
    </xdr:from>
    <xdr:ext cx="338939" cy="259045"/>
    <xdr:sp macro="" textlink="">
      <xdr:nvSpPr>
        <xdr:cNvPr id="44" name="テキスト ボックス 43">
          <a:extLst>
            <a:ext uri="{FF2B5EF4-FFF2-40B4-BE49-F238E27FC236}">
              <a16:creationId xmlns:a16="http://schemas.microsoft.com/office/drawing/2014/main" id="{514783A4-570A-4F64-AA3D-459BEDED4165}"/>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5" name="直線コネクタ 44">
          <a:extLst>
            <a:ext uri="{FF2B5EF4-FFF2-40B4-BE49-F238E27FC236}">
              <a16:creationId xmlns:a16="http://schemas.microsoft.com/office/drawing/2014/main" id="{0E76E31F-AA22-4C12-96C8-A2C5F21A2EA3}"/>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6" name="テキスト ボックス 45">
          <a:extLst>
            <a:ext uri="{FF2B5EF4-FFF2-40B4-BE49-F238E27FC236}">
              <a16:creationId xmlns:a16="http://schemas.microsoft.com/office/drawing/2014/main" id="{BC76C28D-2DD9-45B0-ADA4-809C187831E9}"/>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7" name="直線コネクタ 46">
          <a:extLst>
            <a:ext uri="{FF2B5EF4-FFF2-40B4-BE49-F238E27FC236}">
              <a16:creationId xmlns:a16="http://schemas.microsoft.com/office/drawing/2014/main" id="{EA2AE397-F32D-467C-993C-9E173FAE1D9C}"/>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8" name="テキスト ボックス 47">
          <a:extLst>
            <a:ext uri="{FF2B5EF4-FFF2-40B4-BE49-F238E27FC236}">
              <a16:creationId xmlns:a16="http://schemas.microsoft.com/office/drawing/2014/main" id="{E95E76DE-7C85-442F-9D3D-A6F3BB777715}"/>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49" name="直線コネクタ 48">
          <a:extLst>
            <a:ext uri="{FF2B5EF4-FFF2-40B4-BE49-F238E27FC236}">
              <a16:creationId xmlns:a16="http://schemas.microsoft.com/office/drawing/2014/main" id="{2DF1A178-0625-4392-96CC-3C065488B44B}"/>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0" name="テキスト ボックス 49">
          <a:extLst>
            <a:ext uri="{FF2B5EF4-FFF2-40B4-BE49-F238E27FC236}">
              <a16:creationId xmlns:a16="http://schemas.microsoft.com/office/drawing/2014/main" id="{2348B677-42CC-4554-827E-6194CEC400DE}"/>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1" name="直線コネクタ 50">
          <a:extLst>
            <a:ext uri="{FF2B5EF4-FFF2-40B4-BE49-F238E27FC236}">
              <a16:creationId xmlns:a16="http://schemas.microsoft.com/office/drawing/2014/main" id="{E0EFB180-27BE-48B1-9DCF-A92D2C3B52AD}"/>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2" name="テキスト ボックス 51">
          <a:extLst>
            <a:ext uri="{FF2B5EF4-FFF2-40B4-BE49-F238E27FC236}">
              <a16:creationId xmlns:a16="http://schemas.microsoft.com/office/drawing/2014/main" id="{85676C33-CF61-4662-A9C0-CBB167CFD012}"/>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3" name="直線コネクタ 52">
          <a:extLst>
            <a:ext uri="{FF2B5EF4-FFF2-40B4-BE49-F238E27FC236}">
              <a16:creationId xmlns:a16="http://schemas.microsoft.com/office/drawing/2014/main" id="{A82024DB-1FED-4391-B7C5-1F505A7FDC05}"/>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31949</xdr:rowOff>
    </xdr:from>
    <xdr:ext cx="467179" cy="259045"/>
    <xdr:sp macro="" textlink="">
      <xdr:nvSpPr>
        <xdr:cNvPr id="54" name="テキスト ボックス 53">
          <a:extLst>
            <a:ext uri="{FF2B5EF4-FFF2-40B4-BE49-F238E27FC236}">
              <a16:creationId xmlns:a16="http://schemas.microsoft.com/office/drawing/2014/main" id="{9EDF62CA-D91B-4E17-AA5C-B37FF4514472}"/>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5" name="直線コネクタ 54">
          <a:extLst>
            <a:ext uri="{FF2B5EF4-FFF2-40B4-BE49-F238E27FC236}">
              <a16:creationId xmlns:a16="http://schemas.microsoft.com/office/drawing/2014/main" id="{2EFAA932-8071-492B-A81F-38B41182A128}"/>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6" name="テキスト ボックス 55">
          <a:extLst>
            <a:ext uri="{FF2B5EF4-FFF2-40B4-BE49-F238E27FC236}">
              <a16:creationId xmlns:a16="http://schemas.microsoft.com/office/drawing/2014/main" id="{1019D355-CB33-4D2C-B045-A05F10BDA765}"/>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7" name="【図書館】&#10;有形固定資産減価償却率グラフ枠">
          <a:extLst>
            <a:ext uri="{FF2B5EF4-FFF2-40B4-BE49-F238E27FC236}">
              <a16:creationId xmlns:a16="http://schemas.microsoft.com/office/drawing/2014/main" id="{1EBA01D3-0BED-4334-86F3-CB32627981B9}"/>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156210</xdr:rowOff>
    </xdr:from>
    <xdr:to>
      <xdr:col>6</xdr:col>
      <xdr:colOff>510540</xdr:colOff>
      <xdr:row>42</xdr:row>
      <xdr:rowOff>37012</xdr:rowOff>
    </xdr:to>
    <xdr:cxnSp macro="">
      <xdr:nvCxnSpPr>
        <xdr:cNvPr id="58" name="直線コネクタ 57">
          <a:extLst>
            <a:ext uri="{FF2B5EF4-FFF2-40B4-BE49-F238E27FC236}">
              <a16:creationId xmlns:a16="http://schemas.microsoft.com/office/drawing/2014/main" id="{55B7E01A-C5FD-4297-B1D8-63ED34569494}"/>
            </a:ext>
          </a:extLst>
        </xdr:cNvPr>
        <xdr:cNvCxnSpPr/>
      </xdr:nvCxnSpPr>
      <xdr:spPr>
        <a:xfrm flipV="1">
          <a:off x="4634865" y="5814060"/>
          <a:ext cx="0" cy="1423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40839</xdr:rowOff>
    </xdr:from>
    <xdr:ext cx="340478" cy="259045"/>
    <xdr:sp macro="" textlink="">
      <xdr:nvSpPr>
        <xdr:cNvPr id="59" name="【図書館】&#10;有形固定資産減価償却率最小値テキスト">
          <a:extLst>
            <a:ext uri="{FF2B5EF4-FFF2-40B4-BE49-F238E27FC236}">
              <a16:creationId xmlns:a16="http://schemas.microsoft.com/office/drawing/2014/main" id="{1B78D93D-1060-44A0-9130-BE2A4026D833}"/>
            </a:ext>
          </a:extLst>
        </xdr:cNvPr>
        <xdr:cNvSpPr txBox="1"/>
      </xdr:nvSpPr>
      <xdr:spPr>
        <a:xfrm>
          <a:off x="4724400" y="724173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422275</xdr:colOff>
      <xdr:row>42</xdr:row>
      <xdr:rowOff>37012</xdr:rowOff>
    </xdr:from>
    <xdr:to>
      <xdr:col>6</xdr:col>
      <xdr:colOff>600075</xdr:colOff>
      <xdr:row>42</xdr:row>
      <xdr:rowOff>37012</xdr:rowOff>
    </xdr:to>
    <xdr:cxnSp macro="">
      <xdr:nvCxnSpPr>
        <xdr:cNvPr id="60" name="直線コネクタ 59">
          <a:extLst>
            <a:ext uri="{FF2B5EF4-FFF2-40B4-BE49-F238E27FC236}">
              <a16:creationId xmlns:a16="http://schemas.microsoft.com/office/drawing/2014/main" id="{FBDF6FF0-8498-4B60-B3D2-6863EA074114}"/>
            </a:ext>
          </a:extLst>
        </xdr:cNvPr>
        <xdr:cNvCxnSpPr/>
      </xdr:nvCxnSpPr>
      <xdr:spPr>
        <a:xfrm>
          <a:off x="4546600" y="723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102887</xdr:rowOff>
    </xdr:from>
    <xdr:ext cx="405111" cy="259045"/>
    <xdr:sp macro="" textlink="">
      <xdr:nvSpPr>
        <xdr:cNvPr id="61" name="【図書館】&#10;有形固定資産減価償却率最大値テキスト">
          <a:extLst>
            <a:ext uri="{FF2B5EF4-FFF2-40B4-BE49-F238E27FC236}">
              <a16:creationId xmlns:a16="http://schemas.microsoft.com/office/drawing/2014/main" id="{87F56F55-5C44-44DD-8957-13067DC0CEC8}"/>
            </a:ext>
          </a:extLst>
        </xdr:cNvPr>
        <xdr:cNvSpPr txBox="1"/>
      </xdr:nvSpPr>
      <xdr:spPr>
        <a:xfrm>
          <a:off x="4724400" y="558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90.6</a:t>
          </a:r>
          <a:endParaRPr kumimoji="1" lang="ja-JP" altLang="en-US" sz="1000" b="1">
            <a:latin typeface="ＭＳ Ｐゴシック"/>
          </a:endParaRPr>
        </a:p>
      </xdr:txBody>
    </xdr:sp>
    <xdr:clientData/>
  </xdr:oneCellAnchor>
  <xdr:twoCellAnchor>
    <xdr:from>
      <xdr:col>6</xdr:col>
      <xdr:colOff>422275</xdr:colOff>
      <xdr:row>33</xdr:row>
      <xdr:rowOff>156210</xdr:rowOff>
    </xdr:from>
    <xdr:to>
      <xdr:col>6</xdr:col>
      <xdr:colOff>600075</xdr:colOff>
      <xdr:row>33</xdr:row>
      <xdr:rowOff>156210</xdr:rowOff>
    </xdr:to>
    <xdr:cxnSp macro="">
      <xdr:nvCxnSpPr>
        <xdr:cNvPr id="62" name="直線コネクタ 61">
          <a:extLst>
            <a:ext uri="{FF2B5EF4-FFF2-40B4-BE49-F238E27FC236}">
              <a16:creationId xmlns:a16="http://schemas.microsoft.com/office/drawing/2014/main" id="{0510966C-1A7C-4D93-B986-C8D06DFD94DE}"/>
            </a:ext>
          </a:extLst>
        </xdr:cNvPr>
        <xdr:cNvCxnSpPr/>
      </xdr:nvCxnSpPr>
      <xdr:spPr>
        <a:xfrm>
          <a:off x="4546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75673</xdr:rowOff>
    </xdr:from>
    <xdr:ext cx="405111" cy="259045"/>
    <xdr:sp macro="" textlink="">
      <xdr:nvSpPr>
        <xdr:cNvPr id="63" name="【図書館】&#10;有形固定資産減価償却率平均値テキスト">
          <a:extLst>
            <a:ext uri="{FF2B5EF4-FFF2-40B4-BE49-F238E27FC236}">
              <a16:creationId xmlns:a16="http://schemas.microsoft.com/office/drawing/2014/main" id="{F7B915C2-ADF9-407E-B5B9-86754ADD637E}"/>
            </a:ext>
          </a:extLst>
        </xdr:cNvPr>
        <xdr:cNvSpPr txBox="1"/>
      </xdr:nvSpPr>
      <xdr:spPr>
        <a:xfrm>
          <a:off x="4724400" y="6590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38.6</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97246</xdr:rowOff>
    </xdr:from>
    <xdr:to>
      <xdr:col>6</xdr:col>
      <xdr:colOff>561975</xdr:colOff>
      <xdr:row>39</xdr:row>
      <xdr:rowOff>27396</xdr:rowOff>
    </xdr:to>
    <xdr:sp macro="" textlink="">
      <xdr:nvSpPr>
        <xdr:cNvPr id="64" name="フローチャート : 判断 63">
          <a:extLst>
            <a:ext uri="{FF2B5EF4-FFF2-40B4-BE49-F238E27FC236}">
              <a16:creationId xmlns:a16="http://schemas.microsoft.com/office/drawing/2014/main" id="{76F2B48C-1E84-4DBB-A18B-FE2148CE040E}"/>
            </a:ext>
          </a:extLst>
        </xdr:cNvPr>
        <xdr:cNvSpPr/>
      </xdr:nvSpPr>
      <xdr:spPr>
        <a:xfrm>
          <a:off x="4584700" y="661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90715</xdr:rowOff>
    </xdr:from>
    <xdr:to>
      <xdr:col>5</xdr:col>
      <xdr:colOff>409575</xdr:colOff>
      <xdr:row>39</xdr:row>
      <xdr:rowOff>20865</xdr:rowOff>
    </xdr:to>
    <xdr:sp macro="" textlink="">
      <xdr:nvSpPr>
        <xdr:cNvPr id="65" name="フローチャート : 判断 64">
          <a:extLst>
            <a:ext uri="{FF2B5EF4-FFF2-40B4-BE49-F238E27FC236}">
              <a16:creationId xmlns:a16="http://schemas.microsoft.com/office/drawing/2014/main" id="{2C27C0E8-0FDD-4C9F-B8CF-C3B9CE7DDC8B}"/>
            </a:ext>
          </a:extLst>
        </xdr:cNvPr>
        <xdr:cNvSpPr/>
      </xdr:nvSpPr>
      <xdr:spPr>
        <a:xfrm>
          <a:off x="3746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37</xdr:row>
      <xdr:rowOff>37391</xdr:rowOff>
    </xdr:from>
    <xdr:ext cx="405111" cy="259045"/>
    <xdr:sp macro="" textlink="">
      <xdr:nvSpPr>
        <xdr:cNvPr id="66" name="n_1aveValue【図書館】&#10;有形固定資産減価償却率">
          <a:extLst>
            <a:ext uri="{FF2B5EF4-FFF2-40B4-BE49-F238E27FC236}">
              <a16:creationId xmlns:a16="http://schemas.microsoft.com/office/drawing/2014/main" id="{0F99098C-59E4-466B-BA1B-75E086837012}"/>
            </a:ext>
          </a:extLst>
        </xdr:cNvPr>
        <xdr:cNvSpPr txBox="1"/>
      </xdr:nvSpPr>
      <xdr:spPr>
        <a:xfrm>
          <a:off x="3582043" y="6381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7" name="テキスト ボックス 66">
          <a:extLst>
            <a:ext uri="{FF2B5EF4-FFF2-40B4-BE49-F238E27FC236}">
              <a16:creationId xmlns:a16="http://schemas.microsoft.com/office/drawing/2014/main" id="{9675661B-5228-47A3-AF3D-157A81257EF2}"/>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8" name="テキスト ボックス 67">
          <a:extLst>
            <a:ext uri="{FF2B5EF4-FFF2-40B4-BE49-F238E27FC236}">
              <a16:creationId xmlns:a16="http://schemas.microsoft.com/office/drawing/2014/main" id="{AC58511B-F2ED-4F2E-9CC8-7645B68B346B}"/>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9" name="テキスト ボックス 68">
          <a:extLst>
            <a:ext uri="{FF2B5EF4-FFF2-40B4-BE49-F238E27FC236}">
              <a16:creationId xmlns:a16="http://schemas.microsoft.com/office/drawing/2014/main" id="{680F7966-3829-4B86-ACF0-AA132FFC7DBC}"/>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0" name="テキスト ボックス 69">
          <a:extLst>
            <a:ext uri="{FF2B5EF4-FFF2-40B4-BE49-F238E27FC236}">
              <a16:creationId xmlns:a16="http://schemas.microsoft.com/office/drawing/2014/main" id="{178EEDAD-0198-4A30-AEFB-66BCA5B8397B}"/>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1" name="テキスト ボックス 70">
          <a:extLst>
            <a:ext uri="{FF2B5EF4-FFF2-40B4-BE49-F238E27FC236}">
              <a16:creationId xmlns:a16="http://schemas.microsoft.com/office/drawing/2014/main" id="{D3B6D480-55E8-4B72-BB12-C74A2433F126}"/>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39</xdr:row>
      <xdr:rowOff>7438</xdr:rowOff>
    </xdr:from>
    <xdr:to>
      <xdr:col>5</xdr:col>
      <xdr:colOff>409575</xdr:colOff>
      <xdr:row>39</xdr:row>
      <xdr:rowOff>109038</xdr:rowOff>
    </xdr:to>
    <xdr:sp macro="" textlink="">
      <xdr:nvSpPr>
        <xdr:cNvPr id="72" name="円/楕円 71">
          <a:extLst>
            <a:ext uri="{FF2B5EF4-FFF2-40B4-BE49-F238E27FC236}">
              <a16:creationId xmlns:a16="http://schemas.microsoft.com/office/drawing/2014/main" id="{41DBB8CC-DBD5-4B07-BB2C-9E2602DF9D82}"/>
            </a:ext>
          </a:extLst>
        </xdr:cNvPr>
        <xdr:cNvSpPr/>
      </xdr:nvSpPr>
      <xdr:spPr>
        <a:xfrm>
          <a:off x="3746500" y="669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39</xdr:row>
      <xdr:rowOff>100165</xdr:rowOff>
    </xdr:from>
    <xdr:ext cx="405111" cy="259045"/>
    <xdr:sp macro="" textlink="">
      <xdr:nvSpPr>
        <xdr:cNvPr id="73" name="n_1mainValue【図書館】&#10;有形固定資産減価償却率">
          <a:extLst>
            <a:ext uri="{FF2B5EF4-FFF2-40B4-BE49-F238E27FC236}">
              <a16:creationId xmlns:a16="http://schemas.microsoft.com/office/drawing/2014/main" id="{348501B5-496D-47EB-8A28-C2722A9ADB7A}"/>
            </a:ext>
          </a:extLst>
        </xdr:cNvPr>
        <xdr:cNvSpPr txBox="1"/>
      </xdr:nvSpPr>
      <xdr:spPr>
        <a:xfrm>
          <a:off x="3582043" y="678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4" name="正方形/長方形 73">
          <a:extLst>
            <a:ext uri="{FF2B5EF4-FFF2-40B4-BE49-F238E27FC236}">
              <a16:creationId xmlns:a16="http://schemas.microsoft.com/office/drawing/2014/main" id="{AD58C58A-F99C-4089-808E-7014C5AC8C8A}"/>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5" name="正方形/長方形 74">
          <a:extLst>
            <a:ext uri="{FF2B5EF4-FFF2-40B4-BE49-F238E27FC236}">
              <a16:creationId xmlns:a16="http://schemas.microsoft.com/office/drawing/2014/main" id="{B057DFAE-B778-4604-BBB5-8B6667F7E83A}"/>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6" name="正方形/長方形 75">
          <a:extLst>
            <a:ext uri="{FF2B5EF4-FFF2-40B4-BE49-F238E27FC236}">
              <a16:creationId xmlns:a16="http://schemas.microsoft.com/office/drawing/2014/main" id="{4AF8E637-EC8D-46CF-805B-055F80673A2D}"/>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7" name="正方形/長方形 76">
          <a:extLst>
            <a:ext uri="{FF2B5EF4-FFF2-40B4-BE49-F238E27FC236}">
              <a16:creationId xmlns:a16="http://schemas.microsoft.com/office/drawing/2014/main" id="{B4A789A4-3206-4138-AA0B-855F3EC6F56D}"/>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8" name="正方形/長方形 77">
          <a:extLst>
            <a:ext uri="{FF2B5EF4-FFF2-40B4-BE49-F238E27FC236}">
              <a16:creationId xmlns:a16="http://schemas.microsoft.com/office/drawing/2014/main" id="{66601FD6-5BA1-4CFC-9EA4-41EAA8378FF1}"/>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9" name="正方形/長方形 78">
          <a:extLst>
            <a:ext uri="{FF2B5EF4-FFF2-40B4-BE49-F238E27FC236}">
              <a16:creationId xmlns:a16="http://schemas.microsoft.com/office/drawing/2014/main" id="{8A328C75-8218-43CA-A777-876BBFC3511E}"/>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0" name="正方形/長方形 79">
          <a:extLst>
            <a:ext uri="{FF2B5EF4-FFF2-40B4-BE49-F238E27FC236}">
              <a16:creationId xmlns:a16="http://schemas.microsoft.com/office/drawing/2014/main" id="{8362BA28-3876-4D78-8256-729FBB89D6D8}"/>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0.023</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1" name="正方形/長方形 80">
          <a:extLst>
            <a:ext uri="{FF2B5EF4-FFF2-40B4-BE49-F238E27FC236}">
              <a16:creationId xmlns:a16="http://schemas.microsoft.com/office/drawing/2014/main" id="{E1F185E5-580A-45EF-AA92-43FF26986FCB}"/>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2" name="テキスト ボックス 81">
          <a:extLst>
            <a:ext uri="{FF2B5EF4-FFF2-40B4-BE49-F238E27FC236}">
              <a16:creationId xmlns:a16="http://schemas.microsoft.com/office/drawing/2014/main" id="{32730589-A45F-46AE-8536-7615B490F371}"/>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3" name="直線コネクタ 82">
          <a:extLst>
            <a:ext uri="{FF2B5EF4-FFF2-40B4-BE49-F238E27FC236}">
              <a16:creationId xmlns:a16="http://schemas.microsoft.com/office/drawing/2014/main" id="{4B9B585D-BFDE-4959-9003-115BB265DA93}"/>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4" name="直線コネクタ 83">
          <a:extLst>
            <a:ext uri="{FF2B5EF4-FFF2-40B4-BE49-F238E27FC236}">
              <a16:creationId xmlns:a16="http://schemas.microsoft.com/office/drawing/2014/main" id="{E9307DCD-9F8C-410B-92C1-2E9D18B870AB}"/>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5" name="テキスト ボックス 84">
          <a:extLst>
            <a:ext uri="{FF2B5EF4-FFF2-40B4-BE49-F238E27FC236}">
              <a16:creationId xmlns:a16="http://schemas.microsoft.com/office/drawing/2014/main" id="{75E7F2F5-B853-4A11-93B3-AA1ACF159D76}"/>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6" name="直線コネクタ 85">
          <a:extLst>
            <a:ext uri="{FF2B5EF4-FFF2-40B4-BE49-F238E27FC236}">
              <a16:creationId xmlns:a16="http://schemas.microsoft.com/office/drawing/2014/main" id="{18EF82FA-702E-4C83-9577-F64858F7AD83}"/>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7" name="テキスト ボックス 86">
          <a:extLst>
            <a:ext uri="{FF2B5EF4-FFF2-40B4-BE49-F238E27FC236}">
              <a16:creationId xmlns:a16="http://schemas.microsoft.com/office/drawing/2014/main" id="{58E5207F-55DD-4697-B2CD-1C23827E6598}"/>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8" name="直線コネクタ 87">
          <a:extLst>
            <a:ext uri="{FF2B5EF4-FFF2-40B4-BE49-F238E27FC236}">
              <a16:creationId xmlns:a16="http://schemas.microsoft.com/office/drawing/2014/main" id="{5BC71C92-69AD-4C67-BAD7-A20B1BEA046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89" name="テキスト ボックス 88">
          <a:extLst>
            <a:ext uri="{FF2B5EF4-FFF2-40B4-BE49-F238E27FC236}">
              <a16:creationId xmlns:a16="http://schemas.microsoft.com/office/drawing/2014/main" id="{B1DF2A56-3BC1-457D-893A-A4664680D134}"/>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0" name="直線コネクタ 89">
          <a:extLst>
            <a:ext uri="{FF2B5EF4-FFF2-40B4-BE49-F238E27FC236}">
              <a16:creationId xmlns:a16="http://schemas.microsoft.com/office/drawing/2014/main" id="{ECF4EC07-1285-4732-8F7A-4E2F3101B2E7}"/>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1" name="テキスト ボックス 90">
          <a:extLst>
            <a:ext uri="{FF2B5EF4-FFF2-40B4-BE49-F238E27FC236}">
              <a16:creationId xmlns:a16="http://schemas.microsoft.com/office/drawing/2014/main" id="{7F272023-395B-4051-9D49-680E3FD2DEDD}"/>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2" name="直線コネクタ 91">
          <a:extLst>
            <a:ext uri="{FF2B5EF4-FFF2-40B4-BE49-F238E27FC236}">
              <a16:creationId xmlns:a16="http://schemas.microsoft.com/office/drawing/2014/main" id="{934AAFEC-95F3-43D4-8DC9-6FB7F482219B}"/>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3" name="テキスト ボックス 92">
          <a:extLst>
            <a:ext uri="{FF2B5EF4-FFF2-40B4-BE49-F238E27FC236}">
              <a16:creationId xmlns:a16="http://schemas.microsoft.com/office/drawing/2014/main" id="{E0CBFB82-1BBE-40D1-BECA-8E260D7EE1EC}"/>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4" name="直線コネクタ 93">
          <a:extLst>
            <a:ext uri="{FF2B5EF4-FFF2-40B4-BE49-F238E27FC236}">
              <a16:creationId xmlns:a16="http://schemas.microsoft.com/office/drawing/2014/main" id="{23A6C2DE-ED80-41A8-B96F-D98D7CC23236}"/>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5" name="テキスト ボックス 94">
          <a:extLst>
            <a:ext uri="{FF2B5EF4-FFF2-40B4-BE49-F238E27FC236}">
              <a16:creationId xmlns:a16="http://schemas.microsoft.com/office/drawing/2014/main" id="{2335CA0D-46AA-418C-A72D-C3770197156D}"/>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6" name="【図書館】&#10;一人当たり面積グラフ枠">
          <a:extLst>
            <a:ext uri="{FF2B5EF4-FFF2-40B4-BE49-F238E27FC236}">
              <a16:creationId xmlns:a16="http://schemas.microsoft.com/office/drawing/2014/main" id="{3F590EF8-78EC-442D-89A6-5033BE65D944}"/>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57150</xdr:rowOff>
    </xdr:from>
    <xdr:to>
      <xdr:col>15</xdr:col>
      <xdr:colOff>180340</xdr:colOff>
      <xdr:row>41</xdr:row>
      <xdr:rowOff>82550</xdr:rowOff>
    </xdr:to>
    <xdr:cxnSp macro="">
      <xdr:nvCxnSpPr>
        <xdr:cNvPr id="97" name="直線コネクタ 96">
          <a:extLst>
            <a:ext uri="{FF2B5EF4-FFF2-40B4-BE49-F238E27FC236}">
              <a16:creationId xmlns:a16="http://schemas.microsoft.com/office/drawing/2014/main" id="{2FE0B752-C308-4CCC-8D72-8DB2891F0821}"/>
            </a:ext>
          </a:extLst>
        </xdr:cNvPr>
        <xdr:cNvCxnSpPr/>
      </xdr:nvCxnSpPr>
      <xdr:spPr>
        <a:xfrm flipV="1">
          <a:off x="10476865" y="57150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86377</xdr:rowOff>
    </xdr:from>
    <xdr:ext cx="469744" cy="259045"/>
    <xdr:sp macro="" textlink="">
      <xdr:nvSpPr>
        <xdr:cNvPr id="98" name="【図書館】&#10;一人当たり面積最小値テキスト">
          <a:extLst>
            <a:ext uri="{FF2B5EF4-FFF2-40B4-BE49-F238E27FC236}">
              <a16:creationId xmlns:a16="http://schemas.microsoft.com/office/drawing/2014/main" id="{FEDF900B-2250-4DDB-B001-DC5A3B1A85A7}"/>
            </a:ext>
          </a:extLst>
        </xdr:cNvPr>
        <xdr:cNvSpPr txBox="1"/>
      </xdr:nvSpPr>
      <xdr:spPr>
        <a:xfrm>
          <a:off x="10566400" y="711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0.010</a:t>
          </a:r>
          <a:endParaRPr kumimoji="1" lang="ja-JP" altLang="en-US" sz="1000" b="1">
            <a:latin typeface="ＭＳ Ｐゴシック"/>
          </a:endParaRPr>
        </a:p>
      </xdr:txBody>
    </xdr:sp>
    <xdr:clientData/>
  </xdr:oneCellAnchor>
  <xdr:twoCellAnchor>
    <xdr:from>
      <xdr:col>15</xdr:col>
      <xdr:colOff>92075</xdr:colOff>
      <xdr:row>41</xdr:row>
      <xdr:rowOff>82550</xdr:rowOff>
    </xdr:from>
    <xdr:to>
      <xdr:col>15</xdr:col>
      <xdr:colOff>269875</xdr:colOff>
      <xdr:row>41</xdr:row>
      <xdr:rowOff>82550</xdr:rowOff>
    </xdr:to>
    <xdr:cxnSp macro="">
      <xdr:nvCxnSpPr>
        <xdr:cNvPr id="99" name="直線コネクタ 98">
          <a:extLst>
            <a:ext uri="{FF2B5EF4-FFF2-40B4-BE49-F238E27FC236}">
              <a16:creationId xmlns:a16="http://schemas.microsoft.com/office/drawing/2014/main" id="{9303DC30-4D3F-487B-9304-DE2A872FA096}"/>
            </a:ext>
          </a:extLst>
        </xdr:cNvPr>
        <xdr:cNvCxnSpPr/>
      </xdr:nvCxnSpPr>
      <xdr:spPr>
        <a:xfrm>
          <a:off x="10388600" y="711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3827</xdr:rowOff>
    </xdr:from>
    <xdr:ext cx="469744" cy="259045"/>
    <xdr:sp macro="" textlink="">
      <xdr:nvSpPr>
        <xdr:cNvPr id="100" name="【図書館】&#10;一人当たり面積最大値テキスト">
          <a:extLst>
            <a:ext uri="{FF2B5EF4-FFF2-40B4-BE49-F238E27FC236}">
              <a16:creationId xmlns:a16="http://schemas.microsoft.com/office/drawing/2014/main" id="{AADD9D93-8C10-4820-94D0-4AA151F04CEC}"/>
            </a:ext>
          </a:extLst>
        </xdr:cNvPr>
        <xdr:cNvSpPr txBox="1"/>
      </xdr:nvSpPr>
      <xdr:spPr>
        <a:xfrm>
          <a:off x="10566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0.120</a:t>
          </a:r>
          <a:endParaRPr kumimoji="1" lang="ja-JP" altLang="en-US" sz="1000" b="1">
            <a:latin typeface="ＭＳ Ｐゴシック"/>
          </a:endParaRPr>
        </a:p>
      </xdr:txBody>
    </xdr:sp>
    <xdr:clientData/>
  </xdr:oneCellAnchor>
  <xdr:twoCellAnchor>
    <xdr:from>
      <xdr:col>15</xdr:col>
      <xdr:colOff>92075</xdr:colOff>
      <xdr:row>33</xdr:row>
      <xdr:rowOff>57150</xdr:rowOff>
    </xdr:from>
    <xdr:to>
      <xdr:col>15</xdr:col>
      <xdr:colOff>269875</xdr:colOff>
      <xdr:row>33</xdr:row>
      <xdr:rowOff>57150</xdr:rowOff>
    </xdr:to>
    <xdr:cxnSp macro="">
      <xdr:nvCxnSpPr>
        <xdr:cNvPr id="101" name="直線コネクタ 100">
          <a:extLst>
            <a:ext uri="{FF2B5EF4-FFF2-40B4-BE49-F238E27FC236}">
              <a16:creationId xmlns:a16="http://schemas.microsoft.com/office/drawing/2014/main" id="{A9703F26-CFCC-419A-9147-01242F212F83}"/>
            </a:ext>
          </a:extLst>
        </xdr:cNvPr>
        <xdr:cNvCxnSpPr/>
      </xdr:nvCxnSpPr>
      <xdr:spPr>
        <a:xfrm>
          <a:off x="10388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3827</xdr:rowOff>
    </xdr:from>
    <xdr:ext cx="469744" cy="259045"/>
    <xdr:sp macro="" textlink="">
      <xdr:nvSpPr>
        <xdr:cNvPr id="102" name="【図書館】&#10;一人当たり面積平均値テキスト">
          <a:extLst>
            <a:ext uri="{FF2B5EF4-FFF2-40B4-BE49-F238E27FC236}">
              <a16:creationId xmlns:a16="http://schemas.microsoft.com/office/drawing/2014/main" id="{1EABD7C3-928E-49CB-857C-5F05D5117F1A}"/>
            </a:ext>
          </a:extLst>
        </xdr:cNvPr>
        <xdr:cNvSpPr txBox="1"/>
      </xdr:nvSpPr>
      <xdr:spPr>
        <a:xfrm>
          <a:off x="10566400" y="651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25400</xdr:rowOff>
    </xdr:from>
    <xdr:to>
      <xdr:col>15</xdr:col>
      <xdr:colOff>231775</xdr:colOff>
      <xdr:row>38</xdr:row>
      <xdr:rowOff>127000</xdr:rowOff>
    </xdr:to>
    <xdr:sp macro="" textlink="">
      <xdr:nvSpPr>
        <xdr:cNvPr id="103" name="フローチャート : 判断 102">
          <a:extLst>
            <a:ext uri="{FF2B5EF4-FFF2-40B4-BE49-F238E27FC236}">
              <a16:creationId xmlns:a16="http://schemas.microsoft.com/office/drawing/2014/main" id="{A97D381F-49D2-4A33-ACF2-483CE0B01401}"/>
            </a:ext>
          </a:extLst>
        </xdr:cNvPr>
        <xdr:cNvSpPr/>
      </xdr:nvSpPr>
      <xdr:spPr>
        <a:xfrm>
          <a:off x="10426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63500</xdr:rowOff>
    </xdr:from>
    <xdr:to>
      <xdr:col>14</xdr:col>
      <xdr:colOff>79375</xdr:colOff>
      <xdr:row>38</xdr:row>
      <xdr:rowOff>165100</xdr:rowOff>
    </xdr:to>
    <xdr:sp macro="" textlink="">
      <xdr:nvSpPr>
        <xdr:cNvPr id="104" name="フローチャート : 判断 103">
          <a:extLst>
            <a:ext uri="{FF2B5EF4-FFF2-40B4-BE49-F238E27FC236}">
              <a16:creationId xmlns:a16="http://schemas.microsoft.com/office/drawing/2014/main" id="{DC376696-59AB-4156-8C65-307C3823BE47}"/>
            </a:ext>
          </a:extLst>
        </xdr:cNvPr>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37</xdr:row>
      <xdr:rowOff>10177</xdr:rowOff>
    </xdr:from>
    <xdr:ext cx="469744" cy="259045"/>
    <xdr:sp macro="" textlink="">
      <xdr:nvSpPr>
        <xdr:cNvPr id="105" name="n_1aveValue【図書館】&#10;一人当たり面積">
          <a:extLst>
            <a:ext uri="{FF2B5EF4-FFF2-40B4-BE49-F238E27FC236}">
              <a16:creationId xmlns:a16="http://schemas.microsoft.com/office/drawing/2014/main" id="{073897D7-5F2D-400E-ACFE-7769682FAB9C}"/>
            </a:ext>
          </a:extLst>
        </xdr:cNvPr>
        <xdr:cNvSpPr txBox="1"/>
      </xdr:nvSpPr>
      <xdr:spPr>
        <a:xfrm>
          <a:off x="93917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0.048</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6" name="テキスト ボックス 105">
          <a:extLst>
            <a:ext uri="{FF2B5EF4-FFF2-40B4-BE49-F238E27FC236}">
              <a16:creationId xmlns:a16="http://schemas.microsoft.com/office/drawing/2014/main" id="{2F8FD00B-2A98-4BAA-8454-119E9152E75D}"/>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7" name="テキスト ボックス 106">
          <a:extLst>
            <a:ext uri="{FF2B5EF4-FFF2-40B4-BE49-F238E27FC236}">
              <a16:creationId xmlns:a16="http://schemas.microsoft.com/office/drawing/2014/main" id="{36329FC8-8C04-4F25-8730-E7AA84B81812}"/>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8" name="テキスト ボックス 107">
          <a:extLst>
            <a:ext uri="{FF2B5EF4-FFF2-40B4-BE49-F238E27FC236}">
              <a16:creationId xmlns:a16="http://schemas.microsoft.com/office/drawing/2014/main" id="{346B9EBD-D057-47B5-8EAE-7B43BAAC66D2}"/>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9" name="テキスト ボックス 108">
          <a:extLst>
            <a:ext uri="{FF2B5EF4-FFF2-40B4-BE49-F238E27FC236}">
              <a16:creationId xmlns:a16="http://schemas.microsoft.com/office/drawing/2014/main" id="{98F6C167-EA48-4000-8B9F-5019A47BD72C}"/>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0" name="テキスト ボックス 109">
          <a:extLst>
            <a:ext uri="{FF2B5EF4-FFF2-40B4-BE49-F238E27FC236}">
              <a16:creationId xmlns:a16="http://schemas.microsoft.com/office/drawing/2014/main" id="{4F4B44B5-3812-4EA5-8C5D-4F110BDE905E}"/>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40</xdr:row>
      <xdr:rowOff>127000</xdr:rowOff>
    </xdr:from>
    <xdr:to>
      <xdr:col>14</xdr:col>
      <xdr:colOff>79375</xdr:colOff>
      <xdr:row>41</xdr:row>
      <xdr:rowOff>57150</xdr:rowOff>
    </xdr:to>
    <xdr:sp macro="" textlink="">
      <xdr:nvSpPr>
        <xdr:cNvPr id="111" name="円/楕円 110">
          <a:extLst>
            <a:ext uri="{FF2B5EF4-FFF2-40B4-BE49-F238E27FC236}">
              <a16:creationId xmlns:a16="http://schemas.microsoft.com/office/drawing/2014/main" id="{C5A40B7F-749D-49D6-B151-E15BADE02C6C}"/>
            </a:ext>
          </a:extLst>
        </xdr:cNvPr>
        <xdr:cNvSpPr/>
      </xdr:nvSpPr>
      <xdr:spPr>
        <a:xfrm>
          <a:off x="9588500" y="698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41</xdr:row>
      <xdr:rowOff>48277</xdr:rowOff>
    </xdr:from>
    <xdr:ext cx="469744" cy="259045"/>
    <xdr:sp macro="" textlink="">
      <xdr:nvSpPr>
        <xdr:cNvPr id="112" name="n_1mainValue【図書館】&#10;一人当たり面積">
          <a:extLst>
            <a:ext uri="{FF2B5EF4-FFF2-40B4-BE49-F238E27FC236}">
              <a16:creationId xmlns:a16="http://schemas.microsoft.com/office/drawing/2014/main" id="{F322B937-DAA9-40D4-96DD-AE2A4EB1F374}"/>
            </a:ext>
          </a:extLst>
        </xdr:cNvPr>
        <xdr:cNvSpPr txBox="1"/>
      </xdr:nvSpPr>
      <xdr:spPr>
        <a:xfrm>
          <a:off x="9391727" y="707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0.016</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3" name="正方形/長方形 112">
          <a:extLst>
            <a:ext uri="{FF2B5EF4-FFF2-40B4-BE49-F238E27FC236}">
              <a16:creationId xmlns:a16="http://schemas.microsoft.com/office/drawing/2014/main" id="{019B01CD-2A70-411C-ACE4-D4583FA2F8DB}"/>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4" name="正方形/長方形 113">
          <a:extLst>
            <a:ext uri="{FF2B5EF4-FFF2-40B4-BE49-F238E27FC236}">
              <a16:creationId xmlns:a16="http://schemas.microsoft.com/office/drawing/2014/main" id="{90692000-728B-44E8-BC78-F0A3C4802266}"/>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5" name="正方形/長方形 114">
          <a:extLst>
            <a:ext uri="{FF2B5EF4-FFF2-40B4-BE49-F238E27FC236}">
              <a16:creationId xmlns:a16="http://schemas.microsoft.com/office/drawing/2014/main" id="{3F883B87-4C35-440F-A15B-5772B48FDC74}"/>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6" name="正方形/長方形 115">
          <a:extLst>
            <a:ext uri="{FF2B5EF4-FFF2-40B4-BE49-F238E27FC236}">
              <a16:creationId xmlns:a16="http://schemas.microsoft.com/office/drawing/2014/main" id="{2548354D-8ADC-4962-AC01-1F120F5BC4D4}"/>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7" name="正方形/長方形 116">
          <a:extLst>
            <a:ext uri="{FF2B5EF4-FFF2-40B4-BE49-F238E27FC236}">
              <a16:creationId xmlns:a16="http://schemas.microsoft.com/office/drawing/2014/main" id="{B6A2CEB8-4644-4C97-8685-5B349E928504}"/>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8" name="正方形/長方形 117">
          <a:extLst>
            <a:ext uri="{FF2B5EF4-FFF2-40B4-BE49-F238E27FC236}">
              <a16:creationId xmlns:a16="http://schemas.microsoft.com/office/drawing/2014/main" id="{AFFBBF65-6280-4BE7-BC19-D891F0D3C1B6}"/>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9" name="正方形/長方形 118">
          <a:extLst>
            <a:ext uri="{FF2B5EF4-FFF2-40B4-BE49-F238E27FC236}">
              <a16:creationId xmlns:a16="http://schemas.microsoft.com/office/drawing/2014/main" id="{A5D42936-A484-4DA7-9265-588D8C2843FB}"/>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0" name="正方形/長方形 119">
          <a:extLst>
            <a:ext uri="{FF2B5EF4-FFF2-40B4-BE49-F238E27FC236}">
              <a16:creationId xmlns:a16="http://schemas.microsoft.com/office/drawing/2014/main" id="{79328D3E-FA9E-45E5-B4D1-6A9DB7E11325}"/>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1" name="テキスト ボックス 120">
          <a:extLst>
            <a:ext uri="{FF2B5EF4-FFF2-40B4-BE49-F238E27FC236}">
              <a16:creationId xmlns:a16="http://schemas.microsoft.com/office/drawing/2014/main" id="{EC0B4BED-DA03-473B-A6FF-1BF86B15F27B}"/>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2" name="直線コネクタ 121">
          <a:extLst>
            <a:ext uri="{FF2B5EF4-FFF2-40B4-BE49-F238E27FC236}">
              <a16:creationId xmlns:a16="http://schemas.microsoft.com/office/drawing/2014/main" id="{6D0C2CA3-90C3-4C7F-B6C3-B9E23DC54CE8}"/>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3" name="テキスト ボックス 122">
          <a:extLst>
            <a:ext uri="{FF2B5EF4-FFF2-40B4-BE49-F238E27FC236}">
              <a16:creationId xmlns:a16="http://schemas.microsoft.com/office/drawing/2014/main" id="{8F793072-3A81-487A-B6C5-0C9F90AEC8C9}"/>
            </a:ext>
          </a:extLst>
        </xdr:cNvPr>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4" name="直線コネクタ 123">
          <a:extLst>
            <a:ext uri="{FF2B5EF4-FFF2-40B4-BE49-F238E27FC236}">
              <a16:creationId xmlns:a16="http://schemas.microsoft.com/office/drawing/2014/main" id="{34F60695-F8A1-40D6-847D-1B4354F80B2B}"/>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5" name="テキスト ボックス 124">
          <a:extLst>
            <a:ext uri="{FF2B5EF4-FFF2-40B4-BE49-F238E27FC236}">
              <a16:creationId xmlns:a16="http://schemas.microsoft.com/office/drawing/2014/main" id="{83B71342-CF7B-437C-B3B7-F6D20BB9AA56}"/>
            </a:ext>
          </a:extLst>
        </xdr:cNvPr>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6" name="直線コネクタ 125">
          <a:extLst>
            <a:ext uri="{FF2B5EF4-FFF2-40B4-BE49-F238E27FC236}">
              <a16:creationId xmlns:a16="http://schemas.microsoft.com/office/drawing/2014/main" id="{8B1DCE90-34BC-4EE4-9B3E-85ECF8A700C1}"/>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7" name="テキスト ボックス 126">
          <a:extLst>
            <a:ext uri="{FF2B5EF4-FFF2-40B4-BE49-F238E27FC236}">
              <a16:creationId xmlns:a16="http://schemas.microsoft.com/office/drawing/2014/main" id="{F63120FA-80C6-4FDD-9B6D-D5B2A2ED8F34}"/>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8" name="直線コネクタ 127">
          <a:extLst>
            <a:ext uri="{FF2B5EF4-FFF2-40B4-BE49-F238E27FC236}">
              <a16:creationId xmlns:a16="http://schemas.microsoft.com/office/drawing/2014/main" id="{F0C007B7-487A-4EF3-9E86-D74AD5E68A58}"/>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9" name="テキスト ボックス 128">
          <a:extLst>
            <a:ext uri="{FF2B5EF4-FFF2-40B4-BE49-F238E27FC236}">
              <a16:creationId xmlns:a16="http://schemas.microsoft.com/office/drawing/2014/main" id="{D5715F85-B7DB-4D1B-BE40-025106EEE798}"/>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30" name="直線コネクタ 129">
          <a:extLst>
            <a:ext uri="{FF2B5EF4-FFF2-40B4-BE49-F238E27FC236}">
              <a16:creationId xmlns:a16="http://schemas.microsoft.com/office/drawing/2014/main" id="{9C778566-E05A-4946-B1FB-8C7C8CFAEA4B}"/>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55</xdr:row>
      <xdr:rowOff>29227</xdr:rowOff>
    </xdr:from>
    <xdr:ext cx="467179" cy="259045"/>
    <xdr:sp macro="" textlink="">
      <xdr:nvSpPr>
        <xdr:cNvPr id="131" name="テキスト ボックス 130">
          <a:extLst>
            <a:ext uri="{FF2B5EF4-FFF2-40B4-BE49-F238E27FC236}">
              <a16:creationId xmlns:a16="http://schemas.microsoft.com/office/drawing/2014/main" id="{59AEB78F-8B4A-4489-AA92-6AF5F8A24F0C}"/>
            </a:ext>
          </a:extLst>
        </xdr:cNvPr>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2" name="直線コネクタ 131">
          <a:extLst>
            <a:ext uri="{FF2B5EF4-FFF2-40B4-BE49-F238E27FC236}">
              <a16:creationId xmlns:a16="http://schemas.microsoft.com/office/drawing/2014/main" id="{CB1243EA-261F-42DB-AAFC-08E83D116291}"/>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3" name="テキスト ボックス 132">
          <a:extLst>
            <a:ext uri="{FF2B5EF4-FFF2-40B4-BE49-F238E27FC236}">
              <a16:creationId xmlns:a16="http://schemas.microsoft.com/office/drawing/2014/main" id="{5503F410-7327-4D68-A871-1CCC71F45771}"/>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4" name="【体育館・プール】&#10;有形固定資産減価償却率グラフ枠">
          <a:extLst>
            <a:ext uri="{FF2B5EF4-FFF2-40B4-BE49-F238E27FC236}">
              <a16:creationId xmlns:a16="http://schemas.microsoft.com/office/drawing/2014/main" id="{75C39EFB-CBDC-46E6-A3B9-C7C1DB464FCC}"/>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20574</xdr:rowOff>
    </xdr:from>
    <xdr:to>
      <xdr:col>6</xdr:col>
      <xdr:colOff>510540</xdr:colOff>
      <xdr:row>63</xdr:row>
      <xdr:rowOff>25146</xdr:rowOff>
    </xdr:to>
    <xdr:cxnSp macro="">
      <xdr:nvCxnSpPr>
        <xdr:cNvPr id="135" name="直線コネクタ 134">
          <a:extLst>
            <a:ext uri="{FF2B5EF4-FFF2-40B4-BE49-F238E27FC236}">
              <a16:creationId xmlns:a16="http://schemas.microsoft.com/office/drawing/2014/main" id="{E2CDA899-974E-4320-B19B-621E47E342A8}"/>
            </a:ext>
          </a:extLst>
        </xdr:cNvPr>
        <xdr:cNvCxnSpPr/>
      </xdr:nvCxnSpPr>
      <xdr:spPr>
        <a:xfrm flipV="1">
          <a:off x="4634865" y="9621774"/>
          <a:ext cx="0" cy="1204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28973</xdr:rowOff>
    </xdr:from>
    <xdr:ext cx="405111" cy="259045"/>
    <xdr:sp macro="" textlink="">
      <xdr:nvSpPr>
        <xdr:cNvPr id="136" name="【体育館・プール】&#10;有形固定資産減価償却率最小値テキスト">
          <a:extLst>
            <a:ext uri="{FF2B5EF4-FFF2-40B4-BE49-F238E27FC236}">
              <a16:creationId xmlns:a16="http://schemas.microsoft.com/office/drawing/2014/main" id="{761F3CA2-25AA-4D18-BEA8-7A5FD0083C3A}"/>
            </a:ext>
          </a:extLst>
        </xdr:cNvPr>
        <xdr:cNvSpPr txBox="1"/>
      </xdr:nvSpPr>
      <xdr:spPr>
        <a:xfrm>
          <a:off x="4724400" y="10830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46.4</a:t>
          </a:r>
          <a:endParaRPr kumimoji="1" lang="ja-JP" altLang="en-US" sz="1000" b="1">
            <a:latin typeface="ＭＳ Ｐゴシック"/>
          </a:endParaRPr>
        </a:p>
      </xdr:txBody>
    </xdr:sp>
    <xdr:clientData/>
  </xdr:oneCellAnchor>
  <xdr:twoCellAnchor>
    <xdr:from>
      <xdr:col>6</xdr:col>
      <xdr:colOff>422275</xdr:colOff>
      <xdr:row>63</xdr:row>
      <xdr:rowOff>25146</xdr:rowOff>
    </xdr:from>
    <xdr:to>
      <xdr:col>6</xdr:col>
      <xdr:colOff>600075</xdr:colOff>
      <xdr:row>63</xdr:row>
      <xdr:rowOff>25146</xdr:rowOff>
    </xdr:to>
    <xdr:cxnSp macro="">
      <xdr:nvCxnSpPr>
        <xdr:cNvPr id="137" name="直線コネクタ 136">
          <a:extLst>
            <a:ext uri="{FF2B5EF4-FFF2-40B4-BE49-F238E27FC236}">
              <a16:creationId xmlns:a16="http://schemas.microsoft.com/office/drawing/2014/main" id="{10A19596-B740-4865-9E59-F9994A22046C}"/>
            </a:ext>
          </a:extLst>
        </xdr:cNvPr>
        <xdr:cNvCxnSpPr/>
      </xdr:nvCxnSpPr>
      <xdr:spPr>
        <a:xfrm>
          <a:off x="4546600" y="10826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138701</xdr:rowOff>
    </xdr:from>
    <xdr:ext cx="405111" cy="259045"/>
    <xdr:sp macro="" textlink="">
      <xdr:nvSpPr>
        <xdr:cNvPr id="138" name="【体育館・プール】&#10;有形固定資産減価償却率最大値テキスト">
          <a:extLst>
            <a:ext uri="{FF2B5EF4-FFF2-40B4-BE49-F238E27FC236}">
              <a16:creationId xmlns:a16="http://schemas.microsoft.com/office/drawing/2014/main" id="{4D085F1C-8526-4AED-819D-84B2721503BC}"/>
            </a:ext>
          </a:extLst>
        </xdr:cNvPr>
        <xdr:cNvSpPr txBox="1"/>
      </xdr:nvSpPr>
      <xdr:spPr>
        <a:xfrm>
          <a:off x="4724400" y="9397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99.1</a:t>
          </a:r>
          <a:endParaRPr kumimoji="1" lang="ja-JP" altLang="en-US" sz="1000" b="1">
            <a:latin typeface="ＭＳ Ｐゴシック"/>
          </a:endParaRPr>
        </a:p>
      </xdr:txBody>
    </xdr:sp>
    <xdr:clientData/>
  </xdr:oneCellAnchor>
  <xdr:twoCellAnchor>
    <xdr:from>
      <xdr:col>6</xdr:col>
      <xdr:colOff>422275</xdr:colOff>
      <xdr:row>56</xdr:row>
      <xdr:rowOff>20574</xdr:rowOff>
    </xdr:from>
    <xdr:to>
      <xdr:col>6</xdr:col>
      <xdr:colOff>600075</xdr:colOff>
      <xdr:row>56</xdr:row>
      <xdr:rowOff>20574</xdr:rowOff>
    </xdr:to>
    <xdr:cxnSp macro="">
      <xdr:nvCxnSpPr>
        <xdr:cNvPr id="139" name="直線コネクタ 138">
          <a:extLst>
            <a:ext uri="{FF2B5EF4-FFF2-40B4-BE49-F238E27FC236}">
              <a16:creationId xmlns:a16="http://schemas.microsoft.com/office/drawing/2014/main" id="{CCAC7CF4-4270-4A14-AC7D-46F16C4DA47A}"/>
            </a:ext>
          </a:extLst>
        </xdr:cNvPr>
        <xdr:cNvCxnSpPr/>
      </xdr:nvCxnSpPr>
      <xdr:spPr>
        <a:xfrm>
          <a:off x="4546600" y="9621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110507</xdr:rowOff>
    </xdr:from>
    <xdr:ext cx="405111" cy="259045"/>
    <xdr:sp macro="" textlink="">
      <xdr:nvSpPr>
        <xdr:cNvPr id="140" name="【体育館・プール】&#10;有形固定資産減価償却率平均値テキスト">
          <a:extLst>
            <a:ext uri="{FF2B5EF4-FFF2-40B4-BE49-F238E27FC236}">
              <a16:creationId xmlns:a16="http://schemas.microsoft.com/office/drawing/2014/main" id="{634646D5-9227-48B9-AB65-32D84D3FC76E}"/>
            </a:ext>
          </a:extLst>
        </xdr:cNvPr>
        <xdr:cNvSpPr txBox="1"/>
      </xdr:nvSpPr>
      <xdr:spPr>
        <a:xfrm>
          <a:off x="4724400" y="10397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62.0</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132080</xdr:rowOff>
    </xdr:from>
    <xdr:to>
      <xdr:col>6</xdr:col>
      <xdr:colOff>561975</xdr:colOff>
      <xdr:row>61</xdr:row>
      <xdr:rowOff>62230</xdr:rowOff>
    </xdr:to>
    <xdr:sp macro="" textlink="">
      <xdr:nvSpPr>
        <xdr:cNvPr id="141" name="フローチャート : 判断 140">
          <a:extLst>
            <a:ext uri="{FF2B5EF4-FFF2-40B4-BE49-F238E27FC236}">
              <a16:creationId xmlns:a16="http://schemas.microsoft.com/office/drawing/2014/main" id="{43449810-AB10-43E5-A9B6-8D5A4EFC1A0A}"/>
            </a:ext>
          </a:extLst>
        </xdr:cNvPr>
        <xdr:cNvSpPr/>
      </xdr:nvSpPr>
      <xdr:spPr>
        <a:xfrm>
          <a:off x="4584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36068</xdr:rowOff>
    </xdr:from>
    <xdr:to>
      <xdr:col>5</xdr:col>
      <xdr:colOff>409575</xdr:colOff>
      <xdr:row>61</xdr:row>
      <xdr:rowOff>137668</xdr:rowOff>
    </xdr:to>
    <xdr:sp macro="" textlink="">
      <xdr:nvSpPr>
        <xdr:cNvPr id="142" name="フローチャート : 判断 141">
          <a:extLst>
            <a:ext uri="{FF2B5EF4-FFF2-40B4-BE49-F238E27FC236}">
              <a16:creationId xmlns:a16="http://schemas.microsoft.com/office/drawing/2014/main" id="{5C4C222A-025D-44E6-A5AF-28D5D55F8BC1}"/>
            </a:ext>
          </a:extLst>
        </xdr:cNvPr>
        <xdr:cNvSpPr/>
      </xdr:nvSpPr>
      <xdr:spPr>
        <a:xfrm>
          <a:off x="3746500" y="10494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154195</xdr:rowOff>
    </xdr:from>
    <xdr:ext cx="405111" cy="259045"/>
    <xdr:sp macro="" textlink="">
      <xdr:nvSpPr>
        <xdr:cNvPr id="143" name="n_1aveValue【体育館・プール】&#10;有形固定資産減価償却率">
          <a:extLst>
            <a:ext uri="{FF2B5EF4-FFF2-40B4-BE49-F238E27FC236}">
              <a16:creationId xmlns:a16="http://schemas.microsoft.com/office/drawing/2014/main" id="{8066031C-C67C-44B6-8C2F-99DCD98E6532}"/>
            </a:ext>
          </a:extLst>
        </xdr:cNvPr>
        <xdr:cNvSpPr txBox="1"/>
      </xdr:nvSpPr>
      <xdr:spPr>
        <a:xfrm>
          <a:off x="3582043" y="10269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F4DC7F4A-DCCD-4793-95D4-C7971700FCA3}"/>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EE4DD3E6-B585-49C9-AC10-83FB7A5F0CCD}"/>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6" name="テキスト ボックス 145">
          <a:extLst>
            <a:ext uri="{FF2B5EF4-FFF2-40B4-BE49-F238E27FC236}">
              <a16:creationId xmlns:a16="http://schemas.microsoft.com/office/drawing/2014/main" id="{80B450A7-3A99-4AD6-8C3A-D4D0A90462E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7" name="テキスト ボックス 146">
          <a:extLst>
            <a:ext uri="{FF2B5EF4-FFF2-40B4-BE49-F238E27FC236}">
              <a16:creationId xmlns:a16="http://schemas.microsoft.com/office/drawing/2014/main" id="{4E58006E-8A54-4A14-91DB-22C910AC194C}"/>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8" name="テキスト ボックス 147">
          <a:extLst>
            <a:ext uri="{FF2B5EF4-FFF2-40B4-BE49-F238E27FC236}">
              <a16:creationId xmlns:a16="http://schemas.microsoft.com/office/drawing/2014/main" id="{463AE0CA-797A-470B-B159-72CB71A5DA42}"/>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63</xdr:row>
      <xdr:rowOff>161798</xdr:rowOff>
    </xdr:from>
    <xdr:to>
      <xdr:col>5</xdr:col>
      <xdr:colOff>409575</xdr:colOff>
      <xdr:row>64</xdr:row>
      <xdr:rowOff>91948</xdr:rowOff>
    </xdr:to>
    <xdr:sp macro="" textlink="">
      <xdr:nvSpPr>
        <xdr:cNvPr id="149" name="円/楕円 148">
          <a:extLst>
            <a:ext uri="{FF2B5EF4-FFF2-40B4-BE49-F238E27FC236}">
              <a16:creationId xmlns:a16="http://schemas.microsoft.com/office/drawing/2014/main" id="{E98C57ED-375A-427C-9F2A-B48268F2E421}"/>
            </a:ext>
          </a:extLst>
        </xdr:cNvPr>
        <xdr:cNvSpPr/>
      </xdr:nvSpPr>
      <xdr:spPr>
        <a:xfrm>
          <a:off x="3746500" y="1096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64</xdr:row>
      <xdr:rowOff>83075</xdr:rowOff>
    </xdr:from>
    <xdr:ext cx="405111" cy="259045"/>
    <xdr:sp macro="" textlink="">
      <xdr:nvSpPr>
        <xdr:cNvPr id="150" name="n_1mainValue【体育館・プール】&#10;有形固定資産減価償却率">
          <a:extLst>
            <a:ext uri="{FF2B5EF4-FFF2-40B4-BE49-F238E27FC236}">
              <a16:creationId xmlns:a16="http://schemas.microsoft.com/office/drawing/2014/main" id="{45588BA7-D1E2-420F-9F29-7A950A8D397F}"/>
            </a:ext>
          </a:extLst>
        </xdr:cNvPr>
        <xdr:cNvSpPr txBox="1"/>
      </xdr:nvSpPr>
      <xdr:spPr>
        <a:xfrm>
          <a:off x="3582043" y="11055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1" name="正方形/長方形 150">
          <a:extLst>
            <a:ext uri="{FF2B5EF4-FFF2-40B4-BE49-F238E27FC236}">
              <a16:creationId xmlns:a16="http://schemas.microsoft.com/office/drawing/2014/main" id="{08509C56-B413-4024-88C8-2657CB655AF8}"/>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2" name="正方形/長方形 151">
          <a:extLst>
            <a:ext uri="{FF2B5EF4-FFF2-40B4-BE49-F238E27FC236}">
              <a16:creationId xmlns:a16="http://schemas.microsoft.com/office/drawing/2014/main" id="{BC8CCD98-882B-4CC8-AC06-84A3A189559B}"/>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3" name="正方形/長方形 152">
          <a:extLst>
            <a:ext uri="{FF2B5EF4-FFF2-40B4-BE49-F238E27FC236}">
              <a16:creationId xmlns:a16="http://schemas.microsoft.com/office/drawing/2014/main" id="{EDF44987-25B9-4716-9226-47C2DDD054EA}"/>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4" name="正方形/長方形 153">
          <a:extLst>
            <a:ext uri="{FF2B5EF4-FFF2-40B4-BE49-F238E27FC236}">
              <a16:creationId xmlns:a16="http://schemas.microsoft.com/office/drawing/2014/main" id="{7FA26F7B-78DF-479C-BC29-62376B5001E1}"/>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5" name="正方形/長方形 154">
          <a:extLst>
            <a:ext uri="{FF2B5EF4-FFF2-40B4-BE49-F238E27FC236}">
              <a16:creationId xmlns:a16="http://schemas.microsoft.com/office/drawing/2014/main" id="{323EE626-3303-4B36-8734-CF1F0DE1C5E9}"/>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6" name="正方形/長方形 155">
          <a:extLst>
            <a:ext uri="{FF2B5EF4-FFF2-40B4-BE49-F238E27FC236}">
              <a16:creationId xmlns:a16="http://schemas.microsoft.com/office/drawing/2014/main" id="{3665EE3F-B318-4E72-B0F8-B2B2BF507E45}"/>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7" name="正方形/長方形 156">
          <a:extLst>
            <a:ext uri="{FF2B5EF4-FFF2-40B4-BE49-F238E27FC236}">
              <a16:creationId xmlns:a16="http://schemas.microsoft.com/office/drawing/2014/main" id="{97326EB5-DA9B-43C3-838C-84B8544D5411}"/>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0.162</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8" name="正方形/長方形 157">
          <a:extLst>
            <a:ext uri="{FF2B5EF4-FFF2-40B4-BE49-F238E27FC236}">
              <a16:creationId xmlns:a16="http://schemas.microsoft.com/office/drawing/2014/main" id="{F528F039-33AC-48F2-879B-5F2A4CD08BB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9" name="テキスト ボックス 158">
          <a:extLst>
            <a:ext uri="{FF2B5EF4-FFF2-40B4-BE49-F238E27FC236}">
              <a16:creationId xmlns:a16="http://schemas.microsoft.com/office/drawing/2014/main" id="{9E1DDC60-1325-4B29-82C4-F1E8EF92E63A}"/>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0" name="直線コネクタ 159">
          <a:extLst>
            <a:ext uri="{FF2B5EF4-FFF2-40B4-BE49-F238E27FC236}">
              <a16:creationId xmlns:a16="http://schemas.microsoft.com/office/drawing/2014/main" id="{E9B53A9A-0F9F-4F77-BBE1-CD81E4075C83}"/>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1" name="直線コネクタ 160">
          <a:extLst>
            <a:ext uri="{FF2B5EF4-FFF2-40B4-BE49-F238E27FC236}">
              <a16:creationId xmlns:a16="http://schemas.microsoft.com/office/drawing/2014/main" id="{2E0035DB-CEBE-44FB-9065-6EFAC9478BE4}"/>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62" name="テキスト ボックス 161">
          <a:extLst>
            <a:ext uri="{FF2B5EF4-FFF2-40B4-BE49-F238E27FC236}">
              <a16:creationId xmlns:a16="http://schemas.microsoft.com/office/drawing/2014/main" id="{4E32F214-FD58-4C8A-B940-19FCE62B86A4}"/>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3" name="直線コネクタ 162">
          <a:extLst>
            <a:ext uri="{FF2B5EF4-FFF2-40B4-BE49-F238E27FC236}">
              <a16:creationId xmlns:a16="http://schemas.microsoft.com/office/drawing/2014/main" id="{591B0DB7-C4A8-45ED-A416-5EC87A708A66}"/>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64" name="テキスト ボックス 163">
          <a:extLst>
            <a:ext uri="{FF2B5EF4-FFF2-40B4-BE49-F238E27FC236}">
              <a16:creationId xmlns:a16="http://schemas.microsoft.com/office/drawing/2014/main" id="{5C4535AA-3833-4F8D-A2C4-D02BCB6EB657}"/>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5" name="直線コネクタ 164">
          <a:extLst>
            <a:ext uri="{FF2B5EF4-FFF2-40B4-BE49-F238E27FC236}">
              <a16:creationId xmlns:a16="http://schemas.microsoft.com/office/drawing/2014/main" id="{9AF86737-7E20-400C-9C15-222733C6066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66" name="テキスト ボックス 165">
          <a:extLst>
            <a:ext uri="{FF2B5EF4-FFF2-40B4-BE49-F238E27FC236}">
              <a16:creationId xmlns:a16="http://schemas.microsoft.com/office/drawing/2014/main" id="{0D43D6E5-3D9A-4CCA-B2B9-B8A3EB4629F3}"/>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7" name="直線コネクタ 166">
          <a:extLst>
            <a:ext uri="{FF2B5EF4-FFF2-40B4-BE49-F238E27FC236}">
              <a16:creationId xmlns:a16="http://schemas.microsoft.com/office/drawing/2014/main" id="{04CE020C-FB37-479C-B4FA-C1DFBD416E24}"/>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68" name="テキスト ボックス 167">
          <a:extLst>
            <a:ext uri="{FF2B5EF4-FFF2-40B4-BE49-F238E27FC236}">
              <a16:creationId xmlns:a16="http://schemas.microsoft.com/office/drawing/2014/main" id="{EEFEC7E7-96B2-4844-B137-3969FD30659F}"/>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9" name="直線コネクタ 168">
          <a:extLst>
            <a:ext uri="{FF2B5EF4-FFF2-40B4-BE49-F238E27FC236}">
              <a16:creationId xmlns:a16="http://schemas.microsoft.com/office/drawing/2014/main" id="{AA68ACEF-D5FA-438B-A16A-312FCD007803}"/>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70" name="テキスト ボックス 169">
          <a:extLst>
            <a:ext uri="{FF2B5EF4-FFF2-40B4-BE49-F238E27FC236}">
              <a16:creationId xmlns:a16="http://schemas.microsoft.com/office/drawing/2014/main" id="{8025A32D-0475-4889-AF95-4532B84FD8DF}"/>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1" name="直線コネクタ 170">
          <a:extLst>
            <a:ext uri="{FF2B5EF4-FFF2-40B4-BE49-F238E27FC236}">
              <a16:creationId xmlns:a16="http://schemas.microsoft.com/office/drawing/2014/main" id="{36C7B46E-E2B1-4559-90B2-8C9656502B1E}"/>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2" name="テキスト ボックス 171">
          <a:extLst>
            <a:ext uri="{FF2B5EF4-FFF2-40B4-BE49-F238E27FC236}">
              <a16:creationId xmlns:a16="http://schemas.microsoft.com/office/drawing/2014/main" id="{1C5943B7-79B6-47E5-BB73-4440C08D149A}"/>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3" name="【体育館・プール】&#10;一人当たり面積グラフ枠">
          <a:extLst>
            <a:ext uri="{FF2B5EF4-FFF2-40B4-BE49-F238E27FC236}">
              <a16:creationId xmlns:a16="http://schemas.microsoft.com/office/drawing/2014/main" id="{0D5EABA4-51C4-4C46-851D-AB5796587EEE}"/>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20955</xdr:rowOff>
    </xdr:from>
    <xdr:to>
      <xdr:col>15</xdr:col>
      <xdr:colOff>180340</xdr:colOff>
      <xdr:row>64</xdr:row>
      <xdr:rowOff>11430</xdr:rowOff>
    </xdr:to>
    <xdr:cxnSp macro="">
      <xdr:nvCxnSpPr>
        <xdr:cNvPr id="174" name="直線コネクタ 173">
          <a:extLst>
            <a:ext uri="{FF2B5EF4-FFF2-40B4-BE49-F238E27FC236}">
              <a16:creationId xmlns:a16="http://schemas.microsoft.com/office/drawing/2014/main" id="{43B212B2-7E8A-4D8B-91D0-CC64CF5DABED}"/>
            </a:ext>
          </a:extLst>
        </xdr:cNvPr>
        <xdr:cNvCxnSpPr/>
      </xdr:nvCxnSpPr>
      <xdr:spPr>
        <a:xfrm flipV="1">
          <a:off x="10476865" y="9450705"/>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15257</xdr:rowOff>
    </xdr:from>
    <xdr:ext cx="469744" cy="259045"/>
    <xdr:sp macro="" textlink="">
      <xdr:nvSpPr>
        <xdr:cNvPr id="175" name="【体育館・プール】&#10;一人当たり面積最小値テキスト">
          <a:extLst>
            <a:ext uri="{FF2B5EF4-FFF2-40B4-BE49-F238E27FC236}">
              <a16:creationId xmlns:a16="http://schemas.microsoft.com/office/drawing/2014/main" id="{BA5C2C62-1392-48BE-A672-82D9899EA3A4}"/>
            </a:ext>
          </a:extLst>
        </xdr:cNvPr>
        <xdr:cNvSpPr txBox="1"/>
      </xdr:nvSpPr>
      <xdr:spPr>
        <a:xfrm>
          <a:off x="10566400" y="1098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0.034</a:t>
          </a:r>
          <a:endParaRPr kumimoji="1" lang="ja-JP" altLang="en-US" sz="1000" b="1">
            <a:latin typeface="ＭＳ Ｐゴシック"/>
          </a:endParaRPr>
        </a:p>
      </xdr:txBody>
    </xdr:sp>
    <xdr:clientData/>
  </xdr:oneCellAnchor>
  <xdr:twoCellAnchor>
    <xdr:from>
      <xdr:col>15</xdr:col>
      <xdr:colOff>92075</xdr:colOff>
      <xdr:row>64</xdr:row>
      <xdr:rowOff>11430</xdr:rowOff>
    </xdr:from>
    <xdr:to>
      <xdr:col>15</xdr:col>
      <xdr:colOff>269875</xdr:colOff>
      <xdr:row>64</xdr:row>
      <xdr:rowOff>11430</xdr:rowOff>
    </xdr:to>
    <xdr:cxnSp macro="">
      <xdr:nvCxnSpPr>
        <xdr:cNvPr id="176" name="直線コネクタ 175">
          <a:extLst>
            <a:ext uri="{FF2B5EF4-FFF2-40B4-BE49-F238E27FC236}">
              <a16:creationId xmlns:a16="http://schemas.microsoft.com/office/drawing/2014/main" id="{C61357AE-E4B4-4ACC-850A-D19649990BC0}"/>
            </a:ext>
          </a:extLst>
        </xdr:cNvPr>
        <xdr:cNvCxnSpPr/>
      </xdr:nvCxnSpPr>
      <xdr:spPr>
        <a:xfrm>
          <a:off x="10388600" y="1098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139082</xdr:rowOff>
    </xdr:from>
    <xdr:ext cx="469744" cy="259045"/>
    <xdr:sp macro="" textlink="">
      <xdr:nvSpPr>
        <xdr:cNvPr id="177" name="【体育館・プール】&#10;一人当たり面積最大値テキスト">
          <a:extLst>
            <a:ext uri="{FF2B5EF4-FFF2-40B4-BE49-F238E27FC236}">
              <a16:creationId xmlns:a16="http://schemas.microsoft.com/office/drawing/2014/main" id="{74F7DB48-AB86-4951-A86B-E2DF16627412}"/>
            </a:ext>
          </a:extLst>
        </xdr:cNvPr>
        <xdr:cNvSpPr txBox="1"/>
      </xdr:nvSpPr>
      <xdr:spPr>
        <a:xfrm>
          <a:off x="10566400" y="9225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0.839</a:t>
          </a:r>
          <a:endParaRPr kumimoji="1" lang="ja-JP" altLang="en-US" sz="1000" b="1">
            <a:latin typeface="ＭＳ Ｐゴシック"/>
          </a:endParaRPr>
        </a:p>
      </xdr:txBody>
    </xdr:sp>
    <xdr:clientData/>
  </xdr:oneCellAnchor>
  <xdr:twoCellAnchor>
    <xdr:from>
      <xdr:col>15</xdr:col>
      <xdr:colOff>92075</xdr:colOff>
      <xdr:row>55</xdr:row>
      <xdr:rowOff>20955</xdr:rowOff>
    </xdr:from>
    <xdr:to>
      <xdr:col>15</xdr:col>
      <xdr:colOff>269875</xdr:colOff>
      <xdr:row>55</xdr:row>
      <xdr:rowOff>20955</xdr:rowOff>
    </xdr:to>
    <xdr:cxnSp macro="">
      <xdr:nvCxnSpPr>
        <xdr:cNvPr id="178" name="直線コネクタ 177">
          <a:extLst>
            <a:ext uri="{FF2B5EF4-FFF2-40B4-BE49-F238E27FC236}">
              <a16:creationId xmlns:a16="http://schemas.microsoft.com/office/drawing/2014/main" id="{4D6F5D33-EBE0-4BC0-A87A-4AECDBE772EB}"/>
            </a:ext>
          </a:extLst>
        </xdr:cNvPr>
        <xdr:cNvCxnSpPr/>
      </xdr:nvCxnSpPr>
      <xdr:spPr>
        <a:xfrm>
          <a:off x="10388600" y="9450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7637</xdr:rowOff>
    </xdr:from>
    <xdr:ext cx="469744" cy="259045"/>
    <xdr:sp macro="" textlink="">
      <xdr:nvSpPr>
        <xdr:cNvPr id="179" name="【体育館・プール】&#10;一人当たり面積平均値テキスト">
          <a:extLst>
            <a:ext uri="{FF2B5EF4-FFF2-40B4-BE49-F238E27FC236}">
              <a16:creationId xmlns:a16="http://schemas.microsoft.com/office/drawing/2014/main" id="{7FF27C6F-131A-46C0-AFAC-A8EA0B1028D2}"/>
            </a:ext>
          </a:extLst>
        </xdr:cNvPr>
        <xdr:cNvSpPr txBox="1"/>
      </xdr:nvSpPr>
      <xdr:spPr>
        <a:xfrm>
          <a:off x="10566400" y="106375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0.178</a:t>
          </a:r>
          <a:endParaRPr kumimoji="1" lang="ja-JP" altLang="en-US" sz="1000" b="1">
            <a:solidFill>
              <a:srgbClr val="000080"/>
            </a:solidFill>
            <a:latin typeface="ＭＳ Ｐゴシック"/>
          </a:endParaRPr>
        </a:p>
      </xdr:txBody>
    </xdr:sp>
    <xdr:clientData/>
  </xdr:oneCellAnchor>
  <xdr:twoCellAnchor>
    <xdr:from>
      <xdr:col>15</xdr:col>
      <xdr:colOff>130175</xdr:colOff>
      <xdr:row>62</xdr:row>
      <xdr:rowOff>29210</xdr:rowOff>
    </xdr:from>
    <xdr:to>
      <xdr:col>15</xdr:col>
      <xdr:colOff>231775</xdr:colOff>
      <xdr:row>62</xdr:row>
      <xdr:rowOff>130810</xdr:rowOff>
    </xdr:to>
    <xdr:sp macro="" textlink="">
      <xdr:nvSpPr>
        <xdr:cNvPr id="180" name="フローチャート : 判断 179">
          <a:extLst>
            <a:ext uri="{FF2B5EF4-FFF2-40B4-BE49-F238E27FC236}">
              <a16:creationId xmlns:a16="http://schemas.microsoft.com/office/drawing/2014/main" id="{335CDA66-5D4C-4E50-9BA4-FF30D6805DBD}"/>
            </a:ext>
          </a:extLst>
        </xdr:cNvPr>
        <xdr:cNvSpPr/>
      </xdr:nvSpPr>
      <xdr:spPr>
        <a:xfrm>
          <a:off x="10426700" y="1065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19685</xdr:rowOff>
    </xdr:from>
    <xdr:to>
      <xdr:col>14</xdr:col>
      <xdr:colOff>79375</xdr:colOff>
      <xdr:row>62</xdr:row>
      <xdr:rowOff>121285</xdr:rowOff>
    </xdr:to>
    <xdr:sp macro="" textlink="">
      <xdr:nvSpPr>
        <xdr:cNvPr id="181" name="フローチャート : 判断 180">
          <a:extLst>
            <a:ext uri="{FF2B5EF4-FFF2-40B4-BE49-F238E27FC236}">
              <a16:creationId xmlns:a16="http://schemas.microsoft.com/office/drawing/2014/main" id="{4A4B5821-862B-4883-92C2-74973D12818F}"/>
            </a:ext>
          </a:extLst>
        </xdr:cNvPr>
        <xdr:cNvSpPr/>
      </xdr:nvSpPr>
      <xdr:spPr>
        <a:xfrm>
          <a:off x="9588500" y="1064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62</xdr:row>
      <xdr:rowOff>112412</xdr:rowOff>
    </xdr:from>
    <xdr:ext cx="469744" cy="259045"/>
    <xdr:sp macro="" textlink="">
      <xdr:nvSpPr>
        <xdr:cNvPr id="182" name="n_1aveValue【体育館・プール】&#10;一人当たり面積">
          <a:extLst>
            <a:ext uri="{FF2B5EF4-FFF2-40B4-BE49-F238E27FC236}">
              <a16:creationId xmlns:a16="http://schemas.microsoft.com/office/drawing/2014/main" id="{BE0996DA-A75C-4ABA-9735-A2BCB139FB4D}"/>
            </a:ext>
          </a:extLst>
        </xdr:cNvPr>
        <xdr:cNvSpPr txBox="1"/>
      </xdr:nvSpPr>
      <xdr:spPr>
        <a:xfrm>
          <a:off x="9391727" y="10742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0.183</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B81AC87C-D37A-48EE-8F9E-D28E1533E965}"/>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EC7A0707-3C69-4C3A-A8C2-CAF891C450C2}"/>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22485C7D-184F-40EC-A29D-B1508BC1B5B8}"/>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7091F06F-0A8E-4A54-8472-4BFCD00CB022}"/>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FE8D56AC-7CD2-42B0-BFFD-92B91811F158}"/>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59</xdr:row>
      <xdr:rowOff>65405</xdr:rowOff>
    </xdr:from>
    <xdr:to>
      <xdr:col>14</xdr:col>
      <xdr:colOff>79375</xdr:colOff>
      <xdr:row>59</xdr:row>
      <xdr:rowOff>167005</xdr:rowOff>
    </xdr:to>
    <xdr:sp macro="" textlink="">
      <xdr:nvSpPr>
        <xdr:cNvPr id="188" name="円/楕円 187">
          <a:extLst>
            <a:ext uri="{FF2B5EF4-FFF2-40B4-BE49-F238E27FC236}">
              <a16:creationId xmlns:a16="http://schemas.microsoft.com/office/drawing/2014/main" id="{79E178E8-F34A-4BEB-B279-07CA03992D5C}"/>
            </a:ext>
          </a:extLst>
        </xdr:cNvPr>
        <xdr:cNvSpPr/>
      </xdr:nvSpPr>
      <xdr:spPr>
        <a:xfrm>
          <a:off x="9588500" y="1018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58</xdr:row>
      <xdr:rowOff>12082</xdr:rowOff>
    </xdr:from>
    <xdr:ext cx="469744" cy="259045"/>
    <xdr:sp macro="" textlink="">
      <xdr:nvSpPr>
        <xdr:cNvPr id="189" name="n_1mainValue【体育館・プール】&#10;一人当たり面積">
          <a:extLst>
            <a:ext uri="{FF2B5EF4-FFF2-40B4-BE49-F238E27FC236}">
              <a16:creationId xmlns:a16="http://schemas.microsoft.com/office/drawing/2014/main" id="{E823FAC6-8687-48B2-B582-DC482903AA85}"/>
            </a:ext>
          </a:extLst>
        </xdr:cNvPr>
        <xdr:cNvSpPr txBox="1"/>
      </xdr:nvSpPr>
      <xdr:spPr>
        <a:xfrm>
          <a:off x="9391727" y="9956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0.429</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0" name="正方形/長方形 189">
          <a:extLst>
            <a:ext uri="{FF2B5EF4-FFF2-40B4-BE49-F238E27FC236}">
              <a16:creationId xmlns:a16="http://schemas.microsoft.com/office/drawing/2014/main" id="{44A89348-3598-42F0-ACAC-8DCFE6735C5B}"/>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1" name="正方形/長方形 190">
          <a:extLst>
            <a:ext uri="{FF2B5EF4-FFF2-40B4-BE49-F238E27FC236}">
              <a16:creationId xmlns:a16="http://schemas.microsoft.com/office/drawing/2014/main" id="{0A0373A0-BCEE-43C6-9DC8-DD3559A1E27F}"/>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2" name="正方形/長方形 191">
          <a:extLst>
            <a:ext uri="{FF2B5EF4-FFF2-40B4-BE49-F238E27FC236}">
              <a16:creationId xmlns:a16="http://schemas.microsoft.com/office/drawing/2014/main" id="{C7173F64-9E9F-4C37-8C61-874A1D0D6D41}"/>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3" name="正方形/長方形 192">
          <a:extLst>
            <a:ext uri="{FF2B5EF4-FFF2-40B4-BE49-F238E27FC236}">
              <a16:creationId xmlns:a16="http://schemas.microsoft.com/office/drawing/2014/main" id="{F12EEEED-525F-4A77-9348-DB675CAA01F9}"/>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4" name="正方形/長方形 193">
          <a:extLst>
            <a:ext uri="{FF2B5EF4-FFF2-40B4-BE49-F238E27FC236}">
              <a16:creationId xmlns:a16="http://schemas.microsoft.com/office/drawing/2014/main" id="{B7DADA3A-86E6-40E9-9061-05184C6686A3}"/>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5" name="正方形/長方形 194">
          <a:extLst>
            <a:ext uri="{FF2B5EF4-FFF2-40B4-BE49-F238E27FC236}">
              <a16:creationId xmlns:a16="http://schemas.microsoft.com/office/drawing/2014/main" id="{0B569B5E-8231-416E-9C89-43ABD63B8E12}"/>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6" name="正方形/長方形 195">
          <a:extLst>
            <a:ext uri="{FF2B5EF4-FFF2-40B4-BE49-F238E27FC236}">
              <a16:creationId xmlns:a16="http://schemas.microsoft.com/office/drawing/2014/main" id="{4BA8C90A-DB52-42E5-872F-385682DCE14A}"/>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7" name="正方形/長方形 196">
          <a:extLst>
            <a:ext uri="{FF2B5EF4-FFF2-40B4-BE49-F238E27FC236}">
              <a16:creationId xmlns:a16="http://schemas.microsoft.com/office/drawing/2014/main" id="{8474AC5E-6988-4828-89B6-641F1A3A962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8" name="テキスト ボックス 197">
          <a:extLst>
            <a:ext uri="{FF2B5EF4-FFF2-40B4-BE49-F238E27FC236}">
              <a16:creationId xmlns:a16="http://schemas.microsoft.com/office/drawing/2014/main" id="{192C031F-13D0-4886-89B2-B196F22AF348}"/>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9" name="直線コネクタ 198">
          <a:extLst>
            <a:ext uri="{FF2B5EF4-FFF2-40B4-BE49-F238E27FC236}">
              <a16:creationId xmlns:a16="http://schemas.microsoft.com/office/drawing/2014/main" id="{61596DFF-0F9F-451E-9888-1943747845C3}"/>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200" name="テキスト ボックス 199">
          <a:extLst>
            <a:ext uri="{FF2B5EF4-FFF2-40B4-BE49-F238E27FC236}">
              <a16:creationId xmlns:a16="http://schemas.microsoft.com/office/drawing/2014/main" id="{ECC79AA3-4DB8-4AFE-A79B-846DE1300E49}"/>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01" name="直線コネクタ 200">
          <a:extLst>
            <a:ext uri="{FF2B5EF4-FFF2-40B4-BE49-F238E27FC236}">
              <a16:creationId xmlns:a16="http://schemas.microsoft.com/office/drawing/2014/main" id="{68095B5E-AB15-4EE7-B768-002EB291FDC4}"/>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02" name="テキスト ボックス 201">
          <a:extLst>
            <a:ext uri="{FF2B5EF4-FFF2-40B4-BE49-F238E27FC236}">
              <a16:creationId xmlns:a16="http://schemas.microsoft.com/office/drawing/2014/main" id="{2476575D-E987-4F2B-A39F-9141AD2777D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3" name="直線コネクタ 202">
          <a:extLst>
            <a:ext uri="{FF2B5EF4-FFF2-40B4-BE49-F238E27FC236}">
              <a16:creationId xmlns:a16="http://schemas.microsoft.com/office/drawing/2014/main" id="{08180D44-B268-46D7-A2CE-300073C944CC}"/>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4" name="テキスト ボックス 203">
          <a:extLst>
            <a:ext uri="{FF2B5EF4-FFF2-40B4-BE49-F238E27FC236}">
              <a16:creationId xmlns:a16="http://schemas.microsoft.com/office/drawing/2014/main" id="{52B1EC3A-23B2-45F2-A30D-B020F311DCE6}"/>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5" name="直線コネクタ 204">
          <a:extLst>
            <a:ext uri="{FF2B5EF4-FFF2-40B4-BE49-F238E27FC236}">
              <a16:creationId xmlns:a16="http://schemas.microsoft.com/office/drawing/2014/main" id="{401B7913-587C-4B51-92DD-A21F67C6E784}"/>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6" name="テキスト ボックス 205">
          <a:extLst>
            <a:ext uri="{FF2B5EF4-FFF2-40B4-BE49-F238E27FC236}">
              <a16:creationId xmlns:a16="http://schemas.microsoft.com/office/drawing/2014/main" id="{D563BF27-A4CF-4102-B38A-FDA98D072C69}"/>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7" name="直線コネクタ 206">
          <a:extLst>
            <a:ext uri="{FF2B5EF4-FFF2-40B4-BE49-F238E27FC236}">
              <a16:creationId xmlns:a16="http://schemas.microsoft.com/office/drawing/2014/main" id="{6FFB3B8D-B35A-4DC4-A8B8-354700B593BA}"/>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08" name="テキスト ボックス 207">
          <a:extLst>
            <a:ext uri="{FF2B5EF4-FFF2-40B4-BE49-F238E27FC236}">
              <a16:creationId xmlns:a16="http://schemas.microsoft.com/office/drawing/2014/main" id="{1C4670A1-1567-4A7C-821E-E937633D1206}"/>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09" name="直線コネクタ 208">
          <a:extLst>
            <a:ext uri="{FF2B5EF4-FFF2-40B4-BE49-F238E27FC236}">
              <a16:creationId xmlns:a16="http://schemas.microsoft.com/office/drawing/2014/main" id="{40D17B0D-ECF6-4CB7-9E42-9B4972C7840A}"/>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10" name="テキスト ボックス 209">
          <a:extLst>
            <a:ext uri="{FF2B5EF4-FFF2-40B4-BE49-F238E27FC236}">
              <a16:creationId xmlns:a16="http://schemas.microsoft.com/office/drawing/2014/main" id="{6AE7760A-03B4-4255-9697-E24CB0E173B4}"/>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1" name="直線コネクタ 210">
          <a:extLst>
            <a:ext uri="{FF2B5EF4-FFF2-40B4-BE49-F238E27FC236}">
              <a16:creationId xmlns:a16="http://schemas.microsoft.com/office/drawing/2014/main" id="{43CEFC31-56B9-43B5-AEF9-B9123E4D6959}"/>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2" name="テキスト ボックス 211">
          <a:extLst>
            <a:ext uri="{FF2B5EF4-FFF2-40B4-BE49-F238E27FC236}">
              <a16:creationId xmlns:a16="http://schemas.microsoft.com/office/drawing/2014/main" id="{8538D69F-E570-4B4E-898C-E5134AE8751C}"/>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3" name="【福祉施設】&#10;有形固定資産減価償却率グラフ枠">
          <a:extLst>
            <a:ext uri="{FF2B5EF4-FFF2-40B4-BE49-F238E27FC236}">
              <a16:creationId xmlns:a16="http://schemas.microsoft.com/office/drawing/2014/main" id="{83FB583A-FE27-4FE2-A517-44E0B0DD9B38}"/>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0</xdr:rowOff>
    </xdr:from>
    <xdr:to>
      <xdr:col>6</xdr:col>
      <xdr:colOff>510540</xdr:colOff>
      <xdr:row>86</xdr:row>
      <xdr:rowOff>7620</xdr:rowOff>
    </xdr:to>
    <xdr:cxnSp macro="">
      <xdr:nvCxnSpPr>
        <xdr:cNvPr id="214" name="直線コネクタ 213">
          <a:extLst>
            <a:ext uri="{FF2B5EF4-FFF2-40B4-BE49-F238E27FC236}">
              <a16:creationId xmlns:a16="http://schemas.microsoft.com/office/drawing/2014/main" id="{418D1FAE-E580-48E8-B5F1-DA49E4AC7366}"/>
            </a:ext>
          </a:extLst>
        </xdr:cNvPr>
        <xdr:cNvCxnSpPr/>
      </xdr:nvCxnSpPr>
      <xdr:spPr>
        <a:xfrm flipV="1">
          <a:off x="4634865" y="1337310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11447</xdr:rowOff>
    </xdr:from>
    <xdr:ext cx="405111" cy="259045"/>
    <xdr:sp macro="" textlink="">
      <xdr:nvSpPr>
        <xdr:cNvPr id="215" name="【福祉施設】&#10;有形固定資産減価償却率最小値テキスト">
          <a:extLst>
            <a:ext uri="{FF2B5EF4-FFF2-40B4-BE49-F238E27FC236}">
              <a16:creationId xmlns:a16="http://schemas.microsoft.com/office/drawing/2014/main" id="{1E6D6434-F982-4022-BDD7-9DDB36C76AD4}"/>
            </a:ext>
          </a:extLst>
        </xdr:cNvPr>
        <xdr:cNvSpPr txBox="1"/>
      </xdr:nvSpPr>
      <xdr:spPr>
        <a:xfrm>
          <a:off x="4724400" y="1475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6</xdr:col>
      <xdr:colOff>422275</xdr:colOff>
      <xdr:row>86</xdr:row>
      <xdr:rowOff>7620</xdr:rowOff>
    </xdr:from>
    <xdr:to>
      <xdr:col>6</xdr:col>
      <xdr:colOff>600075</xdr:colOff>
      <xdr:row>86</xdr:row>
      <xdr:rowOff>7620</xdr:rowOff>
    </xdr:to>
    <xdr:cxnSp macro="">
      <xdr:nvCxnSpPr>
        <xdr:cNvPr id="216" name="直線コネクタ 215">
          <a:extLst>
            <a:ext uri="{FF2B5EF4-FFF2-40B4-BE49-F238E27FC236}">
              <a16:creationId xmlns:a16="http://schemas.microsoft.com/office/drawing/2014/main" id="{574F2FD1-ABEF-44D5-8214-F9D33E9A3C19}"/>
            </a:ext>
          </a:extLst>
        </xdr:cNvPr>
        <xdr:cNvCxnSpPr/>
      </xdr:nvCxnSpPr>
      <xdr:spPr>
        <a:xfrm>
          <a:off x="4546600" y="1475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118127</xdr:rowOff>
    </xdr:from>
    <xdr:ext cx="405111" cy="259045"/>
    <xdr:sp macro="" textlink="">
      <xdr:nvSpPr>
        <xdr:cNvPr id="217" name="【福祉施設】&#10;有形固定資産減価償却率最大値テキスト">
          <a:extLst>
            <a:ext uri="{FF2B5EF4-FFF2-40B4-BE49-F238E27FC236}">
              <a16:creationId xmlns:a16="http://schemas.microsoft.com/office/drawing/2014/main" id="{EDE25DCD-F5AA-4102-B047-EAB7CAC92025}"/>
            </a:ext>
          </a:extLst>
        </xdr:cNvPr>
        <xdr:cNvSpPr txBox="1"/>
      </xdr:nvSpPr>
      <xdr:spPr>
        <a:xfrm>
          <a:off x="4724400" y="1314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98.0</a:t>
          </a:r>
          <a:endParaRPr kumimoji="1" lang="ja-JP" altLang="en-US" sz="1000" b="1">
            <a:latin typeface="ＭＳ Ｐゴシック"/>
          </a:endParaRPr>
        </a:p>
      </xdr:txBody>
    </xdr:sp>
    <xdr:clientData/>
  </xdr:oneCellAnchor>
  <xdr:twoCellAnchor>
    <xdr:from>
      <xdr:col>6</xdr:col>
      <xdr:colOff>422275</xdr:colOff>
      <xdr:row>78</xdr:row>
      <xdr:rowOff>0</xdr:rowOff>
    </xdr:from>
    <xdr:to>
      <xdr:col>6</xdr:col>
      <xdr:colOff>600075</xdr:colOff>
      <xdr:row>78</xdr:row>
      <xdr:rowOff>0</xdr:rowOff>
    </xdr:to>
    <xdr:cxnSp macro="">
      <xdr:nvCxnSpPr>
        <xdr:cNvPr id="218" name="直線コネクタ 217">
          <a:extLst>
            <a:ext uri="{FF2B5EF4-FFF2-40B4-BE49-F238E27FC236}">
              <a16:creationId xmlns:a16="http://schemas.microsoft.com/office/drawing/2014/main" id="{AD6970C9-F499-4533-A3FE-DBA2404E3F1C}"/>
            </a:ext>
          </a:extLst>
        </xdr:cNvPr>
        <xdr:cNvCxnSpPr/>
      </xdr:nvCxnSpPr>
      <xdr:spPr>
        <a:xfrm>
          <a:off x="4546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129557</xdr:rowOff>
    </xdr:from>
    <xdr:ext cx="405111" cy="259045"/>
    <xdr:sp macro="" textlink="">
      <xdr:nvSpPr>
        <xdr:cNvPr id="219" name="【福祉施設】&#10;有形固定資産減価償却率平均値テキスト">
          <a:extLst>
            <a:ext uri="{FF2B5EF4-FFF2-40B4-BE49-F238E27FC236}">
              <a16:creationId xmlns:a16="http://schemas.microsoft.com/office/drawing/2014/main" id="{A4D8ED8B-5618-414F-B858-B7FF78C4536E}"/>
            </a:ext>
          </a:extLst>
        </xdr:cNvPr>
        <xdr:cNvSpPr txBox="1"/>
      </xdr:nvSpPr>
      <xdr:spPr>
        <a:xfrm>
          <a:off x="4724400" y="14188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51.4</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151130</xdr:rowOff>
    </xdr:from>
    <xdr:to>
      <xdr:col>6</xdr:col>
      <xdr:colOff>561975</xdr:colOff>
      <xdr:row>83</xdr:row>
      <xdr:rowOff>81280</xdr:rowOff>
    </xdr:to>
    <xdr:sp macro="" textlink="">
      <xdr:nvSpPr>
        <xdr:cNvPr id="220" name="フローチャート : 判断 219">
          <a:extLst>
            <a:ext uri="{FF2B5EF4-FFF2-40B4-BE49-F238E27FC236}">
              <a16:creationId xmlns:a16="http://schemas.microsoft.com/office/drawing/2014/main" id="{0D285266-28C4-4189-A1D8-4857EA9EF317}"/>
            </a:ext>
          </a:extLst>
        </xdr:cNvPr>
        <xdr:cNvSpPr/>
      </xdr:nvSpPr>
      <xdr:spPr>
        <a:xfrm>
          <a:off x="45847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170180</xdr:rowOff>
    </xdr:from>
    <xdr:to>
      <xdr:col>5</xdr:col>
      <xdr:colOff>409575</xdr:colOff>
      <xdr:row>83</xdr:row>
      <xdr:rowOff>100330</xdr:rowOff>
    </xdr:to>
    <xdr:sp macro="" textlink="">
      <xdr:nvSpPr>
        <xdr:cNvPr id="221" name="フローチャート : 判断 220">
          <a:extLst>
            <a:ext uri="{FF2B5EF4-FFF2-40B4-BE49-F238E27FC236}">
              <a16:creationId xmlns:a16="http://schemas.microsoft.com/office/drawing/2014/main" id="{58D784FB-F243-45CD-96B0-ED1A9A1E2C08}"/>
            </a:ext>
          </a:extLst>
        </xdr:cNvPr>
        <xdr:cNvSpPr/>
      </xdr:nvSpPr>
      <xdr:spPr>
        <a:xfrm>
          <a:off x="3746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116857</xdr:rowOff>
    </xdr:from>
    <xdr:ext cx="405111" cy="259045"/>
    <xdr:sp macro="" textlink="">
      <xdr:nvSpPr>
        <xdr:cNvPr id="222" name="n_1aveValue【福祉施設】&#10;有形固定資産減価償却率">
          <a:extLst>
            <a:ext uri="{FF2B5EF4-FFF2-40B4-BE49-F238E27FC236}">
              <a16:creationId xmlns:a16="http://schemas.microsoft.com/office/drawing/2014/main" id="{3CFDFAE4-5711-45D3-BC4D-C25AB7CA2F54}"/>
            </a:ext>
          </a:extLst>
        </xdr:cNvPr>
        <xdr:cNvSpPr txBox="1"/>
      </xdr:nvSpPr>
      <xdr:spPr>
        <a:xfrm>
          <a:off x="3582043"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50.4</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23" name="テキスト ボックス 222">
          <a:extLst>
            <a:ext uri="{FF2B5EF4-FFF2-40B4-BE49-F238E27FC236}">
              <a16:creationId xmlns:a16="http://schemas.microsoft.com/office/drawing/2014/main" id="{1B72BEC3-055A-414C-9DF2-DBD8CD986947}"/>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4" name="テキスト ボックス 223">
          <a:extLst>
            <a:ext uri="{FF2B5EF4-FFF2-40B4-BE49-F238E27FC236}">
              <a16:creationId xmlns:a16="http://schemas.microsoft.com/office/drawing/2014/main" id="{E95C3C5F-F596-49F2-AC12-AB7BCDFE641F}"/>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5" name="テキスト ボックス 224">
          <a:extLst>
            <a:ext uri="{FF2B5EF4-FFF2-40B4-BE49-F238E27FC236}">
              <a16:creationId xmlns:a16="http://schemas.microsoft.com/office/drawing/2014/main" id="{90C0D173-E945-4710-97FB-432A4EBB03E1}"/>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6" name="テキスト ボックス 225">
          <a:extLst>
            <a:ext uri="{FF2B5EF4-FFF2-40B4-BE49-F238E27FC236}">
              <a16:creationId xmlns:a16="http://schemas.microsoft.com/office/drawing/2014/main" id="{E01760CB-79C9-4957-BC97-631B6A046B2F}"/>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7" name="テキスト ボックス 226">
          <a:extLst>
            <a:ext uri="{FF2B5EF4-FFF2-40B4-BE49-F238E27FC236}">
              <a16:creationId xmlns:a16="http://schemas.microsoft.com/office/drawing/2014/main" id="{6188A24A-A17F-466A-9A02-AA451F4F2E1B}"/>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85</xdr:row>
      <xdr:rowOff>116839</xdr:rowOff>
    </xdr:from>
    <xdr:to>
      <xdr:col>5</xdr:col>
      <xdr:colOff>409575</xdr:colOff>
      <xdr:row>86</xdr:row>
      <xdr:rowOff>46989</xdr:rowOff>
    </xdr:to>
    <xdr:sp macro="" textlink="">
      <xdr:nvSpPr>
        <xdr:cNvPr id="228" name="円/楕円 227">
          <a:extLst>
            <a:ext uri="{FF2B5EF4-FFF2-40B4-BE49-F238E27FC236}">
              <a16:creationId xmlns:a16="http://schemas.microsoft.com/office/drawing/2014/main" id="{5C2A381E-DA4C-4587-A5E5-B24FCA3B3EC5}"/>
            </a:ext>
          </a:extLst>
        </xdr:cNvPr>
        <xdr:cNvSpPr/>
      </xdr:nvSpPr>
      <xdr:spPr>
        <a:xfrm>
          <a:off x="3746500" y="1469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86</xdr:row>
      <xdr:rowOff>38116</xdr:rowOff>
    </xdr:from>
    <xdr:ext cx="405111" cy="259045"/>
    <xdr:sp macro="" textlink="">
      <xdr:nvSpPr>
        <xdr:cNvPr id="229" name="n_1mainValue【福祉施設】&#10;有形固定資産減価償却率">
          <a:extLst>
            <a:ext uri="{FF2B5EF4-FFF2-40B4-BE49-F238E27FC236}">
              <a16:creationId xmlns:a16="http://schemas.microsoft.com/office/drawing/2014/main" id="{9CF4835F-3936-4D6D-8EBA-F70DB89E8433}"/>
            </a:ext>
          </a:extLst>
        </xdr:cNvPr>
        <xdr:cNvSpPr txBox="1"/>
      </xdr:nvSpPr>
      <xdr:spPr>
        <a:xfrm>
          <a:off x="3582043" y="1478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0" name="正方形/長方形 229">
          <a:extLst>
            <a:ext uri="{FF2B5EF4-FFF2-40B4-BE49-F238E27FC236}">
              <a16:creationId xmlns:a16="http://schemas.microsoft.com/office/drawing/2014/main" id="{0C0F79FF-1212-4ACE-9F74-F4920B8846C6}"/>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1" name="正方形/長方形 230">
          <a:extLst>
            <a:ext uri="{FF2B5EF4-FFF2-40B4-BE49-F238E27FC236}">
              <a16:creationId xmlns:a16="http://schemas.microsoft.com/office/drawing/2014/main" id="{59425083-B9DF-4A37-953E-2D74503E0D15}"/>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2" name="正方形/長方形 231">
          <a:extLst>
            <a:ext uri="{FF2B5EF4-FFF2-40B4-BE49-F238E27FC236}">
              <a16:creationId xmlns:a16="http://schemas.microsoft.com/office/drawing/2014/main" id="{513CC466-FE80-4BFF-8117-EE939B690C8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3" name="正方形/長方形 232">
          <a:extLst>
            <a:ext uri="{FF2B5EF4-FFF2-40B4-BE49-F238E27FC236}">
              <a16:creationId xmlns:a16="http://schemas.microsoft.com/office/drawing/2014/main" id="{63418EF3-B03A-490B-8A5C-E355B63F08CB}"/>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4" name="正方形/長方形 233">
          <a:extLst>
            <a:ext uri="{FF2B5EF4-FFF2-40B4-BE49-F238E27FC236}">
              <a16:creationId xmlns:a16="http://schemas.microsoft.com/office/drawing/2014/main" id="{75D3695F-A63A-4083-B529-2F99975D4BF9}"/>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5" name="正方形/長方形 234">
          <a:extLst>
            <a:ext uri="{FF2B5EF4-FFF2-40B4-BE49-F238E27FC236}">
              <a16:creationId xmlns:a16="http://schemas.microsoft.com/office/drawing/2014/main" id="{51ACD160-CECE-4AB2-98D0-4F6916F85558}"/>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6" name="正方形/長方形 235">
          <a:extLst>
            <a:ext uri="{FF2B5EF4-FFF2-40B4-BE49-F238E27FC236}">
              <a16:creationId xmlns:a16="http://schemas.microsoft.com/office/drawing/2014/main" id="{37463227-E8D2-4765-8FBE-40429B097A4D}"/>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0.052</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7" name="正方形/長方形 236">
          <a:extLst>
            <a:ext uri="{FF2B5EF4-FFF2-40B4-BE49-F238E27FC236}">
              <a16:creationId xmlns:a16="http://schemas.microsoft.com/office/drawing/2014/main" id="{E7BB3AE6-A28D-4B86-B732-53D4376091E3}"/>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8" name="テキスト ボックス 237">
          <a:extLst>
            <a:ext uri="{FF2B5EF4-FFF2-40B4-BE49-F238E27FC236}">
              <a16:creationId xmlns:a16="http://schemas.microsoft.com/office/drawing/2014/main" id="{1372958A-B426-40AE-846A-7971B860EDE3}"/>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9" name="直線コネクタ 238">
          <a:extLst>
            <a:ext uri="{FF2B5EF4-FFF2-40B4-BE49-F238E27FC236}">
              <a16:creationId xmlns:a16="http://schemas.microsoft.com/office/drawing/2014/main" id="{FD67A5B7-D280-4F12-814D-4F76F813E0EE}"/>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40" name="直線コネクタ 239">
          <a:extLst>
            <a:ext uri="{FF2B5EF4-FFF2-40B4-BE49-F238E27FC236}">
              <a16:creationId xmlns:a16="http://schemas.microsoft.com/office/drawing/2014/main" id="{52FDB1BA-2BDC-4FD1-938E-048E44D7CA77}"/>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41" name="テキスト ボックス 240">
          <a:extLst>
            <a:ext uri="{FF2B5EF4-FFF2-40B4-BE49-F238E27FC236}">
              <a16:creationId xmlns:a16="http://schemas.microsoft.com/office/drawing/2014/main" id="{F466C0F5-9F88-4937-A75B-1A40A998BE75}"/>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42" name="直線コネクタ 241">
          <a:extLst>
            <a:ext uri="{FF2B5EF4-FFF2-40B4-BE49-F238E27FC236}">
              <a16:creationId xmlns:a16="http://schemas.microsoft.com/office/drawing/2014/main" id="{41E7041A-174C-4179-867E-9FEC187F16F9}"/>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43" name="テキスト ボックス 242">
          <a:extLst>
            <a:ext uri="{FF2B5EF4-FFF2-40B4-BE49-F238E27FC236}">
              <a16:creationId xmlns:a16="http://schemas.microsoft.com/office/drawing/2014/main" id="{BB224D48-59DA-413A-998B-96BE5CCD7849}"/>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44" name="直線コネクタ 243">
          <a:extLst>
            <a:ext uri="{FF2B5EF4-FFF2-40B4-BE49-F238E27FC236}">
              <a16:creationId xmlns:a16="http://schemas.microsoft.com/office/drawing/2014/main" id="{51FB2E51-85FE-46D9-BDE3-FCF817EC9421}"/>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45" name="テキスト ボックス 244">
          <a:extLst>
            <a:ext uri="{FF2B5EF4-FFF2-40B4-BE49-F238E27FC236}">
              <a16:creationId xmlns:a16="http://schemas.microsoft.com/office/drawing/2014/main" id="{75062ECD-474E-4253-9925-2B3F4DAEF20F}"/>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46" name="直線コネクタ 245">
          <a:extLst>
            <a:ext uri="{FF2B5EF4-FFF2-40B4-BE49-F238E27FC236}">
              <a16:creationId xmlns:a16="http://schemas.microsoft.com/office/drawing/2014/main" id="{E546DDA6-5505-43E0-8E82-2C2A9F06D6FF}"/>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47" name="テキスト ボックス 246">
          <a:extLst>
            <a:ext uri="{FF2B5EF4-FFF2-40B4-BE49-F238E27FC236}">
              <a16:creationId xmlns:a16="http://schemas.microsoft.com/office/drawing/2014/main" id="{7A6BD961-F61D-4910-A9F7-C0569208E718}"/>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48" name="直線コネクタ 247">
          <a:extLst>
            <a:ext uri="{FF2B5EF4-FFF2-40B4-BE49-F238E27FC236}">
              <a16:creationId xmlns:a16="http://schemas.microsoft.com/office/drawing/2014/main" id="{B0E57E9B-3DF0-4CB4-92F1-6E7F98103559}"/>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49" name="テキスト ボックス 248">
          <a:extLst>
            <a:ext uri="{FF2B5EF4-FFF2-40B4-BE49-F238E27FC236}">
              <a16:creationId xmlns:a16="http://schemas.microsoft.com/office/drawing/2014/main" id="{4958B5E3-8CB5-4D7F-BA27-6C83655D9EB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50" name="直線コネクタ 249">
          <a:extLst>
            <a:ext uri="{FF2B5EF4-FFF2-40B4-BE49-F238E27FC236}">
              <a16:creationId xmlns:a16="http://schemas.microsoft.com/office/drawing/2014/main" id="{68AFA511-7183-49BF-8CD2-DE5BF25EC43E}"/>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51" name="テキスト ボックス 250">
          <a:extLst>
            <a:ext uri="{FF2B5EF4-FFF2-40B4-BE49-F238E27FC236}">
              <a16:creationId xmlns:a16="http://schemas.microsoft.com/office/drawing/2014/main" id="{4ADBDF6C-63C3-49EF-B257-3170EB62C4B7}"/>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2" name="直線コネクタ 251">
          <a:extLst>
            <a:ext uri="{FF2B5EF4-FFF2-40B4-BE49-F238E27FC236}">
              <a16:creationId xmlns:a16="http://schemas.microsoft.com/office/drawing/2014/main" id="{469EDD53-CAE7-455B-8E87-30038146D56A}"/>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3" name="テキスト ボックス 252">
          <a:extLst>
            <a:ext uri="{FF2B5EF4-FFF2-40B4-BE49-F238E27FC236}">
              <a16:creationId xmlns:a16="http://schemas.microsoft.com/office/drawing/2014/main" id="{78F25BDD-358A-4352-9909-8165753B9021}"/>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4" name="【福祉施設】&#10;一人当たり面積グラフ枠">
          <a:extLst>
            <a:ext uri="{FF2B5EF4-FFF2-40B4-BE49-F238E27FC236}">
              <a16:creationId xmlns:a16="http://schemas.microsoft.com/office/drawing/2014/main" id="{312409FB-5D11-4A3C-9931-73D590F9A063}"/>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83820</xdr:rowOff>
    </xdr:from>
    <xdr:to>
      <xdr:col>15</xdr:col>
      <xdr:colOff>180340</xdr:colOff>
      <xdr:row>86</xdr:row>
      <xdr:rowOff>139337</xdr:rowOff>
    </xdr:to>
    <xdr:cxnSp macro="">
      <xdr:nvCxnSpPr>
        <xdr:cNvPr id="255" name="直線コネクタ 254">
          <a:extLst>
            <a:ext uri="{FF2B5EF4-FFF2-40B4-BE49-F238E27FC236}">
              <a16:creationId xmlns:a16="http://schemas.microsoft.com/office/drawing/2014/main" id="{78BC2558-C0FC-4523-AAD0-F52404730EB6}"/>
            </a:ext>
          </a:extLst>
        </xdr:cNvPr>
        <xdr:cNvCxnSpPr/>
      </xdr:nvCxnSpPr>
      <xdr:spPr>
        <a:xfrm flipV="1">
          <a:off x="10476865" y="13456920"/>
          <a:ext cx="0" cy="1427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143164</xdr:rowOff>
    </xdr:from>
    <xdr:ext cx="469744" cy="259045"/>
    <xdr:sp macro="" textlink="">
      <xdr:nvSpPr>
        <xdr:cNvPr id="256" name="【福祉施設】&#10;一人当たり面積最小値テキスト">
          <a:extLst>
            <a:ext uri="{FF2B5EF4-FFF2-40B4-BE49-F238E27FC236}">
              <a16:creationId xmlns:a16="http://schemas.microsoft.com/office/drawing/2014/main" id="{53571827-D955-47F1-A92D-D9B3289AA34D}"/>
            </a:ext>
          </a:extLst>
        </xdr:cNvPr>
        <xdr:cNvSpPr txBox="1"/>
      </xdr:nvSpPr>
      <xdr:spPr>
        <a:xfrm>
          <a:off x="10566400" y="1488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0.009</a:t>
          </a:r>
          <a:endParaRPr kumimoji="1" lang="ja-JP" altLang="en-US" sz="1000" b="1">
            <a:latin typeface="ＭＳ Ｐゴシック"/>
          </a:endParaRPr>
        </a:p>
      </xdr:txBody>
    </xdr:sp>
    <xdr:clientData/>
  </xdr:oneCellAnchor>
  <xdr:twoCellAnchor>
    <xdr:from>
      <xdr:col>15</xdr:col>
      <xdr:colOff>92075</xdr:colOff>
      <xdr:row>86</xdr:row>
      <xdr:rowOff>139337</xdr:rowOff>
    </xdr:from>
    <xdr:to>
      <xdr:col>15</xdr:col>
      <xdr:colOff>269875</xdr:colOff>
      <xdr:row>86</xdr:row>
      <xdr:rowOff>139337</xdr:rowOff>
    </xdr:to>
    <xdr:cxnSp macro="">
      <xdr:nvCxnSpPr>
        <xdr:cNvPr id="257" name="直線コネクタ 256">
          <a:extLst>
            <a:ext uri="{FF2B5EF4-FFF2-40B4-BE49-F238E27FC236}">
              <a16:creationId xmlns:a16="http://schemas.microsoft.com/office/drawing/2014/main" id="{E03C8137-F0B6-4BA2-BC94-40E4B4296EDC}"/>
            </a:ext>
          </a:extLst>
        </xdr:cNvPr>
        <xdr:cNvCxnSpPr/>
      </xdr:nvCxnSpPr>
      <xdr:spPr>
        <a:xfrm>
          <a:off x="10388600" y="1488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30497</xdr:rowOff>
    </xdr:from>
    <xdr:ext cx="469744" cy="259045"/>
    <xdr:sp macro="" textlink="">
      <xdr:nvSpPr>
        <xdr:cNvPr id="258" name="【福祉施設】&#10;一人当たり面積最大値テキスト">
          <a:extLst>
            <a:ext uri="{FF2B5EF4-FFF2-40B4-BE49-F238E27FC236}">
              <a16:creationId xmlns:a16="http://schemas.microsoft.com/office/drawing/2014/main" id="{3EB6FFD7-D304-4247-B96E-1CEEBB7AB8F0}"/>
            </a:ext>
          </a:extLst>
        </xdr:cNvPr>
        <xdr:cNvSpPr txBox="1"/>
      </xdr:nvSpPr>
      <xdr:spPr>
        <a:xfrm>
          <a:off x="10566400" y="1323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0.446</a:t>
          </a:r>
          <a:endParaRPr kumimoji="1" lang="ja-JP" altLang="en-US" sz="1000" b="1">
            <a:latin typeface="ＭＳ Ｐゴシック"/>
          </a:endParaRPr>
        </a:p>
      </xdr:txBody>
    </xdr:sp>
    <xdr:clientData/>
  </xdr:oneCellAnchor>
  <xdr:twoCellAnchor>
    <xdr:from>
      <xdr:col>15</xdr:col>
      <xdr:colOff>92075</xdr:colOff>
      <xdr:row>78</xdr:row>
      <xdr:rowOff>83820</xdr:rowOff>
    </xdr:from>
    <xdr:to>
      <xdr:col>15</xdr:col>
      <xdr:colOff>269875</xdr:colOff>
      <xdr:row>78</xdr:row>
      <xdr:rowOff>83820</xdr:rowOff>
    </xdr:to>
    <xdr:cxnSp macro="">
      <xdr:nvCxnSpPr>
        <xdr:cNvPr id="259" name="直線コネクタ 258">
          <a:extLst>
            <a:ext uri="{FF2B5EF4-FFF2-40B4-BE49-F238E27FC236}">
              <a16:creationId xmlns:a16="http://schemas.microsoft.com/office/drawing/2014/main" id="{15271431-C93F-4CA1-8815-95BCADC0F151}"/>
            </a:ext>
          </a:extLst>
        </xdr:cNvPr>
        <xdr:cNvCxnSpPr/>
      </xdr:nvCxnSpPr>
      <xdr:spPr>
        <a:xfrm>
          <a:off x="10388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138809</xdr:rowOff>
    </xdr:from>
    <xdr:ext cx="469744" cy="259045"/>
    <xdr:sp macro="" textlink="">
      <xdr:nvSpPr>
        <xdr:cNvPr id="260" name="【福祉施設】&#10;一人当たり面積平均値テキスト">
          <a:extLst>
            <a:ext uri="{FF2B5EF4-FFF2-40B4-BE49-F238E27FC236}">
              <a16:creationId xmlns:a16="http://schemas.microsoft.com/office/drawing/2014/main" id="{B2F681D9-7DBC-4E24-88F7-76D9AC413E9D}"/>
            </a:ext>
          </a:extLst>
        </xdr:cNvPr>
        <xdr:cNvSpPr txBox="1"/>
      </xdr:nvSpPr>
      <xdr:spPr>
        <a:xfrm>
          <a:off x="10566400" y="145406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0.092</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160382</xdr:rowOff>
    </xdr:from>
    <xdr:to>
      <xdr:col>15</xdr:col>
      <xdr:colOff>231775</xdr:colOff>
      <xdr:row>85</xdr:row>
      <xdr:rowOff>90532</xdr:rowOff>
    </xdr:to>
    <xdr:sp macro="" textlink="">
      <xdr:nvSpPr>
        <xdr:cNvPr id="261" name="フローチャート : 判断 260">
          <a:extLst>
            <a:ext uri="{FF2B5EF4-FFF2-40B4-BE49-F238E27FC236}">
              <a16:creationId xmlns:a16="http://schemas.microsoft.com/office/drawing/2014/main" id="{6D02516D-4671-4E18-A28F-540A4E64EA3A}"/>
            </a:ext>
          </a:extLst>
        </xdr:cNvPr>
        <xdr:cNvSpPr/>
      </xdr:nvSpPr>
      <xdr:spPr>
        <a:xfrm>
          <a:off x="10426700" y="1456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85</xdr:row>
      <xdr:rowOff>28121</xdr:rowOff>
    </xdr:from>
    <xdr:to>
      <xdr:col>14</xdr:col>
      <xdr:colOff>79375</xdr:colOff>
      <xdr:row>85</xdr:row>
      <xdr:rowOff>129721</xdr:rowOff>
    </xdr:to>
    <xdr:sp macro="" textlink="">
      <xdr:nvSpPr>
        <xdr:cNvPr id="262" name="フローチャート : 判断 261">
          <a:extLst>
            <a:ext uri="{FF2B5EF4-FFF2-40B4-BE49-F238E27FC236}">
              <a16:creationId xmlns:a16="http://schemas.microsoft.com/office/drawing/2014/main" id="{2C21396E-574D-45A3-8A23-C730251D3792}"/>
            </a:ext>
          </a:extLst>
        </xdr:cNvPr>
        <xdr:cNvSpPr/>
      </xdr:nvSpPr>
      <xdr:spPr>
        <a:xfrm>
          <a:off x="9588500" y="1460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85</xdr:row>
      <xdr:rowOff>120848</xdr:rowOff>
    </xdr:from>
    <xdr:ext cx="469744" cy="259045"/>
    <xdr:sp macro="" textlink="">
      <xdr:nvSpPr>
        <xdr:cNvPr id="263" name="n_1aveValue【福祉施設】&#10;一人当たり面積">
          <a:extLst>
            <a:ext uri="{FF2B5EF4-FFF2-40B4-BE49-F238E27FC236}">
              <a16:creationId xmlns:a16="http://schemas.microsoft.com/office/drawing/2014/main" id="{3CA2393F-6A0D-479B-B664-E66AEEA0F837}"/>
            </a:ext>
          </a:extLst>
        </xdr:cNvPr>
        <xdr:cNvSpPr txBox="1"/>
      </xdr:nvSpPr>
      <xdr:spPr>
        <a:xfrm>
          <a:off x="9391727" y="1469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0.080</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64" name="テキスト ボックス 263">
          <a:extLst>
            <a:ext uri="{FF2B5EF4-FFF2-40B4-BE49-F238E27FC236}">
              <a16:creationId xmlns:a16="http://schemas.microsoft.com/office/drawing/2014/main" id="{C524551F-C9DE-4561-9DA6-1115E15ADBE7}"/>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5" name="テキスト ボックス 264">
          <a:extLst>
            <a:ext uri="{FF2B5EF4-FFF2-40B4-BE49-F238E27FC236}">
              <a16:creationId xmlns:a16="http://schemas.microsoft.com/office/drawing/2014/main" id="{CF8B78F1-CC13-4E08-901C-21FA1BD8368B}"/>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6" name="テキスト ボックス 265">
          <a:extLst>
            <a:ext uri="{FF2B5EF4-FFF2-40B4-BE49-F238E27FC236}">
              <a16:creationId xmlns:a16="http://schemas.microsoft.com/office/drawing/2014/main" id="{59BB5CF7-A54F-4097-9413-1F591FD7C5B6}"/>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7" name="テキスト ボックス 266">
          <a:extLst>
            <a:ext uri="{FF2B5EF4-FFF2-40B4-BE49-F238E27FC236}">
              <a16:creationId xmlns:a16="http://schemas.microsoft.com/office/drawing/2014/main" id="{EE4A895C-5024-486A-AAF0-AD661918691D}"/>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8" name="テキスト ボックス 267">
          <a:extLst>
            <a:ext uri="{FF2B5EF4-FFF2-40B4-BE49-F238E27FC236}">
              <a16:creationId xmlns:a16="http://schemas.microsoft.com/office/drawing/2014/main" id="{B12D9E47-B6CE-4033-8D80-144D44FC5B2F}"/>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83</xdr:row>
      <xdr:rowOff>162016</xdr:rowOff>
    </xdr:from>
    <xdr:to>
      <xdr:col>14</xdr:col>
      <xdr:colOff>79375</xdr:colOff>
      <xdr:row>84</xdr:row>
      <xdr:rowOff>92166</xdr:rowOff>
    </xdr:to>
    <xdr:sp macro="" textlink="">
      <xdr:nvSpPr>
        <xdr:cNvPr id="269" name="円/楕円 268">
          <a:extLst>
            <a:ext uri="{FF2B5EF4-FFF2-40B4-BE49-F238E27FC236}">
              <a16:creationId xmlns:a16="http://schemas.microsoft.com/office/drawing/2014/main" id="{CE9FEA22-2D0E-484E-924B-00271581102F}"/>
            </a:ext>
          </a:extLst>
        </xdr:cNvPr>
        <xdr:cNvSpPr/>
      </xdr:nvSpPr>
      <xdr:spPr>
        <a:xfrm>
          <a:off x="9588500" y="1439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82</xdr:row>
      <xdr:rowOff>108693</xdr:rowOff>
    </xdr:from>
    <xdr:ext cx="469744" cy="259045"/>
    <xdr:sp macro="" textlink="">
      <xdr:nvSpPr>
        <xdr:cNvPr id="270" name="n_1mainValue【福祉施設】&#10;一人当たり面積">
          <a:extLst>
            <a:ext uri="{FF2B5EF4-FFF2-40B4-BE49-F238E27FC236}">
              <a16:creationId xmlns:a16="http://schemas.microsoft.com/office/drawing/2014/main" id="{7D08D0C7-F9EE-40FF-AA07-5C1BD3980300}"/>
            </a:ext>
          </a:extLst>
        </xdr:cNvPr>
        <xdr:cNvSpPr txBox="1"/>
      </xdr:nvSpPr>
      <xdr:spPr>
        <a:xfrm>
          <a:off x="9391727" y="14167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0.144</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1" name="正方形/長方形 270">
          <a:extLst>
            <a:ext uri="{FF2B5EF4-FFF2-40B4-BE49-F238E27FC236}">
              <a16:creationId xmlns:a16="http://schemas.microsoft.com/office/drawing/2014/main" id="{DE92DB55-84BE-4F29-BB88-9B551F7B661F}"/>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2" name="正方形/長方形 271">
          <a:extLst>
            <a:ext uri="{FF2B5EF4-FFF2-40B4-BE49-F238E27FC236}">
              <a16:creationId xmlns:a16="http://schemas.microsoft.com/office/drawing/2014/main" id="{F5B7417F-088F-4797-B5A7-121A359EFBB3}"/>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3" name="正方形/長方形 272">
          <a:extLst>
            <a:ext uri="{FF2B5EF4-FFF2-40B4-BE49-F238E27FC236}">
              <a16:creationId xmlns:a16="http://schemas.microsoft.com/office/drawing/2014/main" id="{401E61EA-CCB4-4B35-8623-4AE564638005}"/>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4" name="正方形/長方形 273">
          <a:extLst>
            <a:ext uri="{FF2B5EF4-FFF2-40B4-BE49-F238E27FC236}">
              <a16:creationId xmlns:a16="http://schemas.microsoft.com/office/drawing/2014/main" id="{E31E4731-4BE4-4DCA-AFAD-28313CA04D44}"/>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5" name="正方形/長方形 274">
          <a:extLst>
            <a:ext uri="{FF2B5EF4-FFF2-40B4-BE49-F238E27FC236}">
              <a16:creationId xmlns:a16="http://schemas.microsoft.com/office/drawing/2014/main" id="{B6919A7F-7A07-415D-835B-13D7BD4516EB}"/>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6" name="正方形/長方形 275">
          <a:extLst>
            <a:ext uri="{FF2B5EF4-FFF2-40B4-BE49-F238E27FC236}">
              <a16:creationId xmlns:a16="http://schemas.microsoft.com/office/drawing/2014/main" id="{60848A64-8A30-46DA-9661-996CBEC653BA}"/>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7" name="正方形/長方形 276">
          <a:extLst>
            <a:ext uri="{FF2B5EF4-FFF2-40B4-BE49-F238E27FC236}">
              <a16:creationId xmlns:a16="http://schemas.microsoft.com/office/drawing/2014/main" id="{DC9F665E-3BDA-4C28-ACAF-423EC7A56215}"/>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8" name="正方形/長方形 277">
          <a:extLst>
            <a:ext uri="{FF2B5EF4-FFF2-40B4-BE49-F238E27FC236}">
              <a16:creationId xmlns:a16="http://schemas.microsoft.com/office/drawing/2014/main" id="{0A1390B7-2E58-44BE-B06F-A7041AA4F16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79" name="テキスト ボックス 278">
          <a:extLst>
            <a:ext uri="{FF2B5EF4-FFF2-40B4-BE49-F238E27FC236}">
              <a16:creationId xmlns:a16="http://schemas.microsoft.com/office/drawing/2014/main" id="{D927FCEB-2E8C-403E-B349-F03D0B596F4C}"/>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80" name="直線コネクタ 279">
          <a:extLst>
            <a:ext uri="{FF2B5EF4-FFF2-40B4-BE49-F238E27FC236}">
              <a16:creationId xmlns:a16="http://schemas.microsoft.com/office/drawing/2014/main" id="{349C60D1-4B9A-41F8-A5E3-CCB61DAFCBE8}"/>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81" name="テキスト ボックス 280">
          <a:extLst>
            <a:ext uri="{FF2B5EF4-FFF2-40B4-BE49-F238E27FC236}">
              <a16:creationId xmlns:a16="http://schemas.microsoft.com/office/drawing/2014/main" id="{05EEC363-7D5C-4315-AA35-8CC40E4CB846}"/>
            </a:ext>
          </a:extLst>
        </xdr:cNvPr>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82" name="直線コネクタ 281">
          <a:extLst>
            <a:ext uri="{FF2B5EF4-FFF2-40B4-BE49-F238E27FC236}">
              <a16:creationId xmlns:a16="http://schemas.microsoft.com/office/drawing/2014/main" id="{A09D9A39-FFA9-469E-AE6E-CA2DBEA5C96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83" name="テキスト ボックス 282">
          <a:extLst>
            <a:ext uri="{FF2B5EF4-FFF2-40B4-BE49-F238E27FC236}">
              <a16:creationId xmlns:a16="http://schemas.microsoft.com/office/drawing/2014/main" id="{8939EDCD-4A12-4C48-A4E7-9B11367A6D3B}"/>
            </a:ext>
          </a:extLst>
        </xdr:cNvPr>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84" name="直線コネクタ 283">
          <a:extLst>
            <a:ext uri="{FF2B5EF4-FFF2-40B4-BE49-F238E27FC236}">
              <a16:creationId xmlns:a16="http://schemas.microsoft.com/office/drawing/2014/main" id="{C453B706-C231-4AAD-B83B-86D63424F407}"/>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85" name="テキスト ボックス 284">
          <a:extLst>
            <a:ext uri="{FF2B5EF4-FFF2-40B4-BE49-F238E27FC236}">
              <a16:creationId xmlns:a16="http://schemas.microsoft.com/office/drawing/2014/main" id="{78ADA95B-646E-4B52-A70E-C40635402D6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86" name="直線コネクタ 285">
          <a:extLst>
            <a:ext uri="{FF2B5EF4-FFF2-40B4-BE49-F238E27FC236}">
              <a16:creationId xmlns:a16="http://schemas.microsoft.com/office/drawing/2014/main" id="{4CFD1C57-7ABE-48C6-8B8A-1D97038409E5}"/>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87" name="テキスト ボックス 286">
          <a:extLst>
            <a:ext uri="{FF2B5EF4-FFF2-40B4-BE49-F238E27FC236}">
              <a16:creationId xmlns:a16="http://schemas.microsoft.com/office/drawing/2014/main" id="{77AA5E30-09A4-46CE-AA4F-5C0885C80483}"/>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88" name="直線コネクタ 287">
          <a:extLst>
            <a:ext uri="{FF2B5EF4-FFF2-40B4-BE49-F238E27FC236}">
              <a16:creationId xmlns:a16="http://schemas.microsoft.com/office/drawing/2014/main" id="{9722166C-58A1-4AF8-BA08-96B83A00CDE3}"/>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89" name="テキスト ボックス 288">
          <a:extLst>
            <a:ext uri="{FF2B5EF4-FFF2-40B4-BE49-F238E27FC236}">
              <a16:creationId xmlns:a16="http://schemas.microsoft.com/office/drawing/2014/main" id="{FB7716C6-E225-4DA3-A2E6-5768E095A9BE}"/>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90" name="直線コネクタ 289">
          <a:extLst>
            <a:ext uri="{FF2B5EF4-FFF2-40B4-BE49-F238E27FC236}">
              <a16:creationId xmlns:a16="http://schemas.microsoft.com/office/drawing/2014/main" id="{C944AD3A-DA44-428D-8DF7-1ACC3B512E06}"/>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29227</xdr:rowOff>
    </xdr:from>
    <xdr:ext cx="467179" cy="259045"/>
    <xdr:sp macro="" textlink="">
      <xdr:nvSpPr>
        <xdr:cNvPr id="291" name="テキスト ボックス 290">
          <a:extLst>
            <a:ext uri="{FF2B5EF4-FFF2-40B4-BE49-F238E27FC236}">
              <a16:creationId xmlns:a16="http://schemas.microsoft.com/office/drawing/2014/main" id="{AD05FD04-283D-4F13-8272-58EA80C8E39B}"/>
            </a:ext>
          </a:extLst>
        </xdr:cNvPr>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92" name="直線コネクタ 291">
          <a:extLst>
            <a:ext uri="{FF2B5EF4-FFF2-40B4-BE49-F238E27FC236}">
              <a16:creationId xmlns:a16="http://schemas.microsoft.com/office/drawing/2014/main" id="{23CBF820-885D-41B0-AB48-525D111B00EA}"/>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93" name="テキスト ボックス 292">
          <a:extLst>
            <a:ext uri="{FF2B5EF4-FFF2-40B4-BE49-F238E27FC236}">
              <a16:creationId xmlns:a16="http://schemas.microsoft.com/office/drawing/2014/main" id="{68A96A09-9FA1-46AC-B922-5FD573AE750F}"/>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94" name="【市民会館】&#10;有形固定資産減価償却率グラフ枠">
          <a:extLst>
            <a:ext uri="{FF2B5EF4-FFF2-40B4-BE49-F238E27FC236}">
              <a16:creationId xmlns:a16="http://schemas.microsoft.com/office/drawing/2014/main" id="{AC7E26B3-0A23-469B-9509-14133692AAC5}"/>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101</xdr:row>
      <xdr:rowOff>1905</xdr:rowOff>
    </xdr:from>
    <xdr:to>
      <xdr:col>6</xdr:col>
      <xdr:colOff>510540</xdr:colOff>
      <xdr:row>108</xdr:row>
      <xdr:rowOff>110489</xdr:rowOff>
    </xdr:to>
    <xdr:cxnSp macro="">
      <xdr:nvCxnSpPr>
        <xdr:cNvPr id="295" name="直線コネクタ 294">
          <a:extLst>
            <a:ext uri="{FF2B5EF4-FFF2-40B4-BE49-F238E27FC236}">
              <a16:creationId xmlns:a16="http://schemas.microsoft.com/office/drawing/2014/main" id="{67605848-35FD-4977-9B67-65ADE8268139}"/>
            </a:ext>
          </a:extLst>
        </xdr:cNvPr>
        <xdr:cNvCxnSpPr/>
      </xdr:nvCxnSpPr>
      <xdr:spPr>
        <a:xfrm flipV="1">
          <a:off x="4634865" y="17318355"/>
          <a:ext cx="0" cy="1308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114316</xdr:rowOff>
    </xdr:from>
    <xdr:ext cx="405111" cy="259045"/>
    <xdr:sp macro="" textlink="">
      <xdr:nvSpPr>
        <xdr:cNvPr id="296" name="【市民会館】&#10;有形固定資産減価償却率最小値テキスト">
          <a:extLst>
            <a:ext uri="{FF2B5EF4-FFF2-40B4-BE49-F238E27FC236}">
              <a16:creationId xmlns:a16="http://schemas.microsoft.com/office/drawing/2014/main" id="{A20E914A-9590-41BD-8A82-8D63CCEC92AC}"/>
            </a:ext>
          </a:extLst>
        </xdr:cNvPr>
        <xdr:cNvSpPr txBox="1"/>
      </xdr:nvSpPr>
      <xdr:spPr>
        <a:xfrm>
          <a:off x="4724400" y="1863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a:t>
          </a:r>
          <a:endParaRPr kumimoji="1" lang="ja-JP" altLang="en-US" sz="1000" b="1">
            <a:latin typeface="ＭＳ Ｐゴシック"/>
          </a:endParaRPr>
        </a:p>
      </xdr:txBody>
    </xdr:sp>
    <xdr:clientData/>
  </xdr:oneCellAnchor>
  <xdr:twoCellAnchor>
    <xdr:from>
      <xdr:col>6</xdr:col>
      <xdr:colOff>422275</xdr:colOff>
      <xdr:row>108</xdr:row>
      <xdr:rowOff>110489</xdr:rowOff>
    </xdr:from>
    <xdr:to>
      <xdr:col>6</xdr:col>
      <xdr:colOff>600075</xdr:colOff>
      <xdr:row>108</xdr:row>
      <xdr:rowOff>110489</xdr:rowOff>
    </xdr:to>
    <xdr:cxnSp macro="">
      <xdr:nvCxnSpPr>
        <xdr:cNvPr id="297" name="直線コネクタ 296">
          <a:extLst>
            <a:ext uri="{FF2B5EF4-FFF2-40B4-BE49-F238E27FC236}">
              <a16:creationId xmlns:a16="http://schemas.microsoft.com/office/drawing/2014/main" id="{1882C3EE-E62C-431C-A1FE-3832805F372B}"/>
            </a:ext>
          </a:extLst>
        </xdr:cNvPr>
        <xdr:cNvCxnSpPr/>
      </xdr:nvCxnSpPr>
      <xdr:spPr>
        <a:xfrm>
          <a:off x="4546600" y="1862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120032</xdr:rowOff>
    </xdr:from>
    <xdr:ext cx="405111" cy="259045"/>
    <xdr:sp macro="" textlink="">
      <xdr:nvSpPr>
        <xdr:cNvPr id="298" name="【市民会館】&#10;有形固定資産減価償却率最大値テキスト">
          <a:extLst>
            <a:ext uri="{FF2B5EF4-FFF2-40B4-BE49-F238E27FC236}">
              <a16:creationId xmlns:a16="http://schemas.microsoft.com/office/drawing/2014/main" id="{2BF89CC6-204F-4DDD-B341-3771BB2E21BC}"/>
            </a:ext>
          </a:extLst>
        </xdr:cNvPr>
        <xdr:cNvSpPr txBox="1"/>
      </xdr:nvSpPr>
      <xdr:spPr>
        <a:xfrm>
          <a:off x="4724400" y="17093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90.9</a:t>
          </a:r>
          <a:endParaRPr kumimoji="1" lang="ja-JP" altLang="en-US" sz="1000" b="1">
            <a:latin typeface="ＭＳ Ｐゴシック"/>
          </a:endParaRPr>
        </a:p>
      </xdr:txBody>
    </xdr:sp>
    <xdr:clientData/>
  </xdr:oneCellAnchor>
  <xdr:twoCellAnchor>
    <xdr:from>
      <xdr:col>6</xdr:col>
      <xdr:colOff>422275</xdr:colOff>
      <xdr:row>101</xdr:row>
      <xdr:rowOff>1905</xdr:rowOff>
    </xdr:from>
    <xdr:to>
      <xdr:col>6</xdr:col>
      <xdr:colOff>600075</xdr:colOff>
      <xdr:row>101</xdr:row>
      <xdr:rowOff>1905</xdr:rowOff>
    </xdr:to>
    <xdr:cxnSp macro="">
      <xdr:nvCxnSpPr>
        <xdr:cNvPr id="299" name="直線コネクタ 298">
          <a:extLst>
            <a:ext uri="{FF2B5EF4-FFF2-40B4-BE49-F238E27FC236}">
              <a16:creationId xmlns:a16="http://schemas.microsoft.com/office/drawing/2014/main" id="{E6CE4BFA-EA8A-44A8-A3D5-2E504AACACA5}"/>
            </a:ext>
          </a:extLst>
        </xdr:cNvPr>
        <xdr:cNvCxnSpPr/>
      </xdr:nvCxnSpPr>
      <xdr:spPr>
        <a:xfrm>
          <a:off x="4546600" y="17318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105</xdr:row>
      <xdr:rowOff>120032</xdr:rowOff>
    </xdr:from>
    <xdr:ext cx="405111" cy="259045"/>
    <xdr:sp macro="" textlink="">
      <xdr:nvSpPr>
        <xdr:cNvPr id="300" name="【市民会館】&#10;有形固定資産減価償却率平均値テキスト">
          <a:extLst>
            <a:ext uri="{FF2B5EF4-FFF2-40B4-BE49-F238E27FC236}">
              <a16:creationId xmlns:a16="http://schemas.microsoft.com/office/drawing/2014/main" id="{4D5DBE0D-1792-4DAA-86D0-52C20244E2EF}"/>
            </a:ext>
          </a:extLst>
        </xdr:cNvPr>
        <xdr:cNvSpPr txBox="1"/>
      </xdr:nvSpPr>
      <xdr:spPr>
        <a:xfrm>
          <a:off x="4724400" y="181222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44.9</a:t>
          </a:r>
          <a:endParaRPr kumimoji="1" lang="ja-JP" altLang="en-US" sz="1000" b="1">
            <a:solidFill>
              <a:srgbClr val="000080"/>
            </a:solidFill>
            <a:latin typeface="ＭＳ Ｐゴシック"/>
          </a:endParaRPr>
        </a:p>
      </xdr:txBody>
    </xdr:sp>
    <xdr:clientData/>
  </xdr:oneCellAnchor>
  <xdr:twoCellAnchor>
    <xdr:from>
      <xdr:col>6</xdr:col>
      <xdr:colOff>460375</xdr:colOff>
      <xdr:row>105</xdr:row>
      <xdr:rowOff>141605</xdr:rowOff>
    </xdr:from>
    <xdr:to>
      <xdr:col>6</xdr:col>
      <xdr:colOff>561975</xdr:colOff>
      <xdr:row>106</xdr:row>
      <xdr:rowOff>71755</xdr:rowOff>
    </xdr:to>
    <xdr:sp macro="" textlink="">
      <xdr:nvSpPr>
        <xdr:cNvPr id="301" name="フローチャート : 判断 300">
          <a:extLst>
            <a:ext uri="{FF2B5EF4-FFF2-40B4-BE49-F238E27FC236}">
              <a16:creationId xmlns:a16="http://schemas.microsoft.com/office/drawing/2014/main" id="{78ED7FC9-A405-4C4E-82C7-587BFB78A9F9}"/>
            </a:ext>
          </a:extLst>
        </xdr:cNvPr>
        <xdr:cNvSpPr/>
      </xdr:nvSpPr>
      <xdr:spPr>
        <a:xfrm>
          <a:off x="4584700" y="1814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105</xdr:row>
      <xdr:rowOff>33020</xdr:rowOff>
    </xdr:from>
    <xdr:to>
      <xdr:col>5</xdr:col>
      <xdr:colOff>409575</xdr:colOff>
      <xdr:row>105</xdr:row>
      <xdr:rowOff>134620</xdr:rowOff>
    </xdr:to>
    <xdr:sp macro="" textlink="">
      <xdr:nvSpPr>
        <xdr:cNvPr id="302" name="フローチャート : 判断 301">
          <a:extLst>
            <a:ext uri="{FF2B5EF4-FFF2-40B4-BE49-F238E27FC236}">
              <a16:creationId xmlns:a16="http://schemas.microsoft.com/office/drawing/2014/main" id="{4CB2BF85-2B9E-46F2-B7EB-8BF664887300}"/>
            </a:ext>
          </a:extLst>
        </xdr:cNvPr>
        <xdr:cNvSpPr/>
      </xdr:nvSpPr>
      <xdr:spPr>
        <a:xfrm>
          <a:off x="3746500" y="1803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103</xdr:row>
      <xdr:rowOff>151147</xdr:rowOff>
    </xdr:from>
    <xdr:ext cx="405111" cy="259045"/>
    <xdr:sp macro="" textlink="">
      <xdr:nvSpPr>
        <xdr:cNvPr id="303" name="n_1aveValue【市民会館】&#10;有形固定資産減価償却率">
          <a:extLst>
            <a:ext uri="{FF2B5EF4-FFF2-40B4-BE49-F238E27FC236}">
              <a16:creationId xmlns:a16="http://schemas.microsoft.com/office/drawing/2014/main" id="{FFE49E76-5814-4659-A9E8-AE08BB743F41}"/>
            </a:ext>
          </a:extLst>
        </xdr:cNvPr>
        <xdr:cNvSpPr txBox="1"/>
      </xdr:nvSpPr>
      <xdr:spPr>
        <a:xfrm>
          <a:off x="3582043" y="1781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50.6</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304" name="テキスト ボックス 303">
          <a:extLst>
            <a:ext uri="{FF2B5EF4-FFF2-40B4-BE49-F238E27FC236}">
              <a16:creationId xmlns:a16="http://schemas.microsoft.com/office/drawing/2014/main" id="{A4FB2EDF-0218-4CE1-A68B-B5BCC28A5716}"/>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05" name="テキスト ボックス 304">
          <a:extLst>
            <a:ext uri="{FF2B5EF4-FFF2-40B4-BE49-F238E27FC236}">
              <a16:creationId xmlns:a16="http://schemas.microsoft.com/office/drawing/2014/main" id="{D5139357-2448-4A5C-86FD-476DDB04F105}"/>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06" name="テキスト ボックス 305">
          <a:extLst>
            <a:ext uri="{FF2B5EF4-FFF2-40B4-BE49-F238E27FC236}">
              <a16:creationId xmlns:a16="http://schemas.microsoft.com/office/drawing/2014/main" id="{AA5D9DBC-D1F4-4664-B2B8-D873629DDBC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07" name="テキスト ボックス 306">
          <a:extLst>
            <a:ext uri="{FF2B5EF4-FFF2-40B4-BE49-F238E27FC236}">
              <a16:creationId xmlns:a16="http://schemas.microsoft.com/office/drawing/2014/main" id="{1C0AE44F-07DB-498D-84ED-9F67BE2C9CE2}"/>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08" name="テキスト ボックス 307">
          <a:extLst>
            <a:ext uri="{FF2B5EF4-FFF2-40B4-BE49-F238E27FC236}">
              <a16:creationId xmlns:a16="http://schemas.microsoft.com/office/drawing/2014/main" id="{020FD807-403D-4B6E-8C9E-3989115012EF}"/>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106</xdr:row>
      <xdr:rowOff>154939</xdr:rowOff>
    </xdr:from>
    <xdr:to>
      <xdr:col>5</xdr:col>
      <xdr:colOff>409575</xdr:colOff>
      <xdr:row>107</xdr:row>
      <xdr:rowOff>85089</xdr:rowOff>
    </xdr:to>
    <xdr:sp macro="" textlink="">
      <xdr:nvSpPr>
        <xdr:cNvPr id="309" name="円/楕円 308">
          <a:extLst>
            <a:ext uri="{FF2B5EF4-FFF2-40B4-BE49-F238E27FC236}">
              <a16:creationId xmlns:a16="http://schemas.microsoft.com/office/drawing/2014/main" id="{C6752D6C-E3D4-41B4-A7AB-F93312964D8F}"/>
            </a:ext>
          </a:extLst>
        </xdr:cNvPr>
        <xdr:cNvSpPr/>
      </xdr:nvSpPr>
      <xdr:spPr>
        <a:xfrm>
          <a:off x="3746500" y="1832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107</xdr:row>
      <xdr:rowOff>76216</xdr:rowOff>
    </xdr:from>
    <xdr:ext cx="405111" cy="259045"/>
    <xdr:sp macro="" textlink="">
      <xdr:nvSpPr>
        <xdr:cNvPr id="310" name="n_1mainValue【市民会館】&#10;有形固定資産減価償却率">
          <a:extLst>
            <a:ext uri="{FF2B5EF4-FFF2-40B4-BE49-F238E27FC236}">
              <a16:creationId xmlns:a16="http://schemas.microsoft.com/office/drawing/2014/main" id="{CFF1FDEF-CC84-473B-8750-B9D02ECB4944}"/>
            </a:ext>
          </a:extLst>
        </xdr:cNvPr>
        <xdr:cNvSpPr txBox="1"/>
      </xdr:nvSpPr>
      <xdr:spPr>
        <a:xfrm>
          <a:off x="3582043" y="1842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11" name="正方形/長方形 310">
          <a:extLst>
            <a:ext uri="{FF2B5EF4-FFF2-40B4-BE49-F238E27FC236}">
              <a16:creationId xmlns:a16="http://schemas.microsoft.com/office/drawing/2014/main" id="{9AE4940B-95B2-41AD-8C33-83937B98E32A}"/>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12" name="正方形/長方形 311">
          <a:extLst>
            <a:ext uri="{FF2B5EF4-FFF2-40B4-BE49-F238E27FC236}">
              <a16:creationId xmlns:a16="http://schemas.microsoft.com/office/drawing/2014/main" id="{A4D5CEC1-4D6E-41C9-A942-85AECEC72D11}"/>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13" name="正方形/長方形 312">
          <a:extLst>
            <a:ext uri="{FF2B5EF4-FFF2-40B4-BE49-F238E27FC236}">
              <a16:creationId xmlns:a16="http://schemas.microsoft.com/office/drawing/2014/main" id="{DF821695-324B-4AD0-8231-3902B8587535}"/>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14" name="正方形/長方形 313">
          <a:extLst>
            <a:ext uri="{FF2B5EF4-FFF2-40B4-BE49-F238E27FC236}">
              <a16:creationId xmlns:a16="http://schemas.microsoft.com/office/drawing/2014/main" id="{CEEF4DED-762B-44DB-A319-D5C69AC66CF5}"/>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15" name="正方形/長方形 314">
          <a:extLst>
            <a:ext uri="{FF2B5EF4-FFF2-40B4-BE49-F238E27FC236}">
              <a16:creationId xmlns:a16="http://schemas.microsoft.com/office/drawing/2014/main" id="{EE53DE77-02E7-4365-B66B-8454FF476243}"/>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16" name="正方形/長方形 315">
          <a:extLst>
            <a:ext uri="{FF2B5EF4-FFF2-40B4-BE49-F238E27FC236}">
              <a16:creationId xmlns:a16="http://schemas.microsoft.com/office/drawing/2014/main" id="{8E12F9FB-6419-42EE-ACD1-D859AFEF76D9}"/>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17" name="正方形/長方形 316">
          <a:extLst>
            <a:ext uri="{FF2B5EF4-FFF2-40B4-BE49-F238E27FC236}">
              <a16:creationId xmlns:a16="http://schemas.microsoft.com/office/drawing/2014/main" id="{D398594D-670B-4EFC-9D0F-399046024B0D}"/>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18" name="正方形/長方形 317">
          <a:extLst>
            <a:ext uri="{FF2B5EF4-FFF2-40B4-BE49-F238E27FC236}">
              <a16:creationId xmlns:a16="http://schemas.microsoft.com/office/drawing/2014/main" id="{3B05217A-3E33-426D-B6E9-0BF55A9B2096}"/>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19" name="テキスト ボックス 318">
          <a:extLst>
            <a:ext uri="{FF2B5EF4-FFF2-40B4-BE49-F238E27FC236}">
              <a16:creationId xmlns:a16="http://schemas.microsoft.com/office/drawing/2014/main" id="{AC472614-8F73-4D77-9FC1-415F433511A8}"/>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20" name="直線コネクタ 319">
          <a:extLst>
            <a:ext uri="{FF2B5EF4-FFF2-40B4-BE49-F238E27FC236}">
              <a16:creationId xmlns:a16="http://schemas.microsoft.com/office/drawing/2014/main" id="{9DC5D24E-FCB2-40D0-915D-FD77F668AD84}"/>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76200</xdr:rowOff>
    </xdr:from>
    <xdr:to>
      <xdr:col>16</xdr:col>
      <xdr:colOff>307975</xdr:colOff>
      <xdr:row>108</xdr:row>
      <xdr:rowOff>76200</xdr:rowOff>
    </xdr:to>
    <xdr:cxnSp macro="">
      <xdr:nvCxnSpPr>
        <xdr:cNvPr id="321" name="直線コネクタ 320">
          <a:extLst>
            <a:ext uri="{FF2B5EF4-FFF2-40B4-BE49-F238E27FC236}">
              <a16:creationId xmlns:a16="http://schemas.microsoft.com/office/drawing/2014/main" id="{7F059E8F-7193-44AB-8B01-516282ED02CC}"/>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107</xdr:row>
      <xdr:rowOff>105427</xdr:rowOff>
    </xdr:from>
    <xdr:ext cx="467179" cy="259045"/>
    <xdr:sp macro="" textlink="">
      <xdr:nvSpPr>
        <xdr:cNvPr id="322" name="テキスト ボックス 321">
          <a:extLst>
            <a:ext uri="{FF2B5EF4-FFF2-40B4-BE49-F238E27FC236}">
              <a16:creationId xmlns:a16="http://schemas.microsoft.com/office/drawing/2014/main" id="{C707F2B5-BC8F-493C-8EFC-7F5BD65D4206}"/>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323" name="直線コネクタ 322">
          <a:extLst>
            <a:ext uri="{FF2B5EF4-FFF2-40B4-BE49-F238E27FC236}">
              <a16:creationId xmlns:a16="http://schemas.microsoft.com/office/drawing/2014/main" id="{C17EF7D9-06E2-4806-A23F-08CE2E1DDE57}"/>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104</xdr:row>
      <xdr:rowOff>162577</xdr:rowOff>
    </xdr:from>
    <xdr:ext cx="467179" cy="259045"/>
    <xdr:sp macro="" textlink="">
      <xdr:nvSpPr>
        <xdr:cNvPr id="324" name="テキスト ボックス 323">
          <a:extLst>
            <a:ext uri="{FF2B5EF4-FFF2-40B4-BE49-F238E27FC236}">
              <a16:creationId xmlns:a16="http://schemas.microsoft.com/office/drawing/2014/main" id="{37C5A355-B9A8-47FB-BF18-87CC0343DD5F}"/>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325" name="直線コネクタ 324">
          <a:extLst>
            <a:ext uri="{FF2B5EF4-FFF2-40B4-BE49-F238E27FC236}">
              <a16:creationId xmlns:a16="http://schemas.microsoft.com/office/drawing/2014/main" id="{DC675435-2103-4EE1-B936-306C041373B4}"/>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102</xdr:row>
      <xdr:rowOff>48277</xdr:rowOff>
    </xdr:from>
    <xdr:ext cx="467179" cy="259045"/>
    <xdr:sp macro="" textlink="">
      <xdr:nvSpPr>
        <xdr:cNvPr id="326" name="テキスト ボックス 325">
          <a:extLst>
            <a:ext uri="{FF2B5EF4-FFF2-40B4-BE49-F238E27FC236}">
              <a16:creationId xmlns:a16="http://schemas.microsoft.com/office/drawing/2014/main" id="{C3EEF281-9CF6-406A-9DC3-EEC1D1A18B37}"/>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327" name="直線コネクタ 326">
          <a:extLst>
            <a:ext uri="{FF2B5EF4-FFF2-40B4-BE49-F238E27FC236}">
              <a16:creationId xmlns:a16="http://schemas.microsoft.com/office/drawing/2014/main" id="{625EAE5B-7DCE-41E0-B5F8-5AA682448E9C}"/>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105427</xdr:rowOff>
    </xdr:from>
    <xdr:ext cx="467179" cy="259045"/>
    <xdr:sp macro="" textlink="">
      <xdr:nvSpPr>
        <xdr:cNvPr id="328" name="テキスト ボックス 327">
          <a:extLst>
            <a:ext uri="{FF2B5EF4-FFF2-40B4-BE49-F238E27FC236}">
              <a16:creationId xmlns:a16="http://schemas.microsoft.com/office/drawing/2014/main" id="{87F594CE-2369-437A-8538-ED76229500D9}"/>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29" name="直線コネクタ 328">
          <a:extLst>
            <a:ext uri="{FF2B5EF4-FFF2-40B4-BE49-F238E27FC236}">
              <a16:creationId xmlns:a16="http://schemas.microsoft.com/office/drawing/2014/main" id="{02F84F18-4512-47D5-83F7-9B1C67D18B29}"/>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30" name="テキスト ボックス 329">
          <a:extLst>
            <a:ext uri="{FF2B5EF4-FFF2-40B4-BE49-F238E27FC236}">
              <a16:creationId xmlns:a16="http://schemas.microsoft.com/office/drawing/2014/main" id="{B7330706-E53D-4C20-8828-5AD0AD639858}"/>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31" name="【市民会館】&#10;一人当たり面積グラフ枠">
          <a:extLst>
            <a:ext uri="{FF2B5EF4-FFF2-40B4-BE49-F238E27FC236}">
              <a16:creationId xmlns:a16="http://schemas.microsoft.com/office/drawing/2014/main" id="{7DEFE0F7-939B-44E8-8C2F-3B2AB830ABCE}"/>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99</xdr:row>
      <xdr:rowOff>110489</xdr:rowOff>
    </xdr:from>
    <xdr:to>
      <xdr:col>15</xdr:col>
      <xdr:colOff>180340</xdr:colOff>
      <xdr:row>107</xdr:row>
      <xdr:rowOff>110489</xdr:rowOff>
    </xdr:to>
    <xdr:cxnSp macro="">
      <xdr:nvCxnSpPr>
        <xdr:cNvPr id="332" name="直線コネクタ 331">
          <a:extLst>
            <a:ext uri="{FF2B5EF4-FFF2-40B4-BE49-F238E27FC236}">
              <a16:creationId xmlns:a16="http://schemas.microsoft.com/office/drawing/2014/main" id="{C5008422-AF97-4563-818B-AE042A3DABD9}"/>
            </a:ext>
          </a:extLst>
        </xdr:cNvPr>
        <xdr:cNvCxnSpPr/>
      </xdr:nvCxnSpPr>
      <xdr:spPr>
        <a:xfrm flipV="1">
          <a:off x="10476865" y="17084039"/>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107</xdr:row>
      <xdr:rowOff>114316</xdr:rowOff>
    </xdr:from>
    <xdr:ext cx="469744" cy="259045"/>
    <xdr:sp macro="" textlink="">
      <xdr:nvSpPr>
        <xdr:cNvPr id="333" name="【市民会館】&#10;一人当たり面積最小値テキスト">
          <a:extLst>
            <a:ext uri="{FF2B5EF4-FFF2-40B4-BE49-F238E27FC236}">
              <a16:creationId xmlns:a16="http://schemas.microsoft.com/office/drawing/2014/main" id="{24AA9603-58A0-442B-9707-439C2E3C7CCC}"/>
            </a:ext>
          </a:extLst>
        </xdr:cNvPr>
        <xdr:cNvSpPr txBox="1"/>
      </xdr:nvSpPr>
      <xdr:spPr>
        <a:xfrm>
          <a:off x="10566400" y="1845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0.030</a:t>
          </a:r>
          <a:endParaRPr kumimoji="1" lang="ja-JP" altLang="en-US" sz="1000" b="1">
            <a:latin typeface="ＭＳ Ｐゴシック"/>
          </a:endParaRPr>
        </a:p>
      </xdr:txBody>
    </xdr:sp>
    <xdr:clientData/>
  </xdr:oneCellAnchor>
  <xdr:twoCellAnchor>
    <xdr:from>
      <xdr:col>15</xdr:col>
      <xdr:colOff>92075</xdr:colOff>
      <xdr:row>107</xdr:row>
      <xdr:rowOff>110489</xdr:rowOff>
    </xdr:from>
    <xdr:to>
      <xdr:col>15</xdr:col>
      <xdr:colOff>269875</xdr:colOff>
      <xdr:row>107</xdr:row>
      <xdr:rowOff>110489</xdr:rowOff>
    </xdr:to>
    <xdr:cxnSp macro="">
      <xdr:nvCxnSpPr>
        <xdr:cNvPr id="334" name="直線コネクタ 333">
          <a:extLst>
            <a:ext uri="{FF2B5EF4-FFF2-40B4-BE49-F238E27FC236}">
              <a16:creationId xmlns:a16="http://schemas.microsoft.com/office/drawing/2014/main" id="{22D8C102-3FFF-4898-97A6-CF0D9980EEEE}"/>
            </a:ext>
          </a:extLst>
        </xdr:cNvPr>
        <xdr:cNvCxnSpPr/>
      </xdr:nvCxnSpPr>
      <xdr:spPr>
        <a:xfrm>
          <a:off x="10388600" y="18455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57166</xdr:rowOff>
    </xdr:from>
    <xdr:ext cx="469744" cy="259045"/>
    <xdr:sp macro="" textlink="">
      <xdr:nvSpPr>
        <xdr:cNvPr id="335" name="【市民会館】&#10;一人当たり面積最大値テキスト">
          <a:extLst>
            <a:ext uri="{FF2B5EF4-FFF2-40B4-BE49-F238E27FC236}">
              <a16:creationId xmlns:a16="http://schemas.microsoft.com/office/drawing/2014/main" id="{47B8608B-E26D-4E6E-A4F7-F39D52ABA346}"/>
            </a:ext>
          </a:extLst>
        </xdr:cNvPr>
        <xdr:cNvSpPr txBox="1"/>
      </xdr:nvSpPr>
      <xdr:spPr>
        <a:xfrm>
          <a:off x="10566400" y="168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0.330</a:t>
          </a:r>
          <a:endParaRPr kumimoji="1" lang="ja-JP" altLang="en-US" sz="1000" b="1">
            <a:latin typeface="ＭＳ Ｐゴシック"/>
          </a:endParaRPr>
        </a:p>
      </xdr:txBody>
    </xdr:sp>
    <xdr:clientData/>
  </xdr:oneCellAnchor>
  <xdr:twoCellAnchor>
    <xdr:from>
      <xdr:col>15</xdr:col>
      <xdr:colOff>92075</xdr:colOff>
      <xdr:row>99</xdr:row>
      <xdr:rowOff>110489</xdr:rowOff>
    </xdr:from>
    <xdr:to>
      <xdr:col>15</xdr:col>
      <xdr:colOff>269875</xdr:colOff>
      <xdr:row>99</xdr:row>
      <xdr:rowOff>110489</xdr:rowOff>
    </xdr:to>
    <xdr:cxnSp macro="">
      <xdr:nvCxnSpPr>
        <xdr:cNvPr id="336" name="直線コネクタ 335">
          <a:extLst>
            <a:ext uri="{FF2B5EF4-FFF2-40B4-BE49-F238E27FC236}">
              <a16:creationId xmlns:a16="http://schemas.microsoft.com/office/drawing/2014/main" id="{72580677-00D9-4BAE-9EB4-F077791571E5}"/>
            </a:ext>
          </a:extLst>
        </xdr:cNvPr>
        <xdr:cNvCxnSpPr/>
      </xdr:nvCxnSpPr>
      <xdr:spPr>
        <a:xfrm>
          <a:off x="10388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90695</xdr:rowOff>
    </xdr:from>
    <xdr:ext cx="469744" cy="259045"/>
    <xdr:sp macro="" textlink="">
      <xdr:nvSpPr>
        <xdr:cNvPr id="337" name="【市民会館】&#10;一人当たり面積平均値テキスト">
          <a:extLst>
            <a:ext uri="{FF2B5EF4-FFF2-40B4-BE49-F238E27FC236}">
              <a16:creationId xmlns:a16="http://schemas.microsoft.com/office/drawing/2014/main" id="{ED92DF0E-5849-4F34-9FCA-CE638234D116}"/>
            </a:ext>
          </a:extLst>
        </xdr:cNvPr>
        <xdr:cNvSpPr txBox="1"/>
      </xdr:nvSpPr>
      <xdr:spPr>
        <a:xfrm>
          <a:off x="10566400" y="179214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0.131</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112268</xdr:rowOff>
    </xdr:from>
    <xdr:to>
      <xdr:col>15</xdr:col>
      <xdr:colOff>231775</xdr:colOff>
      <xdr:row>105</xdr:row>
      <xdr:rowOff>42418</xdr:rowOff>
    </xdr:to>
    <xdr:sp macro="" textlink="">
      <xdr:nvSpPr>
        <xdr:cNvPr id="338" name="フローチャート : 判断 337">
          <a:extLst>
            <a:ext uri="{FF2B5EF4-FFF2-40B4-BE49-F238E27FC236}">
              <a16:creationId xmlns:a16="http://schemas.microsoft.com/office/drawing/2014/main" id="{47948332-CAA7-4280-83BD-FC3E551A12A0}"/>
            </a:ext>
          </a:extLst>
        </xdr:cNvPr>
        <xdr:cNvSpPr/>
      </xdr:nvSpPr>
      <xdr:spPr>
        <a:xfrm>
          <a:off x="10426700" y="1794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104</xdr:row>
      <xdr:rowOff>93980</xdr:rowOff>
    </xdr:from>
    <xdr:to>
      <xdr:col>14</xdr:col>
      <xdr:colOff>79375</xdr:colOff>
      <xdr:row>105</xdr:row>
      <xdr:rowOff>24130</xdr:rowOff>
    </xdr:to>
    <xdr:sp macro="" textlink="">
      <xdr:nvSpPr>
        <xdr:cNvPr id="339" name="フローチャート : 判断 338">
          <a:extLst>
            <a:ext uri="{FF2B5EF4-FFF2-40B4-BE49-F238E27FC236}">
              <a16:creationId xmlns:a16="http://schemas.microsoft.com/office/drawing/2014/main" id="{627C0AB3-AF19-4AAC-A005-6E45ECD4F06B}"/>
            </a:ext>
          </a:extLst>
        </xdr:cNvPr>
        <xdr:cNvSpPr/>
      </xdr:nvSpPr>
      <xdr:spPr>
        <a:xfrm>
          <a:off x="9588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103</xdr:row>
      <xdr:rowOff>40657</xdr:rowOff>
    </xdr:from>
    <xdr:ext cx="469744" cy="259045"/>
    <xdr:sp macro="" textlink="">
      <xdr:nvSpPr>
        <xdr:cNvPr id="340" name="n_1aveValue【市民会館】&#10;一人当たり面積">
          <a:extLst>
            <a:ext uri="{FF2B5EF4-FFF2-40B4-BE49-F238E27FC236}">
              <a16:creationId xmlns:a16="http://schemas.microsoft.com/office/drawing/2014/main" id="{E85E5186-88C9-4CA7-AB87-BB26D80DFEE9}"/>
            </a:ext>
          </a:extLst>
        </xdr:cNvPr>
        <xdr:cNvSpPr txBox="1"/>
      </xdr:nvSpPr>
      <xdr:spPr>
        <a:xfrm>
          <a:off x="9391727" y="1770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0.135</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341" name="テキスト ボックス 340">
          <a:extLst>
            <a:ext uri="{FF2B5EF4-FFF2-40B4-BE49-F238E27FC236}">
              <a16:creationId xmlns:a16="http://schemas.microsoft.com/office/drawing/2014/main" id="{C21A5D92-D4BD-43FB-AE52-842C1915A73D}"/>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42" name="テキスト ボックス 341">
          <a:extLst>
            <a:ext uri="{FF2B5EF4-FFF2-40B4-BE49-F238E27FC236}">
              <a16:creationId xmlns:a16="http://schemas.microsoft.com/office/drawing/2014/main" id="{15301125-DFA3-4DD9-B863-50F4E7512FC9}"/>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43" name="テキスト ボックス 342">
          <a:extLst>
            <a:ext uri="{FF2B5EF4-FFF2-40B4-BE49-F238E27FC236}">
              <a16:creationId xmlns:a16="http://schemas.microsoft.com/office/drawing/2014/main" id="{034FA27A-09C9-421A-AB50-8EBF6AF58BAE}"/>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44" name="テキスト ボックス 343">
          <a:extLst>
            <a:ext uri="{FF2B5EF4-FFF2-40B4-BE49-F238E27FC236}">
              <a16:creationId xmlns:a16="http://schemas.microsoft.com/office/drawing/2014/main" id="{20C6C1A9-2968-4A11-AC81-ABC96BC0895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45" name="テキスト ボックス 344">
          <a:extLst>
            <a:ext uri="{FF2B5EF4-FFF2-40B4-BE49-F238E27FC236}">
              <a16:creationId xmlns:a16="http://schemas.microsoft.com/office/drawing/2014/main" id="{4F00D7C1-4EBB-4A88-B11E-A32BE90883D4}"/>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104</xdr:row>
      <xdr:rowOff>103124</xdr:rowOff>
    </xdr:from>
    <xdr:to>
      <xdr:col>14</xdr:col>
      <xdr:colOff>79375</xdr:colOff>
      <xdr:row>105</xdr:row>
      <xdr:rowOff>33274</xdr:rowOff>
    </xdr:to>
    <xdr:sp macro="" textlink="">
      <xdr:nvSpPr>
        <xdr:cNvPr id="346" name="円/楕円 345">
          <a:extLst>
            <a:ext uri="{FF2B5EF4-FFF2-40B4-BE49-F238E27FC236}">
              <a16:creationId xmlns:a16="http://schemas.microsoft.com/office/drawing/2014/main" id="{57611831-2E8F-45A4-9E54-8B4750386540}"/>
            </a:ext>
          </a:extLst>
        </xdr:cNvPr>
        <xdr:cNvSpPr/>
      </xdr:nvSpPr>
      <xdr:spPr>
        <a:xfrm>
          <a:off x="9588500" y="1793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105</xdr:row>
      <xdr:rowOff>24401</xdr:rowOff>
    </xdr:from>
    <xdr:ext cx="469744" cy="259045"/>
    <xdr:sp macro="" textlink="">
      <xdr:nvSpPr>
        <xdr:cNvPr id="347" name="n_1mainValue【市民会館】&#10;一人当たり面積">
          <a:extLst>
            <a:ext uri="{FF2B5EF4-FFF2-40B4-BE49-F238E27FC236}">
              <a16:creationId xmlns:a16="http://schemas.microsoft.com/office/drawing/2014/main" id="{C26E1139-2FD9-4D24-B75E-A793144B05F8}"/>
            </a:ext>
          </a:extLst>
        </xdr:cNvPr>
        <xdr:cNvSpPr txBox="1"/>
      </xdr:nvSpPr>
      <xdr:spPr>
        <a:xfrm>
          <a:off x="9391727" y="18026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0.133</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48" name="正方形/長方形 347">
          <a:extLst>
            <a:ext uri="{FF2B5EF4-FFF2-40B4-BE49-F238E27FC236}">
              <a16:creationId xmlns:a16="http://schemas.microsoft.com/office/drawing/2014/main" id="{5B0A0463-7265-4B78-A58F-CBEB8DBE5E08}"/>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49" name="正方形/長方形 348">
          <a:extLst>
            <a:ext uri="{FF2B5EF4-FFF2-40B4-BE49-F238E27FC236}">
              <a16:creationId xmlns:a16="http://schemas.microsoft.com/office/drawing/2014/main" id="{68A48F6F-98F6-4B36-86E4-2568A34C3091}"/>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50" name="正方形/長方形 349">
          <a:extLst>
            <a:ext uri="{FF2B5EF4-FFF2-40B4-BE49-F238E27FC236}">
              <a16:creationId xmlns:a16="http://schemas.microsoft.com/office/drawing/2014/main" id="{C93BD57B-849D-4264-8618-294C667DE266}"/>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51" name="正方形/長方形 350">
          <a:extLst>
            <a:ext uri="{FF2B5EF4-FFF2-40B4-BE49-F238E27FC236}">
              <a16:creationId xmlns:a16="http://schemas.microsoft.com/office/drawing/2014/main" id="{8DECB56B-DF47-4D91-BAF5-C41F56DD4363}"/>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52" name="正方形/長方形 351">
          <a:extLst>
            <a:ext uri="{FF2B5EF4-FFF2-40B4-BE49-F238E27FC236}">
              <a16:creationId xmlns:a16="http://schemas.microsoft.com/office/drawing/2014/main" id="{27438BA1-DDA8-448C-9BC9-91C04EC89C0D}"/>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53" name="正方形/長方形 352">
          <a:extLst>
            <a:ext uri="{FF2B5EF4-FFF2-40B4-BE49-F238E27FC236}">
              <a16:creationId xmlns:a16="http://schemas.microsoft.com/office/drawing/2014/main" id="{D0C40E5C-FB6F-4A58-A52C-351F9372E82C}"/>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54" name="正方形/長方形 353">
          <a:extLst>
            <a:ext uri="{FF2B5EF4-FFF2-40B4-BE49-F238E27FC236}">
              <a16:creationId xmlns:a16="http://schemas.microsoft.com/office/drawing/2014/main" id="{8D2F7B62-999C-4C5C-9ABE-E23F29C786D3}"/>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46.8</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55" name="正方形/長方形 354">
          <a:extLst>
            <a:ext uri="{FF2B5EF4-FFF2-40B4-BE49-F238E27FC236}">
              <a16:creationId xmlns:a16="http://schemas.microsoft.com/office/drawing/2014/main" id="{EB57C8EC-11BA-45B4-97E8-362FA5FBF4D5}"/>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56" name="テキスト ボックス 355">
          <a:extLst>
            <a:ext uri="{FF2B5EF4-FFF2-40B4-BE49-F238E27FC236}">
              <a16:creationId xmlns:a16="http://schemas.microsoft.com/office/drawing/2014/main" id="{7A77028B-1DCB-4CE8-A322-F2F0D1449091}"/>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57" name="直線コネクタ 356">
          <a:extLst>
            <a:ext uri="{FF2B5EF4-FFF2-40B4-BE49-F238E27FC236}">
              <a16:creationId xmlns:a16="http://schemas.microsoft.com/office/drawing/2014/main" id="{13474F9D-B703-4DD7-9D7B-60EDF83CF8A2}"/>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58" name="テキスト ボックス 357">
          <a:extLst>
            <a:ext uri="{FF2B5EF4-FFF2-40B4-BE49-F238E27FC236}">
              <a16:creationId xmlns:a16="http://schemas.microsoft.com/office/drawing/2014/main" id="{7C88216F-B270-4B05-875C-80761825ACE9}"/>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59" name="直線コネクタ 358">
          <a:extLst>
            <a:ext uri="{FF2B5EF4-FFF2-40B4-BE49-F238E27FC236}">
              <a16:creationId xmlns:a16="http://schemas.microsoft.com/office/drawing/2014/main" id="{8089CAF2-78EE-446A-9EDE-CE71E5A59F0C}"/>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60" name="テキスト ボックス 359">
          <a:extLst>
            <a:ext uri="{FF2B5EF4-FFF2-40B4-BE49-F238E27FC236}">
              <a16:creationId xmlns:a16="http://schemas.microsoft.com/office/drawing/2014/main" id="{9EFAC268-D58B-4FBA-B21D-FDDBEBE65B67}"/>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61" name="直線コネクタ 360">
          <a:extLst>
            <a:ext uri="{FF2B5EF4-FFF2-40B4-BE49-F238E27FC236}">
              <a16:creationId xmlns:a16="http://schemas.microsoft.com/office/drawing/2014/main" id="{87414DC9-8DBC-4D7A-9685-092E817BC4E1}"/>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62" name="テキスト ボックス 361">
          <a:extLst>
            <a:ext uri="{FF2B5EF4-FFF2-40B4-BE49-F238E27FC236}">
              <a16:creationId xmlns:a16="http://schemas.microsoft.com/office/drawing/2014/main" id="{E19E2C10-E66A-4FE4-8E26-21CD13600CF5}"/>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63" name="直線コネクタ 362">
          <a:extLst>
            <a:ext uri="{FF2B5EF4-FFF2-40B4-BE49-F238E27FC236}">
              <a16:creationId xmlns:a16="http://schemas.microsoft.com/office/drawing/2014/main" id="{46591997-633D-47D4-942C-1681E2E957E5}"/>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64" name="テキスト ボックス 363">
          <a:extLst>
            <a:ext uri="{FF2B5EF4-FFF2-40B4-BE49-F238E27FC236}">
              <a16:creationId xmlns:a16="http://schemas.microsoft.com/office/drawing/2014/main" id="{D23741B1-EE68-478B-9A6F-1ADAA9EF3D92}"/>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65" name="直線コネクタ 364">
          <a:extLst>
            <a:ext uri="{FF2B5EF4-FFF2-40B4-BE49-F238E27FC236}">
              <a16:creationId xmlns:a16="http://schemas.microsoft.com/office/drawing/2014/main" id="{FA59AAEC-8F05-4CAE-8792-CE1BC1CE322C}"/>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66" name="テキスト ボックス 365">
          <a:extLst>
            <a:ext uri="{FF2B5EF4-FFF2-40B4-BE49-F238E27FC236}">
              <a16:creationId xmlns:a16="http://schemas.microsoft.com/office/drawing/2014/main" id="{6B33B45B-4E5A-46EE-952C-D9FCC905FB9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67" name="直線コネクタ 366">
          <a:extLst>
            <a:ext uri="{FF2B5EF4-FFF2-40B4-BE49-F238E27FC236}">
              <a16:creationId xmlns:a16="http://schemas.microsoft.com/office/drawing/2014/main" id="{AF0A32D5-251F-4BEF-B8C2-B73D49EA4F41}"/>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68" name="テキスト ボックス 367">
          <a:extLst>
            <a:ext uri="{FF2B5EF4-FFF2-40B4-BE49-F238E27FC236}">
              <a16:creationId xmlns:a16="http://schemas.microsoft.com/office/drawing/2014/main" id="{AD1E9284-B37C-47BA-BC6D-7420CA3EB6C3}"/>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69" name="直線コネクタ 368">
          <a:extLst>
            <a:ext uri="{FF2B5EF4-FFF2-40B4-BE49-F238E27FC236}">
              <a16:creationId xmlns:a16="http://schemas.microsoft.com/office/drawing/2014/main" id="{75AA1978-E036-4437-ACD8-D61D6D28DF95}"/>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70" name="テキスト ボックス 369">
          <a:extLst>
            <a:ext uri="{FF2B5EF4-FFF2-40B4-BE49-F238E27FC236}">
              <a16:creationId xmlns:a16="http://schemas.microsoft.com/office/drawing/2014/main" id="{2BE634DE-AEBF-4D9B-9A6C-A17115790DB8}"/>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71" name="【一般廃棄物処理施設】&#10;有形固定資産減価償却率グラフ枠">
          <a:extLst>
            <a:ext uri="{FF2B5EF4-FFF2-40B4-BE49-F238E27FC236}">
              <a16:creationId xmlns:a16="http://schemas.microsoft.com/office/drawing/2014/main" id="{491A08F9-9E11-41CC-81FE-D8122B8BD87B}"/>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148590</xdr:rowOff>
    </xdr:from>
    <xdr:to>
      <xdr:col>23</xdr:col>
      <xdr:colOff>516889</xdr:colOff>
      <xdr:row>41</xdr:row>
      <xdr:rowOff>13335</xdr:rowOff>
    </xdr:to>
    <xdr:cxnSp macro="">
      <xdr:nvCxnSpPr>
        <xdr:cNvPr id="372" name="直線コネクタ 371">
          <a:extLst>
            <a:ext uri="{FF2B5EF4-FFF2-40B4-BE49-F238E27FC236}">
              <a16:creationId xmlns:a16="http://schemas.microsoft.com/office/drawing/2014/main" id="{F5A72777-C463-4975-9C80-2DA29D5E18F0}"/>
            </a:ext>
          </a:extLst>
        </xdr:cNvPr>
        <xdr:cNvCxnSpPr/>
      </xdr:nvCxnSpPr>
      <xdr:spPr>
        <a:xfrm flipV="1">
          <a:off x="16318864" y="5806440"/>
          <a:ext cx="0" cy="1236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17162</xdr:rowOff>
    </xdr:from>
    <xdr:ext cx="405111" cy="259045"/>
    <xdr:sp macro="" textlink="">
      <xdr:nvSpPr>
        <xdr:cNvPr id="373" name="【一般廃棄物処理施設】&#10;有形固定資産減価償却率最小値テキスト">
          <a:extLst>
            <a:ext uri="{FF2B5EF4-FFF2-40B4-BE49-F238E27FC236}">
              <a16:creationId xmlns:a16="http://schemas.microsoft.com/office/drawing/2014/main" id="{222BB6BD-72BE-43A7-860F-FCDDEDAEF0C1}"/>
            </a:ext>
          </a:extLst>
        </xdr:cNvPr>
        <xdr:cNvSpPr txBox="1"/>
      </xdr:nvSpPr>
      <xdr:spPr>
        <a:xfrm>
          <a:off x="16408400" y="7046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30.3</a:t>
          </a:r>
          <a:endParaRPr kumimoji="1" lang="ja-JP" altLang="en-US" sz="1000" b="1">
            <a:latin typeface="ＭＳ Ｐゴシック"/>
          </a:endParaRPr>
        </a:p>
      </xdr:txBody>
    </xdr:sp>
    <xdr:clientData/>
  </xdr:oneCellAnchor>
  <xdr:twoCellAnchor>
    <xdr:from>
      <xdr:col>23</xdr:col>
      <xdr:colOff>428625</xdr:colOff>
      <xdr:row>41</xdr:row>
      <xdr:rowOff>13335</xdr:rowOff>
    </xdr:from>
    <xdr:to>
      <xdr:col>23</xdr:col>
      <xdr:colOff>606425</xdr:colOff>
      <xdr:row>41</xdr:row>
      <xdr:rowOff>13335</xdr:rowOff>
    </xdr:to>
    <xdr:cxnSp macro="">
      <xdr:nvCxnSpPr>
        <xdr:cNvPr id="374" name="直線コネクタ 373">
          <a:extLst>
            <a:ext uri="{FF2B5EF4-FFF2-40B4-BE49-F238E27FC236}">
              <a16:creationId xmlns:a16="http://schemas.microsoft.com/office/drawing/2014/main" id="{43661DAB-10EB-4C45-BD07-A801DF694F13}"/>
            </a:ext>
          </a:extLst>
        </xdr:cNvPr>
        <xdr:cNvCxnSpPr/>
      </xdr:nvCxnSpPr>
      <xdr:spPr>
        <a:xfrm>
          <a:off x="16230600" y="7042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95267</xdr:rowOff>
    </xdr:from>
    <xdr:ext cx="405111" cy="259045"/>
    <xdr:sp macro="" textlink="">
      <xdr:nvSpPr>
        <xdr:cNvPr id="375" name="【一般廃棄物処理施設】&#10;有形固定資産減価償却率最大値テキスト">
          <a:extLst>
            <a:ext uri="{FF2B5EF4-FFF2-40B4-BE49-F238E27FC236}">
              <a16:creationId xmlns:a16="http://schemas.microsoft.com/office/drawing/2014/main" id="{D2EC9171-EBCA-476B-A7D9-73C9B71ED84E}"/>
            </a:ext>
          </a:extLst>
        </xdr:cNvPr>
        <xdr:cNvSpPr txBox="1"/>
      </xdr:nvSpPr>
      <xdr:spPr>
        <a:xfrm>
          <a:off x="16408400" y="5581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a:t>
          </a:r>
          <a:endParaRPr kumimoji="1" lang="ja-JP" altLang="en-US" sz="1000" b="1">
            <a:latin typeface="ＭＳ Ｐゴシック"/>
          </a:endParaRPr>
        </a:p>
      </xdr:txBody>
    </xdr:sp>
    <xdr:clientData/>
  </xdr:oneCellAnchor>
  <xdr:twoCellAnchor>
    <xdr:from>
      <xdr:col>23</xdr:col>
      <xdr:colOff>428625</xdr:colOff>
      <xdr:row>33</xdr:row>
      <xdr:rowOff>148590</xdr:rowOff>
    </xdr:from>
    <xdr:to>
      <xdr:col>23</xdr:col>
      <xdr:colOff>606425</xdr:colOff>
      <xdr:row>33</xdr:row>
      <xdr:rowOff>148590</xdr:rowOff>
    </xdr:to>
    <xdr:cxnSp macro="">
      <xdr:nvCxnSpPr>
        <xdr:cNvPr id="376" name="直線コネクタ 375">
          <a:extLst>
            <a:ext uri="{FF2B5EF4-FFF2-40B4-BE49-F238E27FC236}">
              <a16:creationId xmlns:a16="http://schemas.microsoft.com/office/drawing/2014/main" id="{9CE3503D-A894-4E0C-A240-D126684919F3}"/>
            </a:ext>
          </a:extLst>
        </xdr:cNvPr>
        <xdr:cNvCxnSpPr/>
      </xdr:nvCxnSpPr>
      <xdr:spPr>
        <a:xfrm>
          <a:off x="16230600" y="580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148607</xdr:rowOff>
    </xdr:from>
    <xdr:ext cx="405111" cy="259045"/>
    <xdr:sp macro="" textlink="">
      <xdr:nvSpPr>
        <xdr:cNvPr id="377" name="【一般廃棄物処理施設】&#10;有形固定資産減価償却率平均値テキスト">
          <a:extLst>
            <a:ext uri="{FF2B5EF4-FFF2-40B4-BE49-F238E27FC236}">
              <a16:creationId xmlns:a16="http://schemas.microsoft.com/office/drawing/2014/main" id="{784EF283-2BC3-4BA0-885F-920B325B9A80}"/>
            </a:ext>
          </a:extLst>
        </xdr:cNvPr>
        <xdr:cNvSpPr txBox="1"/>
      </xdr:nvSpPr>
      <xdr:spPr>
        <a:xfrm>
          <a:off x="16408400" y="63208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170180</xdr:rowOff>
    </xdr:from>
    <xdr:to>
      <xdr:col>23</xdr:col>
      <xdr:colOff>568325</xdr:colOff>
      <xdr:row>37</xdr:row>
      <xdr:rowOff>100330</xdr:rowOff>
    </xdr:to>
    <xdr:sp macro="" textlink="">
      <xdr:nvSpPr>
        <xdr:cNvPr id="378" name="フローチャート : 判断 377">
          <a:extLst>
            <a:ext uri="{FF2B5EF4-FFF2-40B4-BE49-F238E27FC236}">
              <a16:creationId xmlns:a16="http://schemas.microsoft.com/office/drawing/2014/main" id="{B3DAA1F3-46F1-47ED-8FD1-FF1BC4A79992}"/>
            </a:ext>
          </a:extLst>
        </xdr:cNvPr>
        <xdr:cNvSpPr/>
      </xdr:nvSpPr>
      <xdr:spPr>
        <a:xfrm>
          <a:off x="16268700"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95885</xdr:rowOff>
    </xdr:from>
    <xdr:to>
      <xdr:col>22</xdr:col>
      <xdr:colOff>415925</xdr:colOff>
      <xdr:row>38</xdr:row>
      <xdr:rowOff>26035</xdr:rowOff>
    </xdr:to>
    <xdr:sp macro="" textlink="">
      <xdr:nvSpPr>
        <xdr:cNvPr id="379" name="フローチャート : 判断 378">
          <a:extLst>
            <a:ext uri="{FF2B5EF4-FFF2-40B4-BE49-F238E27FC236}">
              <a16:creationId xmlns:a16="http://schemas.microsoft.com/office/drawing/2014/main" id="{ADF4233A-EFE1-4E75-9888-C0BC568095D7}"/>
            </a:ext>
          </a:extLst>
        </xdr:cNvPr>
        <xdr:cNvSpPr/>
      </xdr:nvSpPr>
      <xdr:spPr>
        <a:xfrm>
          <a:off x="15430500" y="643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36</xdr:row>
      <xdr:rowOff>42562</xdr:rowOff>
    </xdr:from>
    <xdr:ext cx="405111" cy="259045"/>
    <xdr:sp macro="" textlink="">
      <xdr:nvSpPr>
        <xdr:cNvPr id="380" name="n_1aveValue【一般廃棄物処理施設】&#10;有形固定資産減価償却率">
          <a:extLst>
            <a:ext uri="{FF2B5EF4-FFF2-40B4-BE49-F238E27FC236}">
              <a16:creationId xmlns:a16="http://schemas.microsoft.com/office/drawing/2014/main" id="{3ED11ECE-7F24-4B03-80E4-B625344DABA5}"/>
            </a:ext>
          </a:extLst>
        </xdr:cNvPr>
        <xdr:cNvSpPr txBox="1"/>
      </xdr:nvSpPr>
      <xdr:spPr>
        <a:xfrm>
          <a:off x="15266043" y="6214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81" name="テキスト ボックス 380">
          <a:extLst>
            <a:ext uri="{FF2B5EF4-FFF2-40B4-BE49-F238E27FC236}">
              <a16:creationId xmlns:a16="http://schemas.microsoft.com/office/drawing/2014/main" id="{62255087-5BEA-4983-9426-0029D4EC3E51}"/>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82" name="テキスト ボックス 381">
          <a:extLst>
            <a:ext uri="{FF2B5EF4-FFF2-40B4-BE49-F238E27FC236}">
              <a16:creationId xmlns:a16="http://schemas.microsoft.com/office/drawing/2014/main" id="{D40964D3-2F5D-4AC9-9D9E-48A4C68D7F04}"/>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83" name="テキスト ボックス 382">
          <a:extLst>
            <a:ext uri="{FF2B5EF4-FFF2-40B4-BE49-F238E27FC236}">
              <a16:creationId xmlns:a16="http://schemas.microsoft.com/office/drawing/2014/main" id="{7A71721C-1780-4071-A1D9-799F78000C51}"/>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84" name="テキスト ボックス 383">
          <a:extLst>
            <a:ext uri="{FF2B5EF4-FFF2-40B4-BE49-F238E27FC236}">
              <a16:creationId xmlns:a16="http://schemas.microsoft.com/office/drawing/2014/main" id="{7A577DC6-3BAC-4EF3-960A-445915FD5B49}"/>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85" name="テキスト ボックス 384">
          <a:extLst>
            <a:ext uri="{FF2B5EF4-FFF2-40B4-BE49-F238E27FC236}">
              <a16:creationId xmlns:a16="http://schemas.microsoft.com/office/drawing/2014/main" id="{A4BC92B8-25A1-4833-BACA-296E301F891B}"/>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41</xdr:row>
      <xdr:rowOff>103505</xdr:rowOff>
    </xdr:from>
    <xdr:to>
      <xdr:col>22</xdr:col>
      <xdr:colOff>415925</xdr:colOff>
      <xdr:row>42</xdr:row>
      <xdr:rowOff>33655</xdr:rowOff>
    </xdr:to>
    <xdr:sp macro="" textlink="">
      <xdr:nvSpPr>
        <xdr:cNvPr id="386" name="円/楕円 385">
          <a:extLst>
            <a:ext uri="{FF2B5EF4-FFF2-40B4-BE49-F238E27FC236}">
              <a16:creationId xmlns:a16="http://schemas.microsoft.com/office/drawing/2014/main" id="{92C6841F-4216-4101-A731-5CAF36D1D07B}"/>
            </a:ext>
          </a:extLst>
        </xdr:cNvPr>
        <xdr:cNvSpPr/>
      </xdr:nvSpPr>
      <xdr:spPr>
        <a:xfrm>
          <a:off x="15430500" y="713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42</xdr:row>
      <xdr:rowOff>24782</xdr:rowOff>
    </xdr:from>
    <xdr:ext cx="405111" cy="259045"/>
    <xdr:sp macro="" textlink="">
      <xdr:nvSpPr>
        <xdr:cNvPr id="387" name="n_1mainValue【一般廃棄物処理施設】&#10;有形固定資産減価償却率">
          <a:extLst>
            <a:ext uri="{FF2B5EF4-FFF2-40B4-BE49-F238E27FC236}">
              <a16:creationId xmlns:a16="http://schemas.microsoft.com/office/drawing/2014/main" id="{2E19F5EB-6A88-4ACB-958A-D84BCB9ABACE}"/>
            </a:ext>
          </a:extLst>
        </xdr:cNvPr>
        <xdr:cNvSpPr txBox="1"/>
      </xdr:nvSpPr>
      <xdr:spPr>
        <a:xfrm>
          <a:off x="15266043" y="722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88" name="正方形/長方形 387">
          <a:extLst>
            <a:ext uri="{FF2B5EF4-FFF2-40B4-BE49-F238E27FC236}">
              <a16:creationId xmlns:a16="http://schemas.microsoft.com/office/drawing/2014/main" id="{E04D76AD-620D-4261-9221-DB590660EBD4}"/>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89" name="正方形/長方形 388">
          <a:extLst>
            <a:ext uri="{FF2B5EF4-FFF2-40B4-BE49-F238E27FC236}">
              <a16:creationId xmlns:a16="http://schemas.microsoft.com/office/drawing/2014/main" id="{C372E6CB-5718-4AF6-BC6D-81222FB10C0E}"/>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90" name="正方形/長方形 389">
          <a:extLst>
            <a:ext uri="{FF2B5EF4-FFF2-40B4-BE49-F238E27FC236}">
              <a16:creationId xmlns:a16="http://schemas.microsoft.com/office/drawing/2014/main" id="{E8A78575-425D-4B13-BBB0-6BFCDEE19D12}"/>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91" name="正方形/長方形 390">
          <a:extLst>
            <a:ext uri="{FF2B5EF4-FFF2-40B4-BE49-F238E27FC236}">
              <a16:creationId xmlns:a16="http://schemas.microsoft.com/office/drawing/2014/main" id="{A182C071-2121-4FFA-A465-44DBDC511EC6}"/>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92" name="正方形/長方形 391">
          <a:extLst>
            <a:ext uri="{FF2B5EF4-FFF2-40B4-BE49-F238E27FC236}">
              <a16:creationId xmlns:a16="http://schemas.microsoft.com/office/drawing/2014/main" id="{B67569D1-9CC4-4073-AA33-7D74B1E81463}"/>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93" name="正方形/長方形 392">
          <a:extLst>
            <a:ext uri="{FF2B5EF4-FFF2-40B4-BE49-F238E27FC236}">
              <a16:creationId xmlns:a16="http://schemas.microsoft.com/office/drawing/2014/main" id="{4D6320D7-AE0C-4157-AA53-9484FF273E6E}"/>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94" name="正方形/長方形 393">
          <a:extLst>
            <a:ext uri="{FF2B5EF4-FFF2-40B4-BE49-F238E27FC236}">
              <a16:creationId xmlns:a16="http://schemas.microsoft.com/office/drawing/2014/main" id="{44A7545D-20A5-46DE-BB69-593FB841FBBC}"/>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72,311</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95" name="正方形/長方形 394">
          <a:extLst>
            <a:ext uri="{FF2B5EF4-FFF2-40B4-BE49-F238E27FC236}">
              <a16:creationId xmlns:a16="http://schemas.microsoft.com/office/drawing/2014/main" id="{894260A6-0C83-4D3D-8C3E-E04464C14908}"/>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96" name="テキスト ボックス 395">
          <a:extLst>
            <a:ext uri="{FF2B5EF4-FFF2-40B4-BE49-F238E27FC236}">
              <a16:creationId xmlns:a16="http://schemas.microsoft.com/office/drawing/2014/main" id="{0D566487-B875-46B5-B1E6-293D13CCA2F5}"/>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97" name="直線コネクタ 396">
          <a:extLst>
            <a:ext uri="{FF2B5EF4-FFF2-40B4-BE49-F238E27FC236}">
              <a16:creationId xmlns:a16="http://schemas.microsoft.com/office/drawing/2014/main" id="{D2252783-B064-4EFF-B411-9D7A124E7808}"/>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19050</xdr:rowOff>
    </xdr:from>
    <xdr:to>
      <xdr:col>33</xdr:col>
      <xdr:colOff>314325</xdr:colOff>
      <xdr:row>41</xdr:row>
      <xdr:rowOff>19050</xdr:rowOff>
    </xdr:to>
    <xdr:cxnSp macro="">
      <xdr:nvCxnSpPr>
        <xdr:cNvPr id="398" name="直線コネクタ 397">
          <a:extLst>
            <a:ext uri="{FF2B5EF4-FFF2-40B4-BE49-F238E27FC236}">
              <a16:creationId xmlns:a16="http://schemas.microsoft.com/office/drawing/2014/main" id="{DD516901-8731-4050-8A8C-B243831647C1}"/>
            </a:ext>
          </a:extLst>
        </xdr:cNvPr>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40</xdr:row>
      <xdr:rowOff>48277</xdr:rowOff>
    </xdr:from>
    <xdr:ext cx="248786" cy="259045"/>
    <xdr:sp macro="" textlink="">
      <xdr:nvSpPr>
        <xdr:cNvPr id="399" name="テキスト ボックス 398">
          <a:extLst>
            <a:ext uri="{FF2B5EF4-FFF2-40B4-BE49-F238E27FC236}">
              <a16:creationId xmlns:a16="http://schemas.microsoft.com/office/drawing/2014/main" id="{ABB4B1FB-FB42-417D-B40E-F3DA9215DD1A}"/>
            </a:ext>
          </a:extLst>
        </xdr:cNvPr>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400" name="直線コネクタ 399">
          <a:extLst>
            <a:ext uri="{FF2B5EF4-FFF2-40B4-BE49-F238E27FC236}">
              <a16:creationId xmlns:a16="http://schemas.microsoft.com/office/drawing/2014/main" id="{B232B080-D158-4485-95FD-9DAA1251BA2C}"/>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36</xdr:row>
      <xdr:rowOff>162577</xdr:rowOff>
    </xdr:from>
    <xdr:ext cx="595419" cy="259045"/>
    <xdr:sp macro="" textlink="">
      <xdr:nvSpPr>
        <xdr:cNvPr id="401" name="テキスト ボックス 400">
          <a:extLst>
            <a:ext uri="{FF2B5EF4-FFF2-40B4-BE49-F238E27FC236}">
              <a16:creationId xmlns:a16="http://schemas.microsoft.com/office/drawing/2014/main" id="{2152F485-D1EF-484E-8F09-E4817F1D1BF3}"/>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34</xdr:row>
      <xdr:rowOff>76200</xdr:rowOff>
    </xdr:from>
    <xdr:to>
      <xdr:col>33</xdr:col>
      <xdr:colOff>314325</xdr:colOff>
      <xdr:row>34</xdr:row>
      <xdr:rowOff>76200</xdr:rowOff>
    </xdr:to>
    <xdr:cxnSp macro="">
      <xdr:nvCxnSpPr>
        <xdr:cNvPr id="402" name="直線コネクタ 401">
          <a:extLst>
            <a:ext uri="{FF2B5EF4-FFF2-40B4-BE49-F238E27FC236}">
              <a16:creationId xmlns:a16="http://schemas.microsoft.com/office/drawing/2014/main" id="{715A1897-98BA-47EE-A2E3-591010C1AA51}"/>
            </a:ext>
          </a:extLst>
        </xdr:cNvPr>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33</xdr:row>
      <xdr:rowOff>105427</xdr:rowOff>
    </xdr:from>
    <xdr:ext cx="595419" cy="259045"/>
    <xdr:sp macro="" textlink="">
      <xdr:nvSpPr>
        <xdr:cNvPr id="403" name="テキスト ボックス 402">
          <a:extLst>
            <a:ext uri="{FF2B5EF4-FFF2-40B4-BE49-F238E27FC236}">
              <a16:creationId xmlns:a16="http://schemas.microsoft.com/office/drawing/2014/main" id="{65A17025-F9C4-49CA-B1DD-C225EB96ADEB}"/>
            </a:ext>
          </a:extLst>
        </xdr:cNvPr>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04" name="直線コネクタ 403">
          <a:extLst>
            <a:ext uri="{FF2B5EF4-FFF2-40B4-BE49-F238E27FC236}">
              <a16:creationId xmlns:a16="http://schemas.microsoft.com/office/drawing/2014/main" id="{BA045F6B-4C70-4DE9-B462-9FC8CAFB1119}"/>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405" name="テキスト ボックス 404">
          <a:extLst>
            <a:ext uri="{FF2B5EF4-FFF2-40B4-BE49-F238E27FC236}">
              <a16:creationId xmlns:a16="http://schemas.microsoft.com/office/drawing/2014/main" id="{CE761935-3DF6-4D45-B94B-9183EF84C0CC}"/>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06" name="【一般廃棄物処理施設】&#10;一人当たり有形固定資産（償却資産）額グラフ枠">
          <a:extLst>
            <a:ext uri="{FF2B5EF4-FFF2-40B4-BE49-F238E27FC236}">
              <a16:creationId xmlns:a16="http://schemas.microsoft.com/office/drawing/2014/main" id="{AE27F2A6-49BA-4CBE-8375-2AC9A185A39F}"/>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76200</xdr:rowOff>
    </xdr:from>
    <xdr:to>
      <xdr:col>32</xdr:col>
      <xdr:colOff>186689</xdr:colOff>
      <xdr:row>40</xdr:row>
      <xdr:rowOff>92019</xdr:rowOff>
    </xdr:to>
    <xdr:cxnSp macro="">
      <xdr:nvCxnSpPr>
        <xdr:cNvPr id="407" name="直線コネクタ 406">
          <a:extLst>
            <a:ext uri="{FF2B5EF4-FFF2-40B4-BE49-F238E27FC236}">
              <a16:creationId xmlns:a16="http://schemas.microsoft.com/office/drawing/2014/main" id="{FAD64FE6-D770-49F0-87D6-AF602ABAF22F}"/>
            </a:ext>
          </a:extLst>
        </xdr:cNvPr>
        <xdr:cNvCxnSpPr/>
      </xdr:nvCxnSpPr>
      <xdr:spPr>
        <a:xfrm flipV="1">
          <a:off x="22160864" y="5734050"/>
          <a:ext cx="0" cy="1215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95846</xdr:rowOff>
    </xdr:from>
    <xdr:ext cx="534377" cy="259045"/>
    <xdr:sp macro="" textlink="">
      <xdr:nvSpPr>
        <xdr:cNvPr id="408" name="【一般廃棄物処理施設】&#10;一人当たり有形固定資産（償却資産）額最小値テキスト">
          <a:extLst>
            <a:ext uri="{FF2B5EF4-FFF2-40B4-BE49-F238E27FC236}">
              <a16:creationId xmlns:a16="http://schemas.microsoft.com/office/drawing/2014/main" id="{3D4B9ADA-FFB1-4C77-AD60-8929ABB2104E}"/>
            </a:ext>
          </a:extLst>
        </xdr:cNvPr>
        <xdr:cNvSpPr txBox="1"/>
      </xdr:nvSpPr>
      <xdr:spPr>
        <a:xfrm>
          <a:off x="22250400" y="695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17,232</a:t>
          </a:r>
          <a:endParaRPr kumimoji="1" lang="ja-JP" altLang="en-US" sz="1000" b="1">
            <a:latin typeface="ＭＳ Ｐゴシック"/>
          </a:endParaRPr>
        </a:p>
      </xdr:txBody>
    </xdr:sp>
    <xdr:clientData/>
  </xdr:oneCellAnchor>
  <xdr:twoCellAnchor>
    <xdr:from>
      <xdr:col>32</xdr:col>
      <xdr:colOff>98425</xdr:colOff>
      <xdr:row>40</xdr:row>
      <xdr:rowOff>92019</xdr:rowOff>
    </xdr:from>
    <xdr:to>
      <xdr:col>32</xdr:col>
      <xdr:colOff>276225</xdr:colOff>
      <xdr:row>40</xdr:row>
      <xdr:rowOff>92019</xdr:rowOff>
    </xdr:to>
    <xdr:cxnSp macro="">
      <xdr:nvCxnSpPr>
        <xdr:cNvPr id="409" name="直線コネクタ 408">
          <a:extLst>
            <a:ext uri="{FF2B5EF4-FFF2-40B4-BE49-F238E27FC236}">
              <a16:creationId xmlns:a16="http://schemas.microsoft.com/office/drawing/2014/main" id="{2F4D2BDE-A31C-42A6-B4FD-81314F0A21F6}"/>
            </a:ext>
          </a:extLst>
        </xdr:cNvPr>
        <xdr:cNvCxnSpPr/>
      </xdr:nvCxnSpPr>
      <xdr:spPr>
        <a:xfrm>
          <a:off x="22072600" y="6950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22877</xdr:rowOff>
    </xdr:from>
    <xdr:ext cx="599010" cy="259045"/>
    <xdr:sp macro="" textlink="">
      <xdr:nvSpPr>
        <xdr:cNvPr id="410" name="【一般廃棄物処理施設】&#10;一人当たり有形固定資産（償却資産）額最大値テキスト">
          <a:extLst>
            <a:ext uri="{FF2B5EF4-FFF2-40B4-BE49-F238E27FC236}">
              <a16:creationId xmlns:a16="http://schemas.microsoft.com/office/drawing/2014/main" id="{4DD1F20A-BF92-4BBE-A559-A218E8713C25}"/>
            </a:ext>
          </a:extLst>
        </xdr:cNvPr>
        <xdr:cNvSpPr txBox="1"/>
      </xdr:nvSpPr>
      <xdr:spPr>
        <a:xfrm>
          <a:off x="22250400" y="5509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230,000</a:t>
          </a:r>
          <a:endParaRPr kumimoji="1" lang="ja-JP" altLang="en-US" sz="1000" b="1">
            <a:latin typeface="ＭＳ Ｐゴシック"/>
          </a:endParaRPr>
        </a:p>
      </xdr:txBody>
    </xdr:sp>
    <xdr:clientData/>
  </xdr:oneCellAnchor>
  <xdr:twoCellAnchor>
    <xdr:from>
      <xdr:col>32</xdr:col>
      <xdr:colOff>98425</xdr:colOff>
      <xdr:row>33</xdr:row>
      <xdr:rowOff>76200</xdr:rowOff>
    </xdr:from>
    <xdr:to>
      <xdr:col>32</xdr:col>
      <xdr:colOff>276225</xdr:colOff>
      <xdr:row>33</xdr:row>
      <xdr:rowOff>76200</xdr:rowOff>
    </xdr:to>
    <xdr:cxnSp macro="">
      <xdr:nvCxnSpPr>
        <xdr:cNvPr id="411" name="直線コネクタ 410">
          <a:extLst>
            <a:ext uri="{FF2B5EF4-FFF2-40B4-BE49-F238E27FC236}">
              <a16:creationId xmlns:a16="http://schemas.microsoft.com/office/drawing/2014/main" id="{D38DD700-AC15-447C-8F41-FAEE468F4C37}"/>
            </a:ext>
          </a:extLst>
        </xdr:cNvPr>
        <xdr:cNvCxnSpPr/>
      </xdr:nvCxnSpPr>
      <xdr:spPr>
        <a:xfrm>
          <a:off x="22072600" y="573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157680</xdr:rowOff>
    </xdr:from>
    <xdr:ext cx="534377" cy="259045"/>
    <xdr:sp macro="" textlink="">
      <xdr:nvSpPr>
        <xdr:cNvPr id="412" name="【一般廃棄物処理施設】&#10;一人当たり有形固定資産（償却資産）額平均値テキスト">
          <a:extLst>
            <a:ext uri="{FF2B5EF4-FFF2-40B4-BE49-F238E27FC236}">
              <a16:creationId xmlns:a16="http://schemas.microsoft.com/office/drawing/2014/main" id="{C4B432A8-9669-445B-8E7B-99F66CA239C0}"/>
            </a:ext>
          </a:extLst>
        </xdr:cNvPr>
        <xdr:cNvSpPr txBox="1"/>
      </xdr:nvSpPr>
      <xdr:spPr>
        <a:xfrm>
          <a:off x="22250400" y="65013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83,079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7803</xdr:rowOff>
    </xdr:from>
    <xdr:to>
      <xdr:col>32</xdr:col>
      <xdr:colOff>238125</xdr:colOff>
      <xdr:row>38</xdr:row>
      <xdr:rowOff>109403</xdr:rowOff>
    </xdr:to>
    <xdr:sp macro="" textlink="">
      <xdr:nvSpPr>
        <xdr:cNvPr id="413" name="フローチャート : 判断 412">
          <a:extLst>
            <a:ext uri="{FF2B5EF4-FFF2-40B4-BE49-F238E27FC236}">
              <a16:creationId xmlns:a16="http://schemas.microsoft.com/office/drawing/2014/main" id="{244C6D17-8075-48DF-853F-118EA93E4487}"/>
            </a:ext>
          </a:extLst>
        </xdr:cNvPr>
        <xdr:cNvSpPr/>
      </xdr:nvSpPr>
      <xdr:spPr>
        <a:xfrm>
          <a:off x="22110700" y="6522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30538</xdr:rowOff>
    </xdr:from>
    <xdr:to>
      <xdr:col>31</xdr:col>
      <xdr:colOff>85725</xdr:colOff>
      <xdr:row>38</xdr:row>
      <xdr:rowOff>132138</xdr:rowOff>
    </xdr:to>
    <xdr:sp macro="" textlink="">
      <xdr:nvSpPr>
        <xdr:cNvPr id="414" name="フローチャート : 判断 413">
          <a:extLst>
            <a:ext uri="{FF2B5EF4-FFF2-40B4-BE49-F238E27FC236}">
              <a16:creationId xmlns:a16="http://schemas.microsoft.com/office/drawing/2014/main" id="{3D4C95D9-45CB-435B-B102-63E6585814FF}"/>
            </a:ext>
          </a:extLst>
        </xdr:cNvPr>
        <xdr:cNvSpPr/>
      </xdr:nvSpPr>
      <xdr:spPr>
        <a:xfrm>
          <a:off x="21272500" y="654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38</xdr:row>
      <xdr:rowOff>123265</xdr:rowOff>
    </xdr:from>
    <xdr:ext cx="534377" cy="259045"/>
    <xdr:sp macro="" textlink="">
      <xdr:nvSpPr>
        <xdr:cNvPr id="415" name="n_1aveValue【一般廃棄物処理施設】&#10;一人当たり有形固定資産（償却資産）額">
          <a:extLst>
            <a:ext uri="{FF2B5EF4-FFF2-40B4-BE49-F238E27FC236}">
              <a16:creationId xmlns:a16="http://schemas.microsoft.com/office/drawing/2014/main" id="{C3E9E4CE-1377-4362-A074-66269F37DFF8}"/>
            </a:ext>
          </a:extLst>
        </xdr:cNvPr>
        <xdr:cNvSpPr txBox="1"/>
      </xdr:nvSpPr>
      <xdr:spPr>
        <a:xfrm>
          <a:off x="21043411" y="6638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79,101</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416" name="テキスト ボックス 415">
          <a:extLst>
            <a:ext uri="{FF2B5EF4-FFF2-40B4-BE49-F238E27FC236}">
              <a16:creationId xmlns:a16="http://schemas.microsoft.com/office/drawing/2014/main" id="{5EE3093A-7F4A-41AF-BBF6-17D0E9F39F6D}"/>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17" name="テキスト ボックス 416">
          <a:extLst>
            <a:ext uri="{FF2B5EF4-FFF2-40B4-BE49-F238E27FC236}">
              <a16:creationId xmlns:a16="http://schemas.microsoft.com/office/drawing/2014/main" id="{54DF58F1-D414-496A-BF32-B22967EC8C1A}"/>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18" name="テキスト ボックス 417">
          <a:extLst>
            <a:ext uri="{FF2B5EF4-FFF2-40B4-BE49-F238E27FC236}">
              <a16:creationId xmlns:a16="http://schemas.microsoft.com/office/drawing/2014/main" id="{B6EF34C1-32BB-43E1-8844-FB94F3A60394}"/>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19" name="テキスト ボックス 418">
          <a:extLst>
            <a:ext uri="{FF2B5EF4-FFF2-40B4-BE49-F238E27FC236}">
              <a16:creationId xmlns:a16="http://schemas.microsoft.com/office/drawing/2014/main" id="{C0473E90-90A9-47F9-8A2B-088BC226B1AC}"/>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20" name="テキスト ボックス 419">
          <a:extLst>
            <a:ext uri="{FF2B5EF4-FFF2-40B4-BE49-F238E27FC236}">
              <a16:creationId xmlns:a16="http://schemas.microsoft.com/office/drawing/2014/main" id="{223F7453-97C4-4817-BBF6-061BA3BA4466}"/>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36</xdr:row>
      <xdr:rowOff>78812</xdr:rowOff>
    </xdr:from>
    <xdr:to>
      <xdr:col>31</xdr:col>
      <xdr:colOff>85725</xdr:colOff>
      <xdr:row>37</xdr:row>
      <xdr:rowOff>8962</xdr:rowOff>
    </xdr:to>
    <xdr:sp macro="" textlink="">
      <xdr:nvSpPr>
        <xdr:cNvPr id="421" name="円/楕円 420">
          <a:extLst>
            <a:ext uri="{FF2B5EF4-FFF2-40B4-BE49-F238E27FC236}">
              <a16:creationId xmlns:a16="http://schemas.microsoft.com/office/drawing/2014/main" id="{7A26C9AD-CD4E-4FBD-AC91-C3FF78329D38}"/>
            </a:ext>
          </a:extLst>
        </xdr:cNvPr>
        <xdr:cNvSpPr/>
      </xdr:nvSpPr>
      <xdr:spPr>
        <a:xfrm>
          <a:off x="21272500" y="6251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408519</xdr:colOff>
      <xdr:row>35</xdr:row>
      <xdr:rowOff>25489</xdr:rowOff>
    </xdr:from>
    <xdr:ext cx="599010" cy="259045"/>
    <xdr:sp macro="" textlink="">
      <xdr:nvSpPr>
        <xdr:cNvPr id="422" name="n_1mainValue【一般廃棄物処理施設】&#10;一人当たり有形固定資産（償却資産）額">
          <a:extLst>
            <a:ext uri="{FF2B5EF4-FFF2-40B4-BE49-F238E27FC236}">
              <a16:creationId xmlns:a16="http://schemas.microsoft.com/office/drawing/2014/main" id="{81019F4C-A78D-493E-A36F-9E02ECCC7C8F}"/>
            </a:ext>
          </a:extLst>
        </xdr:cNvPr>
        <xdr:cNvSpPr txBox="1"/>
      </xdr:nvSpPr>
      <xdr:spPr>
        <a:xfrm>
          <a:off x="21011094" y="6026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130,654</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23" name="正方形/長方形 422">
          <a:extLst>
            <a:ext uri="{FF2B5EF4-FFF2-40B4-BE49-F238E27FC236}">
              <a16:creationId xmlns:a16="http://schemas.microsoft.com/office/drawing/2014/main" id="{DB22F32A-54DA-49A2-9F71-18314B69728F}"/>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24" name="正方形/長方形 423">
          <a:extLst>
            <a:ext uri="{FF2B5EF4-FFF2-40B4-BE49-F238E27FC236}">
              <a16:creationId xmlns:a16="http://schemas.microsoft.com/office/drawing/2014/main" id="{A348C431-8F3C-4FC9-8C5C-7DB0CC4692E4}"/>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25" name="正方形/長方形 424">
          <a:extLst>
            <a:ext uri="{FF2B5EF4-FFF2-40B4-BE49-F238E27FC236}">
              <a16:creationId xmlns:a16="http://schemas.microsoft.com/office/drawing/2014/main" id="{F3073F4F-DFE5-45C1-8B65-0B6335FA9858}"/>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26" name="正方形/長方形 425">
          <a:extLst>
            <a:ext uri="{FF2B5EF4-FFF2-40B4-BE49-F238E27FC236}">
              <a16:creationId xmlns:a16="http://schemas.microsoft.com/office/drawing/2014/main" id="{97192D67-4813-490C-A1D6-63A918B52361}"/>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27" name="正方形/長方形 426">
          <a:extLst>
            <a:ext uri="{FF2B5EF4-FFF2-40B4-BE49-F238E27FC236}">
              <a16:creationId xmlns:a16="http://schemas.microsoft.com/office/drawing/2014/main" id="{56C62329-647F-4234-AA30-14EE2F90CA6B}"/>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28" name="正方形/長方形 427">
          <a:extLst>
            <a:ext uri="{FF2B5EF4-FFF2-40B4-BE49-F238E27FC236}">
              <a16:creationId xmlns:a16="http://schemas.microsoft.com/office/drawing/2014/main" id="{4FA04A7B-A162-48F7-931C-B8E30DDE568A}"/>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29" name="正方形/長方形 428">
          <a:extLst>
            <a:ext uri="{FF2B5EF4-FFF2-40B4-BE49-F238E27FC236}">
              <a16:creationId xmlns:a16="http://schemas.microsoft.com/office/drawing/2014/main" id="{CC3DA8F8-EE8A-4686-9B94-FE60B4AD5ABA}"/>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30" name="正方形/長方形 429">
          <a:extLst>
            <a:ext uri="{FF2B5EF4-FFF2-40B4-BE49-F238E27FC236}">
              <a16:creationId xmlns:a16="http://schemas.microsoft.com/office/drawing/2014/main" id="{5FE80170-2F87-4334-9140-9C1C667478C1}"/>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31" name="テキスト ボックス 430">
          <a:extLst>
            <a:ext uri="{FF2B5EF4-FFF2-40B4-BE49-F238E27FC236}">
              <a16:creationId xmlns:a16="http://schemas.microsoft.com/office/drawing/2014/main" id="{B89A2B5F-7F1F-4386-B2FE-C3B0697E9E03}"/>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32" name="直線コネクタ 431">
          <a:extLst>
            <a:ext uri="{FF2B5EF4-FFF2-40B4-BE49-F238E27FC236}">
              <a16:creationId xmlns:a16="http://schemas.microsoft.com/office/drawing/2014/main" id="{01AFDFF5-FF34-4F1D-9AF3-B71D4FF4FB7F}"/>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130628</xdr:rowOff>
    </xdr:from>
    <xdr:to>
      <xdr:col>24</xdr:col>
      <xdr:colOff>644525</xdr:colOff>
      <xdr:row>64</xdr:row>
      <xdr:rowOff>130628</xdr:rowOff>
    </xdr:to>
    <xdr:cxnSp macro="">
      <xdr:nvCxnSpPr>
        <xdr:cNvPr id="433" name="直線コネクタ 432">
          <a:extLst>
            <a:ext uri="{FF2B5EF4-FFF2-40B4-BE49-F238E27FC236}">
              <a16:creationId xmlns:a16="http://schemas.microsoft.com/office/drawing/2014/main" id="{F5B2A3B3-8AE9-4A1D-8280-FCB6BC44CC2C}"/>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159855</xdr:rowOff>
    </xdr:from>
    <xdr:ext cx="338939" cy="259045"/>
    <xdr:sp macro="" textlink="">
      <xdr:nvSpPr>
        <xdr:cNvPr id="434" name="テキスト ボックス 433">
          <a:extLst>
            <a:ext uri="{FF2B5EF4-FFF2-40B4-BE49-F238E27FC236}">
              <a16:creationId xmlns:a16="http://schemas.microsoft.com/office/drawing/2014/main" id="{9EEE6FB9-9819-4774-A59C-E973C2EAC15D}"/>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435" name="直線コネクタ 434">
          <a:extLst>
            <a:ext uri="{FF2B5EF4-FFF2-40B4-BE49-F238E27FC236}">
              <a16:creationId xmlns:a16="http://schemas.microsoft.com/office/drawing/2014/main" id="{FF56D141-B46F-438A-8BE8-3DC6E6DF08FB}"/>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436" name="テキスト ボックス 435">
          <a:extLst>
            <a:ext uri="{FF2B5EF4-FFF2-40B4-BE49-F238E27FC236}">
              <a16:creationId xmlns:a16="http://schemas.microsoft.com/office/drawing/2014/main" id="{253117E5-24D6-46DC-9A17-3D7484E49CA1}"/>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437" name="直線コネクタ 436">
          <a:extLst>
            <a:ext uri="{FF2B5EF4-FFF2-40B4-BE49-F238E27FC236}">
              <a16:creationId xmlns:a16="http://schemas.microsoft.com/office/drawing/2014/main" id="{E71DB11A-66AA-404A-B14A-CD1FB0CA9A48}"/>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438" name="テキスト ボックス 437">
          <a:extLst>
            <a:ext uri="{FF2B5EF4-FFF2-40B4-BE49-F238E27FC236}">
              <a16:creationId xmlns:a16="http://schemas.microsoft.com/office/drawing/2014/main" id="{E33FF196-41C8-41DD-A8B8-D0D22F1E3DF9}"/>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439" name="直線コネクタ 438">
          <a:extLst>
            <a:ext uri="{FF2B5EF4-FFF2-40B4-BE49-F238E27FC236}">
              <a16:creationId xmlns:a16="http://schemas.microsoft.com/office/drawing/2014/main" id="{8E8DA5FF-C599-4FAC-9A09-EA079EB24487}"/>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440" name="テキスト ボックス 439">
          <a:extLst>
            <a:ext uri="{FF2B5EF4-FFF2-40B4-BE49-F238E27FC236}">
              <a16:creationId xmlns:a16="http://schemas.microsoft.com/office/drawing/2014/main" id="{69C4FE18-1A94-471E-8675-1EAA8E967629}"/>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441" name="直線コネクタ 440">
          <a:extLst>
            <a:ext uri="{FF2B5EF4-FFF2-40B4-BE49-F238E27FC236}">
              <a16:creationId xmlns:a16="http://schemas.microsoft.com/office/drawing/2014/main" id="{C3D02A71-5995-4E9B-99C8-A9B20F28A004}"/>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442" name="テキスト ボックス 441">
          <a:extLst>
            <a:ext uri="{FF2B5EF4-FFF2-40B4-BE49-F238E27FC236}">
              <a16:creationId xmlns:a16="http://schemas.microsoft.com/office/drawing/2014/main" id="{FCD024B7-4E5F-4CA7-99FD-27A8D0DB7A58}"/>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443" name="直線コネクタ 442">
          <a:extLst>
            <a:ext uri="{FF2B5EF4-FFF2-40B4-BE49-F238E27FC236}">
              <a16:creationId xmlns:a16="http://schemas.microsoft.com/office/drawing/2014/main" id="{F48CCB2E-D012-4B3B-BBCA-2B6400B3F9CF}"/>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54</xdr:row>
      <xdr:rowOff>70049</xdr:rowOff>
    </xdr:from>
    <xdr:ext cx="467179" cy="259045"/>
    <xdr:sp macro="" textlink="">
      <xdr:nvSpPr>
        <xdr:cNvPr id="444" name="テキスト ボックス 443">
          <a:extLst>
            <a:ext uri="{FF2B5EF4-FFF2-40B4-BE49-F238E27FC236}">
              <a16:creationId xmlns:a16="http://schemas.microsoft.com/office/drawing/2014/main" id="{17962833-766E-4219-9607-B5D90E5C8C83}"/>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45" name="直線コネクタ 444">
          <a:extLst>
            <a:ext uri="{FF2B5EF4-FFF2-40B4-BE49-F238E27FC236}">
              <a16:creationId xmlns:a16="http://schemas.microsoft.com/office/drawing/2014/main" id="{412953C1-91EB-4781-A489-2E48EF084AEF}"/>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46" name="テキスト ボックス 445">
          <a:extLst>
            <a:ext uri="{FF2B5EF4-FFF2-40B4-BE49-F238E27FC236}">
              <a16:creationId xmlns:a16="http://schemas.microsoft.com/office/drawing/2014/main" id="{4AD5E504-EC9F-46E1-B684-D71B546B95B6}"/>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47" name="【保健センター・保健所】&#10;有形固定資産減価償却率グラフ枠">
          <a:extLst>
            <a:ext uri="{FF2B5EF4-FFF2-40B4-BE49-F238E27FC236}">
              <a16:creationId xmlns:a16="http://schemas.microsoft.com/office/drawing/2014/main" id="{8EF107DD-40AB-4360-9A4F-5C9F355D5118}"/>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55517</xdr:rowOff>
    </xdr:from>
    <xdr:to>
      <xdr:col>23</xdr:col>
      <xdr:colOff>516889</xdr:colOff>
      <xdr:row>64</xdr:row>
      <xdr:rowOff>42454</xdr:rowOff>
    </xdr:to>
    <xdr:cxnSp macro="">
      <xdr:nvCxnSpPr>
        <xdr:cNvPr id="448" name="直線コネクタ 447">
          <a:extLst>
            <a:ext uri="{FF2B5EF4-FFF2-40B4-BE49-F238E27FC236}">
              <a16:creationId xmlns:a16="http://schemas.microsoft.com/office/drawing/2014/main" id="{375A8614-0B21-4468-9DFA-BF3CFE2388A9}"/>
            </a:ext>
          </a:extLst>
        </xdr:cNvPr>
        <xdr:cNvCxnSpPr/>
      </xdr:nvCxnSpPr>
      <xdr:spPr>
        <a:xfrm flipV="1">
          <a:off x="16318864" y="9656717"/>
          <a:ext cx="0" cy="1358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46281</xdr:rowOff>
    </xdr:from>
    <xdr:ext cx="340478" cy="259045"/>
    <xdr:sp macro="" textlink="">
      <xdr:nvSpPr>
        <xdr:cNvPr id="449" name="【保健センター・保健所】&#10;有形固定資産減価償却率最小値テキスト">
          <a:extLst>
            <a:ext uri="{FF2B5EF4-FFF2-40B4-BE49-F238E27FC236}">
              <a16:creationId xmlns:a16="http://schemas.microsoft.com/office/drawing/2014/main" id="{3FC7245B-2FA6-4F79-825E-1691F371B48A}"/>
            </a:ext>
          </a:extLst>
        </xdr:cNvPr>
        <xdr:cNvSpPr txBox="1"/>
      </xdr:nvSpPr>
      <xdr:spPr>
        <a:xfrm>
          <a:off x="16408400" y="110190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428625</xdr:colOff>
      <xdr:row>64</xdr:row>
      <xdr:rowOff>42454</xdr:rowOff>
    </xdr:from>
    <xdr:to>
      <xdr:col>23</xdr:col>
      <xdr:colOff>606425</xdr:colOff>
      <xdr:row>64</xdr:row>
      <xdr:rowOff>42454</xdr:rowOff>
    </xdr:to>
    <xdr:cxnSp macro="">
      <xdr:nvCxnSpPr>
        <xdr:cNvPr id="450" name="直線コネクタ 449">
          <a:extLst>
            <a:ext uri="{FF2B5EF4-FFF2-40B4-BE49-F238E27FC236}">
              <a16:creationId xmlns:a16="http://schemas.microsoft.com/office/drawing/2014/main" id="{B049195F-2A78-40F1-8F2B-0253474EDF50}"/>
            </a:ext>
          </a:extLst>
        </xdr:cNvPr>
        <xdr:cNvCxnSpPr/>
      </xdr:nvCxnSpPr>
      <xdr:spPr>
        <a:xfrm>
          <a:off x="16230600" y="1101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2194</xdr:rowOff>
    </xdr:from>
    <xdr:ext cx="405111" cy="259045"/>
    <xdr:sp macro="" textlink="">
      <xdr:nvSpPr>
        <xdr:cNvPr id="451" name="【保健センター・保健所】&#10;有形固定資産減価償却率最大値テキスト">
          <a:extLst>
            <a:ext uri="{FF2B5EF4-FFF2-40B4-BE49-F238E27FC236}">
              <a16:creationId xmlns:a16="http://schemas.microsoft.com/office/drawing/2014/main" id="{25EE071D-E850-48BA-A964-0559C13A4DA3}"/>
            </a:ext>
          </a:extLst>
        </xdr:cNvPr>
        <xdr:cNvSpPr txBox="1"/>
      </xdr:nvSpPr>
      <xdr:spPr>
        <a:xfrm>
          <a:off x="16408400" y="9431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88.6</a:t>
          </a:r>
          <a:endParaRPr kumimoji="1" lang="ja-JP" altLang="en-US" sz="1000" b="1">
            <a:latin typeface="ＭＳ Ｐゴシック"/>
          </a:endParaRPr>
        </a:p>
      </xdr:txBody>
    </xdr:sp>
    <xdr:clientData/>
  </xdr:oneCellAnchor>
  <xdr:twoCellAnchor>
    <xdr:from>
      <xdr:col>23</xdr:col>
      <xdr:colOff>428625</xdr:colOff>
      <xdr:row>56</xdr:row>
      <xdr:rowOff>55517</xdr:rowOff>
    </xdr:from>
    <xdr:to>
      <xdr:col>23</xdr:col>
      <xdr:colOff>606425</xdr:colOff>
      <xdr:row>56</xdr:row>
      <xdr:rowOff>55517</xdr:rowOff>
    </xdr:to>
    <xdr:cxnSp macro="">
      <xdr:nvCxnSpPr>
        <xdr:cNvPr id="452" name="直線コネクタ 451">
          <a:extLst>
            <a:ext uri="{FF2B5EF4-FFF2-40B4-BE49-F238E27FC236}">
              <a16:creationId xmlns:a16="http://schemas.microsoft.com/office/drawing/2014/main" id="{DE17E893-1100-4A61-807C-38C7CDB9020E}"/>
            </a:ext>
          </a:extLst>
        </xdr:cNvPr>
        <xdr:cNvCxnSpPr/>
      </xdr:nvCxnSpPr>
      <xdr:spPr>
        <a:xfrm>
          <a:off x="16230600" y="9656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92546</xdr:rowOff>
    </xdr:from>
    <xdr:ext cx="405111" cy="259045"/>
    <xdr:sp macro="" textlink="">
      <xdr:nvSpPr>
        <xdr:cNvPr id="453" name="【保健センター・保健所】&#10;有形固定資産減価償却率平均値テキスト">
          <a:extLst>
            <a:ext uri="{FF2B5EF4-FFF2-40B4-BE49-F238E27FC236}">
              <a16:creationId xmlns:a16="http://schemas.microsoft.com/office/drawing/2014/main" id="{2215F852-3961-4097-8F74-0973A9DDA9FC}"/>
            </a:ext>
          </a:extLst>
        </xdr:cNvPr>
        <xdr:cNvSpPr txBox="1"/>
      </xdr:nvSpPr>
      <xdr:spPr>
        <a:xfrm>
          <a:off x="16408400" y="10208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50.4</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114119</xdr:rowOff>
    </xdr:from>
    <xdr:to>
      <xdr:col>23</xdr:col>
      <xdr:colOff>568325</xdr:colOff>
      <xdr:row>60</xdr:row>
      <xdr:rowOff>44269</xdr:rowOff>
    </xdr:to>
    <xdr:sp macro="" textlink="">
      <xdr:nvSpPr>
        <xdr:cNvPr id="454" name="フローチャート : 判断 453">
          <a:extLst>
            <a:ext uri="{FF2B5EF4-FFF2-40B4-BE49-F238E27FC236}">
              <a16:creationId xmlns:a16="http://schemas.microsoft.com/office/drawing/2014/main" id="{30D3CC8E-CC92-47B9-A576-95A3544021FC}"/>
            </a:ext>
          </a:extLst>
        </xdr:cNvPr>
        <xdr:cNvSpPr/>
      </xdr:nvSpPr>
      <xdr:spPr>
        <a:xfrm>
          <a:off x="162687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153307</xdr:rowOff>
    </xdr:from>
    <xdr:to>
      <xdr:col>22</xdr:col>
      <xdr:colOff>415925</xdr:colOff>
      <xdr:row>60</xdr:row>
      <xdr:rowOff>83457</xdr:rowOff>
    </xdr:to>
    <xdr:sp macro="" textlink="">
      <xdr:nvSpPr>
        <xdr:cNvPr id="455" name="フローチャート : 判断 454">
          <a:extLst>
            <a:ext uri="{FF2B5EF4-FFF2-40B4-BE49-F238E27FC236}">
              <a16:creationId xmlns:a16="http://schemas.microsoft.com/office/drawing/2014/main" id="{E57E5DF2-E2D7-4486-91F7-56C356493AD7}"/>
            </a:ext>
          </a:extLst>
        </xdr:cNvPr>
        <xdr:cNvSpPr/>
      </xdr:nvSpPr>
      <xdr:spPr>
        <a:xfrm>
          <a:off x="15430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58</xdr:row>
      <xdr:rowOff>99984</xdr:rowOff>
    </xdr:from>
    <xdr:ext cx="405111" cy="259045"/>
    <xdr:sp macro="" textlink="">
      <xdr:nvSpPr>
        <xdr:cNvPr id="456" name="n_1aveValue【保健センター・保健所】&#10;有形固定資産減価償却率">
          <a:extLst>
            <a:ext uri="{FF2B5EF4-FFF2-40B4-BE49-F238E27FC236}">
              <a16:creationId xmlns:a16="http://schemas.microsoft.com/office/drawing/2014/main" id="{98ABB21C-00DF-4AAF-B728-C8984B924500}"/>
            </a:ext>
          </a:extLst>
        </xdr:cNvPr>
        <xdr:cNvSpPr txBox="1"/>
      </xdr:nvSpPr>
      <xdr:spPr>
        <a:xfrm>
          <a:off x="15266043"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457" name="テキスト ボックス 456">
          <a:extLst>
            <a:ext uri="{FF2B5EF4-FFF2-40B4-BE49-F238E27FC236}">
              <a16:creationId xmlns:a16="http://schemas.microsoft.com/office/drawing/2014/main" id="{C18E4C21-97F0-4CD4-9050-15EC6244EBA4}"/>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58" name="テキスト ボックス 457">
          <a:extLst>
            <a:ext uri="{FF2B5EF4-FFF2-40B4-BE49-F238E27FC236}">
              <a16:creationId xmlns:a16="http://schemas.microsoft.com/office/drawing/2014/main" id="{0D80317D-299D-40BD-996B-8415414B4ABE}"/>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59" name="テキスト ボックス 458">
          <a:extLst>
            <a:ext uri="{FF2B5EF4-FFF2-40B4-BE49-F238E27FC236}">
              <a16:creationId xmlns:a16="http://schemas.microsoft.com/office/drawing/2014/main" id="{02A103CA-AB58-4B09-B5ED-89DEAD33CD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60" name="テキスト ボックス 459">
          <a:extLst>
            <a:ext uri="{FF2B5EF4-FFF2-40B4-BE49-F238E27FC236}">
              <a16:creationId xmlns:a16="http://schemas.microsoft.com/office/drawing/2014/main" id="{C122FD1A-1149-48E5-B362-517A815297B6}"/>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61" name="テキスト ボックス 460">
          <a:extLst>
            <a:ext uri="{FF2B5EF4-FFF2-40B4-BE49-F238E27FC236}">
              <a16:creationId xmlns:a16="http://schemas.microsoft.com/office/drawing/2014/main" id="{CC65AC8E-D7EB-4788-A35A-57E8AE08F049}"/>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61</xdr:row>
      <xdr:rowOff>83094</xdr:rowOff>
    </xdr:from>
    <xdr:to>
      <xdr:col>22</xdr:col>
      <xdr:colOff>415925</xdr:colOff>
      <xdr:row>62</xdr:row>
      <xdr:rowOff>13244</xdr:rowOff>
    </xdr:to>
    <xdr:sp macro="" textlink="">
      <xdr:nvSpPr>
        <xdr:cNvPr id="462" name="円/楕円 461">
          <a:extLst>
            <a:ext uri="{FF2B5EF4-FFF2-40B4-BE49-F238E27FC236}">
              <a16:creationId xmlns:a16="http://schemas.microsoft.com/office/drawing/2014/main" id="{8A567D71-7271-424A-A444-32F5A0FFC95D}"/>
            </a:ext>
          </a:extLst>
        </xdr:cNvPr>
        <xdr:cNvSpPr/>
      </xdr:nvSpPr>
      <xdr:spPr>
        <a:xfrm>
          <a:off x="15430500" y="1054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62</xdr:row>
      <xdr:rowOff>4371</xdr:rowOff>
    </xdr:from>
    <xdr:ext cx="405111" cy="259045"/>
    <xdr:sp macro="" textlink="">
      <xdr:nvSpPr>
        <xdr:cNvPr id="463" name="n_1mainValue【保健センター・保健所】&#10;有形固定資産減価償却率">
          <a:extLst>
            <a:ext uri="{FF2B5EF4-FFF2-40B4-BE49-F238E27FC236}">
              <a16:creationId xmlns:a16="http://schemas.microsoft.com/office/drawing/2014/main" id="{6BD1EAEF-5219-4683-8BB4-21902A1BFE5F}"/>
            </a:ext>
          </a:extLst>
        </xdr:cNvPr>
        <xdr:cNvSpPr txBox="1"/>
      </xdr:nvSpPr>
      <xdr:spPr>
        <a:xfrm>
          <a:off x="15266043" y="10634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64" name="正方形/長方形 463">
          <a:extLst>
            <a:ext uri="{FF2B5EF4-FFF2-40B4-BE49-F238E27FC236}">
              <a16:creationId xmlns:a16="http://schemas.microsoft.com/office/drawing/2014/main" id="{0FEA740E-4436-49FB-9ACD-2CC57642BBDE}"/>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65" name="正方形/長方形 464">
          <a:extLst>
            <a:ext uri="{FF2B5EF4-FFF2-40B4-BE49-F238E27FC236}">
              <a16:creationId xmlns:a16="http://schemas.microsoft.com/office/drawing/2014/main" id="{13BDDE91-C424-46F5-80B1-8AB6B58F6B7F}"/>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66" name="正方形/長方形 465">
          <a:extLst>
            <a:ext uri="{FF2B5EF4-FFF2-40B4-BE49-F238E27FC236}">
              <a16:creationId xmlns:a16="http://schemas.microsoft.com/office/drawing/2014/main" id="{FF6F8644-2EA2-4271-B533-20A1CA7B2205}"/>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67" name="正方形/長方形 466">
          <a:extLst>
            <a:ext uri="{FF2B5EF4-FFF2-40B4-BE49-F238E27FC236}">
              <a16:creationId xmlns:a16="http://schemas.microsoft.com/office/drawing/2014/main" id="{E64FCBF8-62A3-497C-B730-74EEE1985F01}"/>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68" name="正方形/長方形 467">
          <a:extLst>
            <a:ext uri="{FF2B5EF4-FFF2-40B4-BE49-F238E27FC236}">
              <a16:creationId xmlns:a16="http://schemas.microsoft.com/office/drawing/2014/main" id="{5077F9F3-021B-4F70-B1F2-75440AAB5522}"/>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69" name="正方形/長方形 468">
          <a:extLst>
            <a:ext uri="{FF2B5EF4-FFF2-40B4-BE49-F238E27FC236}">
              <a16:creationId xmlns:a16="http://schemas.microsoft.com/office/drawing/2014/main" id="{DDD18DC3-A291-49BD-8768-954543A5ACED}"/>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70" name="正方形/長方形 469">
          <a:extLst>
            <a:ext uri="{FF2B5EF4-FFF2-40B4-BE49-F238E27FC236}">
              <a16:creationId xmlns:a16="http://schemas.microsoft.com/office/drawing/2014/main" id="{740AB88D-839E-48C1-BBF4-C34FA21936C8}"/>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0.027</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71" name="正方形/長方形 470">
          <a:extLst>
            <a:ext uri="{FF2B5EF4-FFF2-40B4-BE49-F238E27FC236}">
              <a16:creationId xmlns:a16="http://schemas.microsoft.com/office/drawing/2014/main" id="{2182B054-B9A5-4E73-8A42-788AAA7403EB}"/>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72" name="テキスト ボックス 471">
          <a:extLst>
            <a:ext uri="{FF2B5EF4-FFF2-40B4-BE49-F238E27FC236}">
              <a16:creationId xmlns:a16="http://schemas.microsoft.com/office/drawing/2014/main" id="{E84CF231-A3BA-4D28-8CD0-82B839A8C5FC}"/>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73" name="直線コネクタ 472">
          <a:extLst>
            <a:ext uri="{FF2B5EF4-FFF2-40B4-BE49-F238E27FC236}">
              <a16:creationId xmlns:a16="http://schemas.microsoft.com/office/drawing/2014/main" id="{C2406E00-8EB5-4BB5-B046-2C5FE257D54B}"/>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474" name="直線コネクタ 473">
          <a:extLst>
            <a:ext uri="{FF2B5EF4-FFF2-40B4-BE49-F238E27FC236}">
              <a16:creationId xmlns:a16="http://schemas.microsoft.com/office/drawing/2014/main" id="{EF680059-FFB4-4170-B864-B913144216F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75" name="テキスト ボックス 474">
          <a:extLst>
            <a:ext uri="{FF2B5EF4-FFF2-40B4-BE49-F238E27FC236}">
              <a16:creationId xmlns:a16="http://schemas.microsoft.com/office/drawing/2014/main" id="{FD1330BB-DA65-40E6-83F3-1EF34D62170B}"/>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76" name="直線コネクタ 475">
          <a:extLst>
            <a:ext uri="{FF2B5EF4-FFF2-40B4-BE49-F238E27FC236}">
              <a16:creationId xmlns:a16="http://schemas.microsoft.com/office/drawing/2014/main" id="{6D1DD824-923C-406E-8178-B8CF1F2B9709}"/>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77" name="テキスト ボックス 476">
          <a:extLst>
            <a:ext uri="{FF2B5EF4-FFF2-40B4-BE49-F238E27FC236}">
              <a16:creationId xmlns:a16="http://schemas.microsoft.com/office/drawing/2014/main" id="{3C806175-79EE-4ECA-AF0C-117C24CE8103}"/>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78" name="直線コネクタ 477">
          <a:extLst>
            <a:ext uri="{FF2B5EF4-FFF2-40B4-BE49-F238E27FC236}">
              <a16:creationId xmlns:a16="http://schemas.microsoft.com/office/drawing/2014/main" id="{F4745EDD-E4B6-486B-B63D-CF7DA8712873}"/>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79" name="テキスト ボックス 478">
          <a:extLst>
            <a:ext uri="{FF2B5EF4-FFF2-40B4-BE49-F238E27FC236}">
              <a16:creationId xmlns:a16="http://schemas.microsoft.com/office/drawing/2014/main" id="{53FA390E-AC74-478D-8A9E-52AA9237C85E}"/>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80" name="直線コネクタ 479">
          <a:extLst>
            <a:ext uri="{FF2B5EF4-FFF2-40B4-BE49-F238E27FC236}">
              <a16:creationId xmlns:a16="http://schemas.microsoft.com/office/drawing/2014/main" id="{5191B576-1CCF-4304-AE74-739D5F1E5CEF}"/>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81" name="テキスト ボックス 480">
          <a:extLst>
            <a:ext uri="{FF2B5EF4-FFF2-40B4-BE49-F238E27FC236}">
              <a16:creationId xmlns:a16="http://schemas.microsoft.com/office/drawing/2014/main" id="{3F868C67-FDE0-4589-BCFB-4B27C25D5152}"/>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82" name="直線コネクタ 481">
          <a:extLst>
            <a:ext uri="{FF2B5EF4-FFF2-40B4-BE49-F238E27FC236}">
              <a16:creationId xmlns:a16="http://schemas.microsoft.com/office/drawing/2014/main" id="{1E9A3072-B1EA-4D09-B2C6-C91CD37D09D6}"/>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83" name="テキスト ボックス 482">
          <a:extLst>
            <a:ext uri="{FF2B5EF4-FFF2-40B4-BE49-F238E27FC236}">
              <a16:creationId xmlns:a16="http://schemas.microsoft.com/office/drawing/2014/main" id="{C2EEDD82-748C-416B-A920-A29E82843598}"/>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84" name="直線コネクタ 483">
          <a:extLst>
            <a:ext uri="{FF2B5EF4-FFF2-40B4-BE49-F238E27FC236}">
              <a16:creationId xmlns:a16="http://schemas.microsoft.com/office/drawing/2014/main" id="{A88BE13E-ACC1-4905-A6D0-97B05767049F}"/>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85" name="テキスト ボックス 484">
          <a:extLst>
            <a:ext uri="{FF2B5EF4-FFF2-40B4-BE49-F238E27FC236}">
              <a16:creationId xmlns:a16="http://schemas.microsoft.com/office/drawing/2014/main" id="{BE72E2E2-ECE2-444C-8037-4E4805FC172C}"/>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86" name="【保健センター・保健所】&#10;一人当たり面積グラフ枠">
          <a:extLst>
            <a:ext uri="{FF2B5EF4-FFF2-40B4-BE49-F238E27FC236}">
              <a16:creationId xmlns:a16="http://schemas.microsoft.com/office/drawing/2014/main" id="{CE56DF80-4070-49A0-ABD3-1C55EEA32951}"/>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12700</xdr:rowOff>
    </xdr:from>
    <xdr:to>
      <xdr:col>32</xdr:col>
      <xdr:colOff>186689</xdr:colOff>
      <xdr:row>63</xdr:row>
      <xdr:rowOff>95250</xdr:rowOff>
    </xdr:to>
    <xdr:cxnSp macro="">
      <xdr:nvCxnSpPr>
        <xdr:cNvPr id="487" name="直線コネクタ 486">
          <a:extLst>
            <a:ext uri="{FF2B5EF4-FFF2-40B4-BE49-F238E27FC236}">
              <a16:creationId xmlns:a16="http://schemas.microsoft.com/office/drawing/2014/main" id="{AA389C61-6770-4D15-9DB9-78F3362B4AE8}"/>
            </a:ext>
          </a:extLst>
        </xdr:cNvPr>
        <xdr:cNvCxnSpPr/>
      </xdr:nvCxnSpPr>
      <xdr:spPr>
        <a:xfrm flipV="1">
          <a:off x="22160864" y="96139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99077</xdr:rowOff>
    </xdr:from>
    <xdr:ext cx="469744" cy="259045"/>
    <xdr:sp macro="" textlink="">
      <xdr:nvSpPr>
        <xdr:cNvPr id="488" name="【保健センター・保健所】&#10;一人当たり面積最小値テキスト">
          <a:extLst>
            <a:ext uri="{FF2B5EF4-FFF2-40B4-BE49-F238E27FC236}">
              <a16:creationId xmlns:a16="http://schemas.microsoft.com/office/drawing/2014/main" id="{0E28F2C3-9601-48AB-95F8-89DCA1058E38}"/>
            </a:ext>
          </a:extLst>
        </xdr:cNvPr>
        <xdr:cNvSpPr txBox="1"/>
      </xdr:nvSpPr>
      <xdr:spPr>
        <a:xfrm>
          <a:off x="22250400"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63</xdr:row>
      <xdr:rowOff>95250</xdr:rowOff>
    </xdr:from>
    <xdr:to>
      <xdr:col>32</xdr:col>
      <xdr:colOff>276225</xdr:colOff>
      <xdr:row>63</xdr:row>
      <xdr:rowOff>95250</xdr:rowOff>
    </xdr:to>
    <xdr:cxnSp macro="">
      <xdr:nvCxnSpPr>
        <xdr:cNvPr id="489" name="直線コネクタ 488">
          <a:extLst>
            <a:ext uri="{FF2B5EF4-FFF2-40B4-BE49-F238E27FC236}">
              <a16:creationId xmlns:a16="http://schemas.microsoft.com/office/drawing/2014/main" id="{FE3772BC-4328-4848-BD89-C833D622E0AB}"/>
            </a:ext>
          </a:extLst>
        </xdr:cNvPr>
        <xdr:cNvCxnSpPr/>
      </xdr:nvCxnSpPr>
      <xdr:spPr>
        <a:xfrm>
          <a:off x="22072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130827</xdr:rowOff>
    </xdr:from>
    <xdr:ext cx="469744" cy="259045"/>
    <xdr:sp macro="" textlink="">
      <xdr:nvSpPr>
        <xdr:cNvPr id="490" name="【保健センター・保健所】&#10;一人当たり面積最大値テキスト">
          <a:extLst>
            <a:ext uri="{FF2B5EF4-FFF2-40B4-BE49-F238E27FC236}">
              <a16:creationId xmlns:a16="http://schemas.microsoft.com/office/drawing/2014/main" id="{38FFB907-A669-44F9-8D44-BB57A8D9F1FF}"/>
            </a:ext>
          </a:extLst>
        </xdr:cNvPr>
        <xdr:cNvSpPr txBox="1"/>
      </xdr:nvSpPr>
      <xdr:spPr>
        <a:xfrm>
          <a:off x="22250400" y="938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0.113</a:t>
          </a:r>
          <a:endParaRPr kumimoji="1" lang="ja-JP" altLang="en-US" sz="1000" b="1">
            <a:latin typeface="ＭＳ Ｐゴシック"/>
          </a:endParaRPr>
        </a:p>
      </xdr:txBody>
    </xdr:sp>
    <xdr:clientData/>
  </xdr:oneCellAnchor>
  <xdr:twoCellAnchor>
    <xdr:from>
      <xdr:col>32</xdr:col>
      <xdr:colOff>98425</xdr:colOff>
      <xdr:row>56</xdr:row>
      <xdr:rowOff>12700</xdr:rowOff>
    </xdr:from>
    <xdr:to>
      <xdr:col>32</xdr:col>
      <xdr:colOff>276225</xdr:colOff>
      <xdr:row>56</xdr:row>
      <xdr:rowOff>12700</xdr:rowOff>
    </xdr:to>
    <xdr:cxnSp macro="">
      <xdr:nvCxnSpPr>
        <xdr:cNvPr id="491" name="直線コネクタ 490">
          <a:extLst>
            <a:ext uri="{FF2B5EF4-FFF2-40B4-BE49-F238E27FC236}">
              <a16:creationId xmlns:a16="http://schemas.microsoft.com/office/drawing/2014/main" id="{7D1C9EB0-25DD-4196-B587-E9042751E69C}"/>
            </a:ext>
          </a:extLst>
        </xdr:cNvPr>
        <xdr:cNvCxnSpPr/>
      </xdr:nvCxnSpPr>
      <xdr:spPr>
        <a:xfrm>
          <a:off x="22072600" y="961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48277</xdr:rowOff>
    </xdr:from>
    <xdr:ext cx="469744" cy="259045"/>
    <xdr:sp macro="" textlink="">
      <xdr:nvSpPr>
        <xdr:cNvPr id="492" name="【保健センター・保健所】&#10;一人当たり面積平均値テキスト">
          <a:extLst>
            <a:ext uri="{FF2B5EF4-FFF2-40B4-BE49-F238E27FC236}">
              <a16:creationId xmlns:a16="http://schemas.microsoft.com/office/drawing/2014/main" id="{A94D3EB0-236B-4A01-844E-694679078C13}"/>
            </a:ext>
          </a:extLst>
        </xdr:cNvPr>
        <xdr:cNvSpPr txBox="1"/>
      </xdr:nvSpPr>
      <xdr:spPr>
        <a:xfrm>
          <a:off x="22250400" y="10506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0.037</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69850</xdr:rowOff>
    </xdr:from>
    <xdr:to>
      <xdr:col>32</xdr:col>
      <xdr:colOff>238125</xdr:colOff>
      <xdr:row>62</xdr:row>
      <xdr:rowOff>0</xdr:rowOff>
    </xdr:to>
    <xdr:sp macro="" textlink="">
      <xdr:nvSpPr>
        <xdr:cNvPr id="493" name="フローチャート : 判断 492">
          <a:extLst>
            <a:ext uri="{FF2B5EF4-FFF2-40B4-BE49-F238E27FC236}">
              <a16:creationId xmlns:a16="http://schemas.microsoft.com/office/drawing/2014/main" id="{726FDBDB-F510-435B-9388-FA05756E6676}"/>
            </a:ext>
          </a:extLst>
        </xdr:cNvPr>
        <xdr:cNvSpPr/>
      </xdr:nvSpPr>
      <xdr:spPr>
        <a:xfrm>
          <a:off x="22110700" y="1052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19050</xdr:rowOff>
    </xdr:from>
    <xdr:to>
      <xdr:col>31</xdr:col>
      <xdr:colOff>85725</xdr:colOff>
      <xdr:row>61</xdr:row>
      <xdr:rowOff>120650</xdr:rowOff>
    </xdr:to>
    <xdr:sp macro="" textlink="">
      <xdr:nvSpPr>
        <xdr:cNvPr id="494" name="フローチャート : 判断 493">
          <a:extLst>
            <a:ext uri="{FF2B5EF4-FFF2-40B4-BE49-F238E27FC236}">
              <a16:creationId xmlns:a16="http://schemas.microsoft.com/office/drawing/2014/main" id="{F27BCA08-3EBD-4086-BD7D-D1706DB3E479}"/>
            </a:ext>
          </a:extLst>
        </xdr:cNvPr>
        <xdr:cNvSpPr/>
      </xdr:nvSpPr>
      <xdr:spPr>
        <a:xfrm>
          <a:off x="21272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61</xdr:row>
      <xdr:rowOff>111777</xdr:rowOff>
    </xdr:from>
    <xdr:ext cx="469744" cy="259045"/>
    <xdr:sp macro="" textlink="">
      <xdr:nvSpPr>
        <xdr:cNvPr id="495" name="n_1aveValue【保健センター・保健所】&#10;一人当たり面積">
          <a:extLst>
            <a:ext uri="{FF2B5EF4-FFF2-40B4-BE49-F238E27FC236}">
              <a16:creationId xmlns:a16="http://schemas.microsoft.com/office/drawing/2014/main" id="{8BEBEFD3-28A0-43F3-A11C-397867A5CACB}"/>
            </a:ext>
          </a:extLst>
        </xdr:cNvPr>
        <xdr:cNvSpPr txBox="1"/>
      </xdr:nvSpPr>
      <xdr:spPr>
        <a:xfrm>
          <a:off x="21075727" y="1057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0.041</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496" name="テキスト ボックス 495">
          <a:extLst>
            <a:ext uri="{FF2B5EF4-FFF2-40B4-BE49-F238E27FC236}">
              <a16:creationId xmlns:a16="http://schemas.microsoft.com/office/drawing/2014/main" id="{4C7A9FE0-E007-4E84-8BFA-239A4D003348}"/>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97" name="テキスト ボックス 496">
          <a:extLst>
            <a:ext uri="{FF2B5EF4-FFF2-40B4-BE49-F238E27FC236}">
              <a16:creationId xmlns:a16="http://schemas.microsoft.com/office/drawing/2014/main" id="{F9697F55-34EF-43A8-92A2-CE8D51105D5B}"/>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98" name="テキスト ボックス 497">
          <a:extLst>
            <a:ext uri="{FF2B5EF4-FFF2-40B4-BE49-F238E27FC236}">
              <a16:creationId xmlns:a16="http://schemas.microsoft.com/office/drawing/2014/main" id="{345D1A17-67D5-4ED8-AFF8-FF90BA788347}"/>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99" name="テキスト ボックス 498">
          <a:extLst>
            <a:ext uri="{FF2B5EF4-FFF2-40B4-BE49-F238E27FC236}">
              <a16:creationId xmlns:a16="http://schemas.microsoft.com/office/drawing/2014/main" id="{EE282D07-3C2F-4E67-8C8E-3E2DB7E5048A}"/>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00" name="テキスト ボックス 499">
          <a:extLst>
            <a:ext uri="{FF2B5EF4-FFF2-40B4-BE49-F238E27FC236}">
              <a16:creationId xmlns:a16="http://schemas.microsoft.com/office/drawing/2014/main" id="{D391D08D-340D-4D03-9E42-27749E0CD9E3}"/>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56</xdr:row>
      <xdr:rowOff>101600</xdr:rowOff>
    </xdr:from>
    <xdr:to>
      <xdr:col>31</xdr:col>
      <xdr:colOff>85725</xdr:colOff>
      <xdr:row>57</xdr:row>
      <xdr:rowOff>31750</xdr:rowOff>
    </xdr:to>
    <xdr:sp macro="" textlink="">
      <xdr:nvSpPr>
        <xdr:cNvPr id="501" name="円/楕円 500">
          <a:extLst>
            <a:ext uri="{FF2B5EF4-FFF2-40B4-BE49-F238E27FC236}">
              <a16:creationId xmlns:a16="http://schemas.microsoft.com/office/drawing/2014/main" id="{A51A27C0-C771-41E6-B9EC-4F1B10925E84}"/>
            </a:ext>
          </a:extLst>
        </xdr:cNvPr>
        <xdr:cNvSpPr/>
      </xdr:nvSpPr>
      <xdr:spPr>
        <a:xfrm>
          <a:off x="212725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55</xdr:row>
      <xdr:rowOff>48277</xdr:rowOff>
    </xdr:from>
    <xdr:ext cx="469744" cy="259045"/>
    <xdr:sp macro="" textlink="">
      <xdr:nvSpPr>
        <xdr:cNvPr id="502" name="n_1mainValue【保健センター・保健所】&#10;一人当たり面積">
          <a:extLst>
            <a:ext uri="{FF2B5EF4-FFF2-40B4-BE49-F238E27FC236}">
              <a16:creationId xmlns:a16="http://schemas.microsoft.com/office/drawing/2014/main" id="{CE3C7F40-91DD-4D54-B431-659688495981}"/>
            </a:ext>
          </a:extLst>
        </xdr:cNvPr>
        <xdr:cNvSpPr txBox="1"/>
      </xdr:nvSpPr>
      <xdr:spPr>
        <a:xfrm>
          <a:off x="21075727" y="947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0.102</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03" name="正方形/長方形 502">
          <a:extLst>
            <a:ext uri="{FF2B5EF4-FFF2-40B4-BE49-F238E27FC236}">
              <a16:creationId xmlns:a16="http://schemas.microsoft.com/office/drawing/2014/main" id="{C2C1C396-1B0D-4A9E-9B0A-0968CF60EC8B}"/>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04" name="正方形/長方形 503">
          <a:extLst>
            <a:ext uri="{FF2B5EF4-FFF2-40B4-BE49-F238E27FC236}">
              <a16:creationId xmlns:a16="http://schemas.microsoft.com/office/drawing/2014/main" id="{C9F562FB-7930-4763-A961-F622A4EFAD47}"/>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05" name="正方形/長方形 504">
          <a:extLst>
            <a:ext uri="{FF2B5EF4-FFF2-40B4-BE49-F238E27FC236}">
              <a16:creationId xmlns:a16="http://schemas.microsoft.com/office/drawing/2014/main" id="{465DCB66-99A3-44CC-923C-564830B973A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06" name="正方形/長方形 505">
          <a:extLst>
            <a:ext uri="{FF2B5EF4-FFF2-40B4-BE49-F238E27FC236}">
              <a16:creationId xmlns:a16="http://schemas.microsoft.com/office/drawing/2014/main" id="{E27B888A-9D9D-48C6-A9D9-955FE9223AD9}"/>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07" name="正方形/長方形 506">
          <a:extLst>
            <a:ext uri="{FF2B5EF4-FFF2-40B4-BE49-F238E27FC236}">
              <a16:creationId xmlns:a16="http://schemas.microsoft.com/office/drawing/2014/main" id="{0FA11D7F-C72C-414E-86C0-B1F603395481}"/>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08" name="正方形/長方形 507">
          <a:extLst>
            <a:ext uri="{FF2B5EF4-FFF2-40B4-BE49-F238E27FC236}">
              <a16:creationId xmlns:a16="http://schemas.microsoft.com/office/drawing/2014/main" id="{DA9064EC-CA4D-4180-9DDA-C1AD76793D67}"/>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09" name="正方形/長方形 508">
          <a:extLst>
            <a:ext uri="{FF2B5EF4-FFF2-40B4-BE49-F238E27FC236}">
              <a16:creationId xmlns:a16="http://schemas.microsoft.com/office/drawing/2014/main" id="{AD4896F6-DB99-4A3D-AA16-3FE563973D18}"/>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10" name="正方形/長方形 509">
          <a:extLst>
            <a:ext uri="{FF2B5EF4-FFF2-40B4-BE49-F238E27FC236}">
              <a16:creationId xmlns:a16="http://schemas.microsoft.com/office/drawing/2014/main" id="{EB338ED6-B203-4FE2-A542-0746CC7BF587}"/>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11" name="テキスト ボックス 510">
          <a:extLst>
            <a:ext uri="{FF2B5EF4-FFF2-40B4-BE49-F238E27FC236}">
              <a16:creationId xmlns:a16="http://schemas.microsoft.com/office/drawing/2014/main" id="{CA28C458-3B27-412E-AFD6-1F08E8346B13}"/>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12" name="直線コネクタ 511">
          <a:extLst>
            <a:ext uri="{FF2B5EF4-FFF2-40B4-BE49-F238E27FC236}">
              <a16:creationId xmlns:a16="http://schemas.microsoft.com/office/drawing/2014/main" id="{A9D7B45D-959E-42F1-B649-45C2C7D9CFCB}"/>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513" name="テキスト ボックス 512">
          <a:extLst>
            <a:ext uri="{FF2B5EF4-FFF2-40B4-BE49-F238E27FC236}">
              <a16:creationId xmlns:a16="http://schemas.microsoft.com/office/drawing/2014/main" id="{B07C8425-1BED-4BB8-889E-919DAC9A39D8}"/>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514" name="直線コネクタ 513">
          <a:extLst>
            <a:ext uri="{FF2B5EF4-FFF2-40B4-BE49-F238E27FC236}">
              <a16:creationId xmlns:a16="http://schemas.microsoft.com/office/drawing/2014/main" id="{7A74DE77-6E58-4B3A-B881-D7BBE1688579}"/>
            </a:ext>
          </a:extLst>
        </xdr:cNvPr>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67327</xdr:rowOff>
    </xdr:from>
    <xdr:ext cx="403059" cy="259045"/>
    <xdr:sp macro="" textlink="">
      <xdr:nvSpPr>
        <xdr:cNvPr id="515" name="テキスト ボックス 514">
          <a:extLst>
            <a:ext uri="{FF2B5EF4-FFF2-40B4-BE49-F238E27FC236}">
              <a16:creationId xmlns:a16="http://schemas.microsoft.com/office/drawing/2014/main" id="{3535A6FD-EE39-49ED-92C4-5B7966CDF725}"/>
            </a:ext>
          </a:extLst>
        </xdr:cNvPr>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516" name="直線コネクタ 515">
          <a:extLst>
            <a:ext uri="{FF2B5EF4-FFF2-40B4-BE49-F238E27FC236}">
              <a16:creationId xmlns:a16="http://schemas.microsoft.com/office/drawing/2014/main" id="{9685388F-BF8B-4B47-84AA-C7F7107A6D91}"/>
            </a:ext>
          </a:extLst>
        </xdr:cNvPr>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517" name="テキスト ボックス 516">
          <a:extLst>
            <a:ext uri="{FF2B5EF4-FFF2-40B4-BE49-F238E27FC236}">
              <a16:creationId xmlns:a16="http://schemas.microsoft.com/office/drawing/2014/main" id="{ED970D76-E807-45FD-BFFC-F32807EBDB45}"/>
            </a:ext>
          </a:extLst>
        </xdr:cNvPr>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518" name="直線コネクタ 517">
          <a:extLst>
            <a:ext uri="{FF2B5EF4-FFF2-40B4-BE49-F238E27FC236}">
              <a16:creationId xmlns:a16="http://schemas.microsoft.com/office/drawing/2014/main" id="{69083956-0C1C-4A13-BE77-69B62B06A7F8}"/>
            </a:ext>
          </a:extLst>
        </xdr:cNvPr>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519" name="テキスト ボックス 518">
          <a:extLst>
            <a:ext uri="{FF2B5EF4-FFF2-40B4-BE49-F238E27FC236}">
              <a16:creationId xmlns:a16="http://schemas.microsoft.com/office/drawing/2014/main" id="{AD9CF45C-31F2-46B7-B3FB-7FFD2B86D835}"/>
            </a:ext>
          </a:extLst>
        </xdr:cNvPr>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520" name="直線コネクタ 519">
          <a:extLst>
            <a:ext uri="{FF2B5EF4-FFF2-40B4-BE49-F238E27FC236}">
              <a16:creationId xmlns:a16="http://schemas.microsoft.com/office/drawing/2014/main" id="{9E12627C-F480-4B5A-B1FE-5F612772835C}"/>
            </a:ext>
          </a:extLst>
        </xdr:cNvPr>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77</xdr:row>
      <xdr:rowOff>67327</xdr:rowOff>
    </xdr:from>
    <xdr:ext cx="403059" cy="259045"/>
    <xdr:sp macro="" textlink="">
      <xdr:nvSpPr>
        <xdr:cNvPr id="521" name="テキスト ボックス 520">
          <a:extLst>
            <a:ext uri="{FF2B5EF4-FFF2-40B4-BE49-F238E27FC236}">
              <a16:creationId xmlns:a16="http://schemas.microsoft.com/office/drawing/2014/main" id="{BCFD0F14-C68C-4674-A794-BF183A0DDEC7}"/>
            </a:ext>
          </a:extLst>
        </xdr:cNvPr>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22" name="直線コネクタ 521">
          <a:extLst>
            <a:ext uri="{FF2B5EF4-FFF2-40B4-BE49-F238E27FC236}">
              <a16:creationId xmlns:a16="http://schemas.microsoft.com/office/drawing/2014/main" id="{48A509AC-7674-4F0A-B449-2E2AEE61271B}"/>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523" name="テキスト ボックス 522">
          <a:extLst>
            <a:ext uri="{FF2B5EF4-FFF2-40B4-BE49-F238E27FC236}">
              <a16:creationId xmlns:a16="http://schemas.microsoft.com/office/drawing/2014/main" id="{35072C6C-6AE0-4252-AB0D-4A9991584593}"/>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24" name="【消防施設】&#10;有形固定資産減価償却率グラフ枠">
          <a:extLst>
            <a:ext uri="{FF2B5EF4-FFF2-40B4-BE49-F238E27FC236}">
              <a16:creationId xmlns:a16="http://schemas.microsoft.com/office/drawing/2014/main" id="{C20A46E6-3D91-4DFC-B2FE-23383F989CE8}"/>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26670</xdr:rowOff>
    </xdr:from>
    <xdr:to>
      <xdr:col>23</xdr:col>
      <xdr:colOff>516889</xdr:colOff>
      <xdr:row>85</xdr:row>
      <xdr:rowOff>65532</xdr:rowOff>
    </xdr:to>
    <xdr:cxnSp macro="">
      <xdr:nvCxnSpPr>
        <xdr:cNvPr id="525" name="直線コネクタ 524">
          <a:extLst>
            <a:ext uri="{FF2B5EF4-FFF2-40B4-BE49-F238E27FC236}">
              <a16:creationId xmlns:a16="http://schemas.microsoft.com/office/drawing/2014/main" id="{07A6ACA2-4E47-470B-8530-7B7D755964D4}"/>
            </a:ext>
          </a:extLst>
        </xdr:cNvPr>
        <xdr:cNvCxnSpPr/>
      </xdr:nvCxnSpPr>
      <xdr:spPr>
        <a:xfrm flipV="1">
          <a:off x="16318864" y="13399770"/>
          <a:ext cx="0" cy="123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69359</xdr:rowOff>
    </xdr:from>
    <xdr:ext cx="405111" cy="259045"/>
    <xdr:sp macro="" textlink="">
      <xdr:nvSpPr>
        <xdr:cNvPr id="526" name="【消防施設】&#10;有形固定資産減価償却率最小値テキスト">
          <a:extLst>
            <a:ext uri="{FF2B5EF4-FFF2-40B4-BE49-F238E27FC236}">
              <a16:creationId xmlns:a16="http://schemas.microsoft.com/office/drawing/2014/main" id="{7AE5E908-C2AB-4C7F-A723-EC1B02CC8251}"/>
            </a:ext>
          </a:extLst>
        </xdr:cNvPr>
        <xdr:cNvSpPr txBox="1"/>
      </xdr:nvSpPr>
      <xdr:spPr>
        <a:xfrm>
          <a:off x="16408400" y="14642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26.3</a:t>
          </a:r>
          <a:endParaRPr kumimoji="1" lang="ja-JP" altLang="en-US" sz="1000" b="1">
            <a:latin typeface="ＭＳ Ｐゴシック"/>
          </a:endParaRPr>
        </a:p>
      </xdr:txBody>
    </xdr:sp>
    <xdr:clientData/>
  </xdr:oneCellAnchor>
  <xdr:twoCellAnchor>
    <xdr:from>
      <xdr:col>23</xdr:col>
      <xdr:colOff>428625</xdr:colOff>
      <xdr:row>85</xdr:row>
      <xdr:rowOff>65532</xdr:rowOff>
    </xdr:from>
    <xdr:to>
      <xdr:col>23</xdr:col>
      <xdr:colOff>606425</xdr:colOff>
      <xdr:row>85</xdr:row>
      <xdr:rowOff>65532</xdr:rowOff>
    </xdr:to>
    <xdr:cxnSp macro="">
      <xdr:nvCxnSpPr>
        <xdr:cNvPr id="527" name="直線コネクタ 526">
          <a:extLst>
            <a:ext uri="{FF2B5EF4-FFF2-40B4-BE49-F238E27FC236}">
              <a16:creationId xmlns:a16="http://schemas.microsoft.com/office/drawing/2014/main" id="{634C7435-53AF-4EE9-A008-2F4A0CC406B8}"/>
            </a:ext>
          </a:extLst>
        </xdr:cNvPr>
        <xdr:cNvCxnSpPr/>
      </xdr:nvCxnSpPr>
      <xdr:spPr>
        <a:xfrm>
          <a:off x="16230600" y="14638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144797</xdr:rowOff>
    </xdr:from>
    <xdr:ext cx="405111" cy="259045"/>
    <xdr:sp macro="" textlink="">
      <xdr:nvSpPr>
        <xdr:cNvPr id="528" name="【消防施設】&#10;有形固定資産減価償却率最大値テキスト">
          <a:extLst>
            <a:ext uri="{FF2B5EF4-FFF2-40B4-BE49-F238E27FC236}">
              <a16:creationId xmlns:a16="http://schemas.microsoft.com/office/drawing/2014/main" id="{C9B3392F-6AC4-457C-87FC-B773FA199613}"/>
            </a:ext>
          </a:extLst>
        </xdr:cNvPr>
        <xdr:cNvSpPr txBox="1"/>
      </xdr:nvSpPr>
      <xdr:spPr>
        <a:xfrm>
          <a:off x="16408400" y="1317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80.5</a:t>
          </a:r>
          <a:endParaRPr kumimoji="1" lang="ja-JP" altLang="en-US" sz="1000" b="1">
            <a:latin typeface="ＭＳ Ｐゴシック"/>
          </a:endParaRPr>
        </a:p>
      </xdr:txBody>
    </xdr:sp>
    <xdr:clientData/>
  </xdr:oneCellAnchor>
  <xdr:twoCellAnchor>
    <xdr:from>
      <xdr:col>23</xdr:col>
      <xdr:colOff>428625</xdr:colOff>
      <xdr:row>78</xdr:row>
      <xdr:rowOff>26670</xdr:rowOff>
    </xdr:from>
    <xdr:to>
      <xdr:col>23</xdr:col>
      <xdr:colOff>606425</xdr:colOff>
      <xdr:row>78</xdr:row>
      <xdr:rowOff>26670</xdr:rowOff>
    </xdr:to>
    <xdr:cxnSp macro="">
      <xdr:nvCxnSpPr>
        <xdr:cNvPr id="529" name="直線コネクタ 528">
          <a:extLst>
            <a:ext uri="{FF2B5EF4-FFF2-40B4-BE49-F238E27FC236}">
              <a16:creationId xmlns:a16="http://schemas.microsoft.com/office/drawing/2014/main" id="{D201BF73-E14A-416E-B9E2-C925AFFF0358}"/>
            </a:ext>
          </a:extLst>
        </xdr:cNvPr>
        <xdr:cNvCxnSpPr/>
      </xdr:nvCxnSpPr>
      <xdr:spPr>
        <a:xfrm>
          <a:off x="16230600" y="1339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38879</xdr:rowOff>
    </xdr:from>
    <xdr:ext cx="405111" cy="259045"/>
    <xdr:sp macro="" textlink="">
      <xdr:nvSpPr>
        <xdr:cNvPr id="530" name="【消防施設】&#10;有形固定資産減価償却率平均値テキスト">
          <a:extLst>
            <a:ext uri="{FF2B5EF4-FFF2-40B4-BE49-F238E27FC236}">
              <a16:creationId xmlns:a16="http://schemas.microsoft.com/office/drawing/2014/main" id="{A0FA8A54-6994-4D37-A9CB-2EF76C650D55}"/>
            </a:ext>
          </a:extLst>
        </xdr:cNvPr>
        <xdr:cNvSpPr txBox="1"/>
      </xdr:nvSpPr>
      <xdr:spPr>
        <a:xfrm>
          <a:off x="16408400" y="139263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twoCellAnchor>
    <xdr:from>
      <xdr:col>23</xdr:col>
      <xdr:colOff>466725</xdr:colOff>
      <xdr:row>81</xdr:row>
      <xdr:rowOff>60452</xdr:rowOff>
    </xdr:from>
    <xdr:to>
      <xdr:col>23</xdr:col>
      <xdr:colOff>568325</xdr:colOff>
      <xdr:row>81</xdr:row>
      <xdr:rowOff>162052</xdr:rowOff>
    </xdr:to>
    <xdr:sp macro="" textlink="">
      <xdr:nvSpPr>
        <xdr:cNvPr id="531" name="フローチャート : 判断 530">
          <a:extLst>
            <a:ext uri="{FF2B5EF4-FFF2-40B4-BE49-F238E27FC236}">
              <a16:creationId xmlns:a16="http://schemas.microsoft.com/office/drawing/2014/main" id="{A3D40CF8-47D8-4EDA-8A7C-FD1BDFE1BD54}"/>
            </a:ext>
          </a:extLst>
        </xdr:cNvPr>
        <xdr:cNvSpPr/>
      </xdr:nvSpPr>
      <xdr:spPr>
        <a:xfrm>
          <a:off x="16268700" y="1394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53594</xdr:rowOff>
    </xdr:from>
    <xdr:to>
      <xdr:col>22</xdr:col>
      <xdr:colOff>415925</xdr:colOff>
      <xdr:row>81</xdr:row>
      <xdr:rowOff>155194</xdr:rowOff>
    </xdr:to>
    <xdr:sp macro="" textlink="">
      <xdr:nvSpPr>
        <xdr:cNvPr id="532" name="フローチャート : 判断 531">
          <a:extLst>
            <a:ext uri="{FF2B5EF4-FFF2-40B4-BE49-F238E27FC236}">
              <a16:creationId xmlns:a16="http://schemas.microsoft.com/office/drawing/2014/main" id="{C36D5725-B1F5-4552-998E-8C892F6D2CBE}"/>
            </a:ext>
          </a:extLst>
        </xdr:cNvPr>
        <xdr:cNvSpPr/>
      </xdr:nvSpPr>
      <xdr:spPr>
        <a:xfrm>
          <a:off x="15430500" y="1394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80</xdr:row>
      <xdr:rowOff>271</xdr:rowOff>
    </xdr:from>
    <xdr:ext cx="405111" cy="259045"/>
    <xdr:sp macro="" textlink="">
      <xdr:nvSpPr>
        <xdr:cNvPr id="533" name="n_1aveValue【消防施設】&#10;有形固定資産減価償却率">
          <a:extLst>
            <a:ext uri="{FF2B5EF4-FFF2-40B4-BE49-F238E27FC236}">
              <a16:creationId xmlns:a16="http://schemas.microsoft.com/office/drawing/2014/main" id="{ECBFCA7F-1327-4B74-9DC1-5E3E7B50569F}"/>
            </a:ext>
          </a:extLst>
        </xdr:cNvPr>
        <xdr:cNvSpPr txBox="1"/>
      </xdr:nvSpPr>
      <xdr:spPr>
        <a:xfrm>
          <a:off x="15266043" y="13716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534" name="テキスト ボックス 533">
          <a:extLst>
            <a:ext uri="{FF2B5EF4-FFF2-40B4-BE49-F238E27FC236}">
              <a16:creationId xmlns:a16="http://schemas.microsoft.com/office/drawing/2014/main" id="{5DC6D3B1-446D-4F9F-B30A-132090718039}"/>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35" name="テキスト ボックス 534">
          <a:extLst>
            <a:ext uri="{FF2B5EF4-FFF2-40B4-BE49-F238E27FC236}">
              <a16:creationId xmlns:a16="http://schemas.microsoft.com/office/drawing/2014/main" id="{EA6962D3-818D-483C-8C9E-4F92CBB8F5BE}"/>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36" name="テキスト ボックス 535">
          <a:extLst>
            <a:ext uri="{FF2B5EF4-FFF2-40B4-BE49-F238E27FC236}">
              <a16:creationId xmlns:a16="http://schemas.microsoft.com/office/drawing/2014/main" id="{FB463219-DA43-48D7-A5DC-85B8A1A0FED3}"/>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37" name="テキスト ボックス 536">
          <a:extLst>
            <a:ext uri="{FF2B5EF4-FFF2-40B4-BE49-F238E27FC236}">
              <a16:creationId xmlns:a16="http://schemas.microsoft.com/office/drawing/2014/main" id="{B787A0E2-DDE4-4E3A-87CA-3477CD732FB5}"/>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38" name="テキスト ボックス 537">
          <a:extLst>
            <a:ext uri="{FF2B5EF4-FFF2-40B4-BE49-F238E27FC236}">
              <a16:creationId xmlns:a16="http://schemas.microsoft.com/office/drawing/2014/main" id="{4A854118-7E6E-4F25-81C8-AF207C2EEC88}"/>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86</xdr:row>
      <xdr:rowOff>46737</xdr:rowOff>
    </xdr:from>
    <xdr:to>
      <xdr:col>22</xdr:col>
      <xdr:colOff>415925</xdr:colOff>
      <xdr:row>86</xdr:row>
      <xdr:rowOff>148337</xdr:rowOff>
    </xdr:to>
    <xdr:sp macro="" textlink="">
      <xdr:nvSpPr>
        <xdr:cNvPr id="539" name="円/楕円 538">
          <a:extLst>
            <a:ext uri="{FF2B5EF4-FFF2-40B4-BE49-F238E27FC236}">
              <a16:creationId xmlns:a16="http://schemas.microsoft.com/office/drawing/2014/main" id="{E0C38E6B-A540-4692-AF3C-37B7D47238E3}"/>
            </a:ext>
          </a:extLst>
        </xdr:cNvPr>
        <xdr:cNvSpPr/>
      </xdr:nvSpPr>
      <xdr:spPr>
        <a:xfrm>
          <a:off x="15430500" y="1479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86</xdr:row>
      <xdr:rowOff>139464</xdr:rowOff>
    </xdr:from>
    <xdr:ext cx="405111" cy="259045"/>
    <xdr:sp macro="" textlink="">
      <xdr:nvSpPr>
        <xdr:cNvPr id="540" name="n_1mainValue【消防施設】&#10;有形固定資産減価償却率">
          <a:extLst>
            <a:ext uri="{FF2B5EF4-FFF2-40B4-BE49-F238E27FC236}">
              <a16:creationId xmlns:a16="http://schemas.microsoft.com/office/drawing/2014/main" id="{D5FB8F8B-649A-40C5-A4F3-517E05855C86}"/>
            </a:ext>
          </a:extLst>
        </xdr:cNvPr>
        <xdr:cNvSpPr txBox="1"/>
      </xdr:nvSpPr>
      <xdr:spPr>
        <a:xfrm>
          <a:off x="15266043" y="14884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41" name="正方形/長方形 540">
          <a:extLst>
            <a:ext uri="{FF2B5EF4-FFF2-40B4-BE49-F238E27FC236}">
              <a16:creationId xmlns:a16="http://schemas.microsoft.com/office/drawing/2014/main" id="{A80AA4A2-8842-4485-889E-52E099EBA23A}"/>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42" name="正方形/長方形 541">
          <a:extLst>
            <a:ext uri="{FF2B5EF4-FFF2-40B4-BE49-F238E27FC236}">
              <a16:creationId xmlns:a16="http://schemas.microsoft.com/office/drawing/2014/main" id="{06A32FBB-AC18-4F39-81D8-734D4B12B38C}"/>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43" name="正方形/長方形 542">
          <a:extLst>
            <a:ext uri="{FF2B5EF4-FFF2-40B4-BE49-F238E27FC236}">
              <a16:creationId xmlns:a16="http://schemas.microsoft.com/office/drawing/2014/main" id="{15A73FDA-37FB-4B28-90FC-2EDEC62B20A7}"/>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44" name="正方形/長方形 543">
          <a:extLst>
            <a:ext uri="{FF2B5EF4-FFF2-40B4-BE49-F238E27FC236}">
              <a16:creationId xmlns:a16="http://schemas.microsoft.com/office/drawing/2014/main" id="{3775783B-443B-43F5-AB35-107BEA0F3C26}"/>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45" name="正方形/長方形 544">
          <a:extLst>
            <a:ext uri="{FF2B5EF4-FFF2-40B4-BE49-F238E27FC236}">
              <a16:creationId xmlns:a16="http://schemas.microsoft.com/office/drawing/2014/main" id="{7BB9079B-A9A6-4D49-B0E2-295E7BF5F2AE}"/>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46" name="正方形/長方形 545">
          <a:extLst>
            <a:ext uri="{FF2B5EF4-FFF2-40B4-BE49-F238E27FC236}">
              <a16:creationId xmlns:a16="http://schemas.microsoft.com/office/drawing/2014/main" id="{874BCE3C-C02B-4124-987E-57A8E8A0A62F}"/>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47" name="正方形/長方形 546">
          <a:extLst>
            <a:ext uri="{FF2B5EF4-FFF2-40B4-BE49-F238E27FC236}">
              <a16:creationId xmlns:a16="http://schemas.microsoft.com/office/drawing/2014/main" id="{CF26F84A-D99A-414D-BBB9-6FC9825561E3}"/>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48" name="正方形/長方形 547">
          <a:extLst>
            <a:ext uri="{FF2B5EF4-FFF2-40B4-BE49-F238E27FC236}">
              <a16:creationId xmlns:a16="http://schemas.microsoft.com/office/drawing/2014/main" id="{C166CB8C-D8CB-48C4-A077-91F556437AED}"/>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49" name="テキスト ボックス 548">
          <a:extLst>
            <a:ext uri="{FF2B5EF4-FFF2-40B4-BE49-F238E27FC236}">
              <a16:creationId xmlns:a16="http://schemas.microsoft.com/office/drawing/2014/main" id="{E2ED53EB-755D-4BEC-A624-69D9E9A26B93}"/>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50" name="直線コネクタ 549">
          <a:extLst>
            <a:ext uri="{FF2B5EF4-FFF2-40B4-BE49-F238E27FC236}">
              <a16:creationId xmlns:a16="http://schemas.microsoft.com/office/drawing/2014/main" id="{35F41420-A8B7-4676-8EF4-7515B22E9921}"/>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551" name="直線コネクタ 550">
          <a:extLst>
            <a:ext uri="{FF2B5EF4-FFF2-40B4-BE49-F238E27FC236}">
              <a16:creationId xmlns:a16="http://schemas.microsoft.com/office/drawing/2014/main" id="{BCC8A95F-F335-48DB-B245-5CE2FDDDB6BB}"/>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552" name="テキスト ボックス 551">
          <a:extLst>
            <a:ext uri="{FF2B5EF4-FFF2-40B4-BE49-F238E27FC236}">
              <a16:creationId xmlns:a16="http://schemas.microsoft.com/office/drawing/2014/main" id="{9E00AD5A-12AF-4032-8652-C9748E273331}"/>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553" name="直線コネクタ 552">
          <a:extLst>
            <a:ext uri="{FF2B5EF4-FFF2-40B4-BE49-F238E27FC236}">
              <a16:creationId xmlns:a16="http://schemas.microsoft.com/office/drawing/2014/main" id="{C1F72958-541F-4264-85F0-2CA714CA9B61}"/>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554" name="テキスト ボックス 553">
          <a:extLst>
            <a:ext uri="{FF2B5EF4-FFF2-40B4-BE49-F238E27FC236}">
              <a16:creationId xmlns:a16="http://schemas.microsoft.com/office/drawing/2014/main" id="{02454DD7-A889-484C-914B-F1D85881709D}"/>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555" name="直線コネクタ 554">
          <a:extLst>
            <a:ext uri="{FF2B5EF4-FFF2-40B4-BE49-F238E27FC236}">
              <a16:creationId xmlns:a16="http://schemas.microsoft.com/office/drawing/2014/main" id="{C557A9F7-539E-4D66-ABE5-CE6BF6339387}"/>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556" name="テキスト ボックス 555">
          <a:extLst>
            <a:ext uri="{FF2B5EF4-FFF2-40B4-BE49-F238E27FC236}">
              <a16:creationId xmlns:a16="http://schemas.microsoft.com/office/drawing/2014/main" id="{DFA092B6-8048-4762-A720-C30392D098E4}"/>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557" name="直線コネクタ 556">
          <a:extLst>
            <a:ext uri="{FF2B5EF4-FFF2-40B4-BE49-F238E27FC236}">
              <a16:creationId xmlns:a16="http://schemas.microsoft.com/office/drawing/2014/main" id="{467AAE53-110C-4DA6-8081-4C6E062E8982}"/>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558" name="テキスト ボックス 557">
          <a:extLst>
            <a:ext uri="{FF2B5EF4-FFF2-40B4-BE49-F238E27FC236}">
              <a16:creationId xmlns:a16="http://schemas.microsoft.com/office/drawing/2014/main" id="{BB14DE0B-D6E4-446F-BF54-C30D208DC734}"/>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559" name="直線コネクタ 558">
          <a:extLst>
            <a:ext uri="{FF2B5EF4-FFF2-40B4-BE49-F238E27FC236}">
              <a16:creationId xmlns:a16="http://schemas.microsoft.com/office/drawing/2014/main" id="{52101F97-15B0-4A60-8D60-B40D1CE07061}"/>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560" name="テキスト ボックス 559">
          <a:extLst>
            <a:ext uri="{FF2B5EF4-FFF2-40B4-BE49-F238E27FC236}">
              <a16:creationId xmlns:a16="http://schemas.microsoft.com/office/drawing/2014/main" id="{E91910E3-6A3F-4740-9EAB-21F5B2B55CB4}"/>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561" name="直線コネクタ 560">
          <a:extLst>
            <a:ext uri="{FF2B5EF4-FFF2-40B4-BE49-F238E27FC236}">
              <a16:creationId xmlns:a16="http://schemas.microsoft.com/office/drawing/2014/main" id="{D1E9ABCE-5451-4F0D-895F-8B8D3F25A111}"/>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562" name="テキスト ボックス 561">
          <a:extLst>
            <a:ext uri="{FF2B5EF4-FFF2-40B4-BE49-F238E27FC236}">
              <a16:creationId xmlns:a16="http://schemas.microsoft.com/office/drawing/2014/main" id="{6D98A5A0-494D-46B6-BB06-6A43BC3630D5}"/>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63" name="直線コネクタ 562">
          <a:extLst>
            <a:ext uri="{FF2B5EF4-FFF2-40B4-BE49-F238E27FC236}">
              <a16:creationId xmlns:a16="http://schemas.microsoft.com/office/drawing/2014/main" id="{46827963-520E-4463-91F8-B93765C800A2}"/>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64" name="テキスト ボックス 563">
          <a:extLst>
            <a:ext uri="{FF2B5EF4-FFF2-40B4-BE49-F238E27FC236}">
              <a16:creationId xmlns:a16="http://schemas.microsoft.com/office/drawing/2014/main" id="{138BC5B1-1CAF-4F7E-BE83-43020C2991A7}"/>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65" name="【消防施設】&#10;一人当たり面積グラフ枠">
          <a:extLst>
            <a:ext uri="{FF2B5EF4-FFF2-40B4-BE49-F238E27FC236}">
              <a16:creationId xmlns:a16="http://schemas.microsoft.com/office/drawing/2014/main" id="{681B4A06-A5C4-4408-AC7D-2E31EC4ADCD1}"/>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166007</xdr:rowOff>
    </xdr:from>
    <xdr:to>
      <xdr:col>32</xdr:col>
      <xdr:colOff>186689</xdr:colOff>
      <xdr:row>86</xdr:row>
      <xdr:rowOff>48986</xdr:rowOff>
    </xdr:to>
    <xdr:cxnSp macro="">
      <xdr:nvCxnSpPr>
        <xdr:cNvPr id="566" name="直線コネクタ 565">
          <a:extLst>
            <a:ext uri="{FF2B5EF4-FFF2-40B4-BE49-F238E27FC236}">
              <a16:creationId xmlns:a16="http://schemas.microsoft.com/office/drawing/2014/main" id="{331643FE-9229-48C5-A21C-6DCB56316A31}"/>
            </a:ext>
          </a:extLst>
        </xdr:cNvPr>
        <xdr:cNvCxnSpPr/>
      </xdr:nvCxnSpPr>
      <xdr:spPr>
        <a:xfrm flipV="1">
          <a:off x="22160864" y="13367657"/>
          <a:ext cx="0" cy="1426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52813</xdr:rowOff>
    </xdr:from>
    <xdr:ext cx="469744" cy="259045"/>
    <xdr:sp macro="" textlink="">
      <xdr:nvSpPr>
        <xdr:cNvPr id="567" name="【消防施設】&#10;一人当たり面積最小値テキスト">
          <a:extLst>
            <a:ext uri="{FF2B5EF4-FFF2-40B4-BE49-F238E27FC236}">
              <a16:creationId xmlns:a16="http://schemas.microsoft.com/office/drawing/2014/main" id="{63B00783-8D76-4578-BF69-F688BB47BB04}"/>
            </a:ext>
          </a:extLst>
        </xdr:cNvPr>
        <xdr:cNvSpPr txBox="1"/>
      </xdr:nvSpPr>
      <xdr:spPr>
        <a:xfrm>
          <a:off x="22250400" y="1479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86</xdr:row>
      <xdr:rowOff>48986</xdr:rowOff>
    </xdr:from>
    <xdr:to>
      <xdr:col>32</xdr:col>
      <xdr:colOff>276225</xdr:colOff>
      <xdr:row>86</xdr:row>
      <xdr:rowOff>48986</xdr:rowOff>
    </xdr:to>
    <xdr:cxnSp macro="">
      <xdr:nvCxnSpPr>
        <xdr:cNvPr id="568" name="直線コネクタ 567">
          <a:extLst>
            <a:ext uri="{FF2B5EF4-FFF2-40B4-BE49-F238E27FC236}">
              <a16:creationId xmlns:a16="http://schemas.microsoft.com/office/drawing/2014/main" id="{6E3E7F3A-77CB-4970-A74E-0A04562EC41F}"/>
            </a:ext>
          </a:extLst>
        </xdr:cNvPr>
        <xdr:cNvCxnSpPr/>
      </xdr:nvCxnSpPr>
      <xdr:spPr>
        <a:xfrm>
          <a:off x="22072600" y="14793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112684</xdr:rowOff>
    </xdr:from>
    <xdr:ext cx="469744" cy="259045"/>
    <xdr:sp macro="" textlink="">
      <xdr:nvSpPr>
        <xdr:cNvPr id="569" name="【消防施設】&#10;一人当たり面積最大値テキスト">
          <a:extLst>
            <a:ext uri="{FF2B5EF4-FFF2-40B4-BE49-F238E27FC236}">
              <a16:creationId xmlns:a16="http://schemas.microsoft.com/office/drawing/2014/main" id="{9A49B772-4835-4FE4-9475-5EFBB0578C0E}"/>
            </a:ext>
          </a:extLst>
        </xdr:cNvPr>
        <xdr:cNvSpPr txBox="1"/>
      </xdr:nvSpPr>
      <xdr:spPr>
        <a:xfrm>
          <a:off x="22250400" y="13142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0.142</a:t>
          </a:r>
          <a:endParaRPr kumimoji="1" lang="ja-JP" altLang="en-US" sz="1000" b="1">
            <a:latin typeface="ＭＳ Ｐゴシック"/>
          </a:endParaRPr>
        </a:p>
      </xdr:txBody>
    </xdr:sp>
    <xdr:clientData/>
  </xdr:oneCellAnchor>
  <xdr:twoCellAnchor>
    <xdr:from>
      <xdr:col>32</xdr:col>
      <xdr:colOff>98425</xdr:colOff>
      <xdr:row>77</xdr:row>
      <xdr:rowOff>166007</xdr:rowOff>
    </xdr:from>
    <xdr:to>
      <xdr:col>32</xdr:col>
      <xdr:colOff>276225</xdr:colOff>
      <xdr:row>77</xdr:row>
      <xdr:rowOff>166007</xdr:rowOff>
    </xdr:to>
    <xdr:cxnSp macro="">
      <xdr:nvCxnSpPr>
        <xdr:cNvPr id="570" name="直線コネクタ 569">
          <a:extLst>
            <a:ext uri="{FF2B5EF4-FFF2-40B4-BE49-F238E27FC236}">
              <a16:creationId xmlns:a16="http://schemas.microsoft.com/office/drawing/2014/main" id="{E16FC4EC-4928-492B-927E-C4EC0CA68B8F}"/>
            </a:ext>
          </a:extLst>
        </xdr:cNvPr>
        <xdr:cNvCxnSpPr/>
      </xdr:nvCxnSpPr>
      <xdr:spPr>
        <a:xfrm>
          <a:off x="22072600" y="13367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126291</xdr:rowOff>
    </xdr:from>
    <xdr:ext cx="469744" cy="259045"/>
    <xdr:sp macro="" textlink="">
      <xdr:nvSpPr>
        <xdr:cNvPr id="571" name="【消防施設】&#10;一人当たり面積平均値テキスト">
          <a:extLst>
            <a:ext uri="{FF2B5EF4-FFF2-40B4-BE49-F238E27FC236}">
              <a16:creationId xmlns:a16="http://schemas.microsoft.com/office/drawing/2014/main" id="{64F0AF27-9EBB-4AF0-ADA3-EF944B83F7EA}"/>
            </a:ext>
          </a:extLst>
        </xdr:cNvPr>
        <xdr:cNvSpPr txBox="1"/>
      </xdr:nvSpPr>
      <xdr:spPr>
        <a:xfrm>
          <a:off x="22250400" y="140137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0.076</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147864</xdr:rowOff>
    </xdr:from>
    <xdr:to>
      <xdr:col>32</xdr:col>
      <xdr:colOff>238125</xdr:colOff>
      <xdr:row>82</xdr:row>
      <xdr:rowOff>78014</xdr:rowOff>
    </xdr:to>
    <xdr:sp macro="" textlink="">
      <xdr:nvSpPr>
        <xdr:cNvPr id="572" name="フローチャート : 判断 571">
          <a:extLst>
            <a:ext uri="{FF2B5EF4-FFF2-40B4-BE49-F238E27FC236}">
              <a16:creationId xmlns:a16="http://schemas.microsoft.com/office/drawing/2014/main" id="{7254D5CF-7306-4558-991A-A671EC65D88A}"/>
            </a:ext>
          </a:extLst>
        </xdr:cNvPr>
        <xdr:cNvSpPr/>
      </xdr:nvSpPr>
      <xdr:spPr>
        <a:xfrm>
          <a:off x="22110700" y="14035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39007</xdr:rowOff>
    </xdr:from>
    <xdr:to>
      <xdr:col>31</xdr:col>
      <xdr:colOff>85725</xdr:colOff>
      <xdr:row>81</xdr:row>
      <xdr:rowOff>140607</xdr:rowOff>
    </xdr:to>
    <xdr:sp macro="" textlink="">
      <xdr:nvSpPr>
        <xdr:cNvPr id="573" name="フローチャート : 判断 572">
          <a:extLst>
            <a:ext uri="{FF2B5EF4-FFF2-40B4-BE49-F238E27FC236}">
              <a16:creationId xmlns:a16="http://schemas.microsoft.com/office/drawing/2014/main" id="{64B7B8E3-F6FC-4296-9CF5-496A3C204576}"/>
            </a:ext>
          </a:extLst>
        </xdr:cNvPr>
        <xdr:cNvSpPr/>
      </xdr:nvSpPr>
      <xdr:spPr>
        <a:xfrm>
          <a:off x="21272500" y="13926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81</xdr:row>
      <xdr:rowOff>131734</xdr:rowOff>
    </xdr:from>
    <xdr:ext cx="469744" cy="259045"/>
    <xdr:sp macro="" textlink="">
      <xdr:nvSpPr>
        <xdr:cNvPr id="574" name="n_1aveValue【消防施設】&#10;一人当たり面積">
          <a:extLst>
            <a:ext uri="{FF2B5EF4-FFF2-40B4-BE49-F238E27FC236}">
              <a16:creationId xmlns:a16="http://schemas.microsoft.com/office/drawing/2014/main" id="{A4006E10-8816-4747-BC57-F85920992886}"/>
            </a:ext>
          </a:extLst>
        </xdr:cNvPr>
        <xdr:cNvSpPr txBox="1"/>
      </xdr:nvSpPr>
      <xdr:spPr>
        <a:xfrm>
          <a:off x="21075727" y="14019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0.086</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75" name="テキスト ボックス 574">
          <a:extLst>
            <a:ext uri="{FF2B5EF4-FFF2-40B4-BE49-F238E27FC236}">
              <a16:creationId xmlns:a16="http://schemas.microsoft.com/office/drawing/2014/main" id="{D79C1A68-BCBB-4FFE-9D33-32F7B5B8EE4E}"/>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76" name="テキスト ボックス 575">
          <a:extLst>
            <a:ext uri="{FF2B5EF4-FFF2-40B4-BE49-F238E27FC236}">
              <a16:creationId xmlns:a16="http://schemas.microsoft.com/office/drawing/2014/main" id="{BA6CE9C4-9510-4211-8352-0B30DDBE932A}"/>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77" name="テキスト ボックス 576">
          <a:extLst>
            <a:ext uri="{FF2B5EF4-FFF2-40B4-BE49-F238E27FC236}">
              <a16:creationId xmlns:a16="http://schemas.microsoft.com/office/drawing/2014/main" id="{4879B8B1-A411-4DB8-98A4-C4443E2A2C83}"/>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78" name="テキスト ボックス 577">
          <a:extLst>
            <a:ext uri="{FF2B5EF4-FFF2-40B4-BE49-F238E27FC236}">
              <a16:creationId xmlns:a16="http://schemas.microsoft.com/office/drawing/2014/main" id="{F2AD1600-B453-4271-8E92-2A19BF9A16F1}"/>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79" name="テキスト ボックス 578">
          <a:extLst>
            <a:ext uri="{FF2B5EF4-FFF2-40B4-BE49-F238E27FC236}">
              <a16:creationId xmlns:a16="http://schemas.microsoft.com/office/drawing/2014/main" id="{467F8E8B-1ED4-4EDA-91BA-B9B5EEAFB20D}"/>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76</xdr:row>
      <xdr:rowOff>134257</xdr:rowOff>
    </xdr:from>
    <xdr:to>
      <xdr:col>31</xdr:col>
      <xdr:colOff>85725</xdr:colOff>
      <xdr:row>77</xdr:row>
      <xdr:rowOff>64407</xdr:rowOff>
    </xdr:to>
    <xdr:sp macro="" textlink="">
      <xdr:nvSpPr>
        <xdr:cNvPr id="580" name="円/楕円 579">
          <a:extLst>
            <a:ext uri="{FF2B5EF4-FFF2-40B4-BE49-F238E27FC236}">
              <a16:creationId xmlns:a16="http://schemas.microsoft.com/office/drawing/2014/main" id="{E384D59F-8354-48FC-8636-A3E810563CAD}"/>
            </a:ext>
          </a:extLst>
        </xdr:cNvPr>
        <xdr:cNvSpPr/>
      </xdr:nvSpPr>
      <xdr:spPr>
        <a:xfrm>
          <a:off x="21272500" y="13164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75</xdr:row>
      <xdr:rowOff>80934</xdr:rowOff>
    </xdr:from>
    <xdr:ext cx="469744" cy="259045"/>
    <xdr:sp macro="" textlink="">
      <xdr:nvSpPr>
        <xdr:cNvPr id="581" name="n_1mainValue【消防施設】&#10;一人当たり面積">
          <a:extLst>
            <a:ext uri="{FF2B5EF4-FFF2-40B4-BE49-F238E27FC236}">
              <a16:creationId xmlns:a16="http://schemas.microsoft.com/office/drawing/2014/main" id="{3345FA01-3307-4DFE-9828-55C3499069DC}"/>
            </a:ext>
          </a:extLst>
        </xdr:cNvPr>
        <xdr:cNvSpPr txBox="1"/>
      </xdr:nvSpPr>
      <xdr:spPr>
        <a:xfrm>
          <a:off x="21075727" y="12939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0.156</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82" name="正方形/長方形 581">
          <a:extLst>
            <a:ext uri="{FF2B5EF4-FFF2-40B4-BE49-F238E27FC236}">
              <a16:creationId xmlns:a16="http://schemas.microsoft.com/office/drawing/2014/main" id="{AD5003F2-768C-454F-B158-F3384EB37F9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83" name="正方形/長方形 582">
          <a:extLst>
            <a:ext uri="{FF2B5EF4-FFF2-40B4-BE49-F238E27FC236}">
              <a16:creationId xmlns:a16="http://schemas.microsoft.com/office/drawing/2014/main" id="{5398F58C-66D7-42C5-BFEE-C612961BA4AD}"/>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84" name="正方形/長方形 583">
          <a:extLst>
            <a:ext uri="{FF2B5EF4-FFF2-40B4-BE49-F238E27FC236}">
              <a16:creationId xmlns:a16="http://schemas.microsoft.com/office/drawing/2014/main" id="{CBE53753-6D9D-4FD7-B71B-F58511D00632}"/>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85" name="正方形/長方形 584">
          <a:extLst>
            <a:ext uri="{FF2B5EF4-FFF2-40B4-BE49-F238E27FC236}">
              <a16:creationId xmlns:a16="http://schemas.microsoft.com/office/drawing/2014/main" id="{161B8B05-4EAB-4189-923B-3F140805221B}"/>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86" name="正方形/長方形 585">
          <a:extLst>
            <a:ext uri="{FF2B5EF4-FFF2-40B4-BE49-F238E27FC236}">
              <a16:creationId xmlns:a16="http://schemas.microsoft.com/office/drawing/2014/main" id="{8C6913F3-5B4D-4F3D-A798-3BAD77A8BC65}"/>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87" name="正方形/長方形 586">
          <a:extLst>
            <a:ext uri="{FF2B5EF4-FFF2-40B4-BE49-F238E27FC236}">
              <a16:creationId xmlns:a16="http://schemas.microsoft.com/office/drawing/2014/main" id="{9CE24A5A-1959-4542-88E1-9D280D935EC4}"/>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88" name="正方形/長方形 587">
          <a:extLst>
            <a:ext uri="{FF2B5EF4-FFF2-40B4-BE49-F238E27FC236}">
              <a16:creationId xmlns:a16="http://schemas.microsoft.com/office/drawing/2014/main" id="{BC84E385-09CD-4C4E-9CAD-527359051F81}"/>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89" name="正方形/長方形 588">
          <a:extLst>
            <a:ext uri="{FF2B5EF4-FFF2-40B4-BE49-F238E27FC236}">
              <a16:creationId xmlns:a16="http://schemas.microsoft.com/office/drawing/2014/main" id="{A50C61FE-1FB7-4DF3-A044-724B49A44159}"/>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90" name="テキスト ボックス 589">
          <a:extLst>
            <a:ext uri="{FF2B5EF4-FFF2-40B4-BE49-F238E27FC236}">
              <a16:creationId xmlns:a16="http://schemas.microsoft.com/office/drawing/2014/main" id="{47F53436-F5A4-42E2-B297-A5B1CF63A6E5}"/>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91" name="直線コネクタ 590">
          <a:extLst>
            <a:ext uri="{FF2B5EF4-FFF2-40B4-BE49-F238E27FC236}">
              <a16:creationId xmlns:a16="http://schemas.microsoft.com/office/drawing/2014/main" id="{E12D7282-E051-453F-AB8E-F109AC801AC3}"/>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592" name="テキスト ボックス 591">
          <a:extLst>
            <a:ext uri="{FF2B5EF4-FFF2-40B4-BE49-F238E27FC236}">
              <a16:creationId xmlns:a16="http://schemas.microsoft.com/office/drawing/2014/main" id="{9C8FD87E-5FA6-4774-9E19-698AD14E1950}"/>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593" name="直線コネクタ 592">
          <a:extLst>
            <a:ext uri="{FF2B5EF4-FFF2-40B4-BE49-F238E27FC236}">
              <a16:creationId xmlns:a16="http://schemas.microsoft.com/office/drawing/2014/main" id="{FF1D6691-DE79-4E91-98DF-A57668067E87}"/>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594" name="テキスト ボックス 593">
          <a:extLst>
            <a:ext uri="{FF2B5EF4-FFF2-40B4-BE49-F238E27FC236}">
              <a16:creationId xmlns:a16="http://schemas.microsoft.com/office/drawing/2014/main" id="{EC22C86E-CD0B-4ACD-83A8-4E92D6F98426}"/>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95" name="直線コネクタ 594">
          <a:extLst>
            <a:ext uri="{FF2B5EF4-FFF2-40B4-BE49-F238E27FC236}">
              <a16:creationId xmlns:a16="http://schemas.microsoft.com/office/drawing/2014/main" id="{FA066643-E3AA-49B2-AD0A-0356ABE409F1}"/>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96" name="テキスト ボックス 595">
          <a:extLst>
            <a:ext uri="{FF2B5EF4-FFF2-40B4-BE49-F238E27FC236}">
              <a16:creationId xmlns:a16="http://schemas.microsoft.com/office/drawing/2014/main" id="{983EF33D-4CB1-46AE-A78C-AF0390B60115}"/>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97" name="直線コネクタ 596">
          <a:extLst>
            <a:ext uri="{FF2B5EF4-FFF2-40B4-BE49-F238E27FC236}">
              <a16:creationId xmlns:a16="http://schemas.microsoft.com/office/drawing/2014/main" id="{9AE8FB15-80B1-4453-A5D7-547EE4BCF122}"/>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98" name="テキスト ボックス 597">
          <a:extLst>
            <a:ext uri="{FF2B5EF4-FFF2-40B4-BE49-F238E27FC236}">
              <a16:creationId xmlns:a16="http://schemas.microsoft.com/office/drawing/2014/main" id="{77E9F673-5D0A-43AF-A9CB-5FDB166F0D34}"/>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99" name="直線コネクタ 598">
          <a:extLst>
            <a:ext uri="{FF2B5EF4-FFF2-40B4-BE49-F238E27FC236}">
              <a16:creationId xmlns:a16="http://schemas.microsoft.com/office/drawing/2014/main" id="{796ACEC1-A747-4023-95AF-B541F9A7BB4E}"/>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600" name="テキスト ボックス 599">
          <a:extLst>
            <a:ext uri="{FF2B5EF4-FFF2-40B4-BE49-F238E27FC236}">
              <a16:creationId xmlns:a16="http://schemas.microsoft.com/office/drawing/2014/main" id="{63E246B4-9C6A-4298-B31D-0E160825BC9A}"/>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601" name="直線コネクタ 600">
          <a:extLst>
            <a:ext uri="{FF2B5EF4-FFF2-40B4-BE49-F238E27FC236}">
              <a16:creationId xmlns:a16="http://schemas.microsoft.com/office/drawing/2014/main" id="{2F84F6CB-F548-4682-BEAE-121E9D8077C3}"/>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602" name="テキスト ボックス 601">
          <a:extLst>
            <a:ext uri="{FF2B5EF4-FFF2-40B4-BE49-F238E27FC236}">
              <a16:creationId xmlns:a16="http://schemas.microsoft.com/office/drawing/2014/main" id="{EBFFE2BA-5BFE-4562-B459-2FF5039F4D82}"/>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03" name="直線コネクタ 602">
          <a:extLst>
            <a:ext uri="{FF2B5EF4-FFF2-40B4-BE49-F238E27FC236}">
              <a16:creationId xmlns:a16="http://schemas.microsoft.com/office/drawing/2014/main" id="{0F740ACA-7345-49D3-8FA4-38320C9CE5DE}"/>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604" name="テキスト ボックス 603">
          <a:extLst>
            <a:ext uri="{FF2B5EF4-FFF2-40B4-BE49-F238E27FC236}">
              <a16:creationId xmlns:a16="http://schemas.microsoft.com/office/drawing/2014/main" id="{1D97A778-A6FD-449F-B19C-DFCC81A87F84}"/>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05" name="【庁舎】&#10;有形固定資産減価償却率グラフ枠">
          <a:extLst>
            <a:ext uri="{FF2B5EF4-FFF2-40B4-BE49-F238E27FC236}">
              <a16:creationId xmlns:a16="http://schemas.microsoft.com/office/drawing/2014/main" id="{98476B16-4FE0-4C6F-9C33-E1877B433C72}"/>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28575</xdr:rowOff>
    </xdr:from>
    <xdr:to>
      <xdr:col>23</xdr:col>
      <xdr:colOff>516889</xdr:colOff>
      <xdr:row>109</xdr:row>
      <xdr:rowOff>24764</xdr:rowOff>
    </xdr:to>
    <xdr:cxnSp macro="">
      <xdr:nvCxnSpPr>
        <xdr:cNvPr id="606" name="直線コネクタ 605">
          <a:extLst>
            <a:ext uri="{FF2B5EF4-FFF2-40B4-BE49-F238E27FC236}">
              <a16:creationId xmlns:a16="http://schemas.microsoft.com/office/drawing/2014/main" id="{8EC3CFC9-B2CE-4989-AB49-14F4A012E1BD}"/>
            </a:ext>
          </a:extLst>
        </xdr:cNvPr>
        <xdr:cNvCxnSpPr/>
      </xdr:nvCxnSpPr>
      <xdr:spPr>
        <a:xfrm flipV="1">
          <a:off x="16318864" y="17345025"/>
          <a:ext cx="0" cy="1367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28591</xdr:rowOff>
    </xdr:from>
    <xdr:ext cx="405111" cy="259045"/>
    <xdr:sp macro="" textlink="">
      <xdr:nvSpPr>
        <xdr:cNvPr id="607" name="【庁舎】&#10;有形固定資産減価償却率最小値テキスト">
          <a:extLst>
            <a:ext uri="{FF2B5EF4-FFF2-40B4-BE49-F238E27FC236}">
              <a16:creationId xmlns:a16="http://schemas.microsoft.com/office/drawing/2014/main" id="{EABCDA72-5A28-429B-B181-FCED11ECE668}"/>
            </a:ext>
          </a:extLst>
        </xdr:cNvPr>
        <xdr:cNvSpPr txBox="1"/>
      </xdr:nvSpPr>
      <xdr:spPr>
        <a:xfrm>
          <a:off x="16408400" y="1871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a:t>
          </a:r>
          <a:endParaRPr kumimoji="1" lang="ja-JP" altLang="en-US" sz="1000" b="1">
            <a:latin typeface="ＭＳ Ｐゴシック"/>
          </a:endParaRPr>
        </a:p>
      </xdr:txBody>
    </xdr:sp>
    <xdr:clientData/>
  </xdr:oneCellAnchor>
  <xdr:twoCellAnchor>
    <xdr:from>
      <xdr:col>23</xdr:col>
      <xdr:colOff>428625</xdr:colOff>
      <xdr:row>109</xdr:row>
      <xdr:rowOff>24764</xdr:rowOff>
    </xdr:from>
    <xdr:to>
      <xdr:col>23</xdr:col>
      <xdr:colOff>606425</xdr:colOff>
      <xdr:row>109</xdr:row>
      <xdr:rowOff>24764</xdr:rowOff>
    </xdr:to>
    <xdr:cxnSp macro="">
      <xdr:nvCxnSpPr>
        <xdr:cNvPr id="608" name="直線コネクタ 607">
          <a:extLst>
            <a:ext uri="{FF2B5EF4-FFF2-40B4-BE49-F238E27FC236}">
              <a16:creationId xmlns:a16="http://schemas.microsoft.com/office/drawing/2014/main" id="{049C2753-DDBD-4680-A3E5-671C4C3E145B}"/>
            </a:ext>
          </a:extLst>
        </xdr:cNvPr>
        <xdr:cNvCxnSpPr/>
      </xdr:nvCxnSpPr>
      <xdr:spPr>
        <a:xfrm>
          <a:off x="16230600" y="18712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146702</xdr:rowOff>
    </xdr:from>
    <xdr:ext cx="405111" cy="259045"/>
    <xdr:sp macro="" textlink="">
      <xdr:nvSpPr>
        <xdr:cNvPr id="609" name="【庁舎】&#10;有形固定資産減価償却率最大値テキスト">
          <a:extLst>
            <a:ext uri="{FF2B5EF4-FFF2-40B4-BE49-F238E27FC236}">
              <a16:creationId xmlns:a16="http://schemas.microsoft.com/office/drawing/2014/main" id="{DD7A4181-527A-4FB0-992B-DDF0B5ABEC01}"/>
            </a:ext>
          </a:extLst>
        </xdr:cNvPr>
        <xdr:cNvSpPr txBox="1"/>
      </xdr:nvSpPr>
      <xdr:spPr>
        <a:xfrm>
          <a:off x="16408400" y="17120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89.5</a:t>
          </a:r>
          <a:endParaRPr kumimoji="1" lang="ja-JP" altLang="en-US" sz="1000" b="1">
            <a:latin typeface="ＭＳ Ｐゴシック"/>
          </a:endParaRPr>
        </a:p>
      </xdr:txBody>
    </xdr:sp>
    <xdr:clientData/>
  </xdr:oneCellAnchor>
  <xdr:twoCellAnchor>
    <xdr:from>
      <xdr:col>23</xdr:col>
      <xdr:colOff>428625</xdr:colOff>
      <xdr:row>101</xdr:row>
      <xdr:rowOff>28575</xdr:rowOff>
    </xdr:from>
    <xdr:to>
      <xdr:col>23</xdr:col>
      <xdr:colOff>606425</xdr:colOff>
      <xdr:row>101</xdr:row>
      <xdr:rowOff>28575</xdr:rowOff>
    </xdr:to>
    <xdr:cxnSp macro="">
      <xdr:nvCxnSpPr>
        <xdr:cNvPr id="610" name="直線コネクタ 609">
          <a:extLst>
            <a:ext uri="{FF2B5EF4-FFF2-40B4-BE49-F238E27FC236}">
              <a16:creationId xmlns:a16="http://schemas.microsoft.com/office/drawing/2014/main" id="{29CF0721-F234-46DF-99B8-C6048990B37F}"/>
            </a:ext>
          </a:extLst>
        </xdr:cNvPr>
        <xdr:cNvCxnSpPr/>
      </xdr:nvCxnSpPr>
      <xdr:spPr>
        <a:xfrm>
          <a:off x="16230600" y="17345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59072</xdr:rowOff>
    </xdr:from>
    <xdr:ext cx="405111" cy="259045"/>
    <xdr:sp macro="" textlink="">
      <xdr:nvSpPr>
        <xdr:cNvPr id="611" name="【庁舎】&#10;有形固定資産減価償却率平均値テキスト">
          <a:extLst>
            <a:ext uri="{FF2B5EF4-FFF2-40B4-BE49-F238E27FC236}">
              <a16:creationId xmlns:a16="http://schemas.microsoft.com/office/drawing/2014/main" id="{69ECB6B4-7735-4730-9117-7E4BC74EC00A}"/>
            </a:ext>
          </a:extLst>
        </xdr:cNvPr>
        <xdr:cNvSpPr txBox="1"/>
      </xdr:nvSpPr>
      <xdr:spPr>
        <a:xfrm>
          <a:off x="16408400" y="17889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57.1</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80645</xdr:rowOff>
    </xdr:from>
    <xdr:to>
      <xdr:col>23</xdr:col>
      <xdr:colOff>568325</xdr:colOff>
      <xdr:row>105</xdr:row>
      <xdr:rowOff>10795</xdr:rowOff>
    </xdr:to>
    <xdr:sp macro="" textlink="">
      <xdr:nvSpPr>
        <xdr:cNvPr id="612" name="フローチャート : 判断 611">
          <a:extLst>
            <a:ext uri="{FF2B5EF4-FFF2-40B4-BE49-F238E27FC236}">
              <a16:creationId xmlns:a16="http://schemas.microsoft.com/office/drawing/2014/main" id="{D99C3C2E-2A7E-4B09-8909-2F57ACF768C2}"/>
            </a:ext>
          </a:extLst>
        </xdr:cNvPr>
        <xdr:cNvSpPr/>
      </xdr:nvSpPr>
      <xdr:spPr>
        <a:xfrm>
          <a:off x="16268700" y="1791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73025</xdr:rowOff>
    </xdr:from>
    <xdr:to>
      <xdr:col>22</xdr:col>
      <xdr:colOff>415925</xdr:colOff>
      <xdr:row>105</xdr:row>
      <xdr:rowOff>3175</xdr:rowOff>
    </xdr:to>
    <xdr:sp macro="" textlink="">
      <xdr:nvSpPr>
        <xdr:cNvPr id="613" name="フローチャート : 判断 612">
          <a:extLst>
            <a:ext uri="{FF2B5EF4-FFF2-40B4-BE49-F238E27FC236}">
              <a16:creationId xmlns:a16="http://schemas.microsoft.com/office/drawing/2014/main" id="{EA4CDD72-8B4C-4C40-A027-431A08036DEC}"/>
            </a:ext>
          </a:extLst>
        </xdr:cNvPr>
        <xdr:cNvSpPr/>
      </xdr:nvSpPr>
      <xdr:spPr>
        <a:xfrm>
          <a:off x="15430500" y="1790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19702</xdr:rowOff>
    </xdr:from>
    <xdr:ext cx="405111" cy="259045"/>
    <xdr:sp macro="" textlink="">
      <xdr:nvSpPr>
        <xdr:cNvPr id="614" name="n_1aveValue【庁舎】&#10;有形固定資産減価償却率">
          <a:extLst>
            <a:ext uri="{FF2B5EF4-FFF2-40B4-BE49-F238E27FC236}">
              <a16:creationId xmlns:a16="http://schemas.microsoft.com/office/drawing/2014/main" id="{61289425-D089-4203-9253-069B3453CA6B}"/>
            </a:ext>
          </a:extLst>
        </xdr:cNvPr>
        <xdr:cNvSpPr txBox="1"/>
      </xdr:nvSpPr>
      <xdr:spPr>
        <a:xfrm>
          <a:off x="15266043" y="1767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615" name="テキスト ボックス 614">
          <a:extLst>
            <a:ext uri="{FF2B5EF4-FFF2-40B4-BE49-F238E27FC236}">
              <a16:creationId xmlns:a16="http://schemas.microsoft.com/office/drawing/2014/main" id="{DCF1998F-6EDC-421D-BA91-EE181A974CCF}"/>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16" name="テキスト ボックス 615">
          <a:extLst>
            <a:ext uri="{FF2B5EF4-FFF2-40B4-BE49-F238E27FC236}">
              <a16:creationId xmlns:a16="http://schemas.microsoft.com/office/drawing/2014/main" id="{E07EF0FE-60C4-4789-9C7F-29F383ABD448}"/>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17" name="テキスト ボックス 616">
          <a:extLst>
            <a:ext uri="{FF2B5EF4-FFF2-40B4-BE49-F238E27FC236}">
              <a16:creationId xmlns:a16="http://schemas.microsoft.com/office/drawing/2014/main" id="{59A47504-5A58-421F-92F5-0F66CAA2071D}"/>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18" name="テキスト ボックス 617">
          <a:extLst>
            <a:ext uri="{FF2B5EF4-FFF2-40B4-BE49-F238E27FC236}">
              <a16:creationId xmlns:a16="http://schemas.microsoft.com/office/drawing/2014/main" id="{D86C8DA7-C234-463A-A876-B777A935DD3A}"/>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19" name="テキスト ボックス 618">
          <a:extLst>
            <a:ext uri="{FF2B5EF4-FFF2-40B4-BE49-F238E27FC236}">
              <a16:creationId xmlns:a16="http://schemas.microsoft.com/office/drawing/2014/main" id="{0A5281DF-46AA-4BE1-90AF-24DA70FD2982}"/>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105</xdr:row>
      <xdr:rowOff>141605</xdr:rowOff>
    </xdr:from>
    <xdr:to>
      <xdr:col>22</xdr:col>
      <xdr:colOff>415925</xdr:colOff>
      <xdr:row>106</xdr:row>
      <xdr:rowOff>71755</xdr:rowOff>
    </xdr:to>
    <xdr:sp macro="" textlink="">
      <xdr:nvSpPr>
        <xdr:cNvPr id="620" name="円/楕円 619">
          <a:extLst>
            <a:ext uri="{FF2B5EF4-FFF2-40B4-BE49-F238E27FC236}">
              <a16:creationId xmlns:a16="http://schemas.microsoft.com/office/drawing/2014/main" id="{5DD7BC57-C31A-4C79-B735-E1B92FDF056D}"/>
            </a:ext>
          </a:extLst>
        </xdr:cNvPr>
        <xdr:cNvSpPr/>
      </xdr:nvSpPr>
      <xdr:spPr>
        <a:xfrm>
          <a:off x="15430500" y="1814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106</xdr:row>
      <xdr:rowOff>62882</xdr:rowOff>
    </xdr:from>
    <xdr:ext cx="405111" cy="259045"/>
    <xdr:sp macro="" textlink="">
      <xdr:nvSpPr>
        <xdr:cNvPr id="621" name="n_1mainValue【庁舎】&#10;有形固定資産減価償却率">
          <a:extLst>
            <a:ext uri="{FF2B5EF4-FFF2-40B4-BE49-F238E27FC236}">
              <a16:creationId xmlns:a16="http://schemas.microsoft.com/office/drawing/2014/main" id="{93C2D592-58D2-4E54-BC43-7000BA057D9B}"/>
            </a:ext>
          </a:extLst>
        </xdr:cNvPr>
        <xdr:cNvSpPr txBox="1"/>
      </xdr:nvSpPr>
      <xdr:spPr>
        <a:xfrm>
          <a:off x="15266043" y="18236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22" name="正方形/長方形 621">
          <a:extLst>
            <a:ext uri="{FF2B5EF4-FFF2-40B4-BE49-F238E27FC236}">
              <a16:creationId xmlns:a16="http://schemas.microsoft.com/office/drawing/2014/main" id="{FE49ADD7-B1A1-4C67-8A0D-FB51DEF40748}"/>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23" name="正方形/長方形 622">
          <a:extLst>
            <a:ext uri="{FF2B5EF4-FFF2-40B4-BE49-F238E27FC236}">
              <a16:creationId xmlns:a16="http://schemas.microsoft.com/office/drawing/2014/main" id="{34BD62E4-E6A7-43C0-8FEA-23BE342E91BF}"/>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24" name="正方形/長方形 623">
          <a:extLst>
            <a:ext uri="{FF2B5EF4-FFF2-40B4-BE49-F238E27FC236}">
              <a16:creationId xmlns:a16="http://schemas.microsoft.com/office/drawing/2014/main" id="{F7AE31E3-C81C-4C48-BCCA-E3F8700B02BB}"/>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25" name="正方形/長方形 624">
          <a:extLst>
            <a:ext uri="{FF2B5EF4-FFF2-40B4-BE49-F238E27FC236}">
              <a16:creationId xmlns:a16="http://schemas.microsoft.com/office/drawing/2014/main" id="{3B2F0F68-B43E-4097-A931-091097C675B4}"/>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26" name="正方形/長方形 625">
          <a:extLst>
            <a:ext uri="{FF2B5EF4-FFF2-40B4-BE49-F238E27FC236}">
              <a16:creationId xmlns:a16="http://schemas.microsoft.com/office/drawing/2014/main" id="{29908EE2-598D-4F1A-B1C1-26F912B47ED6}"/>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27" name="正方形/長方形 626">
          <a:extLst>
            <a:ext uri="{FF2B5EF4-FFF2-40B4-BE49-F238E27FC236}">
              <a16:creationId xmlns:a16="http://schemas.microsoft.com/office/drawing/2014/main" id="{595C09A8-F734-4728-8B44-2745C6D5B089}"/>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28" name="正方形/長方形 627">
          <a:extLst>
            <a:ext uri="{FF2B5EF4-FFF2-40B4-BE49-F238E27FC236}">
              <a16:creationId xmlns:a16="http://schemas.microsoft.com/office/drawing/2014/main" id="{07F641E2-0315-4D1F-88D3-16E3620E34CD}"/>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0.175</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29" name="正方形/長方形 628">
          <a:extLst>
            <a:ext uri="{FF2B5EF4-FFF2-40B4-BE49-F238E27FC236}">
              <a16:creationId xmlns:a16="http://schemas.microsoft.com/office/drawing/2014/main" id="{7F767D12-8E77-4660-ABA5-034927F6CD0C}"/>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30" name="テキスト ボックス 629">
          <a:extLst>
            <a:ext uri="{FF2B5EF4-FFF2-40B4-BE49-F238E27FC236}">
              <a16:creationId xmlns:a16="http://schemas.microsoft.com/office/drawing/2014/main" id="{0A961A51-6FDD-4114-BA1E-AEBE5318BD2F}"/>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31" name="直線コネクタ 630">
          <a:extLst>
            <a:ext uri="{FF2B5EF4-FFF2-40B4-BE49-F238E27FC236}">
              <a16:creationId xmlns:a16="http://schemas.microsoft.com/office/drawing/2014/main" id="{A0711507-A673-49A2-AE6D-8C11B6D5D743}"/>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632" name="テキスト ボックス 631">
          <a:extLst>
            <a:ext uri="{FF2B5EF4-FFF2-40B4-BE49-F238E27FC236}">
              <a16:creationId xmlns:a16="http://schemas.microsoft.com/office/drawing/2014/main" id="{2A3C8A39-998D-4C3D-9137-596B275D37AB}"/>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633" name="直線コネクタ 632">
          <a:extLst>
            <a:ext uri="{FF2B5EF4-FFF2-40B4-BE49-F238E27FC236}">
              <a16:creationId xmlns:a16="http://schemas.microsoft.com/office/drawing/2014/main" id="{71AC1832-D12B-4693-B1CA-1E03CEDABBBA}"/>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634" name="テキスト ボックス 633">
          <a:extLst>
            <a:ext uri="{FF2B5EF4-FFF2-40B4-BE49-F238E27FC236}">
              <a16:creationId xmlns:a16="http://schemas.microsoft.com/office/drawing/2014/main" id="{ADF8EBFC-6314-4B45-80B2-9B010300141E}"/>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635" name="直線コネクタ 634">
          <a:extLst>
            <a:ext uri="{FF2B5EF4-FFF2-40B4-BE49-F238E27FC236}">
              <a16:creationId xmlns:a16="http://schemas.microsoft.com/office/drawing/2014/main" id="{E89AE716-EF53-49E1-8295-4E1C92806DE6}"/>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636" name="テキスト ボックス 635">
          <a:extLst>
            <a:ext uri="{FF2B5EF4-FFF2-40B4-BE49-F238E27FC236}">
              <a16:creationId xmlns:a16="http://schemas.microsoft.com/office/drawing/2014/main" id="{D6F4DE11-87CA-4BDA-A03B-F03DC6F44E1F}"/>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637" name="直線コネクタ 636">
          <a:extLst>
            <a:ext uri="{FF2B5EF4-FFF2-40B4-BE49-F238E27FC236}">
              <a16:creationId xmlns:a16="http://schemas.microsoft.com/office/drawing/2014/main" id="{1AB8DA1F-1B39-4A62-BCFE-27E80259411D}"/>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638" name="テキスト ボックス 637">
          <a:extLst>
            <a:ext uri="{FF2B5EF4-FFF2-40B4-BE49-F238E27FC236}">
              <a16:creationId xmlns:a16="http://schemas.microsoft.com/office/drawing/2014/main" id="{D2F9DEBC-3CC5-4AA3-BAB6-C7465C87EFE9}"/>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639" name="直線コネクタ 638">
          <a:extLst>
            <a:ext uri="{FF2B5EF4-FFF2-40B4-BE49-F238E27FC236}">
              <a16:creationId xmlns:a16="http://schemas.microsoft.com/office/drawing/2014/main" id="{FC66490F-C23F-4A35-835B-1FA44E63537F}"/>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640" name="テキスト ボックス 639">
          <a:extLst>
            <a:ext uri="{FF2B5EF4-FFF2-40B4-BE49-F238E27FC236}">
              <a16:creationId xmlns:a16="http://schemas.microsoft.com/office/drawing/2014/main" id="{07F03052-D0AA-474C-9A26-268D5014A05A}"/>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641" name="直線コネクタ 640">
          <a:extLst>
            <a:ext uri="{FF2B5EF4-FFF2-40B4-BE49-F238E27FC236}">
              <a16:creationId xmlns:a16="http://schemas.microsoft.com/office/drawing/2014/main" id="{E488D99A-5489-4B75-9ED5-ACE355D7D9C2}"/>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642" name="テキスト ボックス 641">
          <a:extLst>
            <a:ext uri="{FF2B5EF4-FFF2-40B4-BE49-F238E27FC236}">
              <a16:creationId xmlns:a16="http://schemas.microsoft.com/office/drawing/2014/main" id="{4F1F82BC-B9DA-48F3-A1E3-75EBB6FC3A0C}"/>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643" name="直線コネクタ 642">
          <a:extLst>
            <a:ext uri="{FF2B5EF4-FFF2-40B4-BE49-F238E27FC236}">
              <a16:creationId xmlns:a16="http://schemas.microsoft.com/office/drawing/2014/main" id="{80A44DD7-DB10-43DD-BFEB-7BAA9DA871CB}"/>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644" name="テキスト ボックス 643">
          <a:extLst>
            <a:ext uri="{FF2B5EF4-FFF2-40B4-BE49-F238E27FC236}">
              <a16:creationId xmlns:a16="http://schemas.microsoft.com/office/drawing/2014/main" id="{6DEC49DD-3F6B-44CB-B7D6-332FBF603855}"/>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45" name="直線コネクタ 644">
          <a:extLst>
            <a:ext uri="{FF2B5EF4-FFF2-40B4-BE49-F238E27FC236}">
              <a16:creationId xmlns:a16="http://schemas.microsoft.com/office/drawing/2014/main" id="{21563492-9942-4D82-A05E-9184539E88D5}"/>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46" name="テキスト ボックス 645">
          <a:extLst>
            <a:ext uri="{FF2B5EF4-FFF2-40B4-BE49-F238E27FC236}">
              <a16:creationId xmlns:a16="http://schemas.microsoft.com/office/drawing/2014/main" id="{0FF8C71C-8C66-4C42-8B29-736146942FD5}"/>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47" name="【庁舎】&#10;一人当たり面積グラフ枠">
          <a:extLst>
            <a:ext uri="{FF2B5EF4-FFF2-40B4-BE49-F238E27FC236}">
              <a16:creationId xmlns:a16="http://schemas.microsoft.com/office/drawing/2014/main" id="{915DC33F-D420-4866-95C5-2ED325DE55AA}"/>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166007</xdr:rowOff>
    </xdr:from>
    <xdr:to>
      <xdr:col>32</xdr:col>
      <xdr:colOff>186689</xdr:colOff>
      <xdr:row>109</xdr:row>
      <xdr:rowOff>12519</xdr:rowOff>
    </xdr:to>
    <xdr:cxnSp macro="">
      <xdr:nvCxnSpPr>
        <xdr:cNvPr id="648" name="直線コネクタ 647">
          <a:extLst>
            <a:ext uri="{FF2B5EF4-FFF2-40B4-BE49-F238E27FC236}">
              <a16:creationId xmlns:a16="http://schemas.microsoft.com/office/drawing/2014/main" id="{22152341-3220-4CD3-8B23-DE3C26DA52F5}"/>
            </a:ext>
          </a:extLst>
        </xdr:cNvPr>
        <xdr:cNvCxnSpPr/>
      </xdr:nvCxnSpPr>
      <xdr:spPr>
        <a:xfrm flipV="1">
          <a:off x="22160864" y="17139557"/>
          <a:ext cx="0" cy="1561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109</xdr:row>
      <xdr:rowOff>16346</xdr:rowOff>
    </xdr:from>
    <xdr:ext cx="469744" cy="259045"/>
    <xdr:sp macro="" textlink="">
      <xdr:nvSpPr>
        <xdr:cNvPr id="649" name="【庁舎】&#10;一人当たり面積最小値テキスト">
          <a:extLst>
            <a:ext uri="{FF2B5EF4-FFF2-40B4-BE49-F238E27FC236}">
              <a16:creationId xmlns:a16="http://schemas.microsoft.com/office/drawing/2014/main" id="{27C6F7BB-5B81-40D2-AF85-C35EBB2E9EB4}"/>
            </a:ext>
          </a:extLst>
        </xdr:cNvPr>
        <xdr:cNvSpPr txBox="1"/>
      </xdr:nvSpPr>
      <xdr:spPr>
        <a:xfrm>
          <a:off x="22250400" y="18704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0.107</a:t>
          </a:r>
          <a:endParaRPr kumimoji="1" lang="ja-JP" altLang="en-US" sz="1000" b="1">
            <a:latin typeface="ＭＳ Ｐゴシック"/>
          </a:endParaRPr>
        </a:p>
      </xdr:txBody>
    </xdr:sp>
    <xdr:clientData/>
  </xdr:oneCellAnchor>
  <xdr:twoCellAnchor>
    <xdr:from>
      <xdr:col>32</xdr:col>
      <xdr:colOff>98425</xdr:colOff>
      <xdr:row>109</xdr:row>
      <xdr:rowOff>12519</xdr:rowOff>
    </xdr:from>
    <xdr:to>
      <xdr:col>32</xdr:col>
      <xdr:colOff>276225</xdr:colOff>
      <xdr:row>109</xdr:row>
      <xdr:rowOff>12519</xdr:rowOff>
    </xdr:to>
    <xdr:cxnSp macro="">
      <xdr:nvCxnSpPr>
        <xdr:cNvPr id="650" name="直線コネクタ 649">
          <a:extLst>
            <a:ext uri="{FF2B5EF4-FFF2-40B4-BE49-F238E27FC236}">
              <a16:creationId xmlns:a16="http://schemas.microsoft.com/office/drawing/2014/main" id="{C0B34684-C87F-4B58-80D0-411D19048DFF}"/>
            </a:ext>
          </a:extLst>
        </xdr:cNvPr>
        <xdr:cNvCxnSpPr/>
      </xdr:nvCxnSpPr>
      <xdr:spPr>
        <a:xfrm>
          <a:off x="22072600" y="1870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112684</xdr:rowOff>
    </xdr:from>
    <xdr:ext cx="469744" cy="259045"/>
    <xdr:sp macro="" textlink="">
      <xdr:nvSpPr>
        <xdr:cNvPr id="651" name="【庁舎】&#10;一人当たり面積最大値テキスト">
          <a:extLst>
            <a:ext uri="{FF2B5EF4-FFF2-40B4-BE49-F238E27FC236}">
              <a16:creationId xmlns:a16="http://schemas.microsoft.com/office/drawing/2014/main" id="{8D9944D3-5604-4AA4-A70E-6DD74AEF10E4}"/>
            </a:ext>
          </a:extLst>
        </xdr:cNvPr>
        <xdr:cNvSpPr txBox="1"/>
      </xdr:nvSpPr>
      <xdr:spPr>
        <a:xfrm>
          <a:off x="22250400" y="1691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0.585</a:t>
          </a:r>
          <a:endParaRPr kumimoji="1" lang="ja-JP" altLang="en-US" sz="1000" b="1">
            <a:latin typeface="ＭＳ Ｐゴシック"/>
          </a:endParaRPr>
        </a:p>
      </xdr:txBody>
    </xdr:sp>
    <xdr:clientData/>
  </xdr:oneCellAnchor>
  <xdr:twoCellAnchor>
    <xdr:from>
      <xdr:col>32</xdr:col>
      <xdr:colOff>98425</xdr:colOff>
      <xdr:row>99</xdr:row>
      <xdr:rowOff>166007</xdr:rowOff>
    </xdr:from>
    <xdr:to>
      <xdr:col>32</xdr:col>
      <xdr:colOff>276225</xdr:colOff>
      <xdr:row>99</xdr:row>
      <xdr:rowOff>166007</xdr:rowOff>
    </xdr:to>
    <xdr:cxnSp macro="">
      <xdr:nvCxnSpPr>
        <xdr:cNvPr id="652" name="直線コネクタ 651">
          <a:extLst>
            <a:ext uri="{FF2B5EF4-FFF2-40B4-BE49-F238E27FC236}">
              <a16:creationId xmlns:a16="http://schemas.microsoft.com/office/drawing/2014/main" id="{77E27507-DAEB-4C1A-93CE-A462747D8472}"/>
            </a:ext>
          </a:extLst>
        </xdr:cNvPr>
        <xdr:cNvCxnSpPr/>
      </xdr:nvCxnSpPr>
      <xdr:spPr>
        <a:xfrm>
          <a:off x="22072600" y="1713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98533</xdr:rowOff>
    </xdr:from>
    <xdr:ext cx="469744" cy="259045"/>
    <xdr:sp macro="" textlink="">
      <xdr:nvSpPr>
        <xdr:cNvPr id="653" name="【庁舎】&#10;一人当たり面積平均値テキスト">
          <a:extLst>
            <a:ext uri="{FF2B5EF4-FFF2-40B4-BE49-F238E27FC236}">
              <a16:creationId xmlns:a16="http://schemas.microsoft.com/office/drawing/2014/main" id="{EC060F32-A38D-4EFE-B5BA-2967B85DC5D4}"/>
            </a:ext>
          </a:extLst>
        </xdr:cNvPr>
        <xdr:cNvSpPr txBox="1"/>
      </xdr:nvSpPr>
      <xdr:spPr>
        <a:xfrm>
          <a:off x="22250400" y="18272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0.216</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120106</xdr:rowOff>
    </xdr:from>
    <xdr:to>
      <xdr:col>32</xdr:col>
      <xdr:colOff>238125</xdr:colOff>
      <xdr:row>107</xdr:row>
      <xdr:rowOff>50256</xdr:rowOff>
    </xdr:to>
    <xdr:sp macro="" textlink="">
      <xdr:nvSpPr>
        <xdr:cNvPr id="654" name="フローチャート : 判断 653">
          <a:extLst>
            <a:ext uri="{FF2B5EF4-FFF2-40B4-BE49-F238E27FC236}">
              <a16:creationId xmlns:a16="http://schemas.microsoft.com/office/drawing/2014/main" id="{ECFE2A9F-AD1C-41F3-9F3E-AA0B21C4A19B}"/>
            </a:ext>
          </a:extLst>
        </xdr:cNvPr>
        <xdr:cNvSpPr/>
      </xdr:nvSpPr>
      <xdr:spPr>
        <a:xfrm>
          <a:off x="221107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120106</xdr:rowOff>
    </xdr:from>
    <xdr:to>
      <xdr:col>31</xdr:col>
      <xdr:colOff>85725</xdr:colOff>
      <xdr:row>107</xdr:row>
      <xdr:rowOff>50256</xdr:rowOff>
    </xdr:to>
    <xdr:sp macro="" textlink="">
      <xdr:nvSpPr>
        <xdr:cNvPr id="655" name="フローチャート : 判断 654">
          <a:extLst>
            <a:ext uri="{FF2B5EF4-FFF2-40B4-BE49-F238E27FC236}">
              <a16:creationId xmlns:a16="http://schemas.microsoft.com/office/drawing/2014/main" id="{0B990F1D-CED2-42F9-86E5-EFA564641807}"/>
            </a:ext>
          </a:extLst>
        </xdr:cNvPr>
        <xdr:cNvSpPr/>
      </xdr:nvSpPr>
      <xdr:spPr>
        <a:xfrm>
          <a:off x="212725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107</xdr:row>
      <xdr:rowOff>41383</xdr:rowOff>
    </xdr:from>
    <xdr:ext cx="469744" cy="259045"/>
    <xdr:sp macro="" textlink="">
      <xdr:nvSpPr>
        <xdr:cNvPr id="656" name="n_1aveValue【庁舎】&#10;一人当たり面積">
          <a:extLst>
            <a:ext uri="{FF2B5EF4-FFF2-40B4-BE49-F238E27FC236}">
              <a16:creationId xmlns:a16="http://schemas.microsoft.com/office/drawing/2014/main" id="{F0ABE829-ADAE-4247-90C8-9572817AD807}"/>
            </a:ext>
          </a:extLst>
        </xdr:cNvPr>
        <xdr:cNvSpPr txBox="1"/>
      </xdr:nvSpPr>
      <xdr:spPr>
        <a:xfrm>
          <a:off x="21075727" y="18386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0.216</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657" name="テキスト ボックス 656">
          <a:extLst>
            <a:ext uri="{FF2B5EF4-FFF2-40B4-BE49-F238E27FC236}">
              <a16:creationId xmlns:a16="http://schemas.microsoft.com/office/drawing/2014/main" id="{1DBAFD80-9C81-4D35-86C2-B582CE5C100A}"/>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58" name="テキスト ボックス 657">
          <a:extLst>
            <a:ext uri="{FF2B5EF4-FFF2-40B4-BE49-F238E27FC236}">
              <a16:creationId xmlns:a16="http://schemas.microsoft.com/office/drawing/2014/main" id="{4776488D-DFAF-4F5C-B045-245F2DD0B2DE}"/>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59" name="テキスト ボックス 658">
          <a:extLst>
            <a:ext uri="{FF2B5EF4-FFF2-40B4-BE49-F238E27FC236}">
              <a16:creationId xmlns:a16="http://schemas.microsoft.com/office/drawing/2014/main" id="{9EE1BBA0-15AE-4AEB-A921-DC95E593569B}"/>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60" name="テキスト ボックス 659">
          <a:extLst>
            <a:ext uri="{FF2B5EF4-FFF2-40B4-BE49-F238E27FC236}">
              <a16:creationId xmlns:a16="http://schemas.microsoft.com/office/drawing/2014/main" id="{3FD9CB8A-1750-46F0-AA2F-4AD1D29F7196}"/>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61" name="テキスト ボックス 660">
          <a:extLst>
            <a:ext uri="{FF2B5EF4-FFF2-40B4-BE49-F238E27FC236}">
              <a16:creationId xmlns:a16="http://schemas.microsoft.com/office/drawing/2014/main" id="{0BBF698F-9FA5-4F3D-9A21-30B723CC2CBD}"/>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105</xdr:row>
      <xdr:rowOff>111942</xdr:rowOff>
    </xdr:from>
    <xdr:to>
      <xdr:col>31</xdr:col>
      <xdr:colOff>85725</xdr:colOff>
      <xdr:row>106</xdr:row>
      <xdr:rowOff>42092</xdr:rowOff>
    </xdr:to>
    <xdr:sp macro="" textlink="">
      <xdr:nvSpPr>
        <xdr:cNvPr id="662" name="円/楕円 661">
          <a:extLst>
            <a:ext uri="{FF2B5EF4-FFF2-40B4-BE49-F238E27FC236}">
              <a16:creationId xmlns:a16="http://schemas.microsoft.com/office/drawing/2014/main" id="{ACD03F92-0B2D-49DB-A562-85F352B58152}"/>
            </a:ext>
          </a:extLst>
        </xdr:cNvPr>
        <xdr:cNvSpPr/>
      </xdr:nvSpPr>
      <xdr:spPr>
        <a:xfrm>
          <a:off x="21272500" y="1811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58619</xdr:rowOff>
    </xdr:from>
    <xdr:ext cx="469744" cy="259045"/>
    <xdr:sp macro="" textlink="">
      <xdr:nvSpPr>
        <xdr:cNvPr id="663" name="n_1mainValue【庁舎】&#10;一人当たり面積">
          <a:extLst>
            <a:ext uri="{FF2B5EF4-FFF2-40B4-BE49-F238E27FC236}">
              <a16:creationId xmlns:a16="http://schemas.microsoft.com/office/drawing/2014/main" id="{EDA3E8ED-12C0-44AB-A757-459429995EDB}"/>
            </a:ext>
          </a:extLst>
        </xdr:cNvPr>
        <xdr:cNvSpPr txBox="1"/>
      </xdr:nvSpPr>
      <xdr:spPr>
        <a:xfrm>
          <a:off x="21075727" y="17889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0.271</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64" name="正方形/長方形 663">
          <a:extLst>
            <a:ext uri="{FF2B5EF4-FFF2-40B4-BE49-F238E27FC236}">
              <a16:creationId xmlns:a16="http://schemas.microsoft.com/office/drawing/2014/main" id="{CD4E979C-E40F-48EB-8AD2-5EA49D19336D}"/>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65" name="正方形/長方形 664">
          <a:extLst>
            <a:ext uri="{FF2B5EF4-FFF2-40B4-BE49-F238E27FC236}">
              <a16:creationId xmlns:a16="http://schemas.microsoft.com/office/drawing/2014/main" id="{16BF1E69-B4A4-422E-9B6E-B7CD840450C6}"/>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66" name="テキスト ボックス 665">
          <a:extLst>
            <a:ext uri="{FF2B5EF4-FFF2-40B4-BE49-F238E27FC236}">
              <a16:creationId xmlns:a16="http://schemas.microsoft.com/office/drawing/2014/main" id="{D2DE1BE5-9D95-4774-96A2-CFA15EFC5832}"/>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400">
              <a:solidFill>
                <a:schemeClr val="dk1"/>
              </a:solidFill>
              <a:effectLst/>
              <a:latin typeface="+mn-lt"/>
              <a:ea typeface="+mn-ea"/>
              <a:cs typeface="+mn-cs"/>
            </a:rPr>
            <a:t>平成２７年度においてすべての類型で有形固定資産減価償却率は類似団体平均を下回って</a:t>
          </a:r>
          <a:r>
            <a:rPr lang="ja-JP" altLang="en-US" sz="1400">
              <a:solidFill>
                <a:schemeClr val="dk1"/>
              </a:solidFill>
              <a:effectLst/>
              <a:latin typeface="+mn-lt"/>
              <a:ea typeface="+mn-ea"/>
              <a:cs typeface="+mn-cs"/>
            </a:rPr>
            <a:t>おり</a:t>
          </a:r>
          <a:r>
            <a:rPr lang="ja-JP" altLang="ja-JP" sz="1400">
              <a:solidFill>
                <a:schemeClr val="dk1"/>
              </a:solidFill>
              <a:effectLst/>
              <a:latin typeface="+mn-lt"/>
              <a:ea typeface="+mn-ea"/>
              <a:cs typeface="+mn-cs"/>
            </a:rPr>
            <a:t>、ほんどの類型で一人当たりの面積が類似団体平均を上回っている。その原因として平成１６年の市町村合併により生じた、同じ機能を持った施設の重複が挙げられる。今後は人口減少による税収や使用料が減少する一方、少子高齢化による保健福祉施設の需要増加、教育施設の需要減少が考えられる。このような状況を踏まえ、平成２９年に策定した公共施設再配置計画により、中長期的な視点で施設の集約化や複合化、長寿命化等を計画的に行い、財政負担の軽減、平準化を行うことにより適切な公共施設の再配置を行う。</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鹿児島県薩摩川内市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97,056
96,642
682.92
56,815,642
54,345,007
1,712,795
30,320,115
45,245,920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10.5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a:extLst>
            <a:ext uri="{FF2B5EF4-FFF2-40B4-BE49-F238E27FC236}">
              <a16:creationId xmlns:a16="http://schemas.microsoft.com/office/drawing/2014/main" id="{00000000-0008-0000-0300-00001B000000}"/>
            </a:ext>
          </a:extLst>
        </xdr:cNvPr>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a:extLst>
            <a:ext uri="{FF2B5EF4-FFF2-40B4-BE49-F238E27FC236}">
              <a16:creationId xmlns:a16="http://schemas.microsoft.com/office/drawing/2014/main" id="{00000000-0008-0000-0300-00001C000000}"/>
            </a:ext>
          </a:extLst>
        </xdr:cNvPr>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a:extLst>
            <a:ext uri="{FF2B5EF4-FFF2-40B4-BE49-F238E27FC236}">
              <a16:creationId xmlns:a16="http://schemas.microsoft.com/office/drawing/2014/main" id="{00000000-0008-0000-0300-000023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a:extLst>
            <a:ext uri="{FF2B5EF4-FFF2-40B4-BE49-F238E27FC236}">
              <a16:creationId xmlns:a16="http://schemas.microsoft.com/office/drawing/2014/main" id="{00000000-0008-0000-0300-000024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a:extLst>
            <a:ext uri="{FF2B5EF4-FFF2-40B4-BE49-F238E27FC236}">
              <a16:creationId xmlns:a16="http://schemas.microsoft.com/office/drawing/2014/main" id="{00000000-0008-0000-0300-000026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82/93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a:extLst>
            <a:ext uri="{FF2B5EF4-FFF2-40B4-BE49-F238E27FC236}">
              <a16:creationId xmlns:a16="http://schemas.microsoft.com/office/drawing/2014/main" id="{00000000-0008-0000-0300-00002F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mn-lt"/>
              <a:ea typeface="+mn-ea"/>
              <a:cs typeface="+mn-cs"/>
            </a:rPr>
            <a:t>　</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広い市域と多くの施設を有し、その維持管理経費や過去の投資事業に対する公債費など財政需要は依然高い上、市税は前年度と比べて増加したものの、依然として厳しい経済情勢には変わりはなく、ここ数年は類似団体内平均値を下回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　今後も、市税</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等</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について更なる収納対策を講じながら、自主財源の確保に努める。</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a:extLst>
            <a:ext uri="{FF2B5EF4-FFF2-40B4-BE49-F238E27FC236}">
              <a16:creationId xmlns:a16="http://schemas.microsoft.com/office/drawing/2014/main" id="{00000000-0008-0000-0300-000030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a:extLst>
            <a:ext uri="{FF2B5EF4-FFF2-40B4-BE49-F238E27FC236}">
              <a16:creationId xmlns:a16="http://schemas.microsoft.com/office/drawing/2014/main" id="{00000000-0008-0000-0300-000031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37193</xdr:rowOff>
    </xdr:from>
    <xdr:to>
      <xdr:col>7</xdr:col>
      <xdr:colOff>152400</xdr:colOff>
      <xdr:row>46</xdr:row>
      <xdr:rowOff>29028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09393"/>
          <a:ext cx="0" cy="17063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46</xdr:row>
      <xdr:rowOff>1105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88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0.36</a:t>
          </a:r>
          <a:endParaRPr kumimoji="1" lang="ja-JP" altLang="en-US" sz="1000" b="1">
            <a:latin typeface="ＭＳ Ｐゴシック"/>
          </a:endParaRPr>
        </a:p>
      </xdr:txBody>
    </xdr:sp>
    <xdr:clientData/>
  </xdr:oneCellAnchor>
  <xdr:twoCellAnchor>
    <xdr:from>
      <xdr:col>7</xdr:col>
      <xdr:colOff>63500</xdr:colOff>
      <xdr:row>46</xdr:row>
      <xdr:rowOff>29028</xdr:rowOff>
    </xdr:from>
    <xdr:to>
      <xdr:col>7</xdr:col>
      <xdr:colOff>241300</xdr:colOff>
      <xdr:row>46</xdr:row>
      <xdr:rowOff>29028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915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123570</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95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a:t>
          </a:r>
          <a:endParaRPr kumimoji="1" lang="ja-JP" altLang="en-US" sz="1000" b="1">
            <a:latin typeface="ＭＳ Ｐゴシック"/>
          </a:endParaRPr>
        </a:p>
      </xdr:txBody>
    </xdr:sp>
    <xdr:clientData/>
  </xdr:oneCellAnchor>
  <xdr:twoCellAnchor>
    <xdr:from>
      <xdr:col>7</xdr:col>
      <xdr:colOff>63500</xdr:colOff>
      <xdr:row>36</xdr:row>
      <xdr:rowOff>37193</xdr:rowOff>
    </xdr:from>
    <xdr:to>
      <xdr:col>7</xdr:col>
      <xdr:colOff>241300</xdr:colOff>
      <xdr:row>36</xdr:row>
      <xdr:rowOff>37193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0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147865</xdr:rowOff>
    </xdr:from>
    <xdr:to>
      <xdr:col>7</xdr:col>
      <xdr:colOff>152400</xdr:colOff>
      <xdr:row>44</xdr:row>
      <xdr:rowOff>165100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4114800" y="7691665"/>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42834</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0722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26307</xdr:rowOff>
    </xdr:from>
    <xdr:to>
      <xdr:col>7</xdr:col>
      <xdr:colOff>203200</xdr:colOff>
      <xdr:row>42</xdr:row>
      <xdr:rowOff>127907</xdr:rowOff>
    </xdr:to>
    <xdr:sp macro="" textlink="">
      <xdr:nvSpPr>
        <xdr:cNvPr id="72" name="フローチャート : 判断 71">
          <a:extLst>
            <a:ext uri="{FF2B5EF4-FFF2-40B4-BE49-F238E27FC236}">
              <a16:creationId xmlns:a16="http://schemas.microsoft.com/office/drawing/2014/main" id="{00000000-0008-0000-0300-000048000000}"/>
            </a:ext>
          </a:extLst>
        </xdr:cNvPr>
        <xdr:cNvSpPr/>
      </xdr:nvSpPr>
      <xdr:spPr>
        <a:xfrm>
          <a:off x="4902200" y="72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165100</xdr:rowOff>
    </xdr:from>
    <xdr:to>
      <xdr:col>6</xdr:col>
      <xdr:colOff>0</xdr:colOff>
      <xdr:row>44</xdr:row>
      <xdr:rowOff>165100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70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26307</xdr:rowOff>
    </xdr:from>
    <xdr:to>
      <xdr:col>6</xdr:col>
      <xdr:colOff>50800</xdr:colOff>
      <xdr:row>42</xdr:row>
      <xdr:rowOff>127907</xdr:rowOff>
    </xdr:to>
    <xdr:sp macro="" textlink="">
      <xdr:nvSpPr>
        <xdr:cNvPr id="74" name="フローチャート : 判断 73">
          <a:extLst>
            <a:ext uri="{FF2B5EF4-FFF2-40B4-BE49-F238E27FC236}">
              <a16:creationId xmlns:a16="http://schemas.microsoft.com/office/drawing/2014/main" id="{00000000-0008-0000-0300-00004A000000}"/>
            </a:ext>
          </a:extLst>
        </xdr:cNvPr>
        <xdr:cNvSpPr/>
      </xdr:nvSpPr>
      <xdr:spPr>
        <a:xfrm>
          <a:off x="4064000" y="72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138084</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6996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165100</xdr:rowOff>
    </xdr:from>
    <xdr:to>
      <xdr:col>4</xdr:col>
      <xdr:colOff>482600</xdr:colOff>
      <xdr:row>45</xdr:row>
      <xdr:rowOff>10885</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70890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27215</xdr:rowOff>
    </xdr:from>
    <xdr:to>
      <xdr:col>4</xdr:col>
      <xdr:colOff>533400</xdr:colOff>
      <xdr:row>43</xdr:row>
      <xdr:rowOff>128815</xdr:rowOff>
    </xdr:to>
    <xdr:sp macro="" textlink="">
      <xdr:nvSpPr>
        <xdr:cNvPr id="77" name="フローチャート : 判断 76">
          <a:extLst>
            <a:ext uri="{FF2B5EF4-FFF2-40B4-BE49-F238E27FC236}">
              <a16:creationId xmlns:a16="http://schemas.microsoft.com/office/drawing/2014/main" id="{00000000-0008-0000-0300-00004D000000}"/>
            </a:ext>
          </a:extLst>
        </xdr:cNvPr>
        <xdr:cNvSpPr/>
      </xdr:nvSpPr>
      <xdr:spPr>
        <a:xfrm>
          <a:off x="3175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138992</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168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45</xdr:row>
      <xdr:rowOff>10885</xdr:rowOff>
    </xdr:from>
    <xdr:to>
      <xdr:col>3</xdr:col>
      <xdr:colOff>279400</xdr:colOff>
      <xdr:row>45</xdr:row>
      <xdr:rowOff>28122</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72613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27215</xdr:rowOff>
    </xdr:from>
    <xdr:to>
      <xdr:col>3</xdr:col>
      <xdr:colOff>330200</xdr:colOff>
      <xdr:row>43</xdr:row>
      <xdr:rowOff>128815</xdr:rowOff>
    </xdr:to>
    <xdr:sp macro="" textlink="">
      <xdr:nvSpPr>
        <xdr:cNvPr id="80" name="フローチャート : 判断 79">
          <a:extLst>
            <a:ext uri="{FF2B5EF4-FFF2-40B4-BE49-F238E27FC236}">
              <a16:creationId xmlns:a16="http://schemas.microsoft.com/office/drawing/2014/main" id="{00000000-0008-0000-0300-000050000000}"/>
            </a:ext>
          </a:extLst>
        </xdr:cNvPr>
        <xdr:cNvSpPr/>
      </xdr:nvSpPr>
      <xdr:spPr>
        <a:xfrm>
          <a:off x="2286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138992</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168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27215</xdr:rowOff>
    </xdr:from>
    <xdr:to>
      <xdr:col>2</xdr:col>
      <xdr:colOff>127000</xdr:colOff>
      <xdr:row>43</xdr:row>
      <xdr:rowOff>128815</xdr:rowOff>
    </xdr:to>
    <xdr:sp macro="" textlink="">
      <xdr:nvSpPr>
        <xdr:cNvPr id="82" name="フローチャート : 判断 81">
          <a:extLst>
            <a:ext uri="{FF2B5EF4-FFF2-40B4-BE49-F238E27FC236}">
              <a16:creationId xmlns:a16="http://schemas.microsoft.com/office/drawing/2014/main" id="{00000000-0008-0000-0300-000052000000}"/>
            </a:ext>
          </a:extLst>
        </xdr:cNvPr>
        <xdr:cNvSpPr/>
      </xdr:nvSpPr>
      <xdr:spPr>
        <a:xfrm>
          <a:off x="1397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138992</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168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44</xdr:row>
      <xdr:rowOff>97065</xdr:rowOff>
    </xdr:from>
    <xdr:to>
      <xdr:col>7</xdr:col>
      <xdr:colOff>203200</xdr:colOff>
      <xdr:row>45</xdr:row>
      <xdr:rowOff>27215</xdr:rowOff>
    </xdr:to>
    <xdr:sp macro="" textlink="">
      <xdr:nvSpPr>
        <xdr:cNvPr id="89" name="円/楕円 88">
          <a:extLst>
            <a:ext uri="{FF2B5EF4-FFF2-40B4-BE49-F238E27FC236}">
              <a16:creationId xmlns:a16="http://schemas.microsoft.com/office/drawing/2014/main" id="{00000000-0008-0000-0300-000059000000}"/>
            </a:ext>
          </a:extLst>
        </xdr:cNvPr>
        <xdr:cNvSpPr/>
      </xdr:nvSpPr>
      <xdr:spPr>
        <a:xfrm>
          <a:off x="4902200" y="764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69142</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612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0.49</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114300</xdr:rowOff>
    </xdr:from>
    <xdr:to>
      <xdr:col>6</xdr:col>
      <xdr:colOff>50800</xdr:colOff>
      <xdr:row>45</xdr:row>
      <xdr:rowOff>44450</xdr:rowOff>
    </xdr:to>
    <xdr:sp macro="" textlink="">
      <xdr:nvSpPr>
        <xdr:cNvPr id="91" name="円/楕円 90">
          <a:extLst>
            <a:ext uri="{FF2B5EF4-FFF2-40B4-BE49-F238E27FC236}">
              <a16:creationId xmlns:a16="http://schemas.microsoft.com/office/drawing/2014/main" id="{00000000-0008-0000-0300-00005B000000}"/>
            </a:ext>
          </a:extLst>
        </xdr:cNvPr>
        <xdr:cNvSpPr/>
      </xdr:nvSpPr>
      <xdr:spPr>
        <a:xfrm>
          <a:off x="4064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29227</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74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114300</xdr:rowOff>
    </xdr:from>
    <xdr:to>
      <xdr:col>4</xdr:col>
      <xdr:colOff>533400</xdr:colOff>
      <xdr:row>45</xdr:row>
      <xdr:rowOff>44450</xdr:rowOff>
    </xdr:to>
    <xdr:sp macro="" textlink="">
      <xdr:nvSpPr>
        <xdr:cNvPr id="93" name="円/楕円 92">
          <a:extLst>
            <a:ext uri="{FF2B5EF4-FFF2-40B4-BE49-F238E27FC236}">
              <a16:creationId xmlns:a16="http://schemas.microsoft.com/office/drawing/2014/main" id="{00000000-0008-0000-0300-00005D000000}"/>
            </a:ext>
          </a:extLst>
        </xdr:cNvPr>
        <xdr:cNvSpPr/>
      </xdr:nvSpPr>
      <xdr:spPr>
        <a:xfrm>
          <a:off x="3175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29227</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131535</xdr:rowOff>
    </xdr:from>
    <xdr:to>
      <xdr:col>3</xdr:col>
      <xdr:colOff>330200</xdr:colOff>
      <xdr:row>45</xdr:row>
      <xdr:rowOff>61685</xdr:rowOff>
    </xdr:to>
    <xdr:sp macro="" textlink="">
      <xdr:nvSpPr>
        <xdr:cNvPr id="95" name="円/楕円 94">
          <a:extLst>
            <a:ext uri="{FF2B5EF4-FFF2-40B4-BE49-F238E27FC236}">
              <a16:creationId xmlns:a16="http://schemas.microsoft.com/office/drawing/2014/main" id="{00000000-0008-0000-0300-00005F000000}"/>
            </a:ext>
          </a:extLst>
        </xdr:cNvPr>
        <xdr:cNvSpPr/>
      </xdr:nvSpPr>
      <xdr:spPr>
        <a:xfrm>
          <a:off x="2286000" y="767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46462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761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148772</xdr:rowOff>
    </xdr:from>
    <xdr:to>
      <xdr:col>2</xdr:col>
      <xdr:colOff>127000</xdr:colOff>
      <xdr:row>45</xdr:row>
      <xdr:rowOff>78922</xdr:rowOff>
    </xdr:to>
    <xdr:sp macro="" textlink="">
      <xdr:nvSpPr>
        <xdr:cNvPr id="97" name="円/楕円 96">
          <a:extLst>
            <a:ext uri="{FF2B5EF4-FFF2-40B4-BE49-F238E27FC236}">
              <a16:creationId xmlns:a16="http://schemas.microsoft.com/office/drawing/2014/main" id="{00000000-0008-0000-0300-000061000000}"/>
            </a:ext>
          </a:extLst>
        </xdr:cNvPr>
        <xdr:cNvSpPr/>
      </xdr:nvSpPr>
      <xdr:spPr>
        <a:xfrm>
          <a:off x="1397000" y="769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63699</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77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ゴシック 本文"/>
              <a:ea typeface="+mn-ea"/>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合併算定換の段階的縮減による普通交付税の減、臨時財政対策債の減があったものの、市税の増加、人件費や公債費の減により、前年度比で１．２ポイント改善しているが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、類似団体内平均値を</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５</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ポイント上回っている。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今後においても、「財政運営プログラム」に基づく事業見直しに取り組み、人件費・物件費・維持補修費等の縮減、また、地方債発行額の抑制による公債費の縮減など、更なる経常経費の削減に努める。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1</xdr:col>
      <xdr:colOff>38100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31962</xdr:rowOff>
    </xdr:from>
    <xdr:to>
      <xdr:col>7</xdr:col>
      <xdr:colOff>152400</xdr:colOff>
      <xdr:row>66</xdr:row>
      <xdr:rowOff>42333</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147512"/>
          <a:ext cx="0" cy="12105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14410</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33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104.0</a:t>
          </a:r>
          <a:endParaRPr kumimoji="1" lang="ja-JP" altLang="en-US" sz="1000" b="1">
            <a:latin typeface="ＭＳ Ｐゴシック"/>
          </a:endParaRPr>
        </a:p>
      </xdr:txBody>
    </xdr:sp>
    <xdr:clientData/>
  </xdr:oneCellAnchor>
  <xdr:twoCellAnchor>
    <xdr:from>
      <xdr:col>7</xdr:col>
      <xdr:colOff>63500</xdr:colOff>
      <xdr:row>66</xdr:row>
      <xdr:rowOff>42333</xdr:rowOff>
    </xdr:from>
    <xdr:to>
      <xdr:col>7</xdr:col>
      <xdr:colOff>241300</xdr:colOff>
      <xdr:row>66</xdr:row>
      <xdr:rowOff>42333</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35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118339</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89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73.9</a:t>
          </a:r>
          <a:endParaRPr kumimoji="1" lang="ja-JP" altLang="en-US" sz="1000" b="1">
            <a:latin typeface="ＭＳ Ｐゴシック"/>
          </a:endParaRPr>
        </a:p>
      </xdr:txBody>
    </xdr:sp>
    <xdr:clientData/>
  </xdr:oneCellAnchor>
  <xdr:twoCellAnchor>
    <xdr:from>
      <xdr:col>7</xdr:col>
      <xdr:colOff>63500</xdr:colOff>
      <xdr:row>59</xdr:row>
      <xdr:rowOff>31962</xdr:rowOff>
    </xdr:from>
    <xdr:to>
      <xdr:col>7</xdr:col>
      <xdr:colOff>241300</xdr:colOff>
      <xdr:row>59</xdr:row>
      <xdr:rowOff>31962</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147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142452</xdr:rowOff>
    </xdr:from>
    <xdr:to>
      <xdr:col>7</xdr:col>
      <xdr:colOff>152400</xdr:colOff>
      <xdr:row>64</xdr:row>
      <xdr:rowOff>19262</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0943802"/>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7637</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637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91.2</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162560</xdr:rowOff>
    </xdr:from>
    <xdr:to>
      <xdr:col>7</xdr:col>
      <xdr:colOff>203200</xdr:colOff>
      <xdr:row>63</xdr:row>
      <xdr:rowOff>92710</xdr:rowOff>
    </xdr:to>
    <xdr:sp macro="" textlink="">
      <xdr:nvSpPr>
        <xdr:cNvPr id="135" name="フローチャート : 判断 134">
          <a:extLst>
            <a:ext uri="{FF2B5EF4-FFF2-40B4-BE49-F238E27FC236}">
              <a16:creationId xmlns:a16="http://schemas.microsoft.com/office/drawing/2014/main" id="{00000000-0008-0000-0300-000087000000}"/>
            </a:ext>
          </a:extLst>
        </xdr:cNvPr>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19262</xdr:rowOff>
    </xdr:from>
    <xdr:to>
      <xdr:col>6</xdr:col>
      <xdr:colOff>0</xdr:colOff>
      <xdr:row>64</xdr:row>
      <xdr:rowOff>19262</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3225800" y="1099206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62019</xdr:rowOff>
    </xdr:from>
    <xdr:to>
      <xdr:col>6</xdr:col>
      <xdr:colOff>50800</xdr:colOff>
      <xdr:row>62</xdr:row>
      <xdr:rowOff>163619</xdr:rowOff>
    </xdr:to>
    <xdr:sp macro="" textlink="">
      <xdr:nvSpPr>
        <xdr:cNvPr id="137" name="フローチャート : 判断 136">
          <a:extLst>
            <a:ext uri="{FF2B5EF4-FFF2-40B4-BE49-F238E27FC236}">
              <a16:creationId xmlns:a16="http://schemas.microsoft.com/office/drawing/2014/main" id="{00000000-0008-0000-0300-000089000000}"/>
            </a:ext>
          </a:extLst>
        </xdr:cNvPr>
        <xdr:cNvSpPr/>
      </xdr:nvSpPr>
      <xdr:spPr>
        <a:xfrm>
          <a:off x="4064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2346</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460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86148</xdr:rowOff>
    </xdr:from>
    <xdr:to>
      <xdr:col>4</xdr:col>
      <xdr:colOff>482600</xdr:colOff>
      <xdr:row>64</xdr:row>
      <xdr:rowOff>19262</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2336800" y="10887498"/>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150495</xdr:rowOff>
    </xdr:from>
    <xdr:to>
      <xdr:col>4</xdr:col>
      <xdr:colOff>533400</xdr:colOff>
      <xdr:row>63</xdr:row>
      <xdr:rowOff>80645</xdr:rowOff>
    </xdr:to>
    <xdr:sp macro="" textlink="">
      <xdr:nvSpPr>
        <xdr:cNvPr id="140" name="フローチャート : 判断 139">
          <a:extLst>
            <a:ext uri="{FF2B5EF4-FFF2-40B4-BE49-F238E27FC236}">
              <a16:creationId xmlns:a16="http://schemas.microsoft.com/office/drawing/2014/main" id="{00000000-0008-0000-0300-00008C000000}"/>
            </a:ext>
          </a:extLst>
        </xdr:cNvPr>
        <xdr:cNvSpPr/>
      </xdr:nvSpPr>
      <xdr:spPr>
        <a:xfrm>
          <a:off x="31750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90822</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549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86148</xdr:rowOff>
    </xdr:from>
    <xdr:to>
      <xdr:col>3</xdr:col>
      <xdr:colOff>279400</xdr:colOff>
      <xdr:row>64</xdr:row>
      <xdr:rowOff>15240</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flipV="1">
          <a:off x="1447800" y="10887498"/>
          <a:ext cx="8890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98213</xdr:rowOff>
    </xdr:from>
    <xdr:to>
      <xdr:col>3</xdr:col>
      <xdr:colOff>330200</xdr:colOff>
      <xdr:row>63</xdr:row>
      <xdr:rowOff>28363</xdr:rowOff>
    </xdr:to>
    <xdr:sp macro="" textlink="">
      <xdr:nvSpPr>
        <xdr:cNvPr id="143" name="フローチャート : 判断 142">
          <a:extLst>
            <a:ext uri="{FF2B5EF4-FFF2-40B4-BE49-F238E27FC236}">
              <a16:creationId xmlns:a16="http://schemas.microsoft.com/office/drawing/2014/main" id="{00000000-0008-0000-0300-00008F000000}"/>
            </a:ext>
          </a:extLst>
        </xdr:cNvPr>
        <xdr:cNvSpPr/>
      </xdr:nvSpPr>
      <xdr:spPr>
        <a:xfrm>
          <a:off x="22860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38540</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49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122344</xdr:rowOff>
    </xdr:from>
    <xdr:to>
      <xdr:col>2</xdr:col>
      <xdr:colOff>127000</xdr:colOff>
      <xdr:row>63</xdr:row>
      <xdr:rowOff>52494</xdr:rowOff>
    </xdr:to>
    <xdr:sp macro="" textlink="">
      <xdr:nvSpPr>
        <xdr:cNvPr id="145" name="フローチャート : 判断 144">
          <a:extLst>
            <a:ext uri="{FF2B5EF4-FFF2-40B4-BE49-F238E27FC236}">
              <a16:creationId xmlns:a16="http://schemas.microsoft.com/office/drawing/2014/main" id="{00000000-0008-0000-0300-000091000000}"/>
            </a:ext>
          </a:extLst>
        </xdr:cNvPr>
        <xdr:cNvSpPr/>
      </xdr:nvSpPr>
      <xdr:spPr>
        <a:xfrm>
          <a:off x="1397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62671</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52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91652</xdr:rowOff>
    </xdr:from>
    <xdr:to>
      <xdr:col>7</xdr:col>
      <xdr:colOff>203200</xdr:colOff>
      <xdr:row>64</xdr:row>
      <xdr:rowOff>21802</xdr:rowOff>
    </xdr:to>
    <xdr:sp macro="" textlink="">
      <xdr:nvSpPr>
        <xdr:cNvPr id="152" name="円/楕円 151">
          <a:extLst>
            <a:ext uri="{FF2B5EF4-FFF2-40B4-BE49-F238E27FC236}">
              <a16:creationId xmlns:a16="http://schemas.microsoft.com/office/drawing/2014/main" id="{00000000-0008-0000-0300-000098000000}"/>
            </a:ext>
          </a:extLst>
        </xdr:cNvPr>
        <xdr:cNvSpPr/>
      </xdr:nvSpPr>
      <xdr:spPr>
        <a:xfrm>
          <a:off x="4902200" y="10893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63729</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865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93.7</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139912</xdr:rowOff>
    </xdr:from>
    <xdr:to>
      <xdr:col>6</xdr:col>
      <xdr:colOff>50800</xdr:colOff>
      <xdr:row>64</xdr:row>
      <xdr:rowOff>70062</xdr:rowOff>
    </xdr:to>
    <xdr:sp macro="" textlink="">
      <xdr:nvSpPr>
        <xdr:cNvPr id="154" name="円/楕円 153">
          <a:extLst>
            <a:ext uri="{FF2B5EF4-FFF2-40B4-BE49-F238E27FC236}">
              <a16:creationId xmlns:a16="http://schemas.microsoft.com/office/drawing/2014/main" id="{00000000-0008-0000-0300-00009A000000}"/>
            </a:ext>
          </a:extLst>
        </xdr:cNvPr>
        <xdr:cNvSpPr/>
      </xdr:nvSpPr>
      <xdr:spPr>
        <a:xfrm>
          <a:off x="4064000" y="1094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54839</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1027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94.9</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139912</xdr:rowOff>
    </xdr:from>
    <xdr:to>
      <xdr:col>4</xdr:col>
      <xdr:colOff>533400</xdr:colOff>
      <xdr:row>64</xdr:row>
      <xdr:rowOff>70062</xdr:rowOff>
    </xdr:to>
    <xdr:sp macro="" textlink="">
      <xdr:nvSpPr>
        <xdr:cNvPr id="156" name="円/楕円 155">
          <a:extLst>
            <a:ext uri="{FF2B5EF4-FFF2-40B4-BE49-F238E27FC236}">
              <a16:creationId xmlns:a16="http://schemas.microsoft.com/office/drawing/2014/main" id="{00000000-0008-0000-0300-00009C000000}"/>
            </a:ext>
          </a:extLst>
        </xdr:cNvPr>
        <xdr:cNvSpPr/>
      </xdr:nvSpPr>
      <xdr:spPr>
        <a:xfrm>
          <a:off x="3175000" y="1094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54839</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1027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94.9</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35348</xdr:rowOff>
    </xdr:from>
    <xdr:to>
      <xdr:col>3</xdr:col>
      <xdr:colOff>330200</xdr:colOff>
      <xdr:row>63</xdr:row>
      <xdr:rowOff>136948</xdr:rowOff>
    </xdr:to>
    <xdr:sp macro="" textlink="">
      <xdr:nvSpPr>
        <xdr:cNvPr id="158" name="円/楕円 157">
          <a:extLst>
            <a:ext uri="{FF2B5EF4-FFF2-40B4-BE49-F238E27FC236}">
              <a16:creationId xmlns:a16="http://schemas.microsoft.com/office/drawing/2014/main" id="{00000000-0008-0000-0300-00009E000000}"/>
            </a:ext>
          </a:extLst>
        </xdr:cNvPr>
        <xdr:cNvSpPr/>
      </xdr:nvSpPr>
      <xdr:spPr>
        <a:xfrm>
          <a:off x="2286000" y="10836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121725</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923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135890</xdr:rowOff>
    </xdr:from>
    <xdr:to>
      <xdr:col>2</xdr:col>
      <xdr:colOff>127000</xdr:colOff>
      <xdr:row>64</xdr:row>
      <xdr:rowOff>66040</xdr:rowOff>
    </xdr:to>
    <xdr:sp macro="" textlink="">
      <xdr:nvSpPr>
        <xdr:cNvPr id="160" name="円/楕円 159">
          <a:extLst>
            <a:ext uri="{FF2B5EF4-FFF2-40B4-BE49-F238E27FC236}">
              <a16:creationId xmlns:a16="http://schemas.microsoft.com/office/drawing/2014/main" id="{00000000-0008-0000-0300-0000A0000000}"/>
            </a:ext>
          </a:extLst>
        </xdr:cNvPr>
        <xdr:cNvSpPr/>
      </xdr:nvSpPr>
      <xdr:spPr>
        <a:xfrm>
          <a:off x="1397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50817</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102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[159,688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135,629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「定員適正化方針」に基づく人件費削減等に取り組んできたものの、島</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しょ</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部を含む地理的条件から、人件費や施設の維持管理費等に多額の経費を要し、類似団体内平均値を</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３０，７７６</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円上回っている。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今後においても、「定員適正化方針」、「公有財産利活用基本方針」及び「財政運営プログラム」等に基づき更なるコスト削減を図っていく。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1</xdr:col>
      <xdr:colOff>38100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8164</xdr:rowOff>
    </xdr:from>
    <xdr:to>
      <xdr:col>7</xdr:col>
      <xdr:colOff>152400</xdr:colOff>
      <xdr:row>89</xdr:row>
      <xdr:rowOff>171228</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895614"/>
          <a:ext cx="0" cy="15346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143305</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402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978,819</a:t>
          </a:r>
          <a:endParaRPr kumimoji="1" lang="ja-JP" altLang="en-US" sz="1000" b="1">
            <a:latin typeface="ＭＳ Ｐゴシック"/>
          </a:endParaRPr>
        </a:p>
      </xdr:txBody>
    </xdr:sp>
    <xdr:clientData/>
  </xdr:oneCellAnchor>
  <xdr:twoCellAnchor>
    <xdr:from>
      <xdr:col>7</xdr:col>
      <xdr:colOff>63500</xdr:colOff>
      <xdr:row>89</xdr:row>
      <xdr:rowOff>171228</xdr:rowOff>
    </xdr:from>
    <xdr:to>
      <xdr:col>7</xdr:col>
      <xdr:colOff>241300</xdr:colOff>
      <xdr:row>89</xdr:row>
      <xdr:rowOff>171228</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430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94541</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639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88,421</a:t>
          </a:r>
          <a:endParaRPr kumimoji="1" lang="ja-JP" altLang="en-US" sz="1000" b="1">
            <a:latin typeface="ＭＳ Ｐゴシック"/>
          </a:endParaRPr>
        </a:p>
      </xdr:txBody>
    </xdr:sp>
    <xdr:clientData/>
  </xdr:oneCellAnchor>
  <xdr:twoCellAnchor>
    <xdr:from>
      <xdr:col>7</xdr:col>
      <xdr:colOff>63500</xdr:colOff>
      <xdr:row>81</xdr:row>
      <xdr:rowOff>8164</xdr:rowOff>
    </xdr:from>
    <xdr:to>
      <xdr:col>7</xdr:col>
      <xdr:colOff>241300</xdr:colOff>
      <xdr:row>81</xdr:row>
      <xdr:rowOff>8164</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895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130998</xdr:rowOff>
    </xdr:from>
    <xdr:to>
      <xdr:col>7</xdr:col>
      <xdr:colOff>152400</xdr:colOff>
      <xdr:row>81</xdr:row>
      <xdr:rowOff>131519</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4114800" y="14018448"/>
          <a:ext cx="838200" cy="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43680</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37596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128,912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27153</xdr:rowOff>
    </xdr:from>
    <xdr:to>
      <xdr:col>7</xdr:col>
      <xdr:colOff>203200</xdr:colOff>
      <xdr:row>81</xdr:row>
      <xdr:rowOff>128753</xdr:rowOff>
    </xdr:to>
    <xdr:sp macro="" textlink="">
      <xdr:nvSpPr>
        <xdr:cNvPr id="199" name="フローチャート : 判断 198">
          <a:extLst>
            <a:ext uri="{FF2B5EF4-FFF2-40B4-BE49-F238E27FC236}">
              <a16:creationId xmlns:a16="http://schemas.microsoft.com/office/drawing/2014/main" id="{00000000-0008-0000-0300-0000C7000000}"/>
            </a:ext>
          </a:extLst>
        </xdr:cNvPr>
        <xdr:cNvSpPr/>
      </xdr:nvSpPr>
      <xdr:spPr>
        <a:xfrm>
          <a:off x="4902200" y="13914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128384</xdr:rowOff>
    </xdr:from>
    <xdr:to>
      <xdr:col>6</xdr:col>
      <xdr:colOff>0</xdr:colOff>
      <xdr:row>81</xdr:row>
      <xdr:rowOff>131519</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015834"/>
          <a:ext cx="889000" cy="3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9246</xdr:rowOff>
    </xdr:from>
    <xdr:to>
      <xdr:col>6</xdr:col>
      <xdr:colOff>50800</xdr:colOff>
      <xdr:row>81</xdr:row>
      <xdr:rowOff>110846</xdr:rowOff>
    </xdr:to>
    <xdr:sp macro="" textlink="">
      <xdr:nvSpPr>
        <xdr:cNvPr id="201" name="フローチャート : 判断 200">
          <a:extLst>
            <a:ext uri="{FF2B5EF4-FFF2-40B4-BE49-F238E27FC236}">
              <a16:creationId xmlns:a16="http://schemas.microsoft.com/office/drawing/2014/main" id="{00000000-0008-0000-0300-0000C9000000}"/>
            </a:ext>
          </a:extLst>
        </xdr:cNvPr>
        <xdr:cNvSpPr/>
      </xdr:nvSpPr>
      <xdr:spPr>
        <a:xfrm>
          <a:off x="4064000" y="13896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121023</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3665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118,522</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112976</xdr:rowOff>
    </xdr:from>
    <xdr:to>
      <xdr:col>4</xdr:col>
      <xdr:colOff>482600</xdr:colOff>
      <xdr:row>81</xdr:row>
      <xdr:rowOff>128384</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000426"/>
          <a:ext cx="889000" cy="15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14055</xdr:rowOff>
    </xdr:from>
    <xdr:to>
      <xdr:col>4</xdr:col>
      <xdr:colOff>533400</xdr:colOff>
      <xdr:row>81</xdr:row>
      <xdr:rowOff>115655</xdr:rowOff>
    </xdr:to>
    <xdr:sp macro="" textlink="">
      <xdr:nvSpPr>
        <xdr:cNvPr id="204" name="フローチャート : 判断 203">
          <a:extLst>
            <a:ext uri="{FF2B5EF4-FFF2-40B4-BE49-F238E27FC236}">
              <a16:creationId xmlns:a16="http://schemas.microsoft.com/office/drawing/2014/main" id="{00000000-0008-0000-0300-0000CC000000}"/>
            </a:ext>
          </a:extLst>
        </xdr:cNvPr>
        <xdr:cNvSpPr/>
      </xdr:nvSpPr>
      <xdr:spPr>
        <a:xfrm>
          <a:off x="3175000" y="1390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125832</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3670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112976</xdr:rowOff>
    </xdr:from>
    <xdr:to>
      <xdr:col>3</xdr:col>
      <xdr:colOff>279400</xdr:colOff>
      <xdr:row>81</xdr:row>
      <xdr:rowOff>124913</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flipV="1">
          <a:off x="1447800" y="14000426"/>
          <a:ext cx="889000" cy="11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12356</xdr:rowOff>
    </xdr:from>
    <xdr:to>
      <xdr:col>3</xdr:col>
      <xdr:colOff>330200</xdr:colOff>
      <xdr:row>81</xdr:row>
      <xdr:rowOff>113956</xdr:rowOff>
    </xdr:to>
    <xdr:sp macro="" textlink="">
      <xdr:nvSpPr>
        <xdr:cNvPr id="207" name="フローチャート : 判断 206">
          <a:extLst>
            <a:ext uri="{FF2B5EF4-FFF2-40B4-BE49-F238E27FC236}">
              <a16:creationId xmlns:a16="http://schemas.microsoft.com/office/drawing/2014/main" id="{00000000-0008-0000-0300-0000CF000000}"/>
            </a:ext>
          </a:extLst>
        </xdr:cNvPr>
        <xdr:cNvSpPr/>
      </xdr:nvSpPr>
      <xdr:spPr>
        <a:xfrm>
          <a:off x="2286000" y="13899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124133</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3668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9758</xdr:rowOff>
    </xdr:from>
    <xdr:to>
      <xdr:col>2</xdr:col>
      <xdr:colOff>127000</xdr:colOff>
      <xdr:row>81</xdr:row>
      <xdr:rowOff>111358</xdr:rowOff>
    </xdr:to>
    <xdr:sp macro="" textlink="">
      <xdr:nvSpPr>
        <xdr:cNvPr id="209" name="フローチャート : 判断 208">
          <a:extLst>
            <a:ext uri="{FF2B5EF4-FFF2-40B4-BE49-F238E27FC236}">
              <a16:creationId xmlns:a16="http://schemas.microsoft.com/office/drawing/2014/main" id="{00000000-0008-0000-0300-0000D1000000}"/>
            </a:ext>
          </a:extLst>
        </xdr:cNvPr>
        <xdr:cNvSpPr/>
      </xdr:nvSpPr>
      <xdr:spPr>
        <a:xfrm>
          <a:off x="1397000" y="1389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121535</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666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80198</xdr:rowOff>
    </xdr:from>
    <xdr:to>
      <xdr:col>7</xdr:col>
      <xdr:colOff>203200</xdr:colOff>
      <xdr:row>82</xdr:row>
      <xdr:rowOff>10348</xdr:rowOff>
    </xdr:to>
    <xdr:sp macro="" textlink="">
      <xdr:nvSpPr>
        <xdr:cNvPr id="216" name="円/楕円 215">
          <a:extLst>
            <a:ext uri="{FF2B5EF4-FFF2-40B4-BE49-F238E27FC236}">
              <a16:creationId xmlns:a16="http://schemas.microsoft.com/office/drawing/2014/main" id="{00000000-0008-0000-0300-0000D8000000}"/>
            </a:ext>
          </a:extLst>
        </xdr:cNvPr>
        <xdr:cNvSpPr/>
      </xdr:nvSpPr>
      <xdr:spPr>
        <a:xfrm>
          <a:off x="4902200" y="13967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128475</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01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159,688</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80719</xdr:rowOff>
    </xdr:from>
    <xdr:to>
      <xdr:col>6</xdr:col>
      <xdr:colOff>50800</xdr:colOff>
      <xdr:row>82</xdr:row>
      <xdr:rowOff>10869</xdr:rowOff>
    </xdr:to>
    <xdr:sp macro="" textlink="">
      <xdr:nvSpPr>
        <xdr:cNvPr id="218" name="円/楕円 217">
          <a:extLst>
            <a:ext uri="{FF2B5EF4-FFF2-40B4-BE49-F238E27FC236}">
              <a16:creationId xmlns:a16="http://schemas.microsoft.com/office/drawing/2014/main" id="{00000000-0008-0000-0300-0000DA000000}"/>
            </a:ext>
          </a:extLst>
        </xdr:cNvPr>
        <xdr:cNvSpPr/>
      </xdr:nvSpPr>
      <xdr:spPr>
        <a:xfrm>
          <a:off x="4064000" y="13968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167096</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40545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159,990</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77584</xdr:rowOff>
    </xdr:from>
    <xdr:to>
      <xdr:col>4</xdr:col>
      <xdr:colOff>533400</xdr:colOff>
      <xdr:row>82</xdr:row>
      <xdr:rowOff>7734</xdr:rowOff>
    </xdr:to>
    <xdr:sp macro="" textlink="">
      <xdr:nvSpPr>
        <xdr:cNvPr id="220" name="円/楕円 219">
          <a:extLst>
            <a:ext uri="{FF2B5EF4-FFF2-40B4-BE49-F238E27FC236}">
              <a16:creationId xmlns:a16="http://schemas.microsoft.com/office/drawing/2014/main" id="{00000000-0008-0000-0300-0000DC000000}"/>
            </a:ext>
          </a:extLst>
        </xdr:cNvPr>
        <xdr:cNvSpPr/>
      </xdr:nvSpPr>
      <xdr:spPr>
        <a:xfrm>
          <a:off x="3175000" y="1396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163961</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405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158,172</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62176</xdr:rowOff>
    </xdr:from>
    <xdr:to>
      <xdr:col>3</xdr:col>
      <xdr:colOff>330200</xdr:colOff>
      <xdr:row>81</xdr:row>
      <xdr:rowOff>163776</xdr:rowOff>
    </xdr:to>
    <xdr:sp macro="" textlink="">
      <xdr:nvSpPr>
        <xdr:cNvPr id="222" name="円/楕円 221">
          <a:extLst>
            <a:ext uri="{FF2B5EF4-FFF2-40B4-BE49-F238E27FC236}">
              <a16:creationId xmlns:a16="http://schemas.microsoft.com/office/drawing/2014/main" id="{00000000-0008-0000-0300-0000DE000000}"/>
            </a:ext>
          </a:extLst>
        </xdr:cNvPr>
        <xdr:cNvSpPr/>
      </xdr:nvSpPr>
      <xdr:spPr>
        <a:xfrm>
          <a:off x="2286000" y="13949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148553</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4036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149,232</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74113</xdr:rowOff>
    </xdr:from>
    <xdr:to>
      <xdr:col>2</xdr:col>
      <xdr:colOff>127000</xdr:colOff>
      <xdr:row>82</xdr:row>
      <xdr:rowOff>4263</xdr:rowOff>
    </xdr:to>
    <xdr:sp macro="" textlink="">
      <xdr:nvSpPr>
        <xdr:cNvPr id="224" name="円/楕円 223">
          <a:extLst>
            <a:ext uri="{FF2B5EF4-FFF2-40B4-BE49-F238E27FC236}">
              <a16:creationId xmlns:a16="http://schemas.microsoft.com/office/drawing/2014/main" id="{00000000-0008-0000-0300-0000E0000000}"/>
            </a:ext>
          </a:extLst>
        </xdr:cNvPr>
        <xdr:cNvSpPr/>
      </xdr:nvSpPr>
      <xdr:spPr>
        <a:xfrm>
          <a:off x="1397000" y="13961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160490</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4047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156,158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経験年数階層の変動の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ため</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、前年度より０．５ポイント減少している。今後においても給与制度等の適正な管理・運用を図っていく。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153609</xdr:rowOff>
    </xdr:from>
    <xdr:to>
      <xdr:col>24</xdr:col>
      <xdr:colOff>558800</xdr:colOff>
      <xdr:row>86</xdr:row>
      <xdr:rowOff>67129</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869609"/>
          <a:ext cx="0" cy="9422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39206</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4783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102.3</a:t>
          </a:r>
          <a:endParaRPr kumimoji="1" lang="ja-JP" altLang="en-US" sz="1000" b="1">
            <a:latin typeface="ＭＳ Ｐゴシック"/>
          </a:endParaRPr>
        </a:p>
      </xdr:txBody>
    </xdr:sp>
    <xdr:clientData/>
  </xdr:oneCellAnchor>
  <xdr:twoCellAnchor>
    <xdr:from>
      <xdr:col>24</xdr:col>
      <xdr:colOff>469900</xdr:colOff>
      <xdr:row>86</xdr:row>
      <xdr:rowOff>67129</xdr:rowOff>
    </xdr:from>
    <xdr:to>
      <xdr:col>24</xdr:col>
      <xdr:colOff>647700</xdr:colOff>
      <xdr:row>86</xdr:row>
      <xdr:rowOff>67129</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4811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68536</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613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94.1</a:t>
          </a:r>
          <a:endParaRPr kumimoji="1" lang="ja-JP" altLang="en-US" sz="1000" b="1">
            <a:latin typeface="ＭＳ Ｐゴシック"/>
          </a:endParaRPr>
        </a:p>
      </xdr:txBody>
    </xdr:sp>
    <xdr:clientData/>
  </xdr:oneCellAnchor>
  <xdr:twoCellAnchor>
    <xdr:from>
      <xdr:col>24</xdr:col>
      <xdr:colOff>469900</xdr:colOff>
      <xdr:row>80</xdr:row>
      <xdr:rowOff>153609</xdr:rowOff>
    </xdr:from>
    <xdr:to>
      <xdr:col>24</xdr:col>
      <xdr:colOff>647700</xdr:colOff>
      <xdr:row>80</xdr:row>
      <xdr:rowOff>153609</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86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121859</xdr:rowOff>
    </xdr:from>
    <xdr:to>
      <xdr:col>24</xdr:col>
      <xdr:colOff>558800</xdr:colOff>
      <xdr:row>84</xdr:row>
      <xdr:rowOff>7862</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6179800" y="14352209"/>
          <a:ext cx="8382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54627</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284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82550</xdr:rowOff>
    </xdr:from>
    <xdr:to>
      <xdr:col>24</xdr:col>
      <xdr:colOff>609600</xdr:colOff>
      <xdr:row>84</xdr:row>
      <xdr:rowOff>12700</xdr:rowOff>
    </xdr:to>
    <xdr:sp macro="" textlink="">
      <xdr:nvSpPr>
        <xdr:cNvPr id="263" name="フローチャート : 判断 262">
          <a:extLst>
            <a:ext uri="{FF2B5EF4-FFF2-40B4-BE49-F238E27FC236}">
              <a16:creationId xmlns:a16="http://schemas.microsoft.com/office/drawing/2014/main" id="{00000000-0008-0000-0300-000007010000}"/>
            </a:ext>
          </a:extLst>
        </xdr:cNvPr>
        <xdr:cNvSpPr/>
      </xdr:nvSpPr>
      <xdr:spPr>
        <a:xfrm>
          <a:off x="169672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167821</xdr:rowOff>
    </xdr:from>
    <xdr:to>
      <xdr:col>23</xdr:col>
      <xdr:colOff>406400</xdr:colOff>
      <xdr:row>84</xdr:row>
      <xdr:rowOff>7862</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5290800" y="14398171"/>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82550</xdr:rowOff>
    </xdr:from>
    <xdr:to>
      <xdr:col>23</xdr:col>
      <xdr:colOff>457200</xdr:colOff>
      <xdr:row>84</xdr:row>
      <xdr:rowOff>12700</xdr:rowOff>
    </xdr:to>
    <xdr:sp macro="" textlink="">
      <xdr:nvSpPr>
        <xdr:cNvPr id="265" name="フローチャート : 判断 264">
          <a:extLst>
            <a:ext uri="{FF2B5EF4-FFF2-40B4-BE49-F238E27FC236}">
              <a16:creationId xmlns:a16="http://schemas.microsoft.com/office/drawing/2014/main" id="{00000000-0008-0000-0300-000009010000}"/>
            </a:ext>
          </a:extLst>
        </xdr:cNvPr>
        <xdr:cNvSpPr/>
      </xdr:nvSpPr>
      <xdr:spPr>
        <a:xfrm>
          <a:off x="16129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22877</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08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133350</xdr:rowOff>
    </xdr:from>
    <xdr:to>
      <xdr:col>22</xdr:col>
      <xdr:colOff>203200</xdr:colOff>
      <xdr:row>83</xdr:row>
      <xdr:rowOff>167821</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4401800" y="14363700"/>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48079</xdr:rowOff>
    </xdr:from>
    <xdr:to>
      <xdr:col>22</xdr:col>
      <xdr:colOff>254000</xdr:colOff>
      <xdr:row>83</xdr:row>
      <xdr:rowOff>149679</xdr:rowOff>
    </xdr:to>
    <xdr:sp macro="" textlink="">
      <xdr:nvSpPr>
        <xdr:cNvPr id="268" name="フローチャート : 判断 267">
          <a:extLst>
            <a:ext uri="{FF2B5EF4-FFF2-40B4-BE49-F238E27FC236}">
              <a16:creationId xmlns:a16="http://schemas.microsoft.com/office/drawing/2014/main" id="{00000000-0008-0000-0300-00000C010000}"/>
            </a:ext>
          </a:extLst>
        </xdr:cNvPr>
        <xdr:cNvSpPr/>
      </xdr:nvSpPr>
      <xdr:spPr>
        <a:xfrm>
          <a:off x="15240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159856</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133350</xdr:rowOff>
    </xdr:from>
    <xdr:to>
      <xdr:col>21</xdr:col>
      <xdr:colOff>0</xdr:colOff>
      <xdr:row>87</xdr:row>
      <xdr:rowOff>136979</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flipV="1">
          <a:off x="13512800" y="14363700"/>
          <a:ext cx="889000" cy="689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48079</xdr:rowOff>
    </xdr:from>
    <xdr:to>
      <xdr:col>21</xdr:col>
      <xdr:colOff>50800</xdr:colOff>
      <xdr:row>83</xdr:row>
      <xdr:rowOff>149679</xdr:rowOff>
    </xdr:to>
    <xdr:sp macro="" textlink="">
      <xdr:nvSpPr>
        <xdr:cNvPr id="271" name="フローチャート : 判断 270">
          <a:extLst>
            <a:ext uri="{FF2B5EF4-FFF2-40B4-BE49-F238E27FC236}">
              <a16:creationId xmlns:a16="http://schemas.microsoft.com/office/drawing/2014/main" id="{00000000-0008-0000-0300-00000F010000}"/>
            </a:ext>
          </a:extLst>
        </xdr:cNvPr>
        <xdr:cNvSpPr/>
      </xdr:nvSpPr>
      <xdr:spPr>
        <a:xfrm>
          <a:off x="14351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159856</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98577</xdr:rowOff>
    </xdr:from>
    <xdr:to>
      <xdr:col>19</xdr:col>
      <xdr:colOff>533400</xdr:colOff>
      <xdr:row>89</xdr:row>
      <xdr:rowOff>28727</xdr:rowOff>
    </xdr:to>
    <xdr:sp macro="" textlink="">
      <xdr:nvSpPr>
        <xdr:cNvPr id="273" name="フローチャート : 判断 272">
          <a:extLst>
            <a:ext uri="{FF2B5EF4-FFF2-40B4-BE49-F238E27FC236}">
              <a16:creationId xmlns:a16="http://schemas.microsoft.com/office/drawing/2014/main" id="{00000000-0008-0000-0300-000011010000}"/>
            </a:ext>
          </a:extLst>
        </xdr:cNvPr>
        <xdr:cNvSpPr/>
      </xdr:nvSpPr>
      <xdr:spPr>
        <a:xfrm>
          <a:off x="13462000" y="1518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13504</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527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71059</xdr:rowOff>
    </xdr:from>
    <xdr:to>
      <xdr:col>24</xdr:col>
      <xdr:colOff>609600</xdr:colOff>
      <xdr:row>84</xdr:row>
      <xdr:rowOff>1209</xdr:rowOff>
    </xdr:to>
    <xdr:sp macro="" textlink="">
      <xdr:nvSpPr>
        <xdr:cNvPr id="280" name="円/楕円 279">
          <a:extLst>
            <a:ext uri="{FF2B5EF4-FFF2-40B4-BE49-F238E27FC236}">
              <a16:creationId xmlns:a16="http://schemas.microsoft.com/office/drawing/2014/main" id="{00000000-0008-0000-0300-000018010000}"/>
            </a:ext>
          </a:extLst>
        </xdr:cNvPr>
        <xdr:cNvSpPr/>
      </xdr:nvSpPr>
      <xdr:spPr>
        <a:xfrm>
          <a:off x="16967200" y="1430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87586</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146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128512</xdr:rowOff>
    </xdr:from>
    <xdr:to>
      <xdr:col>23</xdr:col>
      <xdr:colOff>457200</xdr:colOff>
      <xdr:row>84</xdr:row>
      <xdr:rowOff>58662</xdr:rowOff>
    </xdr:to>
    <xdr:sp macro="" textlink="">
      <xdr:nvSpPr>
        <xdr:cNvPr id="282" name="円/楕円 281">
          <a:extLst>
            <a:ext uri="{FF2B5EF4-FFF2-40B4-BE49-F238E27FC236}">
              <a16:creationId xmlns:a16="http://schemas.microsoft.com/office/drawing/2014/main" id="{00000000-0008-0000-0300-00001A010000}"/>
            </a:ext>
          </a:extLst>
        </xdr:cNvPr>
        <xdr:cNvSpPr/>
      </xdr:nvSpPr>
      <xdr:spPr>
        <a:xfrm>
          <a:off x="16129000" y="1435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43439</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44452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117021</xdr:rowOff>
    </xdr:from>
    <xdr:to>
      <xdr:col>22</xdr:col>
      <xdr:colOff>254000</xdr:colOff>
      <xdr:row>84</xdr:row>
      <xdr:rowOff>47171</xdr:rowOff>
    </xdr:to>
    <xdr:sp macro="" textlink="">
      <xdr:nvSpPr>
        <xdr:cNvPr id="284" name="円/楕円 283">
          <a:extLst>
            <a:ext uri="{FF2B5EF4-FFF2-40B4-BE49-F238E27FC236}">
              <a16:creationId xmlns:a16="http://schemas.microsoft.com/office/drawing/2014/main" id="{00000000-0008-0000-0300-00001C010000}"/>
            </a:ext>
          </a:extLst>
        </xdr:cNvPr>
        <xdr:cNvSpPr/>
      </xdr:nvSpPr>
      <xdr:spPr>
        <a:xfrm>
          <a:off x="152400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31948</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443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82550</xdr:rowOff>
    </xdr:from>
    <xdr:to>
      <xdr:col>21</xdr:col>
      <xdr:colOff>50800</xdr:colOff>
      <xdr:row>84</xdr:row>
      <xdr:rowOff>12700</xdr:rowOff>
    </xdr:to>
    <xdr:sp macro="" textlink="">
      <xdr:nvSpPr>
        <xdr:cNvPr id="286" name="円/楕円 285">
          <a:extLst>
            <a:ext uri="{FF2B5EF4-FFF2-40B4-BE49-F238E27FC236}">
              <a16:creationId xmlns:a16="http://schemas.microsoft.com/office/drawing/2014/main" id="{00000000-0008-0000-0300-00001E010000}"/>
            </a:ext>
          </a:extLst>
        </xdr:cNvPr>
        <xdr:cNvSpPr/>
      </xdr:nvSpPr>
      <xdr:spPr>
        <a:xfrm>
          <a:off x="14351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168927</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86179</xdr:rowOff>
    </xdr:from>
    <xdr:to>
      <xdr:col>19</xdr:col>
      <xdr:colOff>533400</xdr:colOff>
      <xdr:row>88</xdr:row>
      <xdr:rowOff>16329</xdr:rowOff>
    </xdr:to>
    <xdr:sp macro="" textlink="">
      <xdr:nvSpPr>
        <xdr:cNvPr id="288" name="円/楕円 287">
          <a:extLst>
            <a:ext uri="{FF2B5EF4-FFF2-40B4-BE49-F238E27FC236}">
              <a16:creationId xmlns:a16="http://schemas.microsoft.com/office/drawing/2014/main" id="{00000000-0008-0000-0300-000020010000}"/>
            </a:ext>
          </a:extLst>
        </xdr:cNvPr>
        <xdr:cNvSpPr/>
      </xdr:nvSpPr>
      <xdr:spPr>
        <a:xfrm>
          <a:off x="13462000" y="150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26506</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4771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86/93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8.62</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「定員適正化方針」に基づき定員の適正管理に努めてきたことにより、年次的に改善基調にあるものの、今年度は不足する土木技師等の社会人枠の採用を行ったため微増となった。島</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しょ</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部を含むこと及び面積が広大であること等の地理的要因から、依然として類似団体平均を２．２６人上回っている。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においても、「定員適正化方針」に基づく本庁・支所のあり方を含めた組織体制の見直し、並びに「財政運営プログラム」に基づく業務手法の見直しを含めた事業見直しなどにより、引き続き職員数の適正管理に取り組んでいく。</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18</xdr:col>
      <xdr:colOff>444500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19896</xdr:rowOff>
    </xdr:from>
    <xdr:to>
      <xdr:col>24</xdr:col>
      <xdr:colOff>558800</xdr:colOff>
      <xdr:row>67</xdr:row>
      <xdr:rowOff>77999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10135446"/>
          <a:ext cx="0" cy="14297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50076</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537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11.83</a:t>
          </a:r>
          <a:endParaRPr kumimoji="1" lang="ja-JP" altLang="en-US" sz="1000" b="1">
            <a:latin typeface="ＭＳ Ｐゴシック"/>
          </a:endParaRPr>
        </a:p>
      </xdr:txBody>
    </xdr:sp>
    <xdr:clientData/>
  </xdr:oneCellAnchor>
  <xdr:twoCellAnchor>
    <xdr:from>
      <xdr:col>24</xdr:col>
      <xdr:colOff>469900</xdr:colOff>
      <xdr:row>67</xdr:row>
      <xdr:rowOff>77999</xdr:rowOff>
    </xdr:from>
    <xdr:to>
      <xdr:col>24</xdr:col>
      <xdr:colOff>647700</xdr:colOff>
      <xdr:row>67</xdr:row>
      <xdr:rowOff>77999</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565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106273</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4.72</a:t>
          </a:r>
          <a:endParaRPr kumimoji="1" lang="ja-JP" altLang="en-US" sz="1000" b="1">
            <a:latin typeface="ＭＳ Ｐゴシック"/>
          </a:endParaRPr>
        </a:p>
      </xdr:txBody>
    </xdr:sp>
    <xdr:clientData/>
  </xdr:oneCellAnchor>
  <xdr:twoCellAnchor>
    <xdr:from>
      <xdr:col>24</xdr:col>
      <xdr:colOff>469900</xdr:colOff>
      <xdr:row>59</xdr:row>
      <xdr:rowOff>19896</xdr:rowOff>
    </xdr:from>
    <xdr:to>
      <xdr:col>24</xdr:col>
      <xdr:colOff>647700</xdr:colOff>
      <xdr:row>59</xdr:row>
      <xdr:rowOff>19896</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105728</xdr:rowOff>
    </xdr:from>
    <xdr:to>
      <xdr:col>24</xdr:col>
      <xdr:colOff>558800</xdr:colOff>
      <xdr:row>64</xdr:row>
      <xdr:rowOff>119804</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1078528"/>
          <a:ext cx="8382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145432</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4324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128905</xdr:rowOff>
    </xdr:from>
    <xdr:to>
      <xdr:col>24</xdr:col>
      <xdr:colOff>609600</xdr:colOff>
      <xdr:row>62</xdr:row>
      <xdr:rowOff>59055</xdr:rowOff>
    </xdr:to>
    <xdr:sp macro="" textlink="">
      <xdr:nvSpPr>
        <xdr:cNvPr id="326" name="フローチャート : 判断 325">
          <a:extLst>
            <a:ext uri="{FF2B5EF4-FFF2-40B4-BE49-F238E27FC236}">
              <a16:creationId xmlns:a16="http://schemas.microsoft.com/office/drawing/2014/main" id="{00000000-0008-0000-0300-000046010000}"/>
            </a:ext>
          </a:extLst>
        </xdr:cNvPr>
        <xdr:cNvSpPr/>
      </xdr:nvSpPr>
      <xdr:spPr>
        <a:xfrm>
          <a:off x="169672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105728</xdr:rowOff>
    </xdr:from>
    <xdr:to>
      <xdr:col>23</xdr:col>
      <xdr:colOff>406400</xdr:colOff>
      <xdr:row>64</xdr:row>
      <xdr:rowOff>133879</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5290800" y="11078528"/>
          <a:ext cx="8890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104775</xdr:rowOff>
    </xdr:from>
    <xdr:to>
      <xdr:col>23</xdr:col>
      <xdr:colOff>457200</xdr:colOff>
      <xdr:row>62</xdr:row>
      <xdr:rowOff>34925</xdr:rowOff>
    </xdr:to>
    <xdr:sp macro="" textlink="">
      <xdr:nvSpPr>
        <xdr:cNvPr id="328" name="フローチャート : 判断 327">
          <a:extLst>
            <a:ext uri="{FF2B5EF4-FFF2-40B4-BE49-F238E27FC236}">
              <a16:creationId xmlns:a16="http://schemas.microsoft.com/office/drawing/2014/main" id="{00000000-0008-0000-0300-000048010000}"/>
            </a:ext>
          </a:extLst>
        </xdr:cNvPr>
        <xdr:cNvSpPr/>
      </xdr:nvSpPr>
      <xdr:spPr>
        <a:xfrm>
          <a:off x="16129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45102</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332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133879</xdr:rowOff>
    </xdr:from>
    <xdr:to>
      <xdr:col>22</xdr:col>
      <xdr:colOff>203200</xdr:colOff>
      <xdr:row>64</xdr:row>
      <xdr:rowOff>149966</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flipV="1">
          <a:off x="14401800" y="11106679"/>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110807</xdr:rowOff>
    </xdr:from>
    <xdr:to>
      <xdr:col>22</xdr:col>
      <xdr:colOff>254000</xdr:colOff>
      <xdr:row>62</xdr:row>
      <xdr:rowOff>40957</xdr:rowOff>
    </xdr:to>
    <xdr:sp macro="" textlink="">
      <xdr:nvSpPr>
        <xdr:cNvPr id="331" name="フローチャート : 判断 330">
          <a:extLst>
            <a:ext uri="{FF2B5EF4-FFF2-40B4-BE49-F238E27FC236}">
              <a16:creationId xmlns:a16="http://schemas.microsoft.com/office/drawing/2014/main" id="{00000000-0008-0000-0300-00004B010000}"/>
            </a:ext>
          </a:extLst>
        </xdr:cNvPr>
        <xdr:cNvSpPr/>
      </xdr:nvSpPr>
      <xdr:spPr>
        <a:xfrm>
          <a:off x="15240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51134</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338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149966</xdr:rowOff>
    </xdr:from>
    <xdr:to>
      <xdr:col>21</xdr:col>
      <xdr:colOff>0</xdr:colOff>
      <xdr:row>65</xdr:row>
      <xdr:rowOff>34819</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flipV="1">
          <a:off x="13512800" y="11122766"/>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118851</xdr:rowOff>
    </xdr:from>
    <xdr:to>
      <xdr:col>21</xdr:col>
      <xdr:colOff>50800</xdr:colOff>
      <xdr:row>62</xdr:row>
      <xdr:rowOff>49001</xdr:rowOff>
    </xdr:to>
    <xdr:sp macro="" textlink="">
      <xdr:nvSpPr>
        <xdr:cNvPr id="334" name="フローチャート : 判断 333">
          <a:extLst>
            <a:ext uri="{FF2B5EF4-FFF2-40B4-BE49-F238E27FC236}">
              <a16:creationId xmlns:a16="http://schemas.microsoft.com/office/drawing/2014/main" id="{00000000-0008-0000-0300-00004E010000}"/>
            </a:ext>
          </a:extLst>
        </xdr:cNvPr>
        <xdr:cNvSpPr/>
      </xdr:nvSpPr>
      <xdr:spPr>
        <a:xfrm>
          <a:off x="14351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59178</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346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134938</xdr:rowOff>
    </xdr:from>
    <xdr:to>
      <xdr:col>19</xdr:col>
      <xdr:colOff>533400</xdr:colOff>
      <xdr:row>62</xdr:row>
      <xdr:rowOff>65088</xdr:rowOff>
    </xdr:to>
    <xdr:sp macro="" textlink="">
      <xdr:nvSpPr>
        <xdr:cNvPr id="336" name="フローチャート : 判断 335">
          <a:extLst>
            <a:ext uri="{FF2B5EF4-FFF2-40B4-BE49-F238E27FC236}">
              <a16:creationId xmlns:a16="http://schemas.microsoft.com/office/drawing/2014/main" id="{00000000-0008-0000-0300-000050010000}"/>
            </a:ext>
          </a:extLst>
        </xdr:cNvPr>
        <xdr:cNvSpPr/>
      </xdr:nvSpPr>
      <xdr:spPr>
        <a:xfrm>
          <a:off x="13462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75265</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36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64</xdr:row>
      <xdr:rowOff>69004</xdr:rowOff>
    </xdr:from>
    <xdr:to>
      <xdr:col>24</xdr:col>
      <xdr:colOff>609600</xdr:colOff>
      <xdr:row>64</xdr:row>
      <xdr:rowOff>170604</xdr:rowOff>
    </xdr:to>
    <xdr:sp macro="" textlink="">
      <xdr:nvSpPr>
        <xdr:cNvPr id="343" name="円/楕円 342">
          <a:extLst>
            <a:ext uri="{FF2B5EF4-FFF2-40B4-BE49-F238E27FC236}">
              <a16:creationId xmlns:a16="http://schemas.microsoft.com/office/drawing/2014/main" id="{00000000-0008-0000-0300-000057010000}"/>
            </a:ext>
          </a:extLst>
        </xdr:cNvPr>
        <xdr:cNvSpPr/>
      </xdr:nvSpPr>
      <xdr:spPr>
        <a:xfrm>
          <a:off x="16967200" y="1104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64</xdr:row>
      <xdr:rowOff>41081</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101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23</xdr:col>
      <xdr:colOff>355600</xdr:colOff>
      <xdr:row>64</xdr:row>
      <xdr:rowOff>54928</xdr:rowOff>
    </xdr:from>
    <xdr:to>
      <xdr:col>23</xdr:col>
      <xdr:colOff>457200</xdr:colOff>
      <xdr:row>64</xdr:row>
      <xdr:rowOff>156528</xdr:rowOff>
    </xdr:to>
    <xdr:sp macro="" textlink="">
      <xdr:nvSpPr>
        <xdr:cNvPr id="345" name="円/楕円 344">
          <a:extLst>
            <a:ext uri="{FF2B5EF4-FFF2-40B4-BE49-F238E27FC236}">
              <a16:creationId xmlns:a16="http://schemas.microsoft.com/office/drawing/2014/main" id="{00000000-0008-0000-0300-000059010000}"/>
            </a:ext>
          </a:extLst>
        </xdr:cNvPr>
        <xdr:cNvSpPr/>
      </xdr:nvSpPr>
      <xdr:spPr>
        <a:xfrm>
          <a:off x="16129000" y="1102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141305</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1114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9.41</a:t>
          </a:r>
          <a:endParaRPr kumimoji="1" lang="ja-JP" altLang="en-US" sz="1000" b="1">
            <a:solidFill>
              <a:srgbClr val="FF0000"/>
            </a:solidFill>
            <a:latin typeface="ＭＳ Ｐゴシック"/>
          </a:endParaRPr>
        </a:p>
      </xdr:txBody>
    </xdr:sp>
    <xdr:clientData/>
  </xdr:oneCellAnchor>
  <xdr:twoCellAnchor>
    <xdr:from>
      <xdr:col>22</xdr:col>
      <xdr:colOff>152400</xdr:colOff>
      <xdr:row>64</xdr:row>
      <xdr:rowOff>83079</xdr:rowOff>
    </xdr:from>
    <xdr:to>
      <xdr:col>22</xdr:col>
      <xdr:colOff>254000</xdr:colOff>
      <xdr:row>65</xdr:row>
      <xdr:rowOff>13229</xdr:rowOff>
    </xdr:to>
    <xdr:sp macro="" textlink="">
      <xdr:nvSpPr>
        <xdr:cNvPr id="347" name="円/楕円 346">
          <a:extLst>
            <a:ext uri="{FF2B5EF4-FFF2-40B4-BE49-F238E27FC236}">
              <a16:creationId xmlns:a16="http://schemas.microsoft.com/office/drawing/2014/main" id="{00000000-0008-0000-0300-00005B010000}"/>
            </a:ext>
          </a:extLst>
        </xdr:cNvPr>
        <xdr:cNvSpPr/>
      </xdr:nvSpPr>
      <xdr:spPr>
        <a:xfrm>
          <a:off x="15240000" y="1105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169456</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1142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9.55</a:t>
          </a:r>
          <a:endParaRPr kumimoji="1" lang="ja-JP" altLang="en-US" sz="1000" b="1">
            <a:solidFill>
              <a:srgbClr val="FF0000"/>
            </a:solidFill>
            <a:latin typeface="ＭＳ Ｐゴシック"/>
          </a:endParaRPr>
        </a:p>
      </xdr:txBody>
    </xdr:sp>
    <xdr:clientData/>
  </xdr:oneCellAnchor>
  <xdr:twoCellAnchor>
    <xdr:from>
      <xdr:col>20</xdr:col>
      <xdr:colOff>635000</xdr:colOff>
      <xdr:row>64</xdr:row>
      <xdr:rowOff>99166</xdr:rowOff>
    </xdr:from>
    <xdr:to>
      <xdr:col>21</xdr:col>
      <xdr:colOff>50800</xdr:colOff>
      <xdr:row>65</xdr:row>
      <xdr:rowOff>29316</xdr:rowOff>
    </xdr:to>
    <xdr:sp macro="" textlink="">
      <xdr:nvSpPr>
        <xdr:cNvPr id="349" name="円/楕円 348">
          <a:extLst>
            <a:ext uri="{FF2B5EF4-FFF2-40B4-BE49-F238E27FC236}">
              <a16:creationId xmlns:a16="http://schemas.microsoft.com/office/drawing/2014/main" id="{00000000-0008-0000-0300-00005D010000}"/>
            </a:ext>
          </a:extLst>
        </xdr:cNvPr>
        <xdr:cNvSpPr/>
      </xdr:nvSpPr>
      <xdr:spPr>
        <a:xfrm>
          <a:off x="14351000" y="11071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65</xdr:row>
      <xdr:rowOff>14093</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1158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155469</xdr:rowOff>
    </xdr:from>
    <xdr:to>
      <xdr:col>19</xdr:col>
      <xdr:colOff>533400</xdr:colOff>
      <xdr:row>65</xdr:row>
      <xdr:rowOff>85619</xdr:rowOff>
    </xdr:to>
    <xdr:sp macro="" textlink="">
      <xdr:nvSpPr>
        <xdr:cNvPr id="351" name="円/楕円 350">
          <a:extLst>
            <a:ext uri="{FF2B5EF4-FFF2-40B4-BE49-F238E27FC236}">
              <a16:creationId xmlns:a16="http://schemas.microsoft.com/office/drawing/2014/main" id="{00000000-0008-0000-0300-00005F010000}"/>
            </a:ext>
          </a:extLst>
        </xdr:cNvPr>
        <xdr:cNvSpPr/>
      </xdr:nvSpPr>
      <xdr:spPr>
        <a:xfrm>
          <a:off x="13462000" y="1112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65</xdr:row>
      <xdr:rowOff>70396</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1214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交付税算入率が高い有利な市債の活用に努めて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おり、前年度から公債費は７．３億円減少しているものの、実質公債費比率は３ヵ年の平均値であるため</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前年度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から</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０．</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ポイント増加し、類似団体内平均値を</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３．０</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ポイント上回っている。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今後においても、起債抑制の方針は堅持しつつ</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「財政運営プログラム」に基づき、普通建設事業の選択と集中を強化しながら、公債費の抑制を図っていく。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18</xdr:col>
      <xdr:colOff>444500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1" name="公債費負担の状況グラフ枠">
          <a:extLst>
            <a:ext uri="{FF2B5EF4-FFF2-40B4-BE49-F238E27FC236}">
              <a16:creationId xmlns:a16="http://schemas.microsoft.com/office/drawing/2014/main" id="{00000000-0008-0000-0300-00007D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95794</xdr:rowOff>
    </xdr:from>
    <xdr:to>
      <xdr:col>24</xdr:col>
      <xdr:colOff>558800</xdr:colOff>
      <xdr:row>44</xdr:row>
      <xdr:rowOff>75474</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7018000" y="6267994"/>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47551</xdr:rowOff>
    </xdr:from>
    <xdr:ext cx="762000" cy="259045"/>
    <xdr:sp macro="" textlink="">
      <xdr:nvSpPr>
        <xdr:cNvPr id="383" name="公債費負担の状況最小値テキスト">
          <a:extLst>
            <a:ext uri="{FF2B5EF4-FFF2-40B4-BE49-F238E27FC236}">
              <a16:creationId xmlns:a16="http://schemas.microsoft.com/office/drawing/2014/main" id="{00000000-0008-0000-0300-00007F010000}"/>
            </a:ext>
          </a:extLst>
        </xdr:cNvPr>
        <xdr:cNvSpPr txBox="1"/>
      </xdr:nvSpPr>
      <xdr:spPr>
        <a:xfrm>
          <a:off x="17106900" y="759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a:t>
          </a:r>
          <a:endParaRPr kumimoji="1" lang="ja-JP" altLang="en-US" sz="1000" b="1">
            <a:latin typeface="ＭＳ Ｐゴシック"/>
          </a:endParaRPr>
        </a:p>
      </xdr:txBody>
    </xdr:sp>
    <xdr:clientData/>
  </xdr:oneCellAnchor>
  <xdr:twoCellAnchor>
    <xdr:from>
      <xdr:col>24</xdr:col>
      <xdr:colOff>469900</xdr:colOff>
      <xdr:row>44</xdr:row>
      <xdr:rowOff>75474</xdr:rowOff>
    </xdr:from>
    <xdr:to>
      <xdr:col>24</xdr:col>
      <xdr:colOff>647700</xdr:colOff>
      <xdr:row>44</xdr:row>
      <xdr:rowOff>75474</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761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10721</xdr:rowOff>
    </xdr:from>
    <xdr:ext cx="762000" cy="259045"/>
    <xdr:sp macro="" textlink="">
      <xdr:nvSpPr>
        <xdr:cNvPr id="385" name="公債費負担の状況最大値テキスト">
          <a:extLst>
            <a:ext uri="{FF2B5EF4-FFF2-40B4-BE49-F238E27FC236}">
              <a16:creationId xmlns:a16="http://schemas.microsoft.com/office/drawing/2014/main" id="{00000000-0008-0000-0300-000081010000}"/>
            </a:ext>
          </a:extLst>
        </xdr:cNvPr>
        <xdr:cNvSpPr txBox="1"/>
      </xdr:nvSpPr>
      <xdr:spPr>
        <a:xfrm>
          <a:off x="17106900" y="601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24</xdr:col>
      <xdr:colOff>469900</xdr:colOff>
      <xdr:row>36</xdr:row>
      <xdr:rowOff>95794</xdr:rowOff>
    </xdr:from>
    <xdr:to>
      <xdr:col>24</xdr:col>
      <xdr:colOff>647700</xdr:colOff>
      <xdr:row>36</xdr:row>
      <xdr:rowOff>95794</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929100" y="626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148590</xdr:rowOff>
    </xdr:from>
    <xdr:to>
      <xdr:col>24</xdr:col>
      <xdr:colOff>558800</xdr:colOff>
      <xdr:row>41</xdr:row>
      <xdr:rowOff>162378</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6179800" y="7178040"/>
          <a:ext cx="8382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92727</xdr:rowOff>
    </xdr:from>
    <xdr:ext cx="762000" cy="259045"/>
    <xdr:sp macro="" textlink="">
      <xdr:nvSpPr>
        <xdr:cNvPr id="388" name="公債費負担の状況平均値テキスト">
          <a:extLst>
            <a:ext uri="{FF2B5EF4-FFF2-40B4-BE49-F238E27FC236}">
              <a16:creationId xmlns:a16="http://schemas.microsoft.com/office/drawing/2014/main" id="{00000000-0008-0000-0300-000084010000}"/>
            </a:ext>
          </a:extLst>
        </xdr:cNvPr>
        <xdr:cNvSpPr txBox="1"/>
      </xdr:nvSpPr>
      <xdr:spPr>
        <a:xfrm>
          <a:off x="17106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76200</xdr:rowOff>
    </xdr:from>
    <xdr:to>
      <xdr:col>24</xdr:col>
      <xdr:colOff>609600</xdr:colOff>
      <xdr:row>41</xdr:row>
      <xdr:rowOff>6350</xdr:rowOff>
    </xdr:to>
    <xdr:sp macro="" textlink="">
      <xdr:nvSpPr>
        <xdr:cNvPr id="389" name="フローチャート : 判断 388">
          <a:extLst>
            <a:ext uri="{FF2B5EF4-FFF2-40B4-BE49-F238E27FC236}">
              <a16:creationId xmlns:a16="http://schemas.microsoft.com/office/drawing/2014/main" id="{00000000-0008-0000-0300-000085010000}"/>
            </a:ext>
          </a:extLst>
        </xdr:cNvPr>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114119</xdr:rowOff>
    </xdr:from>
    <xdr:to>
      <xdr:col>23</xdr:col>
      <xdr:colOff>406400</xdr:colOff>
      <xdr:row>41</xdr:row>
      <xdr:rowOff>148590</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5290800" y="714356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96883</xdr:rowOff>
    </xdr:from>
    <xdr:to>
      <xdr:col>23</xdr:col>
      <xdr:colOff>457200</xdr:colOff>
      <xdr:row>41</xdr:row>
      <xdr:rowOff>27033</xdr:rowOff>
    </xdr:to>
    <xdr:sp macro="" textlink="">
      <xdr:nvSpPr>
        <xdr:cNvPr id="391" name="フローチャート : 判断 390">
          <a:extLst>
            <a:ext uri="{FF2B5EF4-FFF2-40B4-BE49-F238E27FC236}">
              <a16:creationId xmlns:a16="http://schemas.microsoft.com/office/drawing/2014/main" id="{00000000-0008-0000-0300-000087010000}"/>
            </a:ext>
          </a:extLst>
        </xdr:cNvPr>
        <xdr:cNvSpPr/>
      </xdr:nvSpPr>
      <xdr:spPr>
        <a:xfrm>
          <a:off x="161290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37210</xdr:rowOff>
    </xdr:from>
    <xdr:ext cx="7366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798800" y="67237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107224</xdr:rowOff>
    </xdr:from>
    <xdr:to>
      <xdr:col>22</xdr:col>
      <xdr:colOff>203200</xdr:colOff>
      <xdr:row>41</xdr:row>
      <xdr:rowOff>114119</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a:off x="14401800" y="7136674"/>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165826</xdr:rowOff>
    </xdr:from>
    <xdr:to>
      <xdr:col>22</xdr:col>
      <xdr:colOff>254000</xdr:colOff>
      <xdr:row>41</xdr:row>
      <xdr:rowOff>95976</xdr:rowOff>
    </xdr:to>
    <xdr:sp macro="" textlink="">
      <xdr:nvSpPr>
        <xdr:cNvPr id="394" name="フローチャート : 判断 393">
          <a:extLst>
            <a:ext uri="{FF2B5EF4-FFF2-40B4-BE49-F238E27FC236}">
              <a16:creationId xmlns:a16="http://schemas.microsoft.com/office/drawing/2014/main" id="{00000000-0008-0000-0300-00008A010000}"/>
            </a:ext>
          </a:extLst>
        </xdr:cNvPr>
        <xdr:cNvSpPr/>
      </xdr:nvSpPr>
      <xdr:spPr>
        <a:xfrm>
          <a:off x="15240000" y="702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106153</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909800" y="6792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107224</xdr:rowOff>
    </xdr:from>
    <xdr:to>
      <xdr:col>21</xdr:col>
      <xdr:colOff>0</xdr:colOff>
      <xdr:row>41</xdr:row>
      <xdr:rowOff>107224</xdr:rowOff>
    </xdr:to>
    <xdr:cxnSp macro="">
      <xdr:nvCxnSpPr>
        <xdr:cNvPr id="396" name="直線コネクタ 395">
          <a:extLst>
            <a:ext uri="{FF2B5EF4-FFF2-40B4-BE49-F238E27FC236}">
              <a16:creationId xmlns:a16="http://schemas.microsoft.com/office/drawing/2014/main" id="{00000000-0008-0000-0300-00008C010000}"/>
            </a:ext>
          </a:extLst>
        </xdr:cNvPr>
        <xdr:cNvCxnSpPr/>
      </xdr:nvCxnSpPr>
      <xdr:spPr>
        <a:xfrm>
          <a:off x="13512800" y="713667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49530</xdr:rowOff>
    </xdr:from>
    <xdr:to>
      <xdr:col>21</xdr:col>
      <xdr:colOff>50800</xdr:colOff>
      <xdr:row>41</xdr:row>
      <xdr:rowOff>151130</xdr:rowOff>
    </xdr:to>
    <xdr:sp macro="" textlink="">
      <xdr:nvSpPr>
        <xdr:cNvPr id="397" name="フローチャート : 判断 396">
          <a:extLst>
            <a:ext uri="{FF2B5EF4-FFF2-40B4-BE49-F238E27FC236}">
              <a16:creationId xmlns:a16="http://schemas.microsoft.com/office/drawing/2014/main" id="{00000000-0008-0000-0300-00008D010000}"/>
            </a:ext>
          </a:extLst>
        </xdr:cNvPr>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161307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020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97790</xdr:rowOff>
    </xdr:from>
    <xdr:to>
      <xdr:col>19</xdr:col>
      <xdr:colOff>533400</xdr:colOff>
      <xdr:row>42</xdr:row>
      <xdr:rowOff>27940</xdr:rowOff>
    </xdr:to>
    <xdr:sp macro="" textlink="">
      <xdr:nvSpPr>
        <xdr:cNvPr id="399" name="フローチャート : 判断 398">
          <a:extLst>
            <a:ext uri="{FF2B5EF4-FFF2-40B4-BE49-F238E27FC236}">
              <a16:creationId xmlns:a16="http://schemas.microsoft.com/office/drawing/2014/main" id="{00000000-0008-0000-0300-00008F010000}"/>
            </a:ext>
          </a:extLst>
        </xdr:cNvPr>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12717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131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41</xdr:row>
      <xdr:rowOff>111578</xdr:rowOff>
    </xdr:from>
    <xdr:to>
      <xdr:col>24</xdr:col>
      <xdr:colOff>609600</xdr:colOff>
      <xdr:row>42</xdr:row>
      <xdr:rowOff>41728</xdr:rowOff>
    </xdr:to>
    <xdr:sp macro="" textlink="">
      <xdr:nvSpPr>
        <xdr:cNvPr id="406" name="円/楕円 405">
          <a:extLst>
            <a:ext uri="{FF2B5EF4-FFF2-40B4-BE49-F238E27FC236}">
              <a16:creationId xmlns:a16="http://schemas.microsoft.com/office/drawing/2014/main" id="{00000000-0008-0000-0300-000096010000}"/>
            </a:ext>
          </a:extLst>
        </xdr:cNvPr>
        <xdr:cNvSpPr/>
      </xdr:nvSpPr>
      <xdr:spPr>
        <a:xfrm>
          <a:off x="169672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83655</xdr:rowOff>
    </xdr:from>
    <xdr:ext cx="762000" cy="259045"/>
    <xdr:sp macro="" textlink="">
      <xdr:nvSpPr>
        <xdr:cNvPr id="407" name="公債費負担の状況該当値テキスト">
          <a:extLst>
            <a:ext uri="{FF2B5EF4-FFF2-40B4-BE49-F238E27FC236}">
              <a16:creationId xmlns:a16="http://schemas.microsoft.com/office/drawing/2014/main" id="{00000000-0008-0000-0300-000097010000}"/>
            </a:ext>
          </a:extLst>
        </xdr:cNvPr>
        <xdr:cNvSpPr txBox="1"/>
      </xdr:nvSpPr>
      <xdr:spPr>
        <a:xfrm>
          <a:off x="17106900" y="711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97790</xdr:rowOff>
    </xdr:from>
    <xdr:to>
      <xdr:col>23</xdr:col>
      <xdr:colOff>457200</xdr:colOff>
      <xdr:row>42</xdr:row>
      <xdr:rowOff>27940</xdr:rowOff>
    </xdr:to>
    <xdr:sp macro="" textlink="">
      <xdr:nvSpPr>
        <xdr:cNvPr id="408" name="円/楕円 407">
          <a:extLst>
            <a:ext uri="{FF2B5EF4-FFF2-40B4-BE49-F238E27FC236}">
              <a16:creationId xmlns:a16="http://schemas.microsoft.com/office/drawing/2014/main" id="{00000000-0008-0000-0300-000098010000}"/>
            </a:ext>
          </a:extLst>
        </xdr:cNvPr>
        <xdr:cNvSpPr/>
      </xdr:nvSpPr>
      <xdr:spPr>
        <a:xfrm>
          <a:off x="16129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12717</xdr:rowOff>
    </xdr:from>
    <xdr:ext cx="7366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63319</xdr:rowOff>
    </xdr:from>
    <xdr:to>
      <xdr:col>22</xdr:col>
      <xdr:colOff>254000</xdr:colOff>
      <xdr:row>41</xdr:row>
      <xdr:rowOff>164919</xdr:rowOff>
    </xdr:to>
    <xdr:sp macro="" textlink="">
      <xdr:nvSpPr>
        <xdr:cNvPr id="410" name="円/楕円 409">
          <a:extLst>
            <a:ext uri="{FF2B5EF4-FFF2-40B4-BE49-F238E27FC236}">
              <a16:creationId xmlns:a16="http://schemas.microsoft.com/office/drawing/2014/main" id="{00000000-0008-0000-0300-00009A010000}"/>
            </a:ext>
          </a:extLst>
        </xdr:cNvPr>
        <xdr:cNvSpPr/>
      </xdr:nvSpPr>
      <xdr:spPr>
        <a:xfrm>
          <a:off x="15240000" y="709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149696</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909800" y="7179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56424</xdr:rowOff>
    </xdr:from>
    <xdr:to>
      <xdr:col>21</xdr:col>
      <xdr:colOff>50800</xdr:colOff>
      <xdr:row>41</xdr:row>
      <xdr:rowOff>158024</xdr:rowOff>
    </xdr:to>
    <xdr:sp macro="" textlink="">
      <xdr:nvSpPr>
        <xdr:cNvPr id="412" name="円/楕円 411">
          <a:extLst>
            <a:ext uri="{FF2B5EF4-FFF2-40B4-BE49-F238E27FC236}">
              <a16:creationId xmlns:a16="http://schemas.microsoft.com/office/drawing/2014/main" id="{00000000-0008-0000-0300-00009C010000}"/>
            </a:ext>
          </a:extLst>
        </xdr:cNvPr>
        <xdr:cNvSpPr/>
      </xdr:nvSpPr>
      <xdr:spPr>
        <a:xfrm>
          <a:off x="14351000" y="708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142801</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4020800" y="7172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56424</xdr:rowOff>
    </xdr:from>
    <xdr:to>
      <xdr:col>19</xdr:col>
      <xdr:colOff>533400</xdr:colOff>
      <xdr:row>41</xdr:row>
      <xdr:rowOff>158024</xdr:rowOff>
    </xdr:to>
    <xdr:sp macro="" textlink="">
      <xdr:nvSpPr>
        <xdr:cNvPr id="414" name="円/楕円 413">
          <a:extLst>
            <a:ext uri="{FF2B5EF4-FFF2-40B4-BE49-F238E27FC236}">
              <a16:creationId xmlns:a16="http://schemas.microsoft.com/office/drawing/2014/main" id="{00000000-0008-0000-0300-00009E010000}"/>
            </a:ext>
          </a:extLst>
        </xdr:cNvPr>
        <xdr:cNvSpPr/>
      </xdr:nvSpPr>
      <xdr:spPr>
        <a:xfrm>
          <a:off x="13462000" y="708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168201</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131800" y="6854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前年度と比較し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地方債現在高</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の減少（△３６．５億円）、退職手当負担見込額の減少（△６．１億円）、</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川内駅東口交流施設整備基金の増額</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（１２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５億円）により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将来負担額が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減少しマイナス値になったため、将来負担比率が「－」となっている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今後も</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後世への負担を少しでも軽減するよう</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、普通建設事業の選択と集中を強化しながら、</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引き続き</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健全で安定的な財政</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運営を推進する。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18</xdr:col>
      <xdr:colOff>444500</xdr:colOff>
      <xdr:row>10</xdr:row>
      <xdr:rowOff>63500</xdr:rowOff>
    </xdr:from>
    <xdr:ext cx="298543" cy="225703"/>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3" name="将来負担の状況グラフ枠">
          <a:extLst>
            <a:ext uri="{FF2B5EF4-FFF2-40B4-BE49-F238E27FC236}">
              <a16:creationId xmlns:a16="http://schemas.microsoft.com/office/drawing/2014/main" id="{00000000-0008-0000-0300-0000BB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162390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7018000" y="2370667"/>
          <a:ext cx="0" cy="1563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134467</xdr:rowOff>
    </xdr:from>
    <xdr:ext cx="762000" cy="259045"/>
    <xdr:sp macro="" textlink="">
      <xdr:nvSpPr>
        <xdr:cNvPr id="445" name="将来負担の状況最小値テキスト">
          <a:extLst>
            <a:ext uri="{FF2B5EF4-FFF2-40B4-BE49-F238E27FC236}">
              <a16:creationId xmlns:a16="http://schemas.microsoft.com/office/drawing/2014/main" id="{00000000-0008-0000-0300-0000BD010000}"/>
            </a:ext>
          </a:extLst>
        </xdr:cNvPr>
        <xdr:cNvSpPr txBox="1"/>
      </xdr:nvSpPr>
      <xdr:spPr>
        <a:xfrm>
          <a:off x="17106900" y="3906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194.4</a:t>
          </a:r>
          <a:endParaRPr kumimoji="1" lang="ja-JP" altLang="en-US" sz="1000" b="1">
            <a:latin typeface="ＭＳ Ｐゴシック"/>
          </a:endParaRPr>
        </a:p>
      </xdr:txBody>
    </xdr:sp>
    <xdr:clientData/>
  </xdr:oneCellAnchor>
  <xdr:twoCellAnchor>
    <xdr:from>
      <xdr:col>24</xdr:col>
      <xdr:colOff>469900</xdr:colOff>
      <xdr:row>22</xdr:row>
      <xdr:rowOff>162390</xdr:rowOff>
    </xdr:from>
    <xdr:to>
      <xdr:col>24</xdr:col>
      <xdr:colOff>647700</xdr:colOff>
      <xdr:row>22</xdr:row>
      <xdr:rowOff>162390</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3934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7" name="将来負担の状況最大値テキスト">
          <a:extLst>
            <a:ext uri="{FF2B5EF4-FFF2-40B4-BE49-F238E27FC236}">
              <a16:creationId xmlns:a16="http://schemas.microsoft.com/office/drawing/2014/main" id="{00000000-0008-0000-0300-0000BF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203200</xdr:colOff>
      <xdr:row>14</xdr:row>
      <xdr:rowOff>56430</xdr:rowOff>
    </xdr:from>
    <xdr:to>
      <xdr:col>23</xdr:col>
      <xdr:colOff>406400</xdr:colOff>
      <xdr:row>14</xdr:row>
      <xdr:rowOff>111125</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5290800" y="2456730"/>
          <a:ext cx="889000" cy="5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157878</xdr:rowOff>
    </xdr:from>
    <xdr:ext cx="762000" cy="259045"/>
    <xdr:sp macro="" textlink="">
      <xdr:nvSpPr>
        <xdr:cNvPr id="450" name="将来負担の状況平均値テキスト">
          <a:extLst>
            <a:ext uri="{FF2B5EF4-FFF2-40B4-BE49-F238E27FC236}">
              <a16:creationId xmlns:a16="http://schemas.microsoft.com/office/drawing/2014/main" id="{00000000-0008-0000-0300-0000C2010000}"/>
            </a:ext>
          </a:extLst>
        </xdr:cNvPr>
        <xdr:cNvSpPr txBox="1"/>
      </xdr:nvSpPr>
      <xdr:spPr>
        <a:xfrm>
          <a:off x="17106900" y="25581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33.1</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14351</xdr:rowOff>
    </xdr:from>
    <xdr:to>
      <xdr:col>24</xdr:col>
      <xdr:colOff>609600</xdr:colOff>
      <xdr:row>15</xdr:row>
      <xdr:rowOff>115951</xdr:rowOff>
    </xdr:to>
    <xdr:sp macro="" textlink="">
      <xdr:nvSpPr>
        <xdr:cNvPr id="451" name="フローチャート : 判断 450">
          <a:extLst>
            <a:ext uri="{FF2B5EF4-FFF2-40B4-BE49-F238E27FC236}">
              <a16:creationId xmlns:a16="http://schemas.microsoft.com/office/drawing/2014/main" id="{00000000-0008-0000-0300-0000C3010000}"/>
            </a:ext>
          </a:extLst>
        </xdr:cNvPr>
        <xdr:cNvSpPr/>
      </xdr:nvSpPr>
      <xdr:spPr>
        <a:xfrm>
          <a:off x="169672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0</xdr:colOff>
      <xdr:row>14</xdr:row>
      <xdr:rowOff>111125</xdr:rowOff>
    </xdr:from>
    <xdr:to>
      <xdr:col>22</xdr:col>
      <xdr:colOff>203200</xdr:colOff>
      <xdr:row>15</xdr:row>
      <xdr:rowOff>102150</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flipV="1">
          <a:off x="14401800" y="2511425"/>
          <a:ext cx="889000" cy="162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48133</xdr:rowOff>
    </xdr:from>
    <xdr:to>
      <xdr:col>23</xdr:col>
      <xdr:colOff>457200</xdr:colOff>
      <xdr:row>15</xdr:row>
      <xdr:rowOff>149733</xdr:rowOff>
    </xdr:to>
    <xdr:sp macro="" textlink="">
      <xdr:nvSpPr>
        <xdr:cNvPr id="453" name="フローチャート : 判断 452">
          <a:extLst>
            <a:ext uri="{FF2B5EF4-FFF2-40B4-BE49-F238E27FC236}">
              <a16:creationId xmlns:a16="http://schemas.microsoft.com/office/drawing/2014/main" id="{00000000-0008-0000-0300-0000C5010000}"/>
            </a:ext>
          </a:extLst>
        </xdr:cNvPr>
        <xdr:cNvSpPr/>
      </xdr:nvSpPr>
      <xdr:spPr>
        <a:xfrm>
          <a:off x="16129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134510</xdr:rowOff>
    </xdr:from>
    <xdr:ext cx="7366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798800" y="2706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37.3</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102150</xdr:rowOff>
    </xdr:from>
    <xdr:to>
      <xdr:col>21</xdr:col>
      <xdr:colOff>0</xdr:colOff>
      <xdr:row>16</xdr:row>
      <xdr:rowOff>15155</xdr:rowOff>
    </xdr:to>
    <xdr:cxnSp macro="">
      <xdr:nvCxnSpPr>
        <xdr:cNvPr id="455" name="直線コネクタ 454">
          <a:extLst>
            <a:ext uri="{FF2B5EF4-FFF2-40B4-BE49-F238E27FC236}">
              <a16:creationId xmlns:a16="http://schemas.microsoft.com/office/drawing/2014/main" id="{00000000-0008-0000-0300-0000C7010000}"/>
            </a:ext>
          </a:extLst>
        </xdr:cNvPr>
        <xdr:cNvCxnSpPr/>
      </xdr:nvCxnSpPr>
      <xdr:spPr>
        <a:xfrm flipV="1">
          <a:off x="13512800" y="2673900"/>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117306</xdr:rowOff>
    </xdr:from>
    <xdr:to>
      <xdr:col>22</xdr:col>
      <xdr:colOff>254000</xdr:colOff>
      <xdr:row>16</xdr:row>
      <xdr:rowOff>47456</xdr:rowOff>
    </xdr:to>
    <xdr:sp macro="" textlink="">
      <xdr:nvSpPr>
        <xdr:cNvPr id="456" name="フローチャート : 判断 455">
          <a:extLst>
            <a:ext uri="{FF2B5EF4-FFF2-40B4-BE49-F238E27FC236}">
              <a16:creationId xmlns:a16="http://schemas.microsoft.com/office/drawing/2014/main" id="{00000000-0008-0000-0300-0000C8010000}"/>
            </a:ext>
          </a:extLst>
        </xdr:cNvPr>
        <xdr:cNvSpPr/>
      </xdr:nvSpPr>
      <xdr:spPr>
        <a:xfrm>
          <a:off x="15240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32233</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909800" y="2775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152696</xdr:rowOff>
    </xdr:from>
    <xdr:to>
      <xdr:col>21</xdr:col>
      <xdr:colOff>50800</xdr:colOff>
      <xdr:row>16</xdr:row>
      <xdr:rowOff>82846</xdr:rowOff>
    </xdr:to>
    <xdr:sp macro="" textlink="">
      <xdr:nvSpPr>
        <xdr:cNvPr id="458" name="フローチャート : 判断 457">
          <a:extLst>
            <a:ext uri="{FF2B5EF4-FFF2-40B4-BE49-F238E27FC236}">
              <a16:creationId xmlns:a16="http://schemas.microsoft.com/office/drawing/2014/main" id="{00000000-0008-0000-0300-0000CA010000}"/>
            </a:ext>
          </a:extLst>
        </xdr:cNvPr>
        <xdr:cNvSpPr/>
      </xdr:nvSpPr>
      <xdr:spPr>
        <a:xfrm>
          <a:off x="14351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67623</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020800" y="2810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44789</xdr:rowOff>
    </xdr:from>
    <xdr:to>
      <xdr:col>19</xdr:col>
      <xdr:colOff>533400</xdr:colOff>
      <xdr:row>16</xdr:row>
      <xdr:rowOff>146389</xdr:rowOff>
    </xdr:to>
    <xdr:sp macro="" textlink="">
      <xdr:nvSpPr>
        <xdr:cNvPr id="460" name="フローチャート : 判断 459">
          <a:extLst>
            <a:ext uri="{FF2B5EF4-FFF2-40B4-BE49-F238E27FC236}">
              <a16:creationId xmlns:a16="http://schemas.microsoft.com/office/drawing/2014/main" id="{00000000-0008-0000-0300-0000CC010000}"/>
            </a:ext>
          </a:extLst>
        </xdr:cNvPr>
        <xdr:cNvSpPr/>
      </xdr:nvSpPr>
      <xdr:spPr>
        <a:xfrm>
          <a:off x="13462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131166</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131800" y="2874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355600</xdr:colOff>
      <xdr:row>14</xdr:row>
      <xdr:rowOff>5630</xdr:rowOff>
    </xdr:from>
    <xdr:to>
      <xdr:col>23</xdr:col>
      <xdr:colOff>457200</xdr:colOff>
      <xdr:row>14</xdr:row>
      <xdr:rowOff>107230</xdr:rowOff>
    </xdr:to>
    <xdr:sp macro="" textlink="">
      <xdr:nvSpPr>
        <xdr:cNvPr id="467" name="円/楕円 466">
          <a:extLst>
            <a:ext uri="{FF2B5EF4-FFF2-40B4-BE49-F238E27FC236}">
              <a16:creationId xmlns:a16="http://schemas.microsoft.com/office/drawing/2014/main" id="{00000000-0008-0000-0300-0000D3010000}"/>
            </a:ext>
          </a:extLst>
        </xdr:cNvPr>
        <xdr:cNvSpPr/>
      </xdr:nvSpPr>
      <xdr:spPr>
        <a:xfrm>
          <a:off x="16129000" y="240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117407</xdr:rowOff>
    </xdr:from>
    <xdr:ext cx="7366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5798800" y="2174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60325</xdr:rowOff>
    </xdr:from>
    <xdr:to>
      <xdr:col>22</xdr:col>
      <xdr:colOff>254000</xdr:colOff>
      <xdr:row>14</xdr:row>
      <xdr:rowOff>161925</xdr:rowOff>
    </xdr:to>
    <xdr:sp macro="" textlink="">
      <xdr:nvSpPr>
        <xdr:cNvPr id="469" name="円/楕円 468">
          <a:extLst>
            <a:ext uri="{FF2B5EF4-FFF2-40B4-BE49-F238E27FC236}">
              <a16:creationId xmlns:a16="http://schemas.microsoft.com/office/drawing/2014/main" id="{00000000-0008-0000-0300-0000D5010000}"/>
            </a:ext>
          </a:extLst>
        </xdr:cNvPr>
        <xdr:cNvSpPr/>
      </xdr:nvSpPr>
      <xdr:spPr>
        <a:xfrm>
          <a:off x="15240000" y="246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652</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4909800" y="222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51350</xdr:rowOff>
    </xdr:from>
    <xdr:to>
      <xdr:col>21</xdr:col>
      <xdr:colOff>50800</xdr:colOff>
      <xdr:row>15</xdr:row>
      <xdr:rowOff>152950</xdr:rowOff>
    </xdr:to>
    <xdr:sp macro="" textlink="">
      <xdr:nvSpPr>
        <xdr:cNvPr id="471" name="円/楕円 470">
          <a:extLst>
            <a:ext uri="{FF2B5EF4-FFF2-40B4-BE49-F238E27FC236}">
              <a16:creationId xmlns:a16="http://schemas.microsoft.com/office/drawing/2014/main" id="{00000000-0008-0000-0300-0000D7010000}"/>
            </a:ext>
          </a:extLst>
        </xdr:cNvPr>
        <xdr:cNvSpPr/>
      </xdr:nvSpPr>
      <xdr:spPr>
        <a:xfrm>
          <a:off x="14351000" y="262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163127</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4020800" y="23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37.7</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135805</xdr:rowOff>
    </xdr:from>
    <xdr:to>
      <xdr:col>19</xdr:col>
      <xdr:colOff>533400</xdr:colOff>
      <xdr:row>16</xdr:row>
      <xdr:rowOff>65955</xdr:rowOff>
    </xdr:to>
    <xdr:sp macro="" textlink="">
      <xdr:nvSpPr>
        <xdr:cNvPr id="473" name="円/楕円 472">
          <a:extLst>
            <a:ext uri="{FF2B5EF4-FFF2-40B4-BE49-F238E27FC236}">
              <a16:creationId xmlns:a16="http://schemas.microsoft.com/office/drawing/2014/main" id="{00000000-0008-0000-0300-0000D9010000}"/>
            </a:ext>
          </a:extLst>
        </xdr:cNvPr>
        <xdr:cNvSpPr/>
      </xdr:nvSpPr>
      <xdr:spPr>
        <a:xfrm>
          <a:off x="13462000" y="270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76132</xdr:rowOff>
    </xdr:from>
    <xdr:ext cx="7620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3131800" y="2476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鹿児島県薩摩川内市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97,056
96,642
682.92
56,815,642
54,345,007
1,712,795
30,320,115
45,245,920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10.5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80/93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「定員適正化方針」に基づき職員数の適正管理に努めてきた結果、前年度比</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０．５</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ポイント減少したものの、依然として類似団体内平均値を</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３．９</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ポイント上回っている。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今後においても、「定員適正化方針」及び「財政運営プログラム」に基づき、更なる人件費の削減に取り組んでいく。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1</xdr:col>
      <xdr:colOff>28575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85090</xdr:rowOff>
    </xdr:from>
    <xdr:to>
      <xdr:col>7</xdr:col>
      <xdr:colOff>15875</xdr:colOff>
      <xdr:row>41</xdr:row>
      <xdr:rowOff>146050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4294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118127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35.0</a:t>
          </a:r>
          <a:endParaRPr kumimoji="1" lang="ja-JP" altLang="en-US" sz="1000" b="1">
            <a:latin typeface="ＭＳ Ｐゴシック"/>
          </a:endParaRPr>
        </a:p>
      </xdr:txBody>
    </xdr:sp>
    <xdr:clientData/>
  </xdr:oneCellAnchor>
  <xdr:twoCellAnchor>
    <xdr:from>
      <xdr:col>6</xdr:col>
      <xdr:colOff>612775</xdr:colOff>
      <xdr:row>41</xdr:row>
      <xdr:rowOff>146050</xdr:rowOff>
    </xdr:from>
    <xdr:to>
      <xdr:col>7</xdr:col>
      <xdr:colOff>104775</xdr:colOff>
      <xdr:row>41</xdr:row>
      <xdr:rowOff>146050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6</xdr:col>
      <xdr:colOff>612775</xdr:colOff>
      <xdr:row>33</xdr:row>
      <xdr:rowOff>85090</xdr:rowOff>
    </xdr:from>
    <xdr:to>
      <xdr:col>7</xdr:col>
      <xdr:colOff>104775</xdr:colOff>
      <xdr:row>33</xdr:row>
      <xdr:rowOff>85090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43180</xdr:rowOff>
    </xdr:from>
    <xdr:to>
      <xdr:col>7</xdr:col>
      <xdr:colOff>15875</xdr:colOff>
      <xdr:row>38</xdr:row>
      <xdr:rowOff>81280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5582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54627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55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38100</xdr:rowOff>
    </xdr:from>
    <xdr:to>
      <xdr:col>7</xdr:col>
      <xdr:colOff>66675</xdr:colOff>
      <xdr:row>36</xdr:row>
      <xdr:rowOff>139700</xdr:rowOff>
    </xdr:to>
    <xdr:sp macro="" textlink="">
      <xdr:nvSpPr>
        <xdr:cNvPr id="68" name="フローチャート : 判断 67">
          <a:extLst>
            <a:ext uri="{FF2B5EF4-FFF2-40B4-BE49-F238E27FC236}">
              <a16:creationId xmlns:a16="http://schemas.microsoft.com/office/drawing/2014/main" id="{00000000-0008-0000-0400-000044000000}"/>
            </a:ext>
          </a:extLst>
        </xdr:cNvPr>
        <xdr:cNvSpPr/>
      </xdr:nvSpPr>
      <xdr:spPr>
        <a:xfrm>
          <a:off x="47752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81280</xdr:rowOff>
    </xdr:from>
    <xdr:to>
      <xdr:col>5</xdr:col>
      <xdr:colOff>549275</xdr:colOff>
      <xdr:row>38</xdr:row>
      <xdr:rowOff>149860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5963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15240</xdr:rowOff>
    </xdr:from>
    <xdr:to>
      <xdr:col>5</xdr:col>
      <xdr:colOff>600075</xdr:colOff>
      <xdr:row>36</xdr:row>
      <xdr:rowOff>116840</xdr:rowOff>
    </xdr:to>
    <xdr:sp macro="" textlink="">
      <xdr:nvSpPr>
        <xdr:cNvPr id="70" name="フローチャート : 判断 69">
          <a:extLst>
            <a:ext uri="{FF2B5EF4-FFF2-40B4-BE49-F238E27FC236}">
              <a16:creationId xmlns:a16="http://schemas.microsoft.com/office/drawing/2014/main" id="{00000000-0008-0000-0400-000046000000}"/>
            </a:ext>
          </a:extLst>
        </xdr:cNvPr>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127017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5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96520</xdr:rowOff>
    </xdr:from>
    <xdr:to>
      <xdr:col>4</xdr:col>
      <xdr:colOff>346075</xdr:colOff>
      <xdr:row>38</xdr:row>
      <xdr:rowOff>149860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6116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129540</xdr:rowOff>
    </xdr:from>
    <xdr:to>
      <xdr:col>4</xdr:col>
      <xdr:colOff>396875</xdr:colOff>
      <xdr:row>37</xdr:row>
      <xdr:rowOff>59690</xdr:rowOff>
    </xdr:to>
    <xdr:sp macro="" textlink="">
      <xdr:nvSpPr>
        <xdr:cNvPr id="73" name="フローチャート : 判断 72">
          <a:extLst>
            <a:ext uri="{FF2B5EF4-FFF2-40B4-BE49-F238E27FC236}">
              <a16:creationId xmlns:a16="http://schemas.microsoft.com/office/drawing/2014/main" id="{00000000-0008-0000-0400-000049000000}"/>
            </a:ext>
          </a:extLst>
        </xdr:cNvPr>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69867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96520</xdr:rowOff>
    </xdr:from>
    <xdr:to>
      <xdr:col>3</xdr:col>
      <xdr:colOff>142875</xdr:colOff>
      <xdr:row>39</xdr:row>
      <xdr:rowOff>69850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61162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121920</xdr:rowOff>
    </xdr:from>
    <xdr:to>
      <xdr:col>3</xdr:col>
      <xdr:colOff>193675</xdr:colOff>
      <xdr:row>37</xdr:row>
      <xdr:rowOff>52070</xdr:rowOff>
    </xdr:to>
    <xdr:sp macro="" textlink="">
      <xdr:nvSpPr>
        <xdr:cNvPr id="76" name="フローチャート : 判断 75">
          <a:extLst>
            <a:ext uri="{FF2B5EF4-FFF2-40B4-BE49-F238E27FC236}">
              <a16:creationId xmlns:a16="http://schemas.microsoft.com/office/drawing/2014/main" id="{00000000-0008-0000-0400-00004C000000}"/>
            </a:ext>
          </a:extLst>
        </xdr:cNvPr>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62247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19050</xdr:rowOff>
    </xdr:from>
    <xdr:to>
      <xdr:col>1</xdr:col>
      <xdr:colOff>676275</xdr:colOff>
      <xdr:row>37</xdr:row>
      <xdr:rowOff>120650</xdr:rowOff>
    </xdr:to>
    <xdr:sp macro="" textlink="">
      <xdr:nvSpPr>
        <xdr:cNvPr id="78" name="フローチャート : 判断 77">
          <a:extLst>
            <a:ext uri="{FF2B5EF4-FFF2-40B4-BE49-F238E27FC236}">
              <a16:creationId xmlns:a16="http://schemas.microsoft.com/office/drawing/2014/main" id="{00000000-0008-0000-0400-00004E000000}"/>
            </a:ext>
          </a:extLst>
        </xdr:cNvPr>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130827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163830</xdr:rowOff>
    </xdr:from>
    <xdr:to>
      <xdr:col>7</xdr:col>
      <xdr:colOff>66675</xdr:colOff>
      <xdr:row>38</xdr:row>
      <xdr:rowOff>93980</xdr:rowOff>
    </xdr:to>
    <xdr:sp macro="" textlink="">
      <xdr:nvSpPr>
        <xdr:cNvPr id="85" name="円/楕円 84">
          <a:extLst>
            <a:ext uri="{FF2B5EF4-FFF2-40B4-BE49-F238E27FC236}">
              <a16:creationId xmlns:a16="http://schemas.microsoft.com/office/drawing/2014/main" id="{00000000-0008-0000-0400-000055000000}"/>
            </a:ext>
          </a:extLst>
        </xdr:cNvPr>
        <xdr:cNvSpPr/>
      </xdr:nvSpPr>
      <xdr:spPr>
        <a:xfrm>
          <a:off x="4775200" y="65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135907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30480</xdr:rowOff>
    </xdr:from>
    <xdr:to>
      <xdr:col>5</xdr:col>
      <xdr:colOff>600075</xdr:colOff>
      <xdr:row>38</xdr:row>
      <xdr:rowOff>132080</xdr:rowOff>
    </xdr:to>
    <xdr:sp macro="" textlink="">
      <xdr:nvSpPr>
        <xdr:cNvPr id="87" name="円/楕円 86">
          <a:extLst>
            <a:ext uri="{FF2B5EF4-FFF2-40B4-BE49-F238E27FC236}">
              <a16:creationId xmlns:a16="http://schemas.microsoft.com/office/drawing/2014/main" id="{00000000-0008-0000-0400-000057000000}"/>
            </a:ext>
          </a:extLst>
        </xdr:cNvPr>
        <xdr:cNvSpPr/>
      </xdr:nvSpPr>
      <xdr:spPr>
        <a:xfrm>
          <a:off x="3937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116857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63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27.4</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99060</xdr:rowOff>
    </xdr:from>
    <xdr:to>
      <xdr:col>4</xdr:col>
      <xdr:colOff>396875</xdr:colOff>
      <xdr:row>39</xdr:row>
      <xdr:rowOff>29210</xdr:rowOff>
    </xdr:to>
    <xdr:sp macro="" textlink="">
      <xdr:nvSpPr>
        <xdr:cNvPr id="89" name="円/楕円 88">
          <a:extLst>
            <a:ext uri="{FF2B5EF4-FFF2-40B4-BE49-F238E27FC236}">
              <a16:creationId xmlns:a16="http://schemas.microsoft.com/office/drawing/2014/main" id="{00000000-0008-0000-0400-000059000000}"/>
            </a:ext>
          </a:extLst>
        </xdr:cNvPr>
        <xdr:cNvSpPr/>
      </xdr:nvSpPr>
      <xdr:spPr>
        <a:xfrm>
          <a:off x="3048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13987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28.3</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45720</xdr:rowOff>
    </xdr:from>
    <xdr:to>
      <xdr:col>3</xdr:col>
      <xdr:colOff>193675</xdr:colOff>
      <xdr:row>38</xdr:row>
      <xdr:rowOff>147320</xdr:rowOff>
    </xdr:to>
    <xdr:sp macro="" textlink="">
      <xdr:nvSpPr>
        <xdr:cNvPr id="91" name="円/楕円 90">
          <a:extLst>
            <a:ext uri="{FF2B5EF4-FFF2-40B4-BE49-F238E27FC236}">
              <a16:creationId xmlns:a16="http://schemas.microsoft.com/office/drawing/2014/main" id="{00000000-0008-0000-0400-00005B000000}"/>
            </a:ext>
          </a:extLst>
        </xdr:cNvPr>
        <xdr:cNvSpPr/>
      </xdr:nvSpPr>
      <xdr:spPr>
        <a:xfrm>
          <a:off x="2159000" y="656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132097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64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27.6</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19050</xdr:rowOff>
    </xdr:from>
    <xdr:to>
      <xdr:col>1</xdr:col>
      <xdr:colOff>676275</xdr:colOff>
      <xdr:row>39</xdr:row>
      <xdr:rowOff>120650</xdr:rowOff>
    </xdr:to>
    <xdr:sp macro="" textlink="">
      <xdr:nvSpPr>
        <xdr:cNvPr id="93" name="円/楕円 92">
          <a:extLst>
            <a:ext uri="{FF2B5EF4-FFF2-40B4-BE49-F238E27FC236}">
              <a16:creationId xmlns:a16="http://schemas.microsoft.com/office/drawing/2014/main" id="{00000000-0008-0000-0400-00005D000000}"/>
            </a:ext>
          </a:extLst>
        </xdr:cNvPr>
        <xdr:cNvSpPr/>
      </xdr:nvSpPr>
      <xdr:spPr>
        <a:xfrm>
          <a:off x="1270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105427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j-ea"/>
              <a:ea typeface="+mj-ea"/>
              <a:cs typeface="+mn-cs"/>
            </a:rPr>
            <a:t>　</a:t>
          </a:r>
          <a:r>
            <a:rPr kumimoji="1" lang="ja-JP" altLang="ja-JP" sz="1200">
              <a:solidFill>
                <a:schemeClr val="dk1"/>
              </a:solidFill>
              <a:effectLst/>
              <a:latin typeface="+mj-ea"/>
              <a:ea typeface="+mj-ea"/>
              <a:cs typeface="+mn-cs"/>
            </a:rPr>
            <a:t>「公有財産利活用基本方針」等に基づき、市有施設の管理形態の見直しを図るなど経費削減に努め</a:t>
          </a:r>
          <a:r>
            <a:rPr kumimoji="1" lang="ja-JP" altLang="en-US" sz="1200">
              <a:solidFill>
                <a:schemeClr val="dk1"/>
              </a:solidFill>
              <a:effectLst/>
              <a:latin typeface="+mj-ea"/>
              <a:ea typeface="+mj-ea"/>
              <a:cs typeface="+mn-cs"/>
            </a:rPr>
            <a:t>ているが</a:t>
          </a:r>
          <a:r>
            <a:rPr kumimoji="1" lang="ja-JP" altLang="ja-JP" sz="1200">
              <a:solidFill>
                <a:schemeClr val="dk1"/>
              </a:solidFill>
              <a:effectLst/>
              <a:latin typeface="+mj-ea"/>
              <a:ea typeface="+mj-ea"/>
              <a:cs typeface="+mn-cs"/>
            </a:rPr>
            <a:t>、</a:t>
          </a:r>
          <a:r>
            <a:rPr kumimoji="1" lang="ja-JP" altLang="en-US" sz="1200">
              <a:solidFill>
                <a:schemeClr val="dk1"/>
              </a:solidFill>
              <a:effectLst/>
              <a:latin typeface="+mj-ea"/>
              <a:ea typeface="+mj-ea"/>
              <a:cs typeface="+mn-cs"/>
            </a:rPr>
            <a:t>ふるさと納税ＰＲ推進事業費の増や市長市議会議員選挙費等の影響により</a:t>
          </a:r>
          <a:r>
            <a:rPr kumimoji="1" lang="ja-JP" altLang="ja-JP" sz="1200">
              <a:solidFill>
                <a:schemeClr val="dk1"/>
              </a:solidFill>
              <a:effectLst/>
              <a:latin typeface="+mj-ea"/>
              <a:ea typeface="+mj-ea"/>
              <a:cs typeface="+mn-cs"/>
            </a:rPr>
            <a:t>前年度比</a:t>
          </a:r>
          <a:r>
            <a:rPr kumimoji="1" lang="ja-JP" altLang="en-US" sz="1200">
              <a:solidFill>
                <a:schemeClr val="dk1"/>
              </a:solidFill>
              <a:effectLst/>
              <a:latin typeface="+mj-ea"/>
              <a:ea typeface="+mj-ea"/>
              <a:cs typeface="+mn-cs"/>
            </a:rPr>
            <a:t>１</a:t>
          </a:r>
          <a:r>
            <a:rPr kumimoji="1" lang="ja-JP" altLang="ja-JP" sz="1200">
              <a:solidFill>
                <a:schemeClr val="dk1"/>
              </a:solidFill>
              <a:effectLst/>
              <a:latin typeface="+mj-ea"/>
              <a:ea typeface="+mj-ea"/>
              <a:cs typeface="+mn-cs"/>
            </a:rPr>
            <a:t>．</a:t>
          </a:r>
          <a:r>
            <a:rPr kumimoji="1" lang="ja-JP" altLang="en-US" sz="1200">
              <a:solidFill>
                <a:schemeClr val="dk1"/>
              </a:solidFill>
              <a:effectLst/>
              <a:latin typeface="+mj-ea"/>
              <a:ea typeface="+mj-ea"/>
              <a:cs typeface="+mn-cs"/>
            </a:rPr>
            <a:t>０</a:t>
          </a:r>
          <a:r>
            <a:rPr kumimoji="1" lang="ja-JP" altLang="ja-JP" sz="1200">
              <a:solidFill>
                <a:schemeClr val="dk1"/>
              </a:solidFill>
              <a:effectLst/>
              <a:latin typeface="+mj-ea"/>
              <a:ea typeface="+mj-ea"/>
              <a:cs typeface="+mn-cs"/>
            </a:rPr>
            <a:t>ポイント</a:t>
          </a:r>
          <a:r>
            <a:rPr kumimoji="1" lang="ja-JP" altLang="en-US" sz="1200">
              <a:solidFill>
                <a:schemeClr val="dk1"/>
              </a:solidFill>
              <a:effectLst/>
              <a:latin typeface="+mj-ea"/>
              <a:ea typeface="+mj-ea"/>
              <a:cs typeface="+mn-cs"/>
            </a:rPr>
            <a:t>増加</a:t>
          </a:r>
          <a:r>
            <a:rPr kumimoji="1" lang="ja-JP" altLang="ja-JP" sz="1200">
              <a:solidFill>
                <a:schemeClr val="dk1"/>
              </a:solidFill>
              <a:effectLst/>
              <a:latin typeface="+mj-ea"/>
              <a:ea typeface="+mj-ea"/>
              <a:cs typeface="+mn-cs"/>
            </a:rPr>
            <a:t>し、類似団体内平均値を１．</a:t>
          </a:r>
          <a:r>
            <a:rPr kumimoji="1" lang="ja-JP" altLang="en-US" sz="1200">
              <a:solidFill>
                <a:schemeClr val="dk1"/>
              </a:solidFill>
              <a:effectLst/>
              <a:latin typeface="+mj-ea"/>
              <a:ea typeface="+mj-ea"/>
              <a:cs typeface="+mn-cs"/>
            </a:rPr>
            <a:t>１</a:t>
          </a:r>
          <a:r>
            <a:rPr kumimoji="1" lang="ja-JP" altLang="ja-JP" sz="1200">
              <a:solidFill>
                <a:schemeClr val="dk1"/>
              </a:solidFill>
              <a:effectLst/>
              <a:latin typeface="+mj-ea"/>
              <a:ea typeface="+mj-ea"/>
              <a:cs typeface="+mn-cs"/>
            </a:rPr>
            <a:t>ポイント下回っている。</a:t>
          </a:r>
          <a:endParaRPr lang="ja-JP" altLang="ja-JP" sz="1200">
            <a:effectLst/>
            <a:latin typeface="+mj-ea"/>
            <a:ea typeface="+mj-ea"/>
          </a:endParaRPr>
        </a:p>
        <a:p>
          <a:r>
            <a:rPr kumimoji="1" lang="ja-JP" altLang="ja-JP" sz="1200">
              <a:solidFill>
                <a:schemeClr val="dk1"/>
              </a:solidFill>
              <a:effectLst/>
              <a:latin typeface="+mj-ea"/>
              <a:ea typeface="+mj-ea"/>
              <a:cs typeface="+mn-cs"/>
            </a:rPr>
            <a:t>　今後においても、「公有財産利活用基本方針」による財産の仕分けや、「財政運営プログラム」に基づく市有施設の統廃合・事業の見直し等により、更なる経費削減に努めていく。</a:t>
          </a:r>
          <a:endParaRPr lang="ja-JP" altLang="ja-JP" sz="1200">
            <a:effectLst/>
            <a:latin typeface="+mj-ea"/>
            <a:ea typeface="+mj-ea"/>
          </a:endParaRPr>
        </a:p>
      </xdr:txBody>
    </xdr:sp>
    <xdr:clientData/>
  </xdr:twoCellAnchor>
  <xdr:oneCellAnchor>
    <xdr:from>
      <xdr:col>18</xdr:col>
      <xdr:colOff>44450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43180</xdr:rowOff>
    </xdr:from>
    <xdr:to>
      <xdr:col>24</xdr:col>
      <xdr:colOff>31750</xdr:colOff>
      <xdr:row>22</xdr:row>
      <xdr:rowOff>66040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44348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38117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22</xdr:row>
      <xdr:rowOff>66040</xdr:rowOff>
    </xdr:from>
    <xdr:to>
      <xdr:col>24</xdr:col>
      <xdr:colOff>120650</xdr:colOff>
      <xdr:row>22</xdr:row>
      <xdr:rowOff>66040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129557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186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14</xdr:row>
      <xdr:rowOff>43180</xdr:rowOff>
    </xdr:from>
    <xdr:to>
      <xdr:col>24</xdr:col>
      <xdr:colOff>120650</xdr:colOff>
      <xdr:row>14</xdr:row>
      <xdr:rowOff>43180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44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149860</xdr:rowOff>
    </xdr:from>
    <xdr:to>
      <xdr:col>24</xdr:col>
      <xdr:colOff>31750</xdr:colOff>
      <xdr:row>17</xdr:row>
      <xdr:rowOff>54610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89306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59707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974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87630</xdr:rowOff>
    </xdr:from>
    <xdr:to>
      <xdr:col>24</xdr:col>
      <xdr:colOff>82550</xdr:colOff>
      <xdr:row>18</xdr:row>
      <xdr:rowOff>17780</xdr:rowOff>
    </xdr:to>
    <xdr:sp macro="" textlink="">
      <xdr:nvSpPr>
        <xdr:cNvPr id="129" name="フローチャート : 判断 128">
          <a:extLst>
            <a:ext uri="{FF2B5EF4-FFF2-40B4-BE49-F238E27FC236}">
              <a16:creationId xmlns:a16="http://schemas.microsoft.com/office/drawing/2014/main" id="{00000000-0008-0000-0400-000081000000}"/>
            </a:ext>
          </a:extLst>
        </xdr:cNvPr>
        <xdr:cNvSpPr/>
      </xdr:nvSpPr>
      <xdr:spPr>
        <a:xfrm>
          <a:off x="164592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149860</xdr:rowOff>
    </xdr:from>
    <xdr:to>
      <xdr:col>22</xdr:col>
      <xdr:colOff>565150</xdr:colOff>
      <xdr:row>16</xdr:row>
      <xdr:rowOff>165100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8930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49530</xdr:rowOff>
    </xdr:from>
    <xdr:to>
      <xdr:col>22</xdr:col>
      <xdr:colOff>615950</xdr:colOff>
      <xdr:row>17</xdr:row>
      <xdr:rowOff>151130</xdr:rowOff>
    </xdr:to>
    <xdr:sp macro="" textlink="">
      <xdr:nvSpPr>
        <xdr:cNvPr id="131" name="フローチャート : 判断 130">
          <a:extLst>
            <a:ext uri="{FF2B5EF4-FFF2-40B4-BE49-F238E27FC236}">
              <a16:creationId xmlns:a16="http://schemas.microsoft.com/office/drawing/2014/main" id="{00000000-0008-0000-0400-000083000000}"/>
            </a:ext>
          </a:extLst>
        </xdr:cNvPr>
        <xdr:cNvSpPr/>
      </xdr:nvSpPr>
      <xdr:spPr>
        <a:xfrm>
          <a:off x="15621000" y="296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135907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305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111760</xdr:rowOff>
    </xdr:from>
    <xdr:to>
      <xdr:col>21</xdr:col>
      <xdr:colOff>361950</xdr:colOff>
      <xdr:row>16</xdr:row>
      <xdr:rowOff>165100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8549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160020</xdr:rowOff>
    </xdr:from>
    <xdr:to>
      <xdr:col>21</xdr:col>
      <xdr:colOff>412750</xdr:colOff>
      <xdr:row>17</xdr:row>
      <xdr:rowOff>90170</xdr:rowOff>
    </xdr:to>
    <xdr:sp macro="" textlink="">
      <xdr:nvSpPr>
        <xdr:cNvPr id="134" name="フローチャート : 判断 133">
          <a:extLst>
            <a:ext uri="{FF2B5EF4-FFF2-40B4-BE49-F238E27FC236}">
              <a16:creationId xmlns:a16="http://schemas.microsoft.com/office/drawing/2014/main" id="{00000000-0008-0000-0400-000086000000}"/>
            </a:ext>
          </a:extLst>
        </xdr:cNvPr>
        <xdr:cNvSpPr/>
      </xdr:nvSpPr>
      <xdr:spPr>
        <a:xfrm>
          <a:off x="14732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74947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104140</xdr:rowOff>
    </xdr:from>
    <xdr:to>
      <xdr:col>20</xdr:col>
      <xdr:colOff>158750</xdr:colOff>
      <xdr:row>16</xdr:row>
      <xdr:rowOff>111760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8473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106680</xdr:rowOff>
    </xdr:from>
    <xdr:to>
      <xdr:col>20</xdr:col>
      <xdr:colOff>209550</xdr:colOff>
      <xdr:row>17</xdr:row>
      <xdr:rowOff>36830</xdr:rowOff>
    </xdr:to>
    <xdr:sp macro="" textlink="">
      <xdr:nvSpPr>
        <xdr:cNvPr id="137" name="フローチャート : 判断 136">
          <a:extLst>
            <a:ext uri="{FF2B5EF4-FFF2-40B4-BE49-F238E27FC236}">
              <a16:creationId xmlns:a16="http://schemas.microsoft.com/office/drawing/2014/main" id="{00000000-0008-0000-0400-000089000000}"/>
            </a:ext>
          </a:extLst>
        </xdr:cNvPr>
        <xdr:cNvSpPr/>
      </xdr:nvSpPr>
      <xdr:spPr>
        <a:xfrm>
          <a:off x="13843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21607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76200</xdr:rowOff>
    </xdr:from>
    <xdr:to>
      <xdr:col>19</xdr:col>
      <xdr:colOff>6350</xdr:colOff>
      <xdr:row>17</xdr:row>
      <xdr:rowOff>6350</xdr:rowOff>
    </xdr:to>
    <xdr:sp macro="" textlink="">
      <xdr:nvSpPr>
        <xdr:cNvPr id="139" name="フローチャート : 判断 138">
          <a:extLst>
            <a:ext uri="{FF2B5EF4-FFF2-40B4-BE49-F238E27FC236}">
              <a16:creationId xmlns:a16="http://schemas.microsoft.com/office/drawing/2014/main" id="{00000000-0008-0000-0400-00008B000000}"/>
            </a:ext>
          </a:extLst>
        </xdr:cNvPr>
        <xdr:cNvSpPr/>
      </xdr:nvSpPr>
      <xdr:spPr>
        <a:xfrm>
          <a:off x="12954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162577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17</xdr:row>
      <xdr:rowOff>3810</xdr:rowOff>
    </xdr:from>
    <xdr:to>
      <xdr:col>24</xdr:col>
      <xdr:colOff>82550</xdr:colOff>
      <xdr:row>17</xdr:row>
      <xdr:rowOff>105410</xdr:rowOff>
    </xdr:to>
    <xdr:sp macro="" textlink="">
      <xdr:nvSpPr>
        <xdr:cNvPr id="146" name="円/楕円 145">
          <a:extLst>
            <a:ext uri="{FF2B5EF4-FFF2-40B4-BE49-F238E27FC236}">
              <a16:creationId xmlns:a16="http://schemas.microsoft.com/office/drawing/2014/main" id="{00000000-0008-0000-0400-000092000000}"/>
            </a:ext>
          </a:extLst>
        </xdr:cNvPr>
        <xdr:cNvSpPr/>
      </xdr:nvSpPr>
      <xdr:spPr>
        <a:xfrm>
          <a:off x="16459200" y="291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20337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76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99060</xdr:rowOff>
    </xdr:from>
    <xdr:to>
      <xdr:col>22</xdr:col>
      <xdr:colOff>615950</xdr:colOff>
      <xdr:row>17</xdr:row>
      <xdr:rowOff>29210</xdr:rowOff>
    </xdr:to>
    <xdr:sp macro="" textlink="">
      <xdr:nvSpPr>
        <xdr:cNvPr id="148" name="円/楕円 147">
          <a:extLst>
            <a:ext uri="{FF2B5EF4-FFF2-40B4-BE49-F238E27FC236}">
              <a16:creationId xmlns:a16="http://schemas.microsoft.com/office/drawing/2014/main" id="{00000000-0008-0000-0400-000094000000}"/>
            </a:ext>
          </a:extLst>
        </xdr:cNvPr>
        <xdr:cNvSpPr/>
      </xdr:nvSpPr>
      <xdr:spPr>
        <a:xfrm>
          <a:off x="15621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39387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611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114300</xdr:rowOff>
    </xdr:from>
    <xdr:to>
      <xdr:col>21</xdr:col>
      <xdr:colOff>412750</xdr:colOff>
      <xdr:row>17</xdr:row>
      <xdr:rowOff>44450</xdr:rowOff>
    </xdr:to>
    <xdr:sp macro="" textlink="">
      <xdr:nvSpPr>
        <xdr:cNvPr id="150" name="円/楕円 149">
          <a:extLst>
            <a:ext uri="{FF2B5EF4-FFF2-40B4-BE49-F238E27FC236}">
              <a16:creationId xmlns:a16="http://schemas.microsoft.com/office/drawing/2014/main" id="{00000000-0008-0000-0400-000096000000}"/>
            </a:ext>
          </a:extLst>
        </xdr:cNvPr>
        <xdr:cNvSpPr/>
      </xdr:nvSpPr>
      <xdr:spPr>
        <a:xfrm>
          <a:off x="14732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54627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60960</xdr:rowOff>
    </xdr:from>
    <xdr:to>
      <xdr:col>20</xdr:col>
      <xdr:colOff>209550</xdr:colOff>
      <xdr:row>16</xdr:row>
      <xdr:rowOff>162560</xdr:rowOff>
    </xdr:to>
    <xdr:sp macro="" textlink="">
      <xdr:nvSpPr>
        <xdr:cNvPr id="152" name="円/楕円 151">
          <a:extLst>
            <a:ext uri="{FF2B5EF4-FFF2-40B4-BE49-F238E27FC236}">
              <a16:creationId xmlns:a16="http://schemas.microsoft.com/office/drawing/2014/main" id="{00000000-0008-0000-0400-000098000000}"/>
            </a:ext>
          </a:extLst>
        </xdr:cNvPr>
        <xdr:cNvSpPr/>
      </xdr:nvSpPr>
      <xdr:spPr>
        <a:xfrm>
          <a:off x="13843000" y="280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1287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57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53340</xdr:rowOff>
    </xdr:from>
    <xdr:to>
      <xdr:col>19</xdr:col>
      <xdr:colOff>6350</xdr:colOff>
      <xdr:row>16</xdr:row>
      <xdr:rowOff>154940</xdr:rowOff>
    </xdr:to>
    <xdr:sp macro="" textlink="">
      <xdr:nvSpPr>
        <xdr:cNvPr id="154" name="円/楕円 153">
          <a:extLst>
            <a:ext uri="{FF2B5EF4-FFF2-40B4-BE49-F238E27FC236}">
              <a16:creationId xmlns:a16="http://schemas.microsoft.com/office/drawing/2014/main" id="{00000000-0008-0000-0400-00009A000000}"/>
            </a:ext>
          </a:extLst>
        </xdr:cNvPr>
        <xdr:cNvSpPr/>
      </xdr:nvSpPr>
      <xdr:spPr>
        <a:xfrm>
          <a:off x="12954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165117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臨時福祉給付金事業費及び</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保育所運営費</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等</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の増により前年度比</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０．６</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ポイント増加し、類似団体内平均値を０．</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８</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ポイント上回っている。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引き続き</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資格審査の適正化に努め、単独扶助の見直しを進めていく。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1</xdr:col>
      <xdr:colOff>28575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34472</xdr:rowOff>
    </xdr:from>
    <xdr:to>
      <xdr:col>7</xdr:col>
      <xdr:colOff>15875</xdr:colOff>
      <xdr:row>61</xdr:row>
      <xdr:rowOff>91622</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8949872"/>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63699</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2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6</xdr:col>
      <xdr:colOff>612775</xdr:colOff>
      <xdr:row>61</xdr:row>
      <xdr:rowOff>91622</xdr:rowOff>
    </xdr:from>
    <xdr:to>
      <xdr:col>7</xdr:col>
      <xdr:colOff>104775</xdr:colOff>
      <xdr:row>61</xdr:row>
      <xdr:rowOff>91622</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55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120849</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69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6</xdr:col>
      <xdr:colOff>612775</xdr:colOff>
      <xdr:row>52</xdr:row>
      <xdr:rowOff>34472</xdr:rowOff>
    </xdr:from>
    <xdr:to>
      <xdr:col>7</xdr:col>
      <xdr:colOff>104775</xdr:colOff>
      <xdr:row>52</xdr:row>
      <xdr:rowOff>34472</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894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97065</xdr:rowOff>
    </xdr:from>
    <xdr:to>
      <xdr:col>7</xdr:col>
      <xdr:colOff>15875</xdr:colOff>
      <xdr:row>55</xdr:row>
      <xdr:rowOff>162378</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526815"/>
          <a:ext cx="8382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41020</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299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24493</xdr:rowOff>
    </xdr:from>
    <xdr:to>
      <xdr:col>7</xdr:col>
      <xdr:colOff>66675</xdr:colOff>
      <xdr:row>55</xdr:row>
      <xdr:rowOff>126093</xdr:rowOff>
    </xdr:to>
    <xdr:sp macro="" textlink="">
      <xdr:nvSpPr>
        <xdr:cNvPr id="192" name="フローチャート : 判断 191">
          <a:extLst>
            <a:ext uri="{FF2B5EF4-FFF2-40B4-BE49-F238E27FC236}">
              <a16:creationId xmlns:a16="http://schemas.microsoft.com/office/drawing/2014/main" id="{00000000-0008-0000-0400-0000C0000000}"/>
            </a:ext>
          </a:extLst>
        </xdr:cNvPr>
        <xdr:cNvSpPr/>
      </xdr:nvSpPr>
      <xdr:spPr>
        <a:xfrm>
          <a:off x="47752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127000</xdr:rowOff>
    </xdr:from>
    <xdr:to>
      <xdr:col>5</xdr:col>
      <xdr:colOff>549275</xdr:colOff>
      <xdr:row>55</xdr:row>
      <xdr:rowOff>97065</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9385300"/>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141515</xdr:rowOff>
    </xdr:from>
    <xdr:to>
      <xdr:col>5</xdr:col>
      <xdr:colOff>600075</xdr:colOff>
      <xdr:row>55</xdr:row>
      <xdr:rowOff>71665</xdr:rowOff>
    </xdr:to>
    <xdr:sp macro="" textlink="">
      <xdr:nvSpPr>
        <xdr:cNvPr id="194" name="フローチャート : 判断 193">
          <a:extLst>
            <a:ext uri="{FF2B5EF4-FFF2-40B4-BE49-F238E27FC236}">
              <a16:creationId xmlns:a16="http://schemas.microsoft.com/office/drawing/2014/main" id="{00000000-0008-0000-0400-0000C2000000}"/>
            </a:ext>
          </a:extLst>
        </xdr:cNvPr>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81842</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94343</xdr:rowOff>
    </xdr:from>
    <xdr:to>
      <xdr:col>4</xdr:col>
      <xdr:colOff>346075</xdr:colOff>
      <xdr:row>54</xdr:row>
      <xdr:rowOff>127000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3526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163285</xdr:rowOff>
    </xdr:from>
    <xdr:to>
      <xdr:col>4</xdr:col>
      <xdr:colOff>396875</xdr:colOff>
      <xdr:row>55</xdr:row>
      <xdr:rowOff>93435</xdr:rowOff>
    </xdr:to>
    <xdr:sp macro="" textlink="">
      <xdr:nvSpPr>
        <xdr:cNvPr id="197" name="フローチャート : 判断 196">
          <a:extLst>
            <a:ext uri="{FF2B5EF4-FFF2-40B4-BE49-F238E27FC236}">
              <a16:creationId xmlns:a16="http://schemas.microsoft.com/office/drawing/2014/main" id="{00000000-0008-0000-0400-0000C5000000}"/>
            </a:ext>
          </a:extLst>
        </xdr:cNvPr>
        <xdr:cNvSpPr/>
      </xdr:nvSpPr>
      <xdr:spPr>
        <a:xfrm>
          <a:off x="3048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78212</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507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94343</xdr:rowOff>
    </xdr:from>
    <xdr:to>
      <xdr:col>3</xdr:col>
      <xdr:colOff>142875</xdr:colOff>
      <xdr:row>54</xdr:row>
      <xdr:rowOff>105228</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1320800" y="93526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119743</xdr:rowOff>
    </xdr:from>
    <xdr:to>
      <xdr:col>3</xdr:col>
      <xdr:colOff>193675</xdr:colOff>
      <xdr:row>55</xdr:row>
      <xdr:rowOff>49893</xdr:rowOff>
    </xdr:to>
    <xdr:sp macro="" textlink="">
      <xdr:nvSpPr>
        <xdr:cNvPr id="200" name="フローチャート : 判断 199">
          <a:extLst>
            <a:ext uri="{FF2B5EF4-FFF2-40B4-BE49-F238E27FC236}">
              <a16:creationId xmlns:a16="http://schemas.microsoft.com/office/drawing/2014/main" id="{00000000-0008-0000-0400-0000C8000000}"/>
            </a:ext>
          </a:extLst>
        </xdr:cNvPr>
        <xdr:cNvSpPr/>
      </xdr:nvSpPr>
      <xdr:spPr>
        <a:xfrm>
          <a:off x="2159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34670</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46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97972</xdr:rowOff>
    </xdr:from>
    <xdr:to>
      <xdr:col>1</xdr:col>
      <xdr:colOff>676275</xdr:colOff>
      <xdr:row>55</xdr:row>
      <xdr:rowOff>28122</xdr:rowOff>
    </xdr:to>
    <xdr:sp macro="" textlink="">
      <xdr:nvSpPr>
        <xdr:cNvPr id="202" name="フローチャート : 判断 201">
          <a:extLst>
            <a:ext uri="{FF2B5EF4-FFF2-40B4-BE49-F238E27FC236}">
              <a16:creationId xmlns:a16="http://schemas.microsoft.com/office/drawing/2014/main" id="{00000000-0008-0000-0400-0000CA000000}"/>
            </a:ext>
          </a:extLst>
        </xdr:cNvPr>
        <xdr:cNvSpPr/>
      </xdr:nvSpPr>
      <xdr:spPr>
        <a:xfrm>
          <a:off x="1270000" y="935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12899</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44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111578</xdr:rowOff>
    </xdr:from>
    <xdr:to>
      <xdr:col>7</xdr:col>
      <xdr:colOff>66675</xdr:colOff>
      <xdr:row>56</xdr:row>
      <xdr:rowOff>41728</xdr:rowOff>
    </xdr:to>
    <xdr:sp macro="" textlink="">
      <xdr:nvSpPr>
        <xdr:cNvPr id="209" name="円/楕円 208">
          <a:extLst>
            <a:ext uri="{FF2B5EF4-FFF2-40B4-BE49-F238E27FC236}">
              <a16:creationId xmlns:a16="http://schemas.microsoft.com/office/drawing/2014/main" id="{00000000-0008-0000-0400-0000D1000000}"/>
            </a:ext>
          </a:extLst>
        </xdr:cNvPr>
        <xdr:cNvSpPr/>
      </xdr:nvSpPr>
      <xdr:spPr>
        <a:xfrm>
          <a:off x="47752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83655</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513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46265</xdr:rowOff>
    </xdr:from>
    <xdr:to>
      <xdr:col>5</xdr:col>
      <xdr:colOff>600075</xdr:colOff>
      <xdr:row>55</xdr:row>
      <xdr:rowOff>147865</xdr:rowOff>
    </xdr:to>
    <xdr:sp macro="" textlink="">
      <xdr:nvSpPr>
        <xdr:cNvPr id="211" name="円/楕円 210">
          <a:extLst>
            <a:ext uri="{FF2B5EF4-FFF2-40B4-BE49-F238E27FC236}">
              <a16:creationId xmlns:a16="http://schemas.microsoft.com/office/drawing/2014/main" id="{00000000-0008-0000-0400-0000D3000000}"/>
            </a:ext>
          </a:extLst>
        </xdr:cNvPr>
        <xdr:cNvSpPr/>
      </xdr:nvSpPr>
      <xdr:spPr>
        <a:xfrm>
          <a:off x="39370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132642</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562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76200</xdr:rowOff>
    </xdr:from>
    <xdr:to>
      <xdr:col>4</xdr:col>
      <xdr:colOff>396875</xdr:colOff>
      <xdr:row>55</xdr:row>
      <xdr:rowOff>6350</xdr:rowOff>
    </xdr:to>
    <xdr:sp macro="" textlink="">
      <xdr:nvSpPr>
        <xdr:cNvPr id="213" name="円/楕円 212">
          <a:extLst>
            <a:ext uri="{FF2B5EF4-FFF2-40B4-BE49-F238E27FC236}">
              <a16:creationId xmlns:a16="http://schemas.microsoft.com/office/drawing/2014/main" id="{00000000-0008-0000-0400-0000D5000000}"/>
            </a:ext>
          </a:extLst>
        </xdr:cNvPr>
        <xdr:cNvSpPr/>
      </xdr:nvSpPr>
      <xdr:spPr>
        <a:xfrm>
          <a:off x="3048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16527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43543</xdr:rowOff>
    </xdr:from>
    <xdr:to>
      <xdr:col>3</xdr:col>
      <xdr:colOff>193675</xdr:colOff>
      <xdr:row>54</xdr:row>
      <xdr:rowOff>145143</xdr:rowOff>
    </xdr:to>
    <xdr:sp macro="" textlink="">
      <xdr:nvSpPr>
        <xdr:cNvPr id="215" name="円/楕円 214">
          <a:extLst>
            <a:ext uri="{FF2B5EF4-FFF2-40B4-BE49-F238E27FC236}">
              <a16:creationId xmlns:a16="http://schemas.microsoft.com/office/drawing/2014/main" id="{00000000-0008-0000-0400-0000D7000000}"/>
            </a:ext>
          </a:extLst>
        </xdr:cNvPr>
        <xdr:cNvSpPr/>
      </xdr:nvSpPr>
      <xdr:spPr>
        <a:xfrm>
          <a:off x="2159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155320</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54428</xdr:rowOff>
    </xdr:from>
    <xdr:to>
      <xdr:col>1</xdr:col>
      <xdr:colOff>676275</xdr:colOff>
      <xdr:row>54</xdr:row>
      <xdr:rowOff>156028</xdr:rowOff>
    </xdr:to>
    <xdr:sp macro="" textlink="">
      <xdr:nvSpPr>
        <xdr:cNvPr id="217" name="円/楕円 216">
          <a:extLst>
            <a:ext uri="{FF2B5EF4-FFF2-40B4-BE49-F238E27FC236}">
              <a16:creationId xmlns:a16="http://schemas.microsoft.com/office/drawing/2014/main" id="{00000000-0008-0000-0400-0000D9000000}"/>
            </a:ext>
          </a:extLst>
        </xdr:cNvPr>
        <xdr:cNvSpPr/>
      </xdr:nvSpPr>
      <xdr:spPr>
        <a:xfrm>
          <a:off x="1270000" y="931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166205</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08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維持補修費及び繰出金の減少により、前年度比</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１．１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ポイント減少し、類似団体内平均値を</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１．３</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下回</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社会保障関連の繰出金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の占める割合が大きいので、</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今後においても独立採算の原則に基づき、経営</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健全化を図るよう促していく。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154215</xdr:rowOff>
    </xdr:from>
    <xdr:to>
      <xdr:col>24</xdr:col>
      <xdr:colOff>31750</xdr:colOff>
      <xdr:row>62</xdr:row>
      <xdr:rowOff>72572</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069615"/>
          <a:ext cx="0" cy="1632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44649</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67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a:t>
          </a:r>
          <a:endParaRPr kumimoji="1" lang="ja-JP" altLang="en-US" sz="1000" b="1">
            <a:latin typeface="ＭＳ Ｐゴシック"/>
          </a:endParaRPr>
        </a:p>
      </xdr:txBody>
    </xdr:sp>
    <xdr:clientData/>
  </xdr:oneCellAnchor>
  <xdr:twoCellAnchor>
    <xdr:from>
      <xdr:col>23</xdr:col>
      <xdr:colOff>628650</xdr:colOff>
      <xdr:row>62</xdr:row>
      <xdr:rowOff>72572</xdr:rowOff>
    </xdr:from>
    <xdr:to>
      <xdr:col>24</xdr:col>
      <xdr:colOff>120650</xdr:colOff>
      <xdr:row>62</xdr:row>
      <xdr:rowOff>72572</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702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69142</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52</xdr:row>
      <xdr:rowOff>154215</xdr:rowOff>
    </xdr:from>
    <xdr:to>
      <xdr:col>24</xdr:col>
      <xdr:colOff>120650</xdr:colOff>
      <xdr:row>52</xdr:row>
      <xdr:rowOff>154215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37193</xdr:rowOff>
    </xdr:from>
    <xdr:to>
      <xdr:col>24</xdr:col>
      <xdr:colOff>31750</xdr:colOff>
      <xdr:row>57</xdr:row>
      <xdr:rowOff>156935</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9809843"/>
          <a:ext cx="8382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99984</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872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127907</xdr:rowOff>
    </xdr:from>
    <xdr:to>
      <xdr:col>24</xdr:col>
      <xdr:colOff>82550</xdr:colOff>
      <xdr:row>58</xdr:row>
      <xdr:rowOff>58057</xdr:rowOff>
    </xdr:to>
    <xdr:sp macro="" textlink="">
      <xdr:nvSpPr>
        <xdr:cNvPr id="255" name="フローチャート : 判断 254">
          <a:extLst>
            <a:ext uri="{FF2B5EF4-FFF2-40B4-BE49-F238E27FC236}">
              <a16:creationId xmlns:a16="http://schemas.microsoft.com/office/drawing/2014/main" id="{00000000-0008-0000-0400-0000FF000000}"/>
            </a:ext>
          </a:extLst>
        </xdr:cNvPr>
        <xdr:cNvSpPr/>
      </xdr:nvSpPr>
      <xdr:spPr>
        <a:xfrm>
          <a:off x="164592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156935</xdr:rowOff>
    </xdr:from>
    <xdr:to>
      <xdr:col>22</xdr:col>
      <xdr:colOff>565150</xdr:colOff>
      <xdr:row>58</xdr:row>
      <xdr:rowOff>29028</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4782800" y="9929585"/>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51707</xdr:rowOff>
    </xdr:from>
    <xdr:to>
      <xdr:col>22</xdr:col>
      <xdr:colOff>615950</xdr:colOff>
      <xdr:row>57</xdr:row>
      <xdr:rowOff>153307</xdr:rowOff>
    </xdr:to>
    <xdr:sp macro="" textlink="">
      <xdr:nvSpPr>
        <xdr:cNvPr id="257" name="フローチャート : 判断 256">
          <a:extLst>
            <a:ext uri="{FF2B5EF4-FFF2-40B4-BE49-F238E27FC236}">
              <a16:creationId xmlns:a16="http://schemas.microsoft.com/office/drawing/2014/main" id="{00000000-0008-0000-0400-000001010000}"/>
            </a:ext>
          </a:extLst>
        </xdr:cNvPr>
        <xdr:cNvSpPr/>
      </xdr:nvSpPr>
      <xdr:spPr>
        <a:xfrm>
          <a:off x="15621000" y="982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163484</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593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18143</xdr:rowOff>
    </xdr:from>
    <xdr:to>
      <xdr:col>21</xdr:col>
      <xdr:colOff>361950</xdr:colOff>
      <xdr:row>58</xdr:row>
      <xdr:rowOff>29028</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99622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95250</xdr:rowOff>
    </xdr:from>
    <xdr:to>
      <xdr:col>21</xdr:col>
      <xdr:colOff>412750</xdr:colOff>
      <xdr:row>58</xdr:row>
      <xdr:rowOff>25400</xdr:rowOff>
    </xdr:to>
    <xdr:sp macro="" textlink="">
      <xdr:nvSpPr>
        <xdr:cNvPr id="260" name="フローチャート : 判断 259">
          <a:extLst>
            <a:ext uri="{FF2B5EF4-FFF2-40B4-BE49-F238E27FC236}">
              <a16:creationId xmlns:a16="http://schemas.microsoft.com/office/drawing/2014/main" id="{00000000-0008-0000-0400-000004010000}"/>
            </a:ext>
          </a:extLst>
        </xdr:cNvPr>
        <xdr:cNvSpPr/>
      </xdr:nvSpPr>
      <xdr:spPr>
        <a:xfrm>
          <a:off x="14732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35577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18143</xdr:rowOff>
    </xdr:from>
    <xdr:to>
      <xdr:col>20</xdr:col>
      <xdr:colOff>158750</xdr:colOff>
      <xdr:row>58</xdr:row>
      <xdr:rowOff>50800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flipV="1">
          <a:off x="13004800" y="99622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73478</xdr:rowOff>
    </xdr:from>
    <xdr:to>
      <xdr:col>20</xdr:col>
      <xdr:colOff>209550</xdr:colOff>
      <xdr:row>58</xdr:row>
      <xdr:rowOff>3628</xdr:rowOff>
    </xdr:to>
    <xdr:sp macro="" textlink="">
      <xdr:nvSpPr>
        <xdr:cNvPr id="263" name="フローチャート : 判断 262">
          <a:extLst>
            <a:ext uri="{FF2B5EF4-FFF2-40B4-BE49-F238E27FC236}">
              <a16:creationId xmlns:a16="http://schemas.microsoft.com/office/drawing/2014/main" id="{00000000-0008-0000-0400-000007010000}"/>
            </a:ext>
          </a:extLst>
        </xdr:cNvPr>
        <xdr:cNvSpPr/>
      </xdr:nvSpPr>
      <xdr:spPr>
        <a:xfrm>
          <a:off x="13843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13805</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61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73478</xdr:rowOff>
    </xdr:from>
    <xdr:to>
      <xdr:col>19</xdr:col>
      <xdr:colOff>6350</xdr:colOff>
      <xdr:row>58</xdr:row>
      <xdr:rowOff>3628</xdr:rowOff>
    </xdr:to>
    <xdr:sp macro="" textlink="">
      <xdr:nvSpPr>
        <xdr:cNvPr id="265" name="フローチャート : 判断 264">
          <a:extLst>
            <a:ext uri="{FF2B5EF4-FFF2-40B4-BE49-F238E27FC236}">
              <a16:creationId xmlns:a16="http://schemas.microsoft.com/office/drawing/2014/main" id="{00000000-0008-0000-0400-000009010000}"/>
            </a:ext>
          </a:extLst>
        </xdr:cNvPr>
        <xdr:cNvSpPr/>
      </xdr:nvSpPr>
      <xdr:spPr>
        <a:xfrm>
          <a:off x="12954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13805</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61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157843</xdr:rowOff>
    </xdr:from>
    <xdr:to>
      <xdr:col>24</xdr:col>
      <xdr:colOff>82550</xdr:colOff>
      <xdr:row>57</xdr:row>
      <xdr:rowOff>87993</xdr:rowOff>
    </xdr:to>
    <xdr:sp macro="" textlink="">
      <xdr:nvSpPr>
        <xdr:cNvPr id="272" name="円/楕円 271">
          <a:extLst>
            <a:ext uri="{FF2B5EF4-FFF2-40B4-BE49-F238E27FC236}">
              <a16:creationId xmlns:a16="http://schemas.microsoft.com/office/drawing/2014/main" id="{00000000-0008-0000-0400-000010010000}"/>
            </a:ext>
          </a:extLst>
        </xdr:cNvPr>
        <xdr:cNvSpPr/>
      </xdr:nvSpPr>
      <xdr:spPr>
        <a:xfrm>
          <a:off x="164592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2920</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60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106135</xdr:rowOff>
    </xdr:from>
    <xdr:to>
      <xdr:col>22</xdr:col>
      <xdr:colOff>615950</xdr:colOff>
      <xdr:row>58</xdr:row>
      <xdr:rowOff>36285</xdr:rowOff>
    </xdr:to>
    <xdr:sp macro="" textlink="">
      <xdr:nvSpPr>
        <xdr:cNvPr id="274" name="円/楕円 273">
          <a:extLst>
            <a:ext uri="{FF2B5EF4-FFF2-40B4-BE49-F238E27FC236}">
              <a16:creationId xmlns:a16="http://schemas.microsoft.com/office/drawing/2014/main" id="{00000000-0008-0000-0400-000012010000}"/>
            </a:ext>
          </a:extLst>
        </xdr:cNvPr>
        <xdr:cNvSpPr/>
      </xdr:nvSpPr>
      <xdr:spPr>
        <a:xfrm>
          <a:off x="15621000" y="987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21062</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965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149678</xdr:rowOff>
    </xdr:from>
    <xdr:to>
      <xdr:col>21</xdr:col>
      <xdr:colOff>412750</xdr:colOff>
      <xdr:row>58</xdr:row>
      <xdr:rowOff>79828</xdr:rowOff>
    </xdr:to>
    <xdr:sp macro="" textlink="">
      <xdr:nvSpPr>
        <xdr:cNvPr id="276" name="円/楕円 275">
          <a:extLst>
            <a:ext uri="{FF2B5EF4-FFF2-40B4-BE49-F238E27FC236}">
              <a16:creationId xmlns:a16="http://schemas.microsoft.com/office/drawing/2014/main" id="{00000000-0008-0000-0400-000014010000}"/>
            </a:ext>
          </a:extLst>
        </xdr:cNvPr>
        <xdr:cNvSpPr/>
      </xdr:nvSpPr>
      <xdr:spPr>
        <a:xfrm>
          <a:off x="147320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64605</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138793</xdr:rowOff>
    </xdr:from>
    <xdr:to>
      <xdr:col>20</xdr:col>
      <xdr:colOff>209550</xdr:colOff>
      <xdr:row>58</xdr:row>
      <xdr:rowOff>68943</xdr:rowOff>
    </xdr:to>
    <xdr:sp macro="" textlink="">
      <xdr:nvSpPr>
        <xdr:cNvPr id="278" name="円/楕円 277">
          <a:extLst>
            <a:ext uri="{FF2B5EF4-FFF2-40B4-BE49-F238E27FC236}">
              <a16:creationId xmlns:a16="http://schemas.microsoft.com/office/drawing/2014/main" id="{00000000-0008-0000-0400-000016010000}"/>
            </a:ext>
          </a:extLst>
        </xdr:cNvPr>
        <xdr:cNvSpPr/>
      </xdr:nvSpPr>
      <xdr:spPr>
        <a:xfrm>
          <a:off x="13843000" y="991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53720</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99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0</xdr:rowOff>
    </xdr:from>
    <xdr:to>
      <xdr:col>19</xdr:col>
      <xdr:colOff>6350</xdr:colOff>
      <xdr:row>58</xdr:row>
      <xdr:rowOff>101600</xdr:rowOff>
    </xdr:to>
    <xdr:sp macro="" textlink="">
      <xdr:nvSpPr>
        <xdr:cNvPr id="280" name="円/楕円 279">
          <a:extLst>
            <a:ext uri="{FF2B5EF4-FFF2-40B4-BE49-F238E27FC236}">
              <a16:creationId xmlns:a16="http://schemas.microsoft.com/office/drawing/2014/main" id="{00000000-0008-0000-0400-000018010000}"/>
            </a:ext>
          </a:extLst>
        </xdr:cNvPr>
        <xdr:cNvSpPr/>
      </xdr:nvSpPr>
      <xdr:spPr>
        <a:xfrm>
          <a:off x="12954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86377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一部事務組合に対する負担金が少ないことや</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補助金等基本条例に基づく補助金見直しを図ってきた結果、類似団体内平均値を６．２ポイント下回って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おり、ほぼ横ばいで推移して</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今後においても、関係機関との連携を図りながら、補助金の見直しを継続的に実施していく。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40</xdr:row>
      <xdr:rowOff>127000</xdr:rowOff>
    </xdr:from>
    <xdr:to>
      <xdr:col>24</xdr:col>
      <xdr:colOff>590550</xdr:colOff>
      <xdr:row>40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12700</xdr:rowOff>
    </xdr:from>
    <xdr:to>
      <xdr:col>24</xdr:col>
      <xdr:colOff>590550</xdr:colOff>
      <xdr:row>34</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127000</xdr:rowOff>
    </xdr:from>
    <xdr:to>
      <xdr:col>24</xdr:col>
      <xdr:colOff>31750</xdr:colOff>
      <xdr:row>41</xdr:row>
      <xdr:rowOff>69850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9563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41927</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41</xdr:row>
      <xdr:rowOff>69850</xdr:rowOff>
    </xdr:from>
    <xdr:to>
      <xdr:col>24</xdr:col>
      <xdr:colOff>120650</xdr:colOff>
      <xdr:row>41</xdr:row>
      <xdr:rowOff>69850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41927</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34</xdr:row>
      <xdr:rowOff>127000</xdr:rowOff>
    </xdr:from>
    <xdr:to>
      <xdr:col>24</xdr:col>
      <xdr:colOff>120650</xdr:colOff>
      <xdr:row>34</xdr:row>
      <xdr:rowOff>127000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109855</xdr:rowOff>
    </xdr:from>
    <xdr:to>
      <xdr:col>24</xdr:col>
      <xdr:colOff>31750</xdr:colOff>
      <xdr:row>35</xdr:row>
      <xdr:rowOff>127000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611060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37</xdr:row>
      <xdr:rowOff>59707</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403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87630</xdr:rowOff>
    </xdr:from>
    <xdr:to>
      <xdr:col>24</xdr:col>
      <xdr:colOff>82550</xdr:colOff>
      <xdr:row>38</xdr:row>
      <xdr:rowOff>17780</xdr:rowOff>
    </xdr:to>
    <xdr:sp macro="" textlink="">
      <xdr:nvSpPr>
        <xdr:cNvPr id="311" name="フローチャート : 判断 310">
          <a:extLst>
            <a:ext uri="{FF2B5EF4-FFF2-40B4-BE49-F238E27FC236}">
              <a16:creationId xmlns:a16="http://schemas.microsoft.com/office/drawing/2014/main" id="{00000000-0008-0000-0400-000037010000}"/>
            </a:ext>
          </a:extLst>
        </xdr:cNvPr>
        <xdr:cNvSpPr/>
      </xdr:nvSpPr>
      <xdr:spPr>
        <a:xfrm>
          <a:off x="164592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109855</xdr:rowOff>
    </xdr:from>
    <xdr:to>
      <xdr:col>22</xdr:col>
      <xdr:colOff>565150</xdr:colOff>
      <xdr:row>35</xdr:row>
      <xdr:rowOff>121285</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11060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70485</xdr:rowOff>
    </xdr:from>
    <xdr:to>
      <xdr:col>22</xdr:col>
      <xdr:colOff>615950</xdr:colOff>
      <xdr:row>38</xdr:row>
      <xdr:rowOff>635</xdr:rowOff>
    </xdr:to>
    <xdr:sp macro="" textlink="">
      <xdr:nvSpPr>
        <xdr:cNvPr id="313" name="フローチャート : 判断 312">
          <a:extLst>
            <a:ext uri="{FF2B5EF4-FFF2-40B4-BE49-F238E27FC236}">
              <a16:creationId xmlns:a16="http://schemas.microsoft.com/office/drawing/2014/main" id="{00000000-0008-0000-0400-000039010000}"/>
            </a:ext>
          </a:extLst>
        </xdr:cNvPr>
        <xdr:cNvSpPr/>
      </xdr:nvSpPr>
      <xdr:spPr>
        <a:xfrm>
          <a:off x="15621000" y="641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156862</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5005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115570</xdr:rowOff>
    </xdr:from>
    <xdr:to>
      <xdr:col>21</xdr:col>
      <xdr:colOff>361950</xdr:colOff>
      <xdr:row>35</xdr:row>
      <xdr:rowOff>121285</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11632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36195</xdr:rowOff>
    </xdr:from>
    <xdr:to>
      <xdr:col>21</xdr:col>
      <xdr:colOff>412750</xdr:colOff>
      <xdr:row>37</xdr:row>
      <xdr:rowOff>137795</xdr:rowOff>
    </xdr:to>
    <xdr:sp macro="" textlink="">
      <xdr:nvSpPr>
        <xdr:cNvPr id="316" name="フローチャート : 判断 315">
          <a:extLst>
            <a:ext uri="{FF2B5EF4-FFF2-40B4-BE49-F238E27FC236}">
              <a16:creationId xmlns:a16="http://schemas.microsoft.com/office/drawing/2014/main" id="{00000000-0008-0000-0400-00003C010000}"/>
            </a:ext>
          </a:extLst>
        </xdr:cNvPr>
        <xdr:cNvSpPr/>
      </xdr:nvSpPr>
      <xdr:spPr>
        <a:xfrm>
          <a:off x="14732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122572</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466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115570</xdr:rowOff>
    </xdr:from>
    <xdr:to>
      <xdr:col>20</xdr:col>
      <xdr:colOff>158750</xdr:colOff>
      <xdr:row>35</xdr:row>
      <xdr:rowOff>127000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004800" y="61163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36195</xdr:rowOff>
    </xdr:from>
    <xdr:to>
      <xdr:col>20</xdr:col>
      <xdr:colOff>209550</xdr:colOff>
      <xdr:row>37</xdr:row>
      <xdr:rowOff>137795</xdr:rowOff>
    </xdr:to>
    <xdr:sp macro="" textlink="">
      <xdr:nvSpPr>
        <xdr:cNvPr id="319" name="フローチャート : 判断 318">
          <a:extLst>
            <a:ext uri="{FF2B5EF4-FFF2-40B4-BE49-F238E27FC236}">
              <a16:creationId xmlns:a16="http://schemas.microsoft.com/office/drawing/2014/main" id="{00000000-0008-0000-0400-00003F010000}"/>
            </a:ext>
          </a:extLst>
        </xdr:cNvPr>
        <xdr:cNvSpPr/>
      </xdr:nvSpPr>
      <xdr:spPr>
        <a:xfrm>
          <a:off x="13843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122572</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466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41910</xdr:rowOff>
    </xdr:from>
    <xdr:to>
      <xdr:col>19</xdr:col>
      <xdr:colOff>6350</xdr:colOff>
      <xdr:row>37</xdr:row>
      <xdr:rowOff>143510</xdr:rowOff>
    </xdr:to>
    <xdr:sp macro="" textlink="">
      <xdr:nvSpPr>
        <xdr:cNvPr id="321" name="フローチャート : 判断 320">
          <a:extLst>
            <a:ext uri="{FF2B5EF4-FFF2-40B4-BE49-F238E27FC236}">
              <a16:creationId xmlns:a16="http://schemas.microsoft.com/office/drawing/2014/main" id="{00000000-0008-0000-0400-000041010000}"/>
            </a:ext>
          </a:extLst>
        </xdr:cNvPr>
        <xdr:cNvSpPr/>
      </xdr:nvSpPr>
      <xdr:spPr>
        <a:xfrm>
          <a:off x="12954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128287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76200</xdr:rowOff>
    </xdr:from>
    <xdr:to>
      <xdr:col>24</xdr:col>
      <xdr:colOff>82550</xdr:colOff>
      <xdr:row>36</xdr:row>
      <xdr:rowOff>6350</xdr:rowOff>
    </xdr:to>
    <xdr:sp macro="" textlink="">
      <xdr:nvSpPr>
        <xdr:cNvPr id="328" name="円/楕円 327">
          <a:extLst>
            <a:ext uri="{FF2B5EF4-FFF2-40B4-BE49-F238E27FC236}">
              <a16:creationId xmlns:a16="http://schemas.microsoft.com/office/drawing/2014/main" id="{00000000-0008-0000-0400-000048010000}"/>
            </a:ext>
          </a:extLst>
        </xdr:cNvPr>
        <xdr:cNvSpPr/>
      </xdr:nvSpPr>
      <xdr:spPr>
        <a:xfrm>
          <a:off x="16459200" y="607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92727</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592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59055</xdr:rowOff>
    </xdr:from>
    <xdr:to>
      <xdr:col>22</xdr:col>
      <xdr:colOff>615950</xdr:colOff>
      <xdr:row>35</xdr:row>
      <xdr:rowOff>160655</xdr:rowOff>
    </xdr:to>
    <xdr:sp macro="" textlink="">
      <xdr:nvSpPr>
        <xdr:cNvPr id="330" name="円/楕円 329">
          <a:extLst>
            <a:ext uri="{FF2B5EF4-FFF2-40B4-BE49-F238E27FC236}">
              <a16:creationId xmlns:a16="http://schemas.microsoft.com/office/drawing/2014/main" id="{00000000-0008-0000-0400-00004A010000}"/>
            </a:ext>
          </a:extLst>
        </xdr:cNvPr>
        <xdr:cNvSpPr/>
      </xdr:nvSpPr>
      <xdr:spPr>
        <a:xfrm>
          <a:off x="15621000" y="6059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170832</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5828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70485</xdr:rowOff>
    </xdr:from>
    <xdr:to>
      <xdr:col>21</xdr:col>
      <xdr:colOff>412750</xdr:colOff>
      <xdr:row>36</xdr:row>
      <xdr:rowOff>635</xdr:rowOff>
    </xdr:to>
    <xdr:sp macro="" textlink="">
      <xdr:nvSpPr>
        <xdr:cNvPr id="332" name="円/楕円 331">
          <a:extLst>
            <a:ext uri="{FF2B5EF4-FFF2-40B4-BE49-F238E27FC236}">
              <a16:creationId xmlns:a16="http://schemas.microsoft.com/office/drawing/2014/main" id="{00000000-0008-0000-0400-00004C010000}"/>
            </a:ext>
          </a:extLst>
        </xdr:cNvPr>
        <xdr:cNvSpPr/>
      </xdr:nvSpPr>
      <xdr:spPr>
        <a:xfrm>
          <a:off x="14732000" y="6071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10812</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5840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64770</xdr:rowOff>
    </xdr:from>
    <xdr:to>
      <xdr:col>20</xdr:col>
      <xdr:colOff>209550</xdr:colOff>
      <xdr:row>35</xdr:row>
      <xdr:rowOff>166370</xdr:rowOff>
    </xdr:to>
    <xdr:sp macro="" textlink="">
      <xdr:nvSpPr>
        <xdr:cNvPr id="334" name="円/楕円 333">
          <a:extLst>
            <a:ext uri="{FF2B5EF4-FFF2-40B4-BE49-F238E27FC236}">
              <a16:creationId xmlns:a16="http://schemas.microsoft.com/office/drawing/2014/main" id="{00000000-0008-0000-0400-00004E010000}"/>
            </a:ext>
          </a:extLst>
        </xdr:cNvPr>
        <xdr:cNvSpPr/>
      </xdr:nvSpPr>
      <xdr:spPr>
        <a:xfrm>
          <a:off x="13843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5097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76200</xdr:rowOff>
    </xdr:from>
    <xdr:to>
      <xdr:col>19</xdr:col>
      <xdr:colOff>6350</xdr:colOff>
      <xdr:row>36</xdr:row>
      <xdr:rowOff>6350</xdr:rowOff>
    </xdr:to>
    <xdr:sp macro="" textlink="">
      <xdr:nvSpPr>
        <xdr:cNvPr id="336" name="円/楕円 335">
          <a:extLst>
            <a:ext uri="{FF2B5EF4-FFF2-40B4-BE49-F238E27FC236}">
              <a16:creationId xmlns:a16="http://schemas.microsoft.com/office/drawing/2014/main" id="{00000000-0008-0000-0400-000050010000}"/>
            </a:ext>
          </a:extLst>
        </xdr:cNvPr>
        <xdr:cNvSpPr/>
      </xdr:nvSpPr>
      <xdr:spPr>
        <a:xfrm>
          <a:off x="12954000" y="607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16527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584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89/93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交付税算入率が高い有利な市債の活用に努めて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おり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、前年度から公債費は７．</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３</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億円減少しているものの、実質公債費比率は３ヵ年の平均値であるため前年度から</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１．５</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し、類似団体内平均値を</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６．４</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ポイント上回っている。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今後においても、起債抑制の方針は堅持しつつ、「財政運営プログラム」に基づき、普通建設事業の選択と集中を強化しながら、公債費の抑制を図っていく。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122428</xdr:rowOff>
    </xdr:from>
    <xdr:to>
      <xdr:col>7</xdr:col>
      <xdr:colOff>15875</xdr:colOff>
      <xdr:row>80</xdr:row>
      <xdr:rowOff>94996</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80972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67073</xdr:rowOff>
    </xdr:from>
    <xdr:ext cx="762000" cy="259045"/>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78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6</xdr:col>
      <xdr:colOff>612775</xdr:colOff>
      <xdr:row>80</xdr:row>
      <xdr:rowOff>94996</xdr:rowOff>
    </xdr:from>
    <xdr:to>
      <xdr:col>7</xdr:col>
      <xdr:colOff>104775</xdr:colOff>
      <xdr:row>80</xdr:row>
      <xdr:rowOff>94996</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381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37355</xdr:rowOff>
    </xdr:from>
    <xdr:ext cx="762000" cy="259045"/>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55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6</xdr:col>
      <xdr:colOff>612775</xdr:colOff>
      <xdr:row>74</xdr:row>
      <xdr:rowOff>122428</xdr:rowOff>
    </xdr:from>
    <xdr:to>
      <xdr:col>7</xdr:col>
      <xdr:colOff>104775</xdr:colOff>
      <xdr:row>74</xdr:row>
      <xdr:rowOff>122428</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80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74422</xdr:rowOff>
    </xdr:from>
    <xdr:to>
      <xdr:col>7</xdr:col>
      <xdr:colOff>15875</xdr:colOff>
      <xdr:row>79</xdr:row>
      <xdr:rowOff>143002</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987800" y="13618972"/>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90440</xdr:rowOff>
    </xdr:from>
    <xdr:ext cx="762000" cy="259045"/>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3120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73913</xdr:rowOff>
    </xdr:from>
    <xdr:to>
      <xdr:col>7</xdr:col>
      <xdr:colOff>66675</xdr:colOff>
      <xdr:row>78</xdr:row>
      <xdr:rowOff>4063</xdr:rowOff>
    </xdr:to>
    <xdr:sp macro="" textlink="">
      <xdr:nvSpPr>
        <xdr:cNvPr id="369" name="フローチャート : 判断 368">
          <a:extLst>
            <a:ext uri="{FF2B5EF4-FFF2-40B4-BE49-F238E27FC236}">
              <a16:creationId xmlns:a16="http://schemas.microsoft.com/office/drawing/2014/main" id="{00000000-0008-0000-0400-000071010000}"/>
            </a:ext>
          </a:extLst>
        </xdr:cNvPr>
        <xdr:cNvSpPr/>
      </xdr:nvSpPr>
      <xdr:spPr>
        <a:xfrm>
          <a:off x="47752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124713</xdr:rowOff>
    </xdr:from>
    <xdr:to>
      <xdr:col>5</xdr:col>
      <xdr:colOff>549275</xdr:colOff>
      <xdr:row>79</xdr:row>
      <xdr:rowOff>143002</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3098800" y="13669263"/>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64770</xdr:rowOff>
    </xdr:from>
    <xdr:to>
      <xdr:col>5</xdr:col>
      <xdr:colOff>600075</xdr:colOff>
      <xdr:row>77</xdr:row>
      <xdr:rowOff>166370</xdr:rowOff>
    </xdr:to>
    <xdr:sp macro="" textlink="">
      <xdr:nvSpPr>
        <xdr:cNvPr id="371" name="フローチャート : 判断 370">
          <a:extLst>
            <a:ext uri="{FF2B5EF4-FFF2-40B4-BE49-F238E27FC236}">
              <a16:creationId xmlns:a16="http://schemas.microsoft.com/office/drawing/2014/main" id="{00000000-0008-0000-0400-000073010000}"/>
            </a:ext>
          </a:extLst>
        </xdr:cNvPr>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5097</xdr:rowOff>
    </xdr:from>
    <xdr:ext cx="7366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92711</xdr:rowOff>
    </xdr:from>
    <xdr:to>
      <xdr:col>4</xdr:col>
      <xdr:colOff>346075</xdr:colOff>
      <xdr:row>79</xdr:row>
      <xdr:rowOff>124713</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2209800" y="13637261"/>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133350</xdr:rowOff>
    </xdr:from>
    <xdr:to>
      <xdr:col>4</xdr:col>
      <xdr:colOff>396875</xdr:colOff>
      <xdr:row>78</xdr:row>
      <xdr:rowOff>63500</xdr:rowOff>
    </xdr:to>
    <xdr:sp macro="" textlink="">
      <xdr:nvSpPr>
        <xdr:cNvPr id="374" name="フローチャート : 判断 373">
          <a:extLst>
            <a:ext uri="{FF2B5EF4-FFF2-40B4-BE49-F238E27FC236}">
              <a16:creationId xmlns:a16="http://schemas.microsoft.com/office/drawing/2014/main" id="{00000000-0008-0000-0400-000076010000}"/>
            </a:ext>
          </a:extLst>
        </xdr:cNvPr>
        <xdr:cNvSpPr/>
      </xdr:nvSpPr>
      <xdr:spPr>
        <a:xfrm>
          <a:off x="3048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73677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92711</xdr:rowOff>
    </xdr:from>
    <xdr:to>
      <xdr:col>3</xdr:col>
      <xdr:colOff>142875</xdr:colOff>
      <xdr:row>79</xdr:row>
      <xdr:rowOff>97282</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1320800" y="13637261"/>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137922</xdr:rowOff>
    </xdr:from>
    <xdr:to>
      <xdr:col>3</xdr:col>
      <xdr:colOff>193675</xdr:colOff>
      <xdr:row>78</xdr:row>
      <xdr:rowOff>68072</xdr:rowOff>
    </xdr:to>
    <xdr:sp macro="" textlink="">
      <xdr:nvSpPr>
        <xdr:cNvPr id="377" name="フローチャート : 判断 376">
          <a:extLst>
            <a:ext uri="{FF2B5EF4-FFF2-40B4-BE49-F238E27FC236}">
              <a16:creationId xmlns:a16="http://schemas.microsoft.com/office/drawing/2014/main" id="{00000000-0008-0000-0400-000079010000}"/>
            </a:ext>
          </a:extLst>
        </xdr:cNvPr>
        <xdr:cNvSpPr/>
      </xdr:nvSpPr>
      <xdr:spPr>
        <a:xfrm>
          <a:off x="2159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78249</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147065</xdr:rowOff>
    </xdr:from>
    <xdr:to>
      <xdr:col>1</xdr:col>
      <xdr:colOff>676275</xdr:colOff>
      <xdr:row>78</xdr:row>
      <xdr:rowOff>77215</xdr:rowOff>
    </xdr:to>
    <xdr:sp macro="" textlink="">
      <xdr:nvSpPr>
        <xdr:cNvPr id="379" name="フローチャート : 判断 378">
          <a:extLst>
            <a:ext uri="{FF2B5EF4-FFF2-40B4-BE49-F238E27FC236}">
              <a16:creationId xmlns:a16="http://schemas.microsoft.com/office/drawing/2014/main" id="{00000000-0008-0000-0400-00007B010000}"/>
            </a:ext>
          </a:extLst>
        </xdr:cNvPr>
        <xdr:cNvSpPr/>
      </xdr:nvSpPr>
      <xdr:spPr>
        <a:xfrm>
          <a:off x="1270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87392</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79</xdr:row>
      <xdr:rowOff>23622</xdr:rowOff>
    </xdr:from>
    <xdr:to>
      <xdr:col>7</xdr:col>
      <xdr:colOff>66675</xdr:colOff>
      <xdr:row>79</xdr:row>
      <xdr:rowOff>125222</xdr:rowOff>
    </xdr:to>
    <xdr:sp macro="" textlink="">
      <xdr:nvSpPr>
        <xdr:cNvPr id="386" name="円/楕円 385">
          <a:extLst>
            <a:ext uri="{FF2B5EF4-FFF2-40B4-BE49-F238E27FC236}">
              <a16:creationId xmlns:a16="http://schemas.microsoft.com/office/drawing/2014/main" id="{00000000-0008-0000-0400-000082010000}"/>
            </a:ext>
          </a:extLst>
        </xdr:cNvPr>
        <xdr:cNvSpPr/>
      </xdr:nvSpPr>
      <xdr:spPr>
        <a:xfrm>
          <a:off x="4775200" y="1356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167149</xdr:rowOff>
    </xdr:from>
    <xdr:ext cx="762000" cy="259045"/>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354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92202</xdr:rowOff>
    </xdr:from>
    <xdr:to>
      <xdr:col>5</xdr:col>
      <xdr:colOff>600075</xdr:colOff>
      <xdr:row>80</xdr:row>
      <xdr:rowOff>22352</xdr:rowOff>
    </xdr:to>
    <xdr:sp macro="" textlink="">
      <xdr:nvSpPr>
        <xdr:cNvPr id="388" name="円/楕円 387">
          <a:extLst>
            <a:ext uri="{FF2B5EF4-FFF2-40B4-BE49-F238E27FC236}">
              <a16:creationId xmlns:a16="http://schemas.microsoft.com/office/drawing/2014/main" id="{00000000-0008-0000-0400-000084010000}"/>
            </a:ext>
          </a:extLst>
        </xdr:cNvPr>
        <xdr:cNvSpPr/>
      </xdr:nvSpPr>
      <xdr:spPr>
        <a:xfrm>
          <a:off x="3937000" y="1363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80</xdr:row>
      <xdr:rowOff>7129</xdr:rowOff>
    </xdr:from>
    <xdr:ext cx="7366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3723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73913</xdr:rowOff>
    </xdr:from>
    <xdr:to>
      <xdr:col>4</xdr:col>
      <xdr:colOff>396875</xdr:colOff>
      <xdr:row>80</xdr:row>
      <xdr:rowOff>4063</xdr:rowOff>
    </xdr:to>
    <xdr:sp macro="" textlink="">
      <xdr:nvSpPr>
        <xdr:cNvPr id="390" name="円/楕円 389">
          <a:extLst>
            <a:ext uri="{FF2B5EF4-FFF2-40B4-BE49-F238E27FC236}">
              <a16:creationId xmlns:a16="http://schemas.microsoft.com/office/drawing/2014/main" id="{00000000-0008-0000-0400-000086010000}"/>
            </a:ext>
          </a:extLst>
        </xdr:cNvPr>
        <xdr:cNvSpPr/>
      </xdr:nvSpPr>
      <xdr:spPr>
        <a:xfrm>
          <a:off x="3048000" y="1361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160290</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3704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41911</xdr:rowOff>
    </xdr:from>
    <xdr:to>
      <xdr:col>3</xdr:col>
      <xdr:colOff>193675</xdr:colOff>
      <xdr:row>79</xdr:row>
      <xdr:rowOff>143511</xdr:rowOff>
    </xdr:to>
    <xdr:sp macro="" textlink="">
      <xdr:nvSpPr>
        <xdr:cNvPr id="392" name="円/楕円 391">
          <a:extLst>
            <a:ext uri="{FF2B5EF4-FFF2-40B4-BE49-F238E27FC236}">
              <a16:creationId xmlns:a16="http://schemas.microsoft.com/office/drawing/2014/main" id="{00000000-0008-0000-0400-000088010000}"/>
            </a:ext>
          </a:extLst>
        </xdr:cNvPr>
        <xdr:cNvSpPr/>
      </xdr:nvSpPr>
      <xdr:spPr>
        <a:xfrm>
          <a:off x="2159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128288</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46482</xdr:rowOff>
    </xdr:from>
    <xdr:to>
      <xdr:col>1</xdr:col>
      <xdr:colOff>676275</xdr:colOff>
      <xdr:row>79</xdr:row>
      <xdr:rowOff>148082</xdr:rowOff>
    </xdr:to>
    <xdr:sp macro="" textlink="">
      <xdr:nvSpPr>
        <xdr:cNvPr id="394" name="円/楕円 393">
          <a:extLst>
            <a:ext uri="{FF2B5EF4-FFF2-40B4-BE49-F238E27FC236}">
              <a16:creationId xmlns:a16="http://schemas.microsoft.com/office/drawing/2014/main" id="{00000000-0008-0000-0400-00008A010000}"/>
            </a:ext>
          </a:extLst>
        </xdr:cNvPr>
        <xdr:cNvSpPr/>
      </xdr:nvSpPr>
      <xdr:spPr>
        <a:xfrm>
          <a:off x="1270000" y="1359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132859</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3677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扶助費、物件費</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補助費等の増加に伴い、</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前年度比０．</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３</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し</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類似団体内平均値を</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３．９</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ポイント下回って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いる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今後においても、「定員適正化方針」、「公有財産利活用基本方針」及び「財政運営プログラム」等に基づき、更なるコスト削減を図っていく。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1270</xdr:rowOff>
    </xdr:from>
    <xdr:to>
      <xdr:col>24</xdr:col>
      <xdr:colOff>31750</xdr:colOff>
      <xdr:row>80</xdr:row>
      <xdr:rowOff>54611</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688570"/>
          <a:ext cx="0" cy="1082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26688</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93.1</a:t>
          </a:r>
          <a:endParaRPr kumimoji="1" lang="ja-JP" altLang="en-US" sz="1000" b="1">
            <a:latin typeface="ＭＳ Ｐゴシック"/>
          </a:endParaRPr>
        </a:p>
      </xdr:txBody>
    </xdr:sp>
    <xdr:clientData/>
  </xdr:oneCellAnchor>
  <xdr:twoCellAnchor>
    <xdr:from>
      <xdr:col>23</xdr:col>
      <xdr:colOff>628650</xdr:colOff>
      <xdr:row>80</xdr:row>
      <xdr:rowOff>54611</xdr:rowOff>
    </xdr:from>
    <xdr:to>
      <xdr:col>24</xdr:col>
      <xdr:colOff>120650</xdr:colOff>
      <xdr:row>80</xdr:row>
      <xdr:rowOff>54611</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87647</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432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64.7</a:t>
          </a:r>
          <a:endParaRPr kumimoji="1" lang="ja-JP" altLang="en-US" sz="1000" b="1">
            <a:latin typeface="ＭＳ Ｐゴシック"/>
          </a:endParaRPr>
        </a:p>
      </xdr:txBody>
    </xdr:sp>
    <xdr:clientData/>
  </xdr:oneCellAnchor>
  <xdr:twoCellAnchor>
    <xdr:from>
      <xdr:col>23</xdr:col>
      <xdr:colOff>628650</xdr:colOff>
      <xdr:row>74</xdr:row>
      <xdr:rowOff>1270</xdr:rowOff>
    </xdr:from>
    <xdr:to>
      <xdr:col>24</xdr:col>
      <xdr:colOff>120650</xdr:colOff>
      <xdr:row>74</xdr:row>
      <xdr:rowOff>1270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688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62230</xdr:rowOff>
    </xdr:from>
    <xdr:to>
      <xdr:col>24</xdr:col>
      <xdr:colOff>31750</xdr:colOff>
      <xdr:row>75</xdr:row>
      <xdr:rowOff>73660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5671800" y="1292098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143527</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3002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75.0</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0</xdr:rowOff>
    </xdr:from>
    <xdr:to>
      <xdr:col>24</xdr:col>
      <xdr:colOff>82550</xdr:colOff>
      <xdr:row>76</xdr:row>
      <xdr:rowOff>101600</xdr:rowOff>
    </xdr:to>
    <xdr:sp macro="" textlink="">
      <xdr:nvSpPr>
        <xdr:cNvPr id="430" name="フローチャート : 判断 429">
          <a:extLst>
            <a:ext uri="{FF2B5EF4-FFF2-40B4-BE49-F238E27FC236}">
              <a16:creationId xmlns:a16="http://schemas.microsoft.com/office/drawing/2014/main" id="{00000000-0008-0000-0400-0000AE010000}"/>
            </a:ext>
          </a:extLst>
        </xdr:cNvPr>
        <xdr:cNvSpPr/>
      </xdr:nvSpPr>
      <xdr:spPr>
        <a:xfrm>
          <a:off x="164592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62230</xdr:rowOff>
    </xdr:from>
    <xdr:to>
      <xdr:col>22</xdr:col>
      <xdr:colOff>565150</xdr:colOff>
      <xdr:row>75</xdr:row>
      <xdr:rowOff>77470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4782800" y="129209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83820</xdr:rowOff>
    </xdr:from>
    <xdr:to>
      <xdr:col>22</xdr:col>
      <xdr:colOff>615950</xdr:colOff>
      <xdr:row>76</xdr:row>
      <xdr:rowOff>13970</xdr:rowOff>
    </xdr:to>
    <xdr:sp macro="" textlink="">
      <xdr:nvSpPr>
        <xdr:cNvPr id="432" name="フローチャート : 判断 431">
          <a:extLst>
            <a:ext uri="{FF2B5EF4-FFF2-40B4-BE49-F238E27FC236}">
              <a16:creationId xmlns:a16="http://schemas.microsoft.com/office/drawing/2014/main" id="{00000000-0008-0000-0400-0000B0010000}"/>
            </a:ext>
          </a:extLst>
        </xdr:cNvPr>
        <xdr:cNvSpPr/>
      </xdr:nvSpPr>
      <xdr:spPr>
        <a:xfrm>
          <a:off x="15621000" y="1294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170197</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302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5080</xdr:rowOff>
    </xdr:from>
    <xdr:to>
      <xdr:col>21</xdr:col>
      <xdr:colOff>361950</xdr:colOff>
      <xdr:row>75</xdr:row>
      <xdr:rowOff>77470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893800" y="1286383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110490</xdr:rowOff>
    </xdr:from>
    <xdr:to>
      <xdr:col>21</xdr:col>
      <xdr:colOff>412750</xdr:colOff>
      <xdr:row>76</xdr:row>
      <xdr:rowOff>40639</xdr:rowOff>
    </xdr:to>
    <xdr:sp macro="" textlink="">
      <xdr:nvSpPr>
        <xdr:cNvPr id="435" name="フローチャート : 判断 434">
          <a:extLst>
            <a:ext uri="{FF2B5EF4-FFF2-40B4-BE49-F238E27FC236}">
              <a16:creationId xmlns:a16="http://schemas.microsoft.com/office/drawing/2014/main" id="{00000000-0008-0000-0400-0000B3010000}"/>
            </a:ext>
          </a:extLst>
        </xdr:cNvPr>
        <xdr:cNvSpPr/>
      </xdr:nvSpPr>
      <xdr:spPr>
        <a:xfrm>
          <a:off x="14732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25416</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30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5080</xdr:rowOff>
    </xdr:from>
    <xdr:to>
      <xdr:col>20</xdr:col>
      <xdr:colOff>158750</xdr:colOff>
      <xdr:row>75</xdr:row>
      <xdr:rowOff>96520</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flipV="1">
          <a:off x="13004800" y="1286383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57150</xdr:rowOff>
    </xdr:from>
    <xdr:to>
      <xdr:col>20</xdr:col>
      <xdr:colOff>209550</xdr:colOff>
      <xdr:row>75</xdr:row>
      <xdr:rowOff>158750</xdr:rowOff>
    </xdr:to>
    <xdr:sp macro="" textlink="">
      <xdr:nvSpPr>
        <xdr:cNvPr id="438" name="フローチャート : 判断 437">
          <a:extLst>
            <a:ext uri="{FF2B5EF4-FFF2-40B4-BE49-F238E27FC236}">
              <a16:creationId xmlns:a16="http://schemas.microsoft.com/office/drawing/2014/main" id="{00000000-0008-0000-0400-0000B6010000}"/>
            </a:ext>
          </a:extLst>
        </xdr:cNvPr>
        <xdr:cNvSpPr/>
      </xdr:nvSpPr>
      <xdr:spPr>
        <a:xfrm>
          <a:off x="13843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143527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300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72390</xdr:rowOff>
    </xdr:from>
    <xdr:to>
      <xdr:col>19</xdr:col>
      <xdr:colOff>6350</xdr:colOff>
      <xdr:row>76</xdr:row>
      <xdr:rowOff>2539</xdr:rowOff>
    </xdr:to>
    <xdr:sp macro="" textlink="">
      <xdr:nvSpPr>
        <xdr:cNvPr id="440" name="フローチャート : 判断 439">
          <a:extLst>
            <a:ext uri="{FF2B5EF4-FFF2-40B4-BE49-F238E27FC236}">
              <a16:creationId xmlns:a16="http://schemas.microsoft.com/office/drawing/2014/main" id="{00000000-0008-0000-0400-0000B8010000}"/>
            </a:ext>
          </a:extLst>
        </xdr:cNvPr>
        <xdr:cNvSpPr/>
      </xdr:nvSpPr>
      <xdr:spPr>
        <a:xfrm>
          <a:off x="12954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158766</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3017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75</xdr:row>
      <xdr:rowOff>22860</xdr:rowOff>
    </xdr:from>
    <xdr:to>
      <xdr:col>24</xdr:col>
      <xdr:colOff>82550</xdr:colOff>
      <xdr:row>75</xdr:row>
      <xdr:rowOff>124460</xdr:rowOff>
    </xdr:to>
    <xdr:sp macro="" textlink="">
      <xdr:nvSpPr>
        <xdr:cNvPr id="447" name="円/楕円 446">
          <a:extLst>
            <a:ext uri="{FF2B5EF4-FFF2-40B4-BE49-F238E27FC236}">
              <a16:creationId xmlns:a16="http://schemas.microsoft.com/office/drawing/2014/main" id="{00000000-0008-0000-0400-0000BF010000}"/>
            </a:ext>
          </a:extLst>
        </xdr:cNvPr>
        <xdr:cNvSpPr/>
      </xdr:nvSpPr>
      <xdr:spPr>
        <a:xfrm>
          <a:off x="16459200" y="1288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39387</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2726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71.1</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11430</xdr:rowOff>
    </xdr:from>
    <xdr:to>
      <xdr:col>22</xdr:col>
      <xdr:colOff>615950</xdr:colOff>
      <xdr:row>75</xdr:row>
      <xdr:rowOff>113030</xdr:rowOff>
    </xdr:to>
    <xdr:sp macro="" textlink="">
      <xdr:nvSpPr>
        <xdr:cNvPr id="449" name="円/楕円 448">
          <a:extLst>
            <a:ext uri="{FF2B5EF4-FFF2-40B4-BE49-F238E27FC236}">
              <a16:creationId xmlns:a16="http://schemas.microsoft.com/office/drawing/2014/main" id="{00000000-0008-0000-0400-0000C1010000}"/>
            </a:ext>
          </a:extLst>
        </xdr:cNvPr>
        <xdr:cNvSpPr/>
      </xdr:nvSpPr>
      <xdr:spPr>
        <a:xfrm>
          <a:off x="156210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123207</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263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70.8</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26670</xdr:rowOff>
    </xdr:from>
    <xdr:to>
      <xdr:col>21</xdr:col>
      <xdr:colOff>412750</xdr:colOff>
      <xdr:row>75</xdr:row>
      <xdr:rowOff>128270</xdr:rowOff>
    </xdr:to>
    <xdr:sp macro="" textlink="">
      <xdr:nvSpPr>
        <xdr:cNvPr id="451" name="円/楕円 450">
          <a:extLst>
            <a:ext uri="{FF2B5EF4-FFF2-40B4-BE49-F238E27FC236}">
              <a16:creationId xmlns:a16="http://schemas.microsoft.com/office/drawing/2014/main" id="{00000000-0008-0000-0400-0000C3010000}"/>
            </a:ext>
          </a:extLst>
        </xdr:cNvPr>
        <xdr:cNvSpPr/>
      </xdr:nvSpPr>
      <xdr:spPr>
        <a:xfrm>
          <a:off x="147320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138447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265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71.2</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125730</xdr:rowOff>
    </xdr:from>
    <xdr:to>
      <xdr:col>20</xdr:col>
      <xdr:colOff>209550</xdr:colOff>
      <xdr:row>75</xdr:row>
      <xdr:rowOff>55880</xdr:rowOff>
    </xdr:to>
    <xdr:sp macro="" textlink="">
      <xdr:nvSpPr>
        <xdr:cNvPr id="453" name="円/楕円 452">
          <a:extLst>
            <a:ext uri="{FF2B5EF4-FFF2-40B4-BE49-F238E27FC236}">
              <a16:creationId xmlns:a16="http://schemas.microsoft.com/office/drawing/2014/main" id="{00000000-0008-0000-0400-0000C5010000}"/>
            </a:ext>
          </a:extLst>
        </xdr:cNvPr>
        <xdr:cNvSpPr/>
      </xdr:nvSpPr>
      <xdr:spPr>
        <a:xfrm>
          <a:off x="13843000" y="1281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66057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258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69.3</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45720</xdr:rowOff>
    </xdr:from>
    <xdr:to>
      <xdr:col>19</xdr:col>
      <xdr:colOff>6350</xdr:colOff>
      <xdr:row>75</xdr:row>
      <xdr:rowOff>147320</xdr:rowOff>
    </xdr:to>
    <xdr:sp macro="" textlink="">
      <xdr:nvSpPr>
        <xdr:cNvPr id="455" name="円/楕円 454">
          <a:extLst>
            <a:ext uri="{FF2B5EF4-FFF2-40B4-BE49-F238E27FC236}">
              <a16:creationId xmlns:a16="http://schemas.microsoft.com/office/drawing/2014/main" id="{00000000-0008-0000-0400-0000C7010000}"/>
            </a:ext>
          </a:extLst>
        </xdr:cNvPr>
        <xdr:cNvSpPr/>
      </xdr:nvSpPr>
      <xdr:spPr>
        <a:xfrm>
          <a:off x="12954000" y="1290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157497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2673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鹿児島県薩摩川内市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94234</xdr:rowOff>
    </xdr:from>
    <xdr:to>
      <xdr:col>4</xdr:col>
      <xdr:colOff>1117600</xdr:colOff>
      <xdr:row>19</xdr:row>
      <xdr:rowOff>131934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27809"/>
          <a:ext cx="0" cy="14093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104011</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09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46,241</a:t>
          </a:r>
          <a:endParaRPr kumimoji="1" lang="ja-JP" altLang="en-US" sz="1000" b="1">
            <a:latin typeface="ＭＳ Ｐゴシック"/>
          </a:endParaRPr>
        </a:p>
      </xdr:txBody>
    </xdr:sp>
    <xdr:clientData/>
  </xdr:oneCellAnchor>
  <xdr:twoCellAnchor>
    <xdr:from>
      <xdr:col>4</xdr:col>
      <xdr:colOff>1028700</xdr:colOff>
      <xdr:row>19</xdr:row>
      <xdr:rowOff>131934</xdr:rowOff>
    </xdr:from>
    <xdr:to>
      <xdr:col>5</xdr:col>
      <xdr:colOff>73025</xdr:colOff>
      <xdr:row>19</xdr:row>
      <xdr:rowOff>131934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371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9161</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71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120,220</a:t>
          </a:r>
          <a:endParaRPr kumimoji="1" lang="ja-JP" altLang="en-US" sz="1000" b="1">
            <a:latin typeface="ＭＳ Ｐゴシック"/>
          </a:endParaRPr>
        </a:p>
      </xdr:txBody>
    </xdr:sp>
    <xdr:clientData/>
  </xdr:oneCellAnchor>
  <xdr:twoCellAnchor>
    <xdr:from>
      <xdr:col>4</xdr:col>
      <xdr:colOff>1028700</xdr:colOff>
      <xdr:row>11</xdr:row>
      <xdr:rowOff>94234</xdr:rowOff>
    </xdr:from>
    <xdr:to>
      <xdr:col>5</xdr:col>
      <xdr:colOff>73025</xdr:colOff>
      <xdr:row>11</xdr:row>
      <xdr:rowOff>94234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278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114675</xdr:rowOff>
    </xdr:from>
    <xdr:to>
      <xdr:col>4</xdr:col>
      <xdr:colOff>1117600</xdr:colOff>
      <xdr:row>14</xdr:row>
      <xdr:rowOff>131153</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2562600"/>
          <a:ext cx="647700" cy="164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64184</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550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72,665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92107</xdr:rowOff>
    </xdr:from>
    <xdr:to>
      <xdr:col>5</xdr:col>
      <xdr:colOff>34925</xdr:colOff>
      <xdr:row>17</xdr:row>
      <xdr:rowOff>22257</xdr:rowOff>
    </xdr:to>
    <xdr:sp macro="" textlink="">
      <xdr:nvSpPr>
        <xdr:cNvPr id="52" name="フローチャート : 判断 51">
          <a:extLst>
            <a:ext uri="{FF2B5EF4-FFF2-40B4-BE49-F238E27FC236}">
              <a16:creationId xmlns:a16="http://schemas.microsoft.com/office/drawing/2014/main" id="{00000000-0008-0000-0500-000034000000}"/>
            </a:ext>
          </a:extLst>
        </xdr:cNvPr>
        <xdr:cNvSpPr/>
      </xdr:nvSpPr>
      <xdr:spPr bwMode="auto">
        <a:xfrm>
          <a:off x="5600700" y="288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82042</xdr:rowOff>
    </xdr:from>
    <xdr:to>
      <xdr:col>4</xdr:col>
      <xdr:colOff>469900</xdr:colOff>
      <xdr:row>14</xdr:row>
      <xdr:rowOff>114675</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2529967"/>
          <a:ext cx="698500" cy="326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103651</xdr:rowOff>
    </xdr:from>
    <xdr:to>
      <xdr:col>4</xdr:col>
      <xdr:colOff>520700</xdr:colOff>
      <xdr:row>17</xdr:row>
      <xdr:rowOff>33801</xdr:rowOff>
    </xdr:to>
    <xdr:sp macro="" textlink="">
      <xdr:nvSpPr>
        <xdr:cNvPr id="54" name="フローチャート : 判断 53">
          <a:extLst>
            <a:ext uri="{FF2B5EF4-FFF2-40B4-BE49-F238E27FC236}">
              <a16:creationId xmlns:a16="http://schemas.microsoft.com/office/drawing/2014/main" id="{00000000-0008-0000-0500-000036000000}"/>
            </a:ext>
          </a:extLst>
        </xdr:cNvPr>
        <xdr:cNvSpPr/>
      </xdr:nvSpPr>
      <xdr:spPr bwMode="auto">
        <a:xfrm>
          <a:off x="4953000" y="2894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18578</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980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72,059</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82042</xdr:rowOff>
    </xdr:from>
    <xdr:to>
      <xdr:col>3</xdr:col>
      <xdr:colOff>904875</xdr:colOff>
      <xdr:row>14</xdr:row>
      <xdr:rowOff>144012</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529967"/>
          <a:ext cx="698500" cy="619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72676</xdr:rowOff>
    </xdr:from>
    <xdr:to>
      <xdr:col>3</xdr:col>
      <xdr:colOff>955675</xdr:colOff>
      <xdr:row>17</xdr:row>
      <xdr:rowOff>2826</xdr:rowOff>
    </xdr:to>
    <xdr:sp macro="" textlink="">
      <xdr:nvSpPr>
        <xdr:cNvPr id="57" name="フローチャート : 判断 56">
          <a:extLst>
            <a:ext uri="{FF2B5EF4-FFF2-40B4-BE49-F238E27FC236}">
              <a16:creationId xmlns:a16="http://schemas.microsoft.com/office/drawing/2014/main" id="{00000000-0008-0000-0500-000039000000}"/>
            </a:ext>
          </a:extLst>
        </xdr:cNvPr>
        <xdr:cNvSpPr/>
      </xdr:nvSpPr>
      <xdr:spPr bwMode="auto">
        <a:xfrm>
          <a:off x="42545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159053</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949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41980</xdr:rowOff>
    </xdr:from>
    <xdr:to>
      <xdr:col>3</xdr:col>
      <xdr:colOff>206375</xdr:colOff>
      <xdr:row>14</xdr:row>
      <xdr:rowOff>144012</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2489905"/>
          <a:ext cx="698500" cy="1020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98812</xdr:rowOff>
    </xdr:from>
    <xdr:to>
      <xdr:col>3</xdr:col>
      <xdr:colOff>257175</xdr:colOff>
      <xdr:row>17</xdr:row>
      <xdr:rowOff>28962</xdr:rowOff>
    </xdr:to>
    <xdr:sp macro="" textlink="">
      <xdr:nvSpPr>
        <xdr:cNvPr id="60" name="フローチャート : 判断 59">
          <a:extLst>
            <a:ext uri="{FF2B5EF4-FFF2-40B4-BE49-F238E27FC236}">
              <a16:creationId xmlns:a16="http://schemas.microsoft.com/office/drawing/2014/main" id="{00000000-0008-0000-0500-00003C000000}"/>
            </a:ext>
          </a:extLst>
        </xdr:cNvPr>
        <xdr:cNvSpPr/>
      </xdr:nvSpPr>
      <xdr:spPr bwMode="auto">
        <a:xfrm>
          <a:off x="35560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13739</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97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61779</xdr:rowOff>
    </xdr:from>
    <xdr:to>
      <xdr:col>2</xdr:col>
      <xdr:colOff>692150</xdr:colOff>
      <xdr:row>16</xdr:row>
      <xdr:rowOff>163379</xdr:rowOff>
    </xdr:to>
    <xdr:sp macro="" textlink="">
      <xdr:nvSpPr>
        <xdr:cNvPr id="62" name="フローチャート : 判断 61">
          <a:extLst>
            <a:ext uri="{FF2B5EF4-FFF2-40B4-BE49-F238E27FC236}">
              <a16:creationId xmlns:a16="http://schemas.microsoft.com/office/drawing/2014/main" id="{00000000-0008-0000-0500-00003E000000}"/>
            </a:ext>
          </a:extLst>
        </xdr:cNvPr>
        <xdr:cNvSpPr/>
      </xdr:nvSpPr>
      <xdr:spPr bwMode="auto">
        <a:xfrm>
          <a:off x="28575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148156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938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14</xdr:row>
      <xdr:rowOff>80353</xdr:rowOff>
    </xdr:from>
    <xdr:to>
      <xdr:col>5</xdr:col>
      <xdr:colOff>34925</xdr:colOff>
      <xdr:row>15</xdr:row>
      <xdr:rowOff>10503</xdr:rowOff>
    </xdr:to>
    <xdr:sp macro="" textlink="">
      <xdr:nvSpPr>
        <xdr:cNvPr id="69" name="円/楕円 68">
          <a:extLst>
            <a:ext uri="{FF2B5EF4-FFF2-40B4-BE49-F238E27FC236}">
              <a16:creationId xmlns:a16="http://schemas.microsoft.com/office/drawing/2014/main" id="{00000000-0008-0000-0500-000045000000}"/>
            </a:ext>
          </a:extLst>
        </xdr:cNvPr>
        <xdr:cNvSpPr/>
      </xdr:nvSpPr>
      <xdr:spPr bwMode="auto">
        <a:xfrm>
          <a:off x="5600700" y="25282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96880</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373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91,282</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63875</xdr:rowOff>
    </xdr:from>
    <xdr:to>
      <xdr:col>4</xdr:col>
      <xdr:colOff>520700</xdr:colOff>
      <xdr:row>14</xdr:row>
      <xdr:rowOff>165475</xdr:rowOff>
    </xdr:to>
    <xdr:sp macro="" textlink="">
      <xdr:nvSpPr>
        <xdr:cNvPr id="71" name="円/楕円 70">
          <a:extLst>
            <a:ext uri="{FF2B5EF4-FFF2-40B4-BE49-F238E27FC236}">
              <a16:creationId xmlns:a16="http://schemas.microsoft.com/office/drawing/2014/main" id="{00000000-0008-0000-0500-000047000000}"/>
            </a:ext>
          </a:extLst>
        </xdr:cNvPr>
        <xdr:cNvSpPr/>
      </xdr:nvSpPr>
      <xdr:spPr bwMode="auto">
        <a:xfrm>
          <a:off x="4953000" y="25118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4202</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280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92,147</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31242</xdr:rowOff>
    </xdr:from>
    <xdr:to>
      <xdr:col>3</xdr:col>
      <xdr:colOff>955675</xdr:colOff>
      <xdr:row>14</xdr:row>
      <xdr:rowOff>132842</xdr:rowOff>
    </xdr:to>
    <xdr:sp macro="" textlink="">
      <xdr:nvSpPr>
        <xdr:cNvPr id="73" name="円/楕円 72">
          <a:extLst>
            <a:ext uri="{FF2B5EF4-FFF2-40B4-BE49-F238E27FC236}">
              <a16:creationId xmlns:a16="http://schemas.microsoft.com/office/drawing/2014/main" id="{00000000-0008-0000-0500-000049000000}"/>
            </a:ext>
          </a:extLst>
        </xdr:cNvPr>
        <xdr:cNvSpPr/>
      </xdr:nvSpPr>
      <xdr:spPr bwMode="auto">
        <a:xfrm>
          <a:off x="4254500" y="24791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143019</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248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93,860</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93212</xdr:rowOff>
    </xdr:from>
    <xdr:to>
      <xdr:col>3</xdr:col>
      <xdr:colOff>257175</xdr:colOff>
      <xdr:row>15</xdr:row>
      <xdr:rowOff>23362</xdr:rowOff>
    </xdr:to>
    <xdr:sp macro="" textlink="">
      <xdr:nvSpPr>
        <xdr:cNvPr id="75" name="円/楕円 74">
          <a:extLst>
            <a:ext uri="{FF2B5EF4-FFF2-40B4-BE49-F238E27FC236}">
              <a16:creationId xmlns:a16="http://schemas.microsoft.com/office/drawing/2014/main" id="{00000000-0008-0000-0500-00004B000000}"/>
            </a:ext>
          </a:extLst>
        </xdr:cNvPr>
        <xdr:cNvSpPr/>
      </xdr:nvSpPr>
      <xdr:spPr bwMode="auto">
        <a:xfrm>
          <a:off x="3556000" y="25411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33539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310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90,607</a:t>
          </a:r>
          <a:endParaRPr kumimoji="1" lang="ja-JP" altLang="en-US" sz="1000" b="1">
            <a:solidFill>
              <a:srgbClr val="FF0000"/>
            </a:solidFill>
            <a:latin typeface="ＭＳ Ｐゴシック"/>
          </a:endParaRPr>
        </a:p>
      </xdr:txBody>
    </xdr:sp>
    <xdr:clientData/>
  </xdr:oneCellAnchor>
  <xdr:twoCellAnchor>
    <xdr:from>
      <xdr:col>2</xdr:col>
      <xdr:colOff>590550</xdr:colOff>
      <xdr:row>13</xdr:row>
      <xdr:rowOff>162630</xdr:rowOff>
    </xdr:from>
    <xdr:to>
      <xdr:col>2</xdr:col>
      <xdr:colOff>692150</xdr:colOff>
      <xdr:row>14</xdr:row>
      <xdr:rowOff>92780</xdr:rowOff>
    </xdr:to>
    <xdr:sp macro="" textlink="">
      <xdr:nvSpPr>
        <xdr:cNvPr id="77" name="円/楕円 76">
          <a:extLst>
            <a:ext uri="{FF2B5EF4-FFF2-40B4-BE49-F238E27FC236}">
              <a16:creationId xmlns:a16="http://schemas.microsoft.com/office/drawing/2014/main" id="{00000000-0008-0000-0500-00004D000000}"/>
            </a:ext>
          </a:extLst>
        </xdr:cNvPr>
        <xdr:cNvSpPr/>
      </xdr:nvSpPr>
      <xdr:spPr bwMode="auto">
        <a:xfrm>
          <a:off x="2857500" y="24391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102957</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20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95,963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199858</xdr:rowOff>
    </xdr:from>
    <xdr:to>
      <xdr:col>4</xdr:col>
      <xdr:colOff>1117600</xdr:colOff>
      <xdr:row>37</xdr:row>
      <xdr:rowOff>336136</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124408"/>
          <a:ext cx="0" cy="13364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308213</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43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-5,404</a:t>
          </a:r>
          <a:endParaRPr kumimoji="1" lang="ja-JP" altLang="en-US" sz="1000" b="1">
            <a:latin typeface="ＭＳ Ｐゴシック"/>
          </a:endParaRPr>
        </a:p>
      </xdr:txBody>
    </xdr:sp>
    <xdr:clientData/>
  </xdr:oneCellAnchor>
  <xdr:twoCellAnchor>
    <xdr:from>
      <xdr:col>4</xdr:col>
      <xdr:colOff>1028700</xdr:colOff>
      <xdr:row>37</xdr:row>
      <xdr:rowOff>336136</xdr:rowOff>
    </xdr:from>
    <xdr:to>
      <xdr:col>5</xdr:col>
      <xdr:colOff>73025</xdr:colOff>
      <xdr:row>37</xdr:row>
      <xdr:rowOff>336136</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4608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114785</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86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35,519</a:t>
          </a:r>
          <a:endParaRPr kumimoji="1" lang="ja-JP" altLang="en-US" sz="1000" b="1">
            <a:latin typeface="ＭＳ Ｐゴシック"/>
          </a:endParaRPr>
        </a:p>
      </xdr:txBody>
    </xdr:sp>
    <xdr:clientData/>
  </xdr:oneCellAnchor>
  <xdr:twoCellAnchor>
    <xdr:from>
      <xdr:col>4</xdr:col>
      <xdr:colOff>1028700</xdr:colOff>
      <xdr:row>33</xdr:row>
      <xdr:rowOff>199858</xdr:rowOff>
    </xdr:from>
    <xdr:to>
      <xdr:col>5</xdr:col>
      <xdr:colOff>73025</xdr:colOff>
      <xdr:row>33</xdr:row>
      <xdr:rowOff>199858</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1244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87877</xdr:rowOff>
    </xdr:from>
    <xdr:to>
      <xdr:col>4</xdr:col>
      <xdr:colOff>1117600</xdr:colOff>
      <xdr:row>34</xdr:row>
      <xdr:rowOff>116158</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003800" y="6355327"/>
          <a:ext cx="647700" cy="282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116596</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7269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14,658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144519</xdr:rowOff>
    </xdr:from>
    <xdr:to>
      <xdr:col>5</xdr:col>
      <xdr:colOff>34925</xdr:colOff>
      <xdr:row>35</xdr:row>
      <xdr:rowOff>246119</xdr:rowOff>
    </xdr:to>
    <xdr:sp macro="" textlink="">
      <xdr:nvSpPr>
        <xdr:cNvPr id="115" name="フローチャート : 判断 114">
          <a:extLst>
            <a:ext uri="{FF2B5EF4-FFF2-40B4-BE49-F238E27FC236}">
              <a16:creationId xmlns:a16="http://schemas.microsoft.com/office/drawing/2014/main" id="{00000000-0008-0000-0500-000073000000}"/>
            </a:ext>
          </a:extLst>
        </xdr:cNvPr>
        <xdr:cNvSpPr/>
      </xdr:nvSpPr>
      <xdr:spPr bwMode="auto">
        <a:xfrm>
          <a:off x="56007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87877</xdr:rowOff>
    </xdr:from>
    <xdr:to>
      <xdr:col>4</xdr:col>
      <xdr:colOff>469900</xdr:colOff>
      <xdr:row>34</xdr:row>
      <xdr:rowOff>152146</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6355327"/>
          <a:ext cx="698500" cy="642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134917</xdr:rowOff>
    </xdr:from>
    <xdr:to>
      <xdr:col>4</xdr:col>
      <xdr:colOff>520700</xdr:colOff>
      <xdr:row>35</xdr:row>
      <xdr:rowOff>236517</xdr:rowOff>
    </xdr:to>
    <xdr:sp macro="" textlink="">
      <xdr:nvSpPr>
        <xdr:cNvPr id="117" name="フローチャート : 判断 116">
          <a:extLst>
            <a:ext uri="{FF2B5EF4-FFF2-40B4-BE49-F238E27FC236}">
              <a16:creationId xmlns:a16="http://schemas.microsoft.com/office/drawing/2014/main" id="{00000000-0008-0000-0500-000075000000}"/>
            </a:ext>
          </a:extLst>
        </xdr:cNvPr>
        <xdr:cNvSpPr/>
      </xdr:nvSpPr>
      <xdr:spPr bwMode="auto">
        <a:xfrm>
          <a:off x="49530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221294</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831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14,952</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152146</xdr:rowOff>
    </xdr:from>
    <xdr:to>
      <xdr:col>3</xdr:col>
      <xdr:colOff>904875</xdr:colOff>
      <xdr:row>34</xdr:row>
      <xdr:rowOff>200870</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3606800" y="6419596"/>
          <a:ext cx="698500" cy="487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103404</xdr:rowOff>
    </xdr:from>
    <xdr:to>
      <xdr:col>3</xdr:col>
      <xdr:colOff>955675</xdr:colOff>
      <xdr:row>35</xdr:row>
      <xdr:rowOff>205004</xdr:rowOff>
    </xdr:to>
    <xdr:sp macro="" textlink="">
      <xdr:nvSpPr>
        <xdr:cNvPr id="120" name="フローチャート : 判断 119">
          <a:extLst>
            <a:ext uri="{FF2B5EF4-FFF2-40B4-BE49-F238E27FC236}">
              <a16:creationId xmlns:a16="http://schemas.microsoft.com/office/drawing/2014/main" id="{00000000-0008-0000-0500-000078000000}"/>
            </a:ext>
          </a:extLst>
        </xdr:cNvPr>
        <xdr:cNvSpPr/>
      </xdr:nvSpPr>
      <xdr:spPr bwMode="auto">
        <a:xfrm>
          <a:off x="42545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189781</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80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200870</xdr:rowOff>
    </xdr:from>
    <xdr:to>
      <xdr:col>3</xdr:col>
      <xdr:colOff>206375</xdr:colOff>
      <xdr:row>34</xdr:row>
      <xdr:rowOff>219093</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flipV="1">
          <a:off x="2908300" y="6468320"/>
          <a:ext cx="698500" cy="182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38743</xdr:rowOff>
    </xdr:from>
    <xdr:to>
      <xdr:col>3</xdr:col>
      <xdr:colOff>257175</xdr:colOff>
      <xdr:row>35</xdr:row>
      <xdr:rowOff>140343</xdr:rowOff>
    </xdr:to>
    <xdr:sp macro="" textlink="">
      <xdr:nvSpPr>
        <xdr:cNvPr id="123" name="フローチャート : 判断 122">
          <a:extLst>
            <a:ext uri="{FF2B5EF4-FFF2-40B4-BE49-F238E27FC236}">
              <a16:creationId xmlns:a16="http://schemas.microsoft.com/office/drawing/2014/main" id="{00000000-0008-0000-0500-00007B000000}"/>
            </a:ext>
          </a:extLst>
        </xdr:cNvPr>
        <xdr:cNvSpPr/>
      </xdr:nvSpPr>
      <xdr:spPr bwMode="auto">
        <a:xfrm>
          <a:off x="3556000" y="66490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125120</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735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332069</xdr:rowOff>
    </xdr:from>
    <xdr:to>
      <xdr:col>2</xdr:col>
      <xdr:colOff>692150</xdr:colOff>
      <xdr:row>35</xdr:row>
      <xdr:rowOff>90769</xdr:rowOff>
    </xdr:to>
    <xdr:sp macro="" textlink="">
      <xdr:nvSpPr>
        <xdr:cNvPr id="125" name="フローチャート : 判断 124">
          <a:extLst>
            <a:ext uri="{FF2B5EF4-FFF2-40B4-BE49-F238E27FC236}">
              <a16:creationId xmlns:a16="http://schemas.microsoft.com/office/drawing/2014/main" id="{00000000-0008-0000-0500-00007D000000}"/>
            </a:ext>
          </a:extLst>
        </xdr:cNvPr>
        <xdr:cNvSpPr/>
      </xdr:nvSpPr>
      <xdr:spPr bwMode="auto">
        <a:xfrm>
          <a:off x="2857500" y="65995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75546</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68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34</xdr:row>
      <xdr:rowOff>65358</xdr:rowOff>
    </xdr:from>
    <xdr:to>
      <xdr:col>5</xdr:col>
      <xdr:colOff>34925</xdr:colOff>
      <xdr:row>34</xdr:row>
      <xdr:rowOff>166958</xdr:rowOff>
    </xdr:to>
    <xdr:sp macro="" textlink="">
      <xdr:nvSpPr>
        <xdr:cNvPr id="132" name="円/楕円 131">
          <a:extLst>
            <a:ext uri="{FF2B5EF4-FFF2-40B4-BE49-F238E27FC236}">
              <a16:creationId xmlns:a16="http://schemas.microsoft.com/office/drawing/2014/main" id="{00000000-0008-0000-0500-000084000000}"/>
            </a:ext>
          </a:extLst>
        </xdr:cNvPr>
        <xdr:cNvSpPr/>
      </xdr:nvSpPr>
      <xdr:spPr bwMode="auto">
        <a:xfrm>
          <a:off x="5600700" y="63328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253335</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17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27,582</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37077</xdr:rowOff>
    </xdr:from>
    <xdr:to>
      <xdr:col>4</xdr:col>
      <xdr:colOff>520700</xdr:colOff>
      <xdr:row>34</xdr:row>
      <xdr:rowOff>138677</xdr:rowOff>
    </xdr:to>
    <xdr:sp macro="" textlink="">
      <xdr:nvSpPr>
        <xdr:cNvPr id="134" name="円/楕円 133">
          <a:extLst>
            <a:ext uri="{FF2B5EF4-FFF2-40B4-BE49-F238E27FC236}">
              <a16:creationId xmlns:a16="http://schemas.microsoft.com/office/drawing/2014/main" id="{00000000-0008-0000-0500-000086000000}"/>
            </a:ext>
          </a:extLst>
        </xdr:cNvPr>
        <xdr:cNvSpPr/>
      </xdr:nvSpPr>
      <xdr:spPr bwMode="auto">
        <a:xfrm>
          <a:off x="4953000" y="63045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148854</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0734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28,448</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101346</xdr:rowOff>
    </xdr:from>
    <xdr:to>
      <xdr:col>3</xdr:col>
      <xdr:colOff>955675</xdr:colOff>
      <xdr:row>34</xdr:row>
      <xdr:rowOff>202946</xdr:rowOff>
    </xdr:to>
    <xdr:sp macro="" textlink="">
      <xdr:nvSpPr>
        <xdr:cNvPr id="136" name="円/楕円 135">
          <a:extLst>
            <a:ext uri="{FF2B5EF4-FFF2-40B4-BE49-F238E27FC236}">
              <a16:creationId xmlns:a16="http://schemas.microsoft.com/office/drawing/2014/main" id="{00000000-0008-0000-0500-000088000000}"/>
            </a:ext>
          </a:extLst>
        </xdr:cNvPr>
        <xdr:cNvSpPr/>
      </xdr:nvSpPr>
      <xdr:spPr bwMode="auto">
        <a:xfrm>
          <a:off x="4254500" y="63687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213123</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137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26,480</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150070</xdr:rowOff>
    </xdr:from>
    <xdr:to>
      <xdr:col>3</xdr:col>
      <xdr:colOff>257175</xdr:colOff>
      <xdr:row>34</xdr:row>
      <xdr:rowOff>251670</xdr:rowOff>
    </xdr:to>
    <xdr:sp macro="" textlink="">
      <xdr:nvSpPr>
        <xdr:cNvPr id="138" name="円/楕円 137">
          <a:extLst>
            <a:ext uri="{FF2B5EF4-FFF2-40B4-BE49-F238E27FC236}">
              <a16:creationId xmlns:a16="http://schemas.microsoft.com/office/drawing/2014/main" id="{00000000-0008-0000-0500-00008A000000}"/>
            </a:ext>
          </a:extLst>
        </xdr:cNvPr>
        <xdr:cNvSpPr/>
      </xdr:nvSpPr>
      <xdr:spPr bwMode="auto">
        <a:xfrm>
          <a:off x="3556000" y="64175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261847</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186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24,988</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168293</xdr:rowOff>
    </xdr:from>
    <xdr:to>
      <xdr:col>2</xdr:col>
      <xdr:colOff>692150</xdr:colOff>
      <xdr:row>34</xdr:row>
      <xdr:rowOff>269894</xdr:rowOff>
    </xdr:to>
    <xdr:sp macro="" textlink="">
      <xdr:nvSpPr>
        <xdr:cNvPr id="140" name="円/楕円 139">
          <a:extLst>
            <a:ext uri="{FF2B5EF4-FFF2-40B4-BE49-F238E27FC236}">
              <a16:creationId xmlns:a16="http://schemas.microsoft.com/office/drawing/2014/main" id="{00000000-0008-0000-0500-00008C000000}"/>
            </a:ext>
          </a:extLst>
        </xdr:cNvPr>
        <xdr:cNvSpPr/>
      </xdr:nvSpPr>
      <xdr:spPr bwMode="auto">
        <a:xfrm>
          <a:off x="2857500" y="6435743"/>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280070</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20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24,430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鹿児島県薩摩川内市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97,056
96,642
682.92
56,815,642
54,345,007
1,712,795
30,320,115
45,245,920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76,643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40305</xdr:rowOff>
    </xdr:from>
    <xdr:to>
      <xdr:col>6</xdr:col>
      <xdr:colOff>510540</xdr:colOff>
      <xdr:row>39</xdr:row>
      <xdr:rowOff>3180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355255"/>
          <a:ext cx="1270" cy="133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7007</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69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38,472</a:t>
          </a:r>
          <a:endParaRPr kumimoji="1" lang="ja-JP" altLang="en-US" sz="1000" b="1">
            <a:latin typeface="ＭＳ Ｐゴシック"/>
          </a:endParaRPr>
        </a:p>
      </xdr:txBody>
    </xdr:sp>
    <xdr:clientData/>
  </xdr:oneCellAnchor>
  <xdr:twoCellAnchor>
    <xdr:from>
      <xdr:col>6</xdr:col>
      <xdr:colOff>422275</xdr:colOff>
      <xdr:row>39</xdr:row>
      <xdr:rowOff>3180</xdr:rowOff>
    </xdr:from>
    <xdr:to>
      <xdr:col>6</xdr:col>
      <xdr:colOff>600075</xdr:colOff>
      <xdr:row>39</xdr:row>
      <xdr:rowOff>3180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689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158432</xdr:rowOff>
    </xdr:from>
    <xdr:ext cx="534377"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130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96,848</a:t>
          </a:r>
          <a:endParaRPr kumimoji="1" lang="ja-JP" altLang="en-US" sz="1000" b="1">
            <a:latin typeface="ＭＳ Ｐゴシック"/>
          </a:endParaRPr>
        </a:p>
      </xdr:txBody>
    </xdr:sp>
    <xdr:clientData/>
  </xdr:oneCellAnchor>
  <xdr:twoCellAnchor>
    <xdr:from>
      <xdr:col>6</xdr:col>
      <xdr:colOff>422275</xdr:colOff>
      <xdr:row>31</xdr:row>
      <xdr:rowOff>40305</xdr:rowOff>
    </xdr:from>
    <xdr:to>
      <xdr:col>6</xdr:col>
      <xdr:colOff>600075</xdr:colOff>
      <xdr:row>31</xdr:row>
      <xdr:rowOff>40305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35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31</xdr:row>
      <xdr:rowOff>107262</xdr:rowOff>
    </xdr:from>
    <xdr:to>
      <xdr:col>6</xdr:col>
      <xdr:colOff>511175</xdr:colOff>
      <xdr:row>32</xdr:row>
      <xdr:rowOff>26429</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3797300" y="5422212"/>
          <a:ext cx="838200" cy="90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77591</xdr:rowOff>
    </xdr:from>
    <xdr:ext cx="534377"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6078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62,051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99164</xdr:rowOff>
    </xdr:from>
    <xdr:to>
      <xdr:col>6</xdr:col>
      <xdr:colOff>561975</xdr:colOff>
      <xdr:row>36</xdr:row>
      <xdr:rowOff>29314</xdr:rowOff>
    </xdr:to>
    <xdr:sp macro="" textlink="">
      <xdr:nvSpPr>
        <xdr:cNvPr id="61" name="フローチャート : 判断 60">
          <a:extLst>
            <a:ext uri="{FF2B5EF4-FFF2-40B4-BE49-F238E27FC236}">
              <a16:creationId xmlns:a16="http://schemas.microsoft.com/office/drawing/2014/main" id="{00000000-0008-0000-0600-00003D000000}"/>
            </a:ext>
          </a:extLst>
        </xdr:cNvPr>
        <xdr:cNvSpPr/>
      </xdr:nvSpPr>
      <xdr:spPr>
        <a:xfrm>
          <a:off x="45847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31</xdr:row>
      <xdr:rowOff>86962</xdr:rowOff>
    </xdr:from>
    <xdr:to>
      <xdr:col>5</xdr:col>
      <xdr:colOff>358775</xdr:colOff>
      <xdr:row>31</xdr:row>
      <xdr:rowOff>107262</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2908300" y="5401912"/>
          <a:ext cx="889000" cy="20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90820</xdr:rowOff>
    </xdr:from>
    <xdr:to>
      <xdr:col>5</xdr:col>
      <xdr:colOff>409575</xdr:colOff>
      <xdr:row>36</xdr:row>
      <xdr:rowOff>20970</xdr:rowOff>
    </xdr:to>
    <xdr:sp macro="" textlink="">
      <xdr:nvSpPr>
        <xdr:cNvPr id="63" name="フローチャート : 判断 62">
          <a:extLst>
            <a:ext uri="{FF2B5EF4-FFF2-40B4-BE49-F238E27FC236}">
              <a16:creationId xmlns:a16="http://schemas.microsoft.com/office/drawing/2014/main" id="{00000000-0008-0000-0600-00003F000000}"/>
            </a:ext>
          </a:extLst>
        </xdr:cNvPr>
        <xdr:cNvSpPr/>
      </xdr:nvSpPr>
      <xdr:spPr>
        <a:xfrm>
          <a:off x="3746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12097</xdr:rowOff>
    </xdr:from>
    <xdr:ext cx="534377"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530111" y="6184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62,416</a:t>
          </a:r>
          <a:endParaRPr kumimoji="1" lang="ja-JP" altLang="en-US" sz="1000" b="1">
            <a:solidFill>
              <a:srgbClr val="000080"/>
            </a:solidFill>
            <a:latin typeface="ＭＳ Ｐゴシック"/>
          </a:endParaRPr>
        </a:p>
      </xdr:txBody>
    </xdr:sp>
    <xdr:clientData/>
  </xdr:oneCellAnchor>
  <xdr:twoCellAnchor>
    <xdr:from>
      <xdr:col>2</xdr:col>
      <xdr:colOff>638175</xdr:colOff>
      <xdr:row>31</xdr:row>
      <xdr:rowOff>86962</xdr:rowOff>
    </xdr:from>
    <xdr:to>
      <xdr:col>4</xdr:col>
      <xdr:colOff>155575</xdr:colOff>
      <xdr:row>31</xdr:row>
      <xdr:rowOff>158331</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5401912"/>
          <a:ext cx="889000" cy="7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29144</xdr:rowOff>
    </xdr:from>
    <xdr:to>
      <xdr:col>4</xdr:col>
      <xdr:colOff>206375</xdr:colOff>
      <xdr:row>35</xdr:row>
      <xdr:rowOff>130744</xdr:rowOff>
    </xdr:to>
    <xdr:sp macro="" textlink="">
      <xdr:nvSpPr>
        <xdr:cNvPr id="66" name="フローチャート : 判断 65">
          <a:extLst>
            <a:ext uri="{FF2B5EF4-FFF2-40B4-BE49-F238E27FC236}">
              <a16:creationId xmlns:a16="http://schemas.microsoft.com/office/drawing/2014/main" id="{00000000-0008-0000-0600-000042000000}"/>
            </a:ext>
          </a:extLst>
        </xdr:cNvPr>
        <xdr:cNvSpPr/>
      </xdr:nvSpPr>
      <xdr:spPr>
        <a:xfrm>
          <a:off x="2857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121871</xdr:rowOff>
    </xdr:from>
    <xdr:ext cx="534377"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41111" y="6122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45265</xdr:rowOff>
    </xdr:from>
    <xdr:to>
      <xdr:col>2</xdr:col>
      <xdr:colOff>638175</xdr:colOff>
      <xdr:row>31</xdr:row>
      <xdr:rowOff>158331</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a:off x="1130300" y="5360215"/>
          <a:ext cx="889000" cy="113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37762</xdr:rowOff>
    </xdr:from>
    <xdr:to>
      <xdr:col>3</xdr:col>
      <xdr:colOff>3175</xdr:colOff>
      <xdr:row>35</xdr:row>
      <xdr:rowOff>139362</xdr:rowOff>
    </xdr:to>
    <xdr:sp macro="" textlink="">
      <xdr:nvSpPr>
        <xdr:cNvPr id="69" name="フローチャート : 判断 68">
          <a:extLst>
            <a:ext uri="{FF2B5EF4-FFF2-40B4-BE49-F238E27FC236}">
              <a16:creationId xmlns:a16="http://schemas.microsoft.com/office/drawing/2014/main" id="{00000000-0008-0000-0600-000045000000}"/>
            </a:ext>
          </a:extLst>
        </xdr:cNvPr>
        <xdr:cNvSpPr/>
      </xdr:nvSpPr>
      <xdr:spPr>
        <a:xfrm>
          <a:off x="1968500" y="603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130489</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52111" y="6131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162532</xdr:rowOff>
    </xdr:from>
    <xdr:to>
      <xdr:col>1</xdr:col>
      <xdr:colOff>485775</xdr:colOff>
      <xdr:row>35</xdr:row>
      <xdr:rowOff>92682</xdr:rowOff>
    </xdr:to>
    <xdr:sp macro="" textlink="">
      <xdr:nvSpPr>
        <xdr:cNvPr id="71" name="フローチャート : 判断 70">
          <a:extLst>
            <a:ext uri="{FF2B5EF4-FFF2-40B4-BE49-F238E27FC236}">
              <a16:creationId xmlns:a16="http://schemas.microsoft.com/office/drawing/2014/main" id="{00000000-0008-0000-0600-000047000000}"/>
            </a:ext>
          </a:extLst>
        </xdr:cNvPr>
        <xdr:cNvSpPr/>
      </xdr:nvSpPr>
      <xdr:spPr>
        <a:xfrm>
          <a:off x="1079500" y="599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83809</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63111" y="608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31</xdr:row>
      <xdr:rowOff>147079</xdr:rowOff>
    </xdr:from>
    <xdr:to>
      <xdr:col>6</xdr:col>
      <xdr:colOff>561975</xdr:colOff>
      <xdr:row>32</xdr:row>
      <xdr:rowOff>77229</xdr:rowOff>
    </xdr:to>
    <xdr:sp macro="" textlink="">
      <xdr:nvSpPr>
        <xdr:cNvPr id="78" name="円/楕円 77">
          <a:extLst>
            <a:ext uri="{FF2B5EF4-FFF2-40B4-BE49-F238E27FC236}">
              <a16:creationId xmlns:a16="http://schemas.microsoft.com/office/drawing/2014/main" id="{00000000-0008-0000-0600-00004E000000}"/>
            </a:ext>
          </a:extLst>
        </xdr:cNvPr>
        <xdr:cNvSpPr/>
      </xdr:nvSpPr>
      <xdr:spPr>
        <a:xfrm>
          <a:off x="4584700" y="5462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30</xdr:row>
      <xdr:rowOff>169956</xdr:rowOff>
    </xdr:from>
    <xdr:ext cx="534377"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5313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89,955</a:t>
          </a:r>
          <a:endParaRPr kumimoji="1" lang="ja-JP" altLang="en-US" sz="1000" b="1">
            <a:solidFill>
              <a:srgbClr val="FF0000"/>
            </a:solidFill>
            <a:latin typeface="ＭＳ Ｐゴシック"/>
          </a:endParaRPr>
        </a:p>
      </xdr:txBody>
    </xdr:sp>
    <xdr:clientData/>
  </xdr:oneCellAnchor>
  <xdr:twoCellAnchor>
    <xdr:from>
      <xdr:col>5</xdr:col>
      <xdr:colOff>307975</xdr:colOff>
      <xdr:row>31</xdr:row>
      <xdr:rowOff>56462</xdr:rowOff>
    </xdr:from>
    <xdr:to>
      <xdr:col>5</xdr:col>
      <xdr:colOff>409575</xdr:colOff>
      <xdr:row>31</xdr:row>
      <xdr:rowOff>158062</xdr:rowOff>
    </xdr:to>
    <xdr:sp macro="" textlink="">
      <xdr:nvSpPr>
        <xdr:cNvPr id="80" name="円/楕円 79">
          <a:extLst>
            <a:ext uri="{FF2B5EF4-FFF2-40B4-BE49-F238E27FC236}">
              <a16:creationId xmlns:a16="http://schemas.microsoft.com/office/drawing/2014/main" id="{00000000-0008-0000-0600-000050000000}"/>
            </a:ext>
          </a:extLst>
        </xdr:cNvPr>
        <xdr:cNvSpPr/>
      </xdr:nvSpPr>
      <xdr:spPr>
        <a:xfrm>
          <a:off x="3746500" y="5371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30</xdr:row>
      <xdr:rowOff>3139</xdr:rowOff>
    </xdr:from>
    <xdr:ext cx="534377"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530111" y="5146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93,919</a:t>
          </a:r>
          <a:endParaRPr kumimoji="1" lang="ja-JP" altLang="en-US" sz="1000" b="1">
            <a:solidFill>
              <a:srgbClr val="FF0000"/>
            </a:solidFill>
            <a:latin typeface="ＭＳ Ｐゴシック"/>
          </a:endParaRPr>
        </a:p>
      </xdr:txBody>
    </xdr:sp>
    <xdr:clientData/>
  </xdr:oneCellAnchor>
  <xdr:twoCellAnchor>
    <xdr:from>
      <xdr:col>4</xdr:col>
      <xdr:colOff>104775</xdr:colOff>
      <xdr:row>31</xdr:row>
      <xdr:rowOff>36162</xdr:rowOff>
    </xdr:from>
    <xdr:to>
      <xdr:col>4</xdr:col>
      <xdr:colOff>206375</xdr:colOff>
      <xdr:row>31</xdr:row>
      <xdr:rowOff>137762</xdr:rowOff>
    </xdr:to>
    <xdr:sp macro="" textlink="">
      <xdr:nvSpPr>
        <xdr:cNvPr id="82" name="円/楕円 81">
          <a:extLst>
            <a:ext uri="{FF2B5EF4-FFF2-40B4-BE49-F238E27FC236}">
              <a16:creationId xmlns:a16="http://schemas.microsoft.com/office/drawing/2014/main" id="{00000000-0008-0000-0600-000052000000}"/>
            </a:ext>
          </a:extLst>
        </xdr:cNvPr>
        <xdr:cNvSpPr/>
      </xdr:nvSpPr>
      <xdr:spPr>
        <a:xfrm>
          <a:off x="2857500" y="5351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29</xdr:row>
      <xdr:rowOff>154289</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41111" y="5126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94,807</a:t>
          </a:r>
          <a:endParaRPr kumimoji="1" lang="ja-JP" altLang="en-US" sz="1000" b="1">
            <a:solidFill>
              <a:srgbClr val="FF0000"/>
            </a:solidFill>
            <a:latin typeface="ＭＳ Ｐゴシック"/>
          </a:endParaRPr>
        </a:p>
      </xdr:txBody>
    </xdr:sp>
    <xdr:clientData/>
  </xdr:oneCellAnchor>
  <xdr:twoCellAnchor>
    <xdr:from>
      <xdr:col>2</xdr:col>
      <xdr:colOff>587375</xdr:colOff>
      <xdr:row>31</xdr:row>
      <xdr:rowOff>107531</xdr:rowOff>
    </xdr:from>
    <xdr:to>
      <xdr:col>3</xdr:col>
      <xdr:colOff>3175</xdr:colOff>
      <xdr:row>32</xdr:row>
      <xdr:rowOff>37681</xdr:rowOff>
    </xdr:to>
    <xdr:sp macro="" textlink="">
      <xdr:nvSpPr>
        <xdr:cNvPr id="84" name="円/楕円 83">
          <a:extLst>
            <a:ext uri="{FF2B5EF4-FFF2-40B4-BE49-F238E27FC236}">
              <a16:creationId xmlns:a16="http://schemas.microsoft.com/office/drawing/2014/main" id="{00000000-0008-0000-0600-000054000000}"/>
            </a:ext>
          </a:extLst>
        </xdr:cNvPr>
        <xdr:cNvSpPr/>
      </xdr:nvSpPr>
      <xdr:spPr>
        <a:xfrm>
          <a:off x="1968500" y="5422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30</xdr:row>
      <xdr:rowOff>54208</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52111" y="519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91,685</a:t>
          </a:r>
          <a:endParaRPr kumimoji="1" lang="ja-JP" altLang="en-US" sz="1000" b="1">
            <a:solidFill>
              <a:srgbClr val="FF0000"/>
            </a:solidFill>
            <a:latin typeface="ＭＳ Ｐゴシック"/>
          </a:endParaRPr>
        </a:p>
      </xdr:txBody>
    </xdr:sp>
    <xdr:clientData/>
  </xdr:oneCellAnchor>
  <xdr:twoCellAnchor>
    <xdr:from>
      <xdr:col>1</xdr:col>
      <xdr:colOff>384175</xdr:colOff>
      <xdr:row>30</xdr:row>
      <xdr:rowOff>165915</xdr:rowOff>
    </xdr:from>
    <xdr:to>
      <xdr:col>1</xdr:col>
      <xdr:colOff>485775</xdr:colOff>
      <xdr:row>31</xdr:row>
      <xdr:rowOff>96065</xdr:rowOff>
    </xdr:to>
    <xdr:sp macro="" textlink="">
      <xdr:nvSpPr>
        <xdr:cNvPr id="86" name="円/楕円 85">
          <a:extLst>
            <a:ext uri="{FF2B5EF4-FFF2-40B4-BE49-F238E27FC236}">
              <a16:creationId xmlns:a16="http://schemas.microsoft.com/office/drawing/2014/main" id="{00000000-0008-0000-0600-000056000000}"/>
            </a:ext>
          </a:extLst>
        </xdr:cNvPr>
        <xdr:cNvSpPr/>
      </xdr:nvSpPr>
      <xdr:spPr>
        <a:xfrm>
          <a:off x="1079500" y="530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29</xdr:row>
      <xdr:rowOff>112592</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63111" y="5084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96,631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59,577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167103</xdr:rowOff>
    </xdr:from>
    <xdr:to>
      <xdr:col>6</xdr:col>
      <xdr:colOff>510540</xdr:colOff>
      <xdr:row>59</xdr:row>
      <xdr:rowOff>40780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39603"/>
          <a:ext cx="1270" cy="1416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44607</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16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35,581</a:t>
          </a:r>
          <a:endParaRPr kumimoji="1" lang="ja-JP" altLang="en-US" sz="1000" b="1">
            <a:latin typeface="ＭＳ Ｐゴシック"/>
          </a:endParaRPr>
        </a:p>
      </xdr:txBody>
    </xdr:sp>
    <xdr:clientData/>
  </xdr:oneCellAnchor>
  <xdr:twoCellAnchor>
    <xdr:from>
      <xdr:col>6</xdr:col>
      <xdr:colOff>422275</xdr:colOff>
      <xdr:row>59</xdr:row>
      <xdr:rowOff>40780</xdr:rowOff>
    </xdr:from>
    <xdr:to>
      <xdr:col>6</xdr:col>
      <xdr:colOff>600075</xdr:colOff>
      <xdr:row>59</xdr:row>
      <xdr:rowOff>40780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15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113780</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514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903,218</a:t>
          </a:r>
          <a:endParaRPr kumimoji="1" lang="ja-JP" altLang="en-US" sz="1000" b="1">
            <a:latin typeface="ＭＳ Ｐゴシック"/>
          </a:endParaRPr>
        </a:p>
      </xdr:txBody>
    </xdr:sp>
    <xdr:clientData/>
  </xdr:oneCellAnchor>
  <xdr:twoCellAnchor>
    <xdr:from>
      <xdr:col>6</xdr:col>
      <xdr:colOff>422275</xdr:colOff>
      <xdr:row>50</xdr:row>
      <xdr:rowOff>167103</xdr:rowOff>
    </xdr:from>
    <xdr:to>
      <xdr:col>6</xdr:col>
      <xdr:colOff>600075</xdr:colOff>
      <xdr:row>50</xdr:row>
      <xdr:rowOff>167103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3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157103</xdr:rowOff>
    </xdr:from>
    <xdr:to>
      <xdr:col>6</xdr:col>
      <xdr:colOff>511175</xdr:colOff>
      <xdr:row>58</xdr:row>
      <xdr:rowOff>166082</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10101203"/>
          <a:ext cx="838200" cy="8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88110</xdr:rowOff>
    </xdr:from>
    <xdr:ext cx="534377"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100322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67,272</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109683</xdr:rowOff>
    </xdr:from>
    <xdr:to>
      <xdr:col>6</xdr:col>
      <xdr:colOff>561975</xdr:colOff>
      <xdr:row>59</xdr:row>
      <xdr:rowOff>39833</xdr:rowOff>
    </xdr:to>
    <xdr:sp macro="" textlink="">
      <xdr:nvSpPr>
        <xdr:cNvPr id="120" name="フローチャート : 判断 119">
          <a:extLst>
            <a:ext uri="{FF2B5EF4-FFF2-40B4-BE49-F238E27FC236}">
              <a16:creationId xmlns:a16="http://schemas.microsoft.com/office/drawing/2014/main" id="{00000000-0008-0000-0600-000078000000}"/>
            </a:ext>
          </a:extLst>
        </xdr:cNvPr>
        <xdr:cNvSpPr/>
      </xdr:nvSpPr>
      <xdr:spPr>
        <a:xfrm>
          <a:off x="4584700" y="1005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166082</xdr:rowOff>
    </xdr:from>
    <xdr:to>
      <xdr:col>5</xdr:col>
      <xdr:colOff>358775</xdr:colOff>
      <xdr:row>59</xdr:row>
      <xdr:rowOff>209</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10110182"/>
          <a:ext cx="889000" cy="5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126500</xdr:rowOff>
    </xdr:from>
    <xdr:to>
      <xdr:col>5</xdr:col>
      <xdr:colOff>409575</xdr:colOff>
      <xdr:row>59</xdr:row>
      <xdr:rowOff>56650</xdr:rowOff>
    </xdr:to>
    <xdr:sp macro="" textlink="">
      <xdr:nvSpPr>
        <xdr:cNvPr id="122" name="フローチャート : 判断 121">
          <a:extLst>
            <a:ext uri="{FF2B5EF4-FFF2-40B4-BE49-F238E27FC236}">
              <a16:creationId xmlns:a16="http://schemas.microsoft.com/office/drawing/2014/main" id="{00000000-0008-0000-0600-00007A000000}"/>
            </a:ext>
          </a:extLst>
        </xdr:cNvPr>
        <xdr:cNvSpPr/>
      </xdr:nvSpPr>
      <xdr:spPr>
        <a:xfrm>
          <a:off x="3746500" y="1007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47777</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530111" y="10163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56,973</a:t>
          </a:r>
          <a:endParaRPr kumimoji="1" lang="ja-JP" altLang="en-US" sz="1000" b="1">
            <a:solidFill>
              <a:srgbClr val="000080"/>
            </a:solidFill>
            <a:latin typeface="ＭＳ Ｐゴシック"/>
          </a:endParaRPr>
        </a:p>
      </xdr:txBody>
    </xdr:sp>
    <xdr:clientData/>
  </xdr:oneCellAnchor>
  <xdr:twoCellAnchor>
    <xdr:from>
      <xdr:col>2</xdr:col>
      <xdr:colOff>638175</xdr:colOff>
      <xdr:row>59</xdr:row>
      <xdr:rowOff>209</xdr:rowOff>
    </xdr:from>
    <xdr:to>
      <xdr:col>4</xdr:col>
      <xdr:colOff>155575</xdr:colOff>
      <xdr:row>59</xdr:row>
      <xdr:rowOff>7672</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10115759"/>
          <a:ext cx="889000" cy="7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126516</xdr:rowOff>
    </xdr:from>
    <xdr:to>
      <xdr:col>4</xdr:col>
      <xdr:colOff>206375</xdr:colOff>
      <xdr:row>59</xdr:row>
      <xdr:rowOff>56666</xdr:rowOff>
    </xdr:to>
    <xdr:sp macro="" textlink="">
      <xdr:nvSpPr>
        <xdr:cNvPr id="125" name="フローチャート : 判断 124">
          <a:extLst>
            <a:ext uri="{FF2B5EF4-FFF2-40B4-BE49-F238E27FC236}">
              <a16:creationId xmlns:a16="http://schemas.microsoft.com/office/drawing/2014/main" id="{00000000-0008-0000-0600-00007D000000}"/>
            </a:ext>
          </a:extLst>
        </xdr:cNvPr>
        <xdr:cNvSpPr/>
      </xdr:nvSpPr>
      <xdr:spPr>
        <a:xfrm>
          <a:off x="2857500" y="10070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47793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41111" y="10163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1</xdr:col>
      <xdr:colOff>434975</xdr:colOff>
      <xdr:row>59</xdr:row>
      <xdr:rowOff>5763</xdr:rowOff>
    </xdr:from>
    <xdr:to>
      <xdr:col>2</xdr:col>
      <xdr:colOff>638175</xdr:colOff>
      <xdr:row>59</xdr:row>
      <xdr:rowOff>7672</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1130300" y="10121313"/>
          <a:ext cx="889000" cy="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125750</xdr:rowOff>
    </xdr:from>
    <xdr:to>
      <xdr:col>3</xdr:col>
      <xdr:colOff>3175</xdr:colOff>
      <xdr:row>59</xdr:row>
      <xdr:rowOff>55900</xdr:rowOff>
    </xdr:to>
    <xdr:sp macro="" textlink="">
      <xdr:nvSpPr>
        <xdr:cNvPr id="128" name="フローチャート : 判断 127">
          <a:extLst>
            <a:ext uri="{FF2B5EF4-FFF2-40B4-BE49-F238E27FC236}">
              <a16:creationId xmlns:a16="http://schemas.microsoft.com/office/drawing/2014/main" id="{00000000-0008-0000-0600-000080000000}"/>
            </a:ext>
          </a:extLst>
        </xdr:cNvPr>
        <xdr:cNvSpPr/>
      </xdr:nvSpPr>
      <xdr:spPr>
        <a:xfrm>
          <a:off x="1968500" y="1006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72427</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52111" y="984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131287</xdr:rowOff>
    </xdr:from>
    <xdr:to>
      <xdr:col>1</xdr:col>
      <xdr:colOff>485775</xdr:colOff>
      <xdr:row>59</xdr:row>
      <xdr:rowOff>61437</xdr:rowOff>
    </xdr:to>
    <xdr:sp macro="" textlink="">
      <xdr:nvSpPr>
        <xdr:cNvPr id="130" name="フローチャート : 判断 129">
          <a:extLst>
            <a:ext uri="{FF2B5EF4-FFF2-40B4-BE49-F238E27FC236}">
              <a16:creationId xmlns:a16="http://schemas.microsoft.com/office/drawing/2014/main" id="{00000000-0008-0000-0600-000082000000}"/>
            </a:ext>
          </a:extLst>
        </xdr:cNvPr>
        <xdr:cNvSpPr/>
      </xdr:nvSpPr>
      <xdr:spPr>
        <a:xfrm>
          <a:off x="1079500" y="10075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52564</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63111" y="10168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106303</xdr:rowOff>
    </xdr:from>
    <xdr:to>
      <xdr:col>6</xdr:col>
      <xdr:colOff>561975</xdr:colOff>
      <xdr:row>59</xdr:row>
      <xdr:rowOff>36453</xdr:rowOff>
    </xdr:to>
    <xdr:sp macro="" textlink="">
      <xdr:nvSpPr>
        <xdr:cNvPr id="137" name="円/楕円 136">
          <a:extLst>
            <a:ext uri="{FF2B5EF4-FFF2-40B4-BE49-F238E27FC236}">
              <a16:creationId xmlns:a16="http://schemas.microsoft.com/office/drawing/2014/main" id="{00000000-0008-0000-0600-000089000000}"/>
            </a:ext>
          </a:extLst>
        </xdr:cNvPr>
        <xdr:cNvSpPr/>
      </xdr:nvSpPr>
      <xdr:spPr>
        <a:xfrm>
          <a:off x="4584700" y="10050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65680</xdr:rowOff>
    </xdr:from>
    <xdr:ext cx="534377"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838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69,342</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115282</xdr:rowOff>
    </xdr:from>
    <xdr:to>
      <xdr:col>5</xdr:col>
      <xdr:colOff>409575</xdr:colOff>
      <xdr:row>59</xdr:row>
      <xdr:rowOff>45432</xdr:rowOff>
    </xdr:to>
    <xdr:sp macro="" textlink="">
      <xdr:nvSpPr>
        <xdr:cNvPr id="139" name="円/楕円 138">
          <a:extLst>
            <a:ext uri="{FF2B5EF4-FFF2-40B4-BE49-F238E27FC236}">
              <a16:creationId xmlns:a16="http://schemas.microsoft.com/office/drawing/2014/main" id="{00000000-0008-0000-0600-00008B000000}"/>
            </a:ext>
          </a:extLst>
        </xdr:cNvPr>
        <xdr:cNvSpPr/>
      </xdr:nvSpPr>
      <xdr:spPr>
        <a:xfrm>
          <a:off x="3746500" y="1005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61959</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530111" y="983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63,843</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120859</xdr:rowOff>
    </xdr:from>
    <xdr:to>
      <xdr:col>4</xdr:col>
      <xdr:colOff>206375</xdr:colOff>
      <xdr:row>59</xdr:row>
      <xdr:rowOff>51009</xdr:rowOff>
    </xdr:to>
    <xdr:sp macro="" textlink="">
      <xdr:nvSpPr>
        <xdr:cNvPr id="141" name="円/楕円 140">
          <a:extLst>
            <a:ext uri="{FF2B5EF4-FFF2-40B4-BE49-F238E27FC236}">
              <a16:creationId xmlns:a16="http://schemas.microsoft.com/office/drawing/2014/main" id="{00000000-0008-0000-0600-00008D000000}"/>
            </a:ext>
          </a:extLst>
        </xdr:cNvPr>
        <xdr:cNvSpPr/>
      </xdr:nvSpPr>
      <xdr:spPr>
        <a:xfrm>
          <a:off x="2857500" y="10064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67536</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1111" y="9840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60,428</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128322</xdr:rowOff>
    </xdr:from>
    <xdr:to>
      <xdr:col>3</xdr:col>
      <xdr:colOff>3175</xdr:colOff>
      <xdr:row>59</xdr:row>
      <xdr:rowOff>58472</xdr:rowOff>
    </xdr:to>
    <xdr:sp macro="" textlink="">
      <xdr:nvSpPr>
        <xdr:cNvPr id="143" name="円/楕円 142">
          <a:extLst>
            <a:ext uri="{FF2B5EF4-FFF2-40B4-BE49-F238E27FC236}">
              <a16:creationId xmlns:a16="http://schemas.microsoft.com/office/drawing/2014/main" id="{00000000-0008-0000-0600-00008F000000}"/>
            </a:ext>
          </a:extLst>
        </xdr:cNvPr>
        <xdr:cNvSpPr/>
      </xdr:nvSpPr>
      <xdr:spPr>
        <a:xfrm>
          <a:off x="1968500" y="10072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49599</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10165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55,857</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126413</xdr:rowOff>
    </xdr:from>
    <xdr:to>
      <xdr:col>1</xdr:col>
      <xdr:colOff>485775</xdr:colOff>
      <xdr:row>59</xdr:row>
      <xdr:rowOff>56563</xdr:rowOff>
    </xdr:to>
    <xdr:sp macro="" textlink="">
      <xdr:nvSpPr>
        <xdr:cNvPr id="145" name="円/楕円 144">
          <a:extLst>
            <a:ext uri="{FF2B5EF4-FFF2-40B4-BE49-F238E27FC236}">
              <a16:creationId xmlns:a16="http://schemas.microsoft.com/office/drawing/2014/main" id="{00000000-0008-0000-0600-000091000000}"/>
            </a:ext>
          </a:extLst>
        </xdr:cNvPr>
        <xdr:cNvSpPr/>
      </xdr:nvSpPr>
      <xdr:spPr>
        <a:xfrm>
          <a:off x="1079500" y="10070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73090</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9845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57,026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149061</xdr:rowOff>
    </xdr:from>
    <xdr:to>
      <xdr:col>6</xdr:col>
      <xdr:colOff>510540</xdr:colOff>
      <xdr:row>79</xdr:row>
      <xdr:rowOff>55880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1979111"/>
          <a:ext cx="1270" cy="1621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59707</xdr:rowOff>
    </xdr:from>
    <xdr:ext cx="378565"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604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395</a:t>
          </a:r>
          <a:endParaRPr kumimoji="1" lang="ja-JP" altLang="en-US" sz="1000" b="1">
            <a:latin typeface="ＭＳ Ｐゴシック"/>
          </a:endParaRPr>
        </a:p>
      </xdr:txBody>
    </xdr:sp>
    <xdr:clientData/>
  </xdr:oneCellAnchor>
  <xdr:twoCellAnchor>
    <xdr:from>
      <xdr:col>6</xdr:col>
      <xdr:colOff>422275</xdr:colOff>
      <xdr:row>79</xdr:row>
      <xdr:rowOff>55880</xdr:rowOff>
    </xdr:from>
    <xdr:to>
      <xdr:col>6</xdr:col>
      <xdr:colOff>600075</xdr:colOff>
      <xdr:row>79</xdr:row>
      <xdr:rowOff>55880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600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95738</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175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15,289</a:t>
          </a:r>
          <a:endParaRPr kumimoji="1" lang="ja-JP" altLang="en-US" sz="1000" b="1">
            <a:latin typeface="ＭＳ Ｐゴシック"/>
          </a:endParaRPr>
        </a:p>
      </xdr:txBody>
    </xdr:sp>
    <xdr:clientData/>
  </xdr:oneCellAnchor>
  <xdr:twoCellAnchor>
    <xdr:from>
      <xdr:col>6</xdr:col>
      <xdr:colOff>422275</xdr:colOff>
      <xdr:row>69</xdr:row>
      <xdr:rowOff>149061</xdr:rowOff>
    </xdr:from>
    <xdr:to>
      <xdr:col>6</xdr:col>
      <xdr:colOff>600075</xdr:colOff>
      <xdr:row>69</xdr:row>
      <xdr:rowOff>149061</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1979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73</xdr:row>
      <xdr:rowOff>76454</xdr:rowOff>
    </xdr:from>
    <xdr:to>
      <xdr:col>6</xdr:col>
      <xdr:colOff>511175</xdr:colOff>
      <xdr:row>76</xdr:row>
      <xdr:rowOff>44777</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3797300" y="12592304"/>
          <a:ext cx="838200" cy="482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106734</xdr:rowOff>
    </xdr:from>
    <xdr:ext cx="469744"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3136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3,988</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128307</xdr:rowOff>
    </xdr:from>
    <xdr:to>
      <xdr:col>6</xdr:col>
      <xdr:colOff>561975</xdr:colOff>
      <xdr:row>77</xdr:row>
      <xdr:rowOff>58457</xdr:rowOff>
    </xdr:to>
    <xdr:sp macro="" textlink="">
      <xdr:nvSpPr>
        <xdr:cNvPr id="179" name="フローチャート : 判断 178">
          <a:extLst>
            <a:ext uri="{FF2B5EF4-FFF2-40B4-BE49-F238E27FC236}">
              <a16:creationId xmlns:a16="http://schemas.microsoft.com/office/drawing/2014/main" id="{00000000-0008-0000-0600-0000B3000000}"/>
            </a:ext>
          </a:extLst>
        </xdr:cNvPr>
        <xdr:cNvSpPr/>
      </xdr:nvSpPr>
      <xdr:spPr>
        <a:xfrm>
          <a:off x="4584700" y="1315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73</xdr:row>
      <xdr:rowOff>17453</xdr:rowOff>
    </xdr:from>
    <xdr:to>
      <xdr:col>5</xdr:col>
      <xdr:colOff>358775</xdr:colOff>
      <xdr:row>73</xdr:row>
      <xdr:rowOff>76454</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908300" y="12533303"/>
          <a:ext cx="889000" cy="59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146050</xdr:rowOff>
    </xdr:from>
    <xdr:to>
      <xdr:col>5</xdr:col>
      <xdr:colOff>409575</xdr:colOff>
      <xdr:row>77</xdr:row>
      <xdr:rowOff>76200</xdr:rowOff>
    </xdr:to>
    <xdr:sp macro="" textlink="">
      <xdr:nvSpPr>
        <xdr:cNvPr id="181" name="フローチャート : 判断 180">
          <a:extLst>
            <a:ext uri="{FF2B5EF4-FFF2-40B4-BE49-F238E27FC236}">
              <a16:creationId xmlns:a16="http://schemas.microsoft.com/office/drawing/2014/main" id="{00000000-0008-0000-0600-0000B5000000}"/>
            </a:ext>
          </a:extLst>
        </xdr:cNvPr>
        <xdr:cNvSpPr/>
      </xdr:nvSpPr>
      <xdr:spPr>
        <a:xfrm>
          <a:off x="3746500" y="1317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67327</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62427" y="1326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3,825</a:t>
          </a:r>
          <a:endParaRPr kumimoji="1" lang="ja-JP" altLang="en-US" sz="1000" b="1">
            <a:solidFill>
              <a:srgbClr val="000080"/>
            </a:solidFill>
            <a:latin typeface="ＭＳ Ｐゴシック"/>
          </a:endParaRPr>
        </a:p>
      </xdr:txBody>
    </xdr:sp>
    <xdr:clientData/>
  </xdr:oneCellAnchor>
  <xdr:twoCellAnchor>
    <xdr:from>
      <xdr:col>2</xdr:col>
      <xdr:colOff>638175</xdr:colOff>
      <xdr:row>73</xdr:row>
      <xdr:rowOff>17453</xdr:rowOff>
    </xdr:from>
    <xdr:to>
      <xdr:col>4</xdr:col>
      <xdr:colOff>155575</xdr:colOff>
      <xdr:row>73</xdr:row>
      <xdr:rowOff>111397</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019300" y="12533303"/>
          <a:ext cx="889000" cy="93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66258</xdr:rowOff>
    </xdr:from>
    <xdr:to>
      <xdr:col>4</xdr:col>
      <xdr:colOff>206375</xdr:colOff>
      <xdr:row>76</xdr:row>
      <xdr:rowOff>167858</xdr:rowOff>
    </xdr:to>
    <xdr:sp macro="" textlink="">
      <xdr:nvSpPr>
        <xdr:cNvPr id="184" name="フローチャート : 判断 183">
          <a:extLst>
            <a:ext uri="{FF2B5EF4-FFF2-40B4-BE49-F238E27FC236}">
              <a16:creationId xmlns:a16="http://schemas.microsoft.com/office/drawing/2014/main" id="{00000000-0008-0000-0600-0000B8000000}"/>
            </a:ext>
          </a:extLst>
        </xdr:cNvPr>
        <xdr:cNvSpPr/>
      </xdr:nvSpPr>
      <xdr:spPr>
        <a:xfrm>
          <a:off x="2857500" y="13096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158985</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73427" y="13189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1</xdr:col>
      <xdr:colOff>434975</xdr:colOff>
      <xdr:row>73</xdr:row>
      <xdr:rowOff>73297</xdr:rowOff>
    </xdr:from>
    <xdr:to>
      <xdr:col>2</xdr:col>
      <xdr:colOff>638175</xdr:colOff>
      <xdr:row>73</xdr:row>
      <xdr:rowOff>111397</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1130300" y="12589147"/>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87049</xdr:rowOff>
    </xdr:from>
    <xdr:to>
      <xdr:col>3</xdr:col>
      <xdr:colOff>3175</xdr:colOff>
      <xdr:row>77</xdr:row>
      <xdr:rowOff>17199</xdr:rowOff>
    </xdr:to>
    <xdr:sp macro="" textlink="">
      <xdr:nvSpPr>
        <xdr:cNvPr id="187" name="フローチャート : 判断 186">
          <a:extLst>
            <a:ext uri="{FF2B5EF4-FFF2-40B4-BE49-F238E27FC236}">
              <a16:creationId xmlns:a16="http://schemas.microsoft.com/office/drawing/2014/main" id="{00000000-0008-0000-0600-0000BB000000}"/>
            </a:ext>
          </a:extLst>
        </xdr:cNvPr>
        <xdr:cNvSpPr/>
      </xdr:nvSpPr>
      <xdr:spPr>
        <a:xfrm>
          <a:off x="1968500" y="1311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8326</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427" y="13209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77253</xdr:rowOff>
    </xdr:from>
    <xdr:to>
      <xdr:col>1</xdr:col>
      <xdr:colOff>485775</xdr:colOff>
      <xdr:row>77</xdr:row>
      <xdr:rowOff>7403</xdr:rowOff>
    </xdr:to>
    <xdr:sp macro="" textlink="">
      <xdr:nvSpPr>
        <xdr:cNvPr id="189" name="フローチャート : 判断 188">
          <a:extLst>
            <a:ext uri="{FF2B5EF4-FFF2-40B4-BE49-F238E27FC236}">
              <a16:creationId xmlns:a16="http://schemas.microsoft.com/office/drawing/2014/main" id="{00000000-0008-0000-0600-0000BD000000}"/>
            </a:ext>
          </a:extLst>
        </xdr:cNvPr>
        <xdr:cNvSpPr/>
      </xdr:nvSpPr>
      <xdr:spPr>
        <a:xfrm>
          <a:off x="1079500" y="1310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169980</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95427" y="13200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165427</xdr:rowOff>
    </xdr:from>
    <xdr:to>
      <xdr:col>6</xdr:col>
      <xdr:colOff>561975</xdr:colOff>
      <xdr:row>76</xdr:row>
      <xdr:rowOff>95577</xdr:rowOff>
    </xdr:to>
    <xdr:sp macro="" textlink="">
      <xdr:nvSpPr>
        <xdr:cNvPr id="196" name="円/楕円 195">
          <a:extLst>
            <a:ext uri="{FF2B5EF4-FFF2-40B4-BE49-F238E27FC236}">
              <a16:creationId xmlns:a16="http://schemas.microsoft.com/office/drawing/2014/main" id="{00000000-0008-0000-0600-0000C4000000}"/>
            </a:ext>
          </a:extLst>
        </xdr:cNvPr>
        <xdr:cNvSpPr/>
      </xdr:nvSpPr>
      <xdr:spPr>
        <a:xfrm>
          <a:off x="4584700" y="13024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16853</xdr:rowOff>
    </xdr:from>
    <xdr:ext cx="469744"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2875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5,222</a:t>
          </a:r>
          <a:endParaRPr kumimoji="1" lang="ja-JP" altLang="en-US" sz="1000" b="1">
            <a:solidFill>
              <a:srgbClr val="FF0000"/>
            </a:solidFill>
            <a:latin typeface="ＭＳ Ｐゴシック"/>
          </a:endParaRPr>
        </a:p>
      </xdr:txBody>
    </xdr:sp>
    <xdr:clientData/>
  </xdr:oneCellAnchor>
  <xdr:twoCellAnchor>
    <xdr:from>
      <xdr:col>5</xdr:col>
      <xdr:colOff>307975</xdr:colOff>
      <xdr:row>73</xdr:row>
      <xdr:rowOff>25654</xdr:rowOff>
    </xdr:from>
    <xdr:to>
      <xdr:col>5</xdr:col>
      <xdr:colOff>409575</xdr:colOff>
      <xdr:row>73</xdr:row>
      <xdr:rowOff>127254</xdr:rowOff>
    </xdr:to>
    <xdr:sp macro="" textlink="">
      <xdr:nvSpPr>
        <xdr:cNvPr id="198" name="円/楕円 197">
          <a:extLst>
            <a:ext uri="{FF2B5EF4-FFF2-40B4-BE49-F238E27FC236}">
              <a16:creationId xmlns:a16="http://schemas.microsoft.com/office/drawing/2014/main" id="{00000000-0008-0000-0600-0000C6000000}"/>
            </a:ext>
          </a:extLst>
        </xdr:cNvPr>
        <xdr:cNvSpPr/>
      </xdr:nvSpPr>
      <xdr:spPr>
        <a:xfrm>
          <a:off x="3746500" y="1254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71</xdr:row>
      <xdr:rowOff>143781</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62427" y="12316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9,656</a:t>
          </a:r>
          <a:endParaRPr kumimoji="1" lang="ja-JP" altLang="en-US" sz="1000" b="1">
            <a:solidFill>
              <a:srgbClr val="FF0000"/>
            </a:solidFill>
            <a:latin typeface="ＭＳ Ｐゴシック"/>
          </a:endParaRPr>
        </a:p>
      </xdr:txBody>
    </xdr:sp>
    <xdr:clientData/>
  </xdr:oneCellAnchor>
  <xdr:twoCellAnchor>
    <xdr:from>
      <xdr:col>4</xdr:col>
      <xdr:colOff>104775</xdr:colOff>
      <xdr:row>72</xdr:row>
      <xdr:rowOff>138103</xdr:rowOff>
    </xdr:from>
    <xdr:to>
      <xdr:col>4</xdr:col>
      <xdr:colOff>206375</xdr:colOff>
      <xdr:row>73</xdr:row>
      <xdr:rowOff>68253</xdr:rowOff>
    </xdr:to>
    <xdr:sp macro="" textlink="">
      <xdr:nvSpPr>
        <xdr:cNvPr id="200" name="円/楕円 199">
          <a:extLst>
            <a:ext uri="{FF2B5EF4-FFF2-40B4-BE49-F238E27FC236}">
              <a16:creationId xmlns:a16="http://schemas.microsoft.com/office/drawing/2014/main" id="{00000000-0008-0000-0600-0000C8000000}"/>
            </a:ext>
          </a:extLst>
        </xdr:cNvPr>
        <xdr:cNvSpPr/>
      </xdr:nvSpPr>
      <xdr:spPr>
        <a:xfrm>
          <a:off x="2857500" y="12482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71</xdr:row>
      <xdr:rowOff>84780</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41111" y="12257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10,198</a:t>
          </a:r>
          <a:endParaRPr kumimoji="1" lang="ja-JP" altLang="en-US" sz="1000" b="1">
            <a:solidFill>
              <a:srgbClr val="FF0000"/>
            </a:solidFill>
            <a:latin typeface="ＭＳ Ｐゴシック"/>
          </a:endParaRPr>
        </a:p>
      </xdr:txBody>
    </xdr:sp>
    <xdr:clientData/>
  </xdr:oneCellAnchor>
  <xdr:twoCellAnchor>
    <xdr:from>
      <xdr:col>2</xdr:col>
      <xdr:colOff>587375</xdr:colOff>
      <xdr:row>73</xdr:row>
      <xdr:rowOff>60597</xdr:rowOff>
    </xdr:from>
    <xdr:to>
      <xdr:col>3</xdr:col>
      <xdr:colOff>3175</xdr:colOff>
      <xdr:row>73</xdr:row>
      <xdr:rowOff>162197</xdr:rowOff>
    </xdr:to>
    <xdr:sp macro="" textlink="">
      <xdr:nvSpPr>
        <xdr:cNvPr id="202" name="円/楕円 201">
          <a:extLst>
            <a:ext uri="{FF2B5EF4-FFF2-40B4-BE49-F238E27FC236}">
              <a16:creationId xmlns:a16="http://schemas.microsoft.com/office/drawing/2014/main" id="{00000000-0008-0000-0600-0000CA000000}"/>
            </a:ext>
          </a:extLst>
        </xdr:cNvPr>
        <xdr:cNvSpPr/>
      </xdr:nvSpPr>
      <xdr:spPr>
        <a:xfrm>
          <a:off x="1968500" y="12576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72</xdr:row>
      <xdr:rowOff>7274</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84427" y="12351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9,335</a:t>
          </a:r>
          <a:endParaRPr kumimoji="1" lang="ja-JP" altLang="en-US" sz="1000" b="1">
            <a:solidFill>
              <a:srgbClr val="FF0000"/>
            </a:solidFill>
            <a:latin typeface="ＭＳ Ｐゴシック"/>
          </a:endParaRPr>
        </a:p>
      </xdr:txBody>
    </xdr:sp>
    <xdr:clientData/>
  </xdr:oneCellAnchor>
  <xdr:twoCellAnchor>
    <xdr:from>
      <xdr:col>1</xdr:col>
      <xdr:colOff>384175</xdr:colOff>
      <xdr:row>73</xdr:row>
      <xdr:rowOff>22497</xdr:rowOff>
    </xdr:from>
    <xdr:to>
      <xdr:col>1</xdr:col>
      <xdr:colOff>485775</xdr:colOff>
      <xdr:row>73</xdr:row>
      <xdr:rowOff>124097</xdr:rowOff>
    </xdr:to>
    <xdr:sp macro="" textlink="">
      <xdr:nvSpPr>
        <xdr:cNvPr id="204" name="円/楕円 203">
          <a:extLst>
            <a:ext uri="{FF2B5EF4-FFF2-40B4-BE49-F238E27FC236}">
              <a16:creationId xmlns:a16="http://schemas.microsoft.com/office/drawing/2014/main" id="{00000000-0008-0000-0600-0000CC000000}"/>
            </a:ext>
          </a:extLst>
        </xdr:cNvPr>
        <xdr:cNvSpPr/>
      </xdr:nvSpPr>
      <xdr:spPr>
        <a:xfrm>
          <a:off x="1079500" y="12538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71</xdr:row>
      <xdr:rowOff>140624</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95427" y="12313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9,685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127,571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125552</xdr:rowOff>
    </xdr:from>
    <xdr:to>
      <xdr:col>6</xdr:col>
      <xdr:colOff>510540</xdr:colOff>
      <xdr:row>97</xdr:row>
      <xdr:rowOff>122186</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384602"/>
          <a:ext cx="1270" cy="1368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126013</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75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50,879</a:t>
          </a:r>
          <a:endParaRPr kumimoji="1" lang="ja-JP" altLang="en-US" sz="1000" b="1">
            <a:latin typeface="ＭＳ Ｐゴシック"/>
          </a:endParaRPr>
        </a:p>
      </xdr:txBody>
    </xdr:sp>
    <xdr:clientData/>
  </xdr:oneCellAnchor>
  <xdr:twoCellAnchor>
    <xdr:from>
      <xdr:col>6</xdr:col>
      <xdr:colOff>422275</xdr:colOff>
      <xdr:row>97</xdr:row>
      <xdr:rowOff>122186</xdr:rowOff>
    </xdr:from>
    <xdr:to>
      <xdr:col>6</xdr:col>
      <xdr:colOff>600075</xdr:colOff>
      <xdr:row>97</xdr:row>
      <xdr:rowOff>122186</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752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72229</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159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158,614</a:t>
          </a:r>
          <a:endParaRPr kumimoji="1" lang="ja-JP" altLang="en-US" sz="1000" b="1">
            <a:latin typeface="ＭＳ Ｐゴシック"/>
          </a:endParaRPr>
        </a:p>
      </xdr:txBody>
    </xdr:sp>
    <xdr:clientData/>
  </xdr:oneCellAnchor>
  <xdr:twoCellAnchor>
    <xdr:from>
      <xdr:col>6</xdr:col>
      <xdr:colOff>422275</xdr:colOff>
      <xdr:row>89</xdr:row>
      <xdr:rowOff>125552</xdr:rowOff>
    </xdr:from>
    <xdr:to>
      <xdr:col>6</xdr:col>
      <xdr:colOff>600075</xdr:colOff>
      <xdr:row>89</xdr:row>
      <xdr:rowOff>125552</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384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92</xdr:row>
      <xdr:rowOff>81445</xdr:rowOff>
    </xdr:from>
    <xdr:to>
      <xdr:col>6</xdr:col>
      <xdr:colOff>511175</xdr:colOff>
      <xdr:row>93</xdr:row>
      <xdr:rowOff>46647</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3797300" y="15854845"/>
          <a:ext cx="838200" cy="136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33278</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321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79,181</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54851</xdr:rowOff>
    </xdr:from>
    <xdr:to>
      <xdr:col>6</xdr:col>
      <xdr:colOff>561975</xdr:colOff>
      <xdr:row>95</xdr:row>
      <xdr:rowOff>156451</xdr:rowOff>
    </xdr:to>
    <xdr:sp macro="" textlink="">
      <xdr:nvSpPr>
        <xdr:cNvPr id="237" name="フローチャート : 判断 236">
          <a:extLst>
            <a:ext uri="{FF2B5EF4-FFF2-40B4-BE49-F238E27FC236}">
              <a16:creationId xmlns:a16="http://schemas.microsoft.com/office/drawing/2014/main" id="{00000000-0008-0000-0600-0000ED000000}"/>
            </a:ext>
          </a:extLst>
        </xdr:cNvPr>
        <xdr:cNvSpPr/>
      </xdr:nvSpPr>
      <xdr:spPr>
        <a:xfrm>
          <a:off x="4584700" y="163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93</xdr:row>
      <xdr:rowOff>46647</xdr:rowOff>
    </xdr:from>
    <xdr:to>
      <xdr:col>5</xdr:col>
      <xdr:colOff>358775</xdr:colOff>
      <xdr:row>93</xdr:row>
      <xdr:rowOff>128282</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5991497"/>
          <a:ext cx="889000" cy="81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117500</xdr:rowOff>
    </xdr:from>
    <xdr:to>
      <xdr:col>5</xdr:col>
      <xdr:colOff>409575</xdr:colOff>
      <xdr:row>96</xdr:row>
      <xdr:rowOff>47650</xdr:rowOff>
    </xdr:to>
    <xdr:sp macro="" textlink="">
      <xdr:nvSpPr>
        <xdr:cNvPr id="239" name="フローチャート : 判断 238">
          <a:extLst>
            <a:ext uri="{FF2B5EF4-FFF2-40B4-BE49-F238E27FC236}">
              <a16:creationId xmlns:a16="http://schemas.microsoft.com/office/drawing/2014/main" id="{00000000-0008-0000-0600-0000EF000000}"/>
            </a:ext>
          </a:extLst>
        </xdr:cNvPr>
        <xdr:cNvSpPr/>
      </xdr:nvSpPr>
      <xdr:spPr>
        <a:xfrm>
          <a:off x="3746500" y="1640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38777</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497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74,248</a:t>
          </a:r>
          <a:endParaRPr kumimoji="1" lang="ja-JP" altLang="en-US" sz="1000" b="1">
            <a:solidFill>
              <a:srgbClr val="000080"/>
            </a:solidFill>
            <a:latin typeface="ＭＳ Ｐゴシック"/>
          </a:endParaRPr>
        </a:p>
      </xdr:txBody>
    </xdr:sp>
    <xdr:clientData/>
  </xdr:oneCellAnchor>
  <xdr:twoCellAnchor>
    <xdr:from>
      <xdr:col>2</xdr:col>
      <xdr:colOff>638175</xdr:colOff>
      <xdr:row>93</xdr:row>
      <xdr:rowOff>128282</xdr:rowOff>
    </xdr:from>
    <xdr:to>
      <xdr:col>4</xdr:col>
      <xdr:colOff>155575</xdr:colOff>
      <xdr:row>94</xdr:row>
      <xdr:rowOff>44577</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6073132"/>
          <a:ext cx="889000" cy="87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23901</xdr:rowOff>
    </xdr:from>
    <xdr:to>
      <xdr:col>4</xdr:col>
      <xdr:colOff>206375</xdr:colOff>
      <xdr:row>95</xdr:row>
      <xdr:rowOff>125501</xdr:rowOff>
    </xdr:to>
    <xdr:sp macro="" textlink="">
      <xdr:nvSpPr>
        <xdr:cNvPr id="242" name="フローチャート : 判断 241">
          <a:extLst>
            <a:ext uri="{FF2B5EF4-FFF2-40B4-BE49-F238E27FC236}">
              <a16:creationId xmlns:a16="http://schemas.microsoft.com/office/drawing/2014/main" id="{00000000-0008-0000-0600-0000F2000000}"/>
            </a:ext>
          </a:extLst>
        </xdr:cNvPr>
        <xdr:cNvSpPr/>
      </xdr:nvSpPr>
      <xdr:spPr>
        <a:xfrm>
          <a:off x="2857500" y="1631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116628</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404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44577</xdr:rowOff>
    </xdr:from>
    <xdr:to>
      <xdr:col>2</xdr:col>
      <xdr:colOff>638175</xdr:colOff>
      <xdr:row>94</xdr:row>
      <xdr:rowOff>58382</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1130300" y="16160877"/>
          <a:ext cx="889000" cy="13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101702</xdr:rowOff>
    </xdr:from>
    <xdr:to>
      <xdr:col>3</xdr:col>
      <xdr:colOff>3175</xdr:colOff>
      <xdr:row>96</xdr:row>
      <xdr:rowOff>31852</xdr:rowOff>
    </xdr:to>
    <xdr:sp macro="" textlink="">
      <xdr:nvSpPr>
        <xdr:cNvPr id="245" name="フローチャート : 判断 244">
          <a:extLst>
            <a:ext uri="{FF2B5EF4-FFF2-40B4-BE49-F238E27FC236}">
              <a16:creationId xmlns:a16="http://schemas.microsoft.com/office/drawing/2014/main" id="{00000000-0008-0000-0600-0000F5000000}"/>
            </a:ext>
          </a:extLst>
        </xdr:cNvPr>
        <xdr:cNvSpPr/>
      </xdr:nvSpPr>
      <xdr:spPr>
        <a:xfrm>
          <a:off x="1968500" y="1638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22979</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482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120650</xdr:rowOff>
    </xdr:from>
    <xdr:to>
      <xdr:col>1</xdr:col>
      <xdr:colOff>485775</xdr:colOff>
      <xdr:row>96</xdr:row>
      <xdr:rowOff>50800</xdr:rowOff>
    </xdr:to>
    <xdr:sp macro="" textlink="">
      <xdr:nvSpPr>
        <xdr:cNvPr id="247" name="フローチャート : 判断 246">
          <a:extLst>
            <a:ext uri="{FF2B5EF4-FFF2-40B4-BE49-F238E27FC236}">
              <a16:creationId xmlns:a16="http://schemas.microsoft.com/office/drawing/2014/main" id="{00000000-0008-0000-0600-0000F7000000}"/>
            </a:ext>
          </a:extLst>
        </xdr:cNvPr>
        <xdr:cNvSpPr/>
      </xdr:nvSpPr>
      <xdr:spPr>
        <a:xfrm>
          <a:off x="1079500" y="1640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41927</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501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92</xdr:row>
      <xdr:rowOff>30645</xdr:rowOff>
    </xdr:from>
    <xdr:to>
      <xdr:col>6</xdr:col>
      <xdr:colOff>561975</xdr:colOff>
      <xdr:row>92</xdr:row>
      <xdr:rowOff>132245</xdr:rowOff>
    </xdr:to>
    <xdr:sp macro="" textlink="">
      <xdr:nvSpPr>
        <xdr:cNvPr id="254" name="円/楕円 253">
          <a:extLst>
            <a:ext uri="{FF2B5EF4-FFF2-40B4-BE49-F238E27FC236}">
              <a16:creationId xmlns:a16="http://schemas.microsoft.com/office/drawing/2014/main" id="{00000000-0008-0000-0600-0000FE000000}"/>
            </a:ext>
          </a:extLst>
        </xdr:cNvPr>
        <xdr:cNvSpPr/>
      </xdr:nvSpPr>
      <xdr:spPr>
        <a:xfrm>
          <a:off x="4584700" y="1580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91</xdr:row>
      <xdr:rowOff>53522</xdr:rowOff>
    </xdr:from>
    <xdr:ext cx="599010"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5655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121,587</a:t>
          </a:r>
          <a:endParaRPr kumimoji="1" lang="ja-JP" altLang="en-US" sz="1000" b="1">
            <a:solidFill>
              <a:srgbClr val="FF0000"/>
            </a:solidFill>
            <a:latin typeface="ＭＳ Ｐゴシック"/>
          </a:endParaRPr>
        </a:p>
      </xdr:txBody>
    </xdr:sp>
    <xdr:clientData/>
  </xdr:oneCellAnchor>
  <xdr:twoCellAnchor>
    <xdr:from>
      <xdr:col>5</xdr:col>
      <xdr:colOff>307975</xdr:colOff>
      <xdr:row>92</xdr:row>
      <xdr:rowOff>167297</xdr:rowOff>
    </xdr:from>
    <xdr:to>
      <xdr:col>5</xdr:col>
      <xdr:colOff>409575</xdr:colOff>
      <xdr:row>93</xdr:row>
      <xdr:rowOff>97447</xdr:rowOff>
    </xdr:to>
    <xdr:sp macro="" textlink="">
      <xdr:nvSpPr>
        <xdr:cNvPr id="256" name="円/楕円 255">
          <a:extLst>
            <a:ext uri="{FF2B5EF4-FFF2-40B4-BE49-F238E27FC236}">
              <a16:creationId xmlns:a16="http://schemas.microsoft.com/office/drawing/2014/main" id="{00000000-0008-0000-0600-000000010000}"/>
            </a:ext>
          </a:extLst>
        </xdr:cNvPr>
        <xdr:cNvSpPr/>
      </xdr:nvSpPr>
      <xdr:spPr>
        <a:xfrm>
          <a:off x="3746500" y="15940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91</xdr:row>
      <xdr:rowOff>113974</xdr:rowOff>
    </xdr:from>
    <xdr:ext cx="59901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497794" y="15715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110,827</a:t>
          </a:r>
          <a:endParaRPr kumimoji="1" lang="ja-JP" altLang="en-US" sz="1000" b="1">
            <a:solidFill>
              <a:srgbClr val="FF0000"/>
            </a:solidFill>
            <a:latin typeface="ＭＳ Ｐゴシック"/>
          </a:endParaRPr>
        </a:p>
      </xdr:txBody>
    </xdr:sp>
    <xdr:clientData/>
  </xdr:oneCellAnchor>
  <xdr:twoCellAnchor>
    <xdr:from>
      <xdr:col>4</xdr:col>
      <xdr:colOff>104775</xdr:colOff>
      <xdr:row>93</xdr:row>
      <xdr:rowOff>77482</xdr:rowOff>
    </xdr:from>
    <xdr:to>
      <xdr:col>4</xdr:col>
      <xdr:colOff>206375</xdr:colOff>
      <xdr:row>94</xdr:row>
      <xdr:rowOff>7632</xdr:rowOff>
    </xdr:to>
    <xdr:sp macro="" textlink="">
      <xdr:nvSpPr>
        <xdr:cNvPr id="258" name="円/楕円 257">
          <a:extLst>
            <a:ext uri="{FF2B5EF4-FFF2-40B4-BE49-F238E27FC236}">
              <a16:creationId xmlns:a16="http://schemas.microsoft.com/office/drawing/2014/main" id="{00000000-0008-0000-0600-000002010000}"/>
            </a:ext>
          </a:extLst>
        </xdr:cNvPr>
        <xdr:cNvSpPr/>
      </xdr:nvSpPr>
      <xdr:spPr>
        <a:xfrm>
          <a:off x="2857500" y="16022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92</xdr:row>
      <xdr:rowOff>24159</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08794" y="15797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104,399</a:t>
          </a:r>
          <a:endParaRPr kumimoji="1" lang="ja-JP" altLang="en-US" sz="1000" b="1">
            <a:solidFill>
              <a:srgbClr val="FF0000"/>
            </a:solidFill>
            <a:latin typeface="ＭＳ Ｐゴシック"/>
          </a:endParaRPr>
        </a:p>
      </xdr:txBody>
    </xdr:sp>
    <xdr:clientData/>
  </xdr:oneCellAnchor>
  <xdr:twoCellAnchor>
    <xdr:from>
      <xdr:col>2</xdr:col>
      <xdr:colOff>587375</xdr:colOff>
      <xdr:row>93</xdr:row>
      <xdr:rowOff>165227</xdr:rowOff>
    </xdr:from>
    <xdr:to>
      <xdr:col>3</xdr:col>
      <xdr:colOff>3175</xdr:colOff>
      <xdr:row>94</xdr:row>
      <xdr:rowOff>95377</xdr:rowOff>
    </xdr:to>
    <xdr:sp macro="" textlink="">
      <xdr:nvSpPr>
        <xdr:cNvPr id="260" name="円/楕円 259">
          <a:extLst>
            <a:ext uri="{FF2B5EF4-FFF2-40B4-BE49-F238E27FC236}">
              <a16:creationId xmlns:a16="http://schemas.microsoft.com/office/drawing/2014/main" id="{00000000-0008-0000-0600-000004010000}"/>
            </a:ext>
          </a:extLst>
        </xdr:cNvPr>
        <xdr:cNvSpPr/>
      </xdr:nvSpPr>
      <xdr:spPr>
        <a:xfrm>
          <a:off x="1968500" y="1611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92</xdr:row>
      <xdr:rowOff>111904</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5885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97,490</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7582</xdr:rowOff>
    </xdr:from>
    <xdr:to>
      <xdr:col>1</xdr:col>
      <xdr:colOff>485775</xdr:colOff>
      <xdr:row>94</xdr:row>
      <xdr:rowOff>109182</xdr:rowOff>
    </xdr:to>
    <xdr:sp macro="" textlink="">
      <xdr:nvSpPr>
        <xdr:cNvPr id="262" name="円/楕円 261">
          <a:extLst>
            <a:ext uri="{FF2B5EF4-FFF2-40B4-BE49-F238E27FC236}">
              <a16:creationId xmlns:a16="http://schemas.microsoft.com/office/drawing/2014/main" id="{00000000-0008-0000-0600-000006010000}"/>
            </a:ext>
          </a:extLst>
        </xdr:cNvPr>
        <xdr:cNvSpPr/>
      </xdr:nvSpPr>
      <xdr:spPr>
        <a:xfrm>
          <a:off x="1079500" y="16123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92</xdr:row>
      <xdr:rowOff>125709</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5899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96,403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74/93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37,388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47790</xdr:rowOff>
    </xdr:from>
    <xdr:to>
      <xdr:col>15</xdr:col>
      <xdr:colOff>180340</xdr:colOff>
      <xdr:row>38</xdr:row>
      <xdr:rowOff>59169</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191290"/>
          <a:ext cx="1270" cy="1382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62996</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578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12,341</a:t>
          </a:r>
          <a:endParaRPr kumimoji="1" lang="ja-JP" altLang="en-US" sz="1000" b="1">
            <a:latin typeface="ＭＳ Ｐゴシック"/>
          </a:endParaRPr>
        </a:p>
      </xdr:txBody>
    </xdr:sp>
    <xdr:clientData/>
  </xdr:oneCellAnchor>
  <xdr:twoCellAnchor>
    <xdr:from>
      <xdr:col>15</xdr:col>
      <xdr:colOff>92075</xdr:colOff>
      <xdr:row>38</xdr:row>
      <xdr:rowOff>59169</xdr:rowOff>
    </xdr:from>
    <xdr:to>
      <xdr:col>15</xdr:col>
      <xdr:colOff>269875</xdr:colOff>
      <xdr:row>38</xdr:row>
      <xdr:rowOff>59169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574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165917</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4966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121,237</a:t>
          </a:r>
          <a:endParaRPr kumimoji="1" lang="ja-JP" altLang="en-US" sz="1000" b="1">
            <a:latin typeface="ＭＳ Ｐゴシック"/>
          </a:endParaRPr>
        </a:p>
      </xdr:txBody>
    </xdr:sp>
    <xdr:clientData/>
  </xdr:oneCellAnchor>
  <xdr:twoCellAnchor>
    <xdr:from>
      <xdr:col>15</xdr:col>
      <xdr:colOff>92075</xdr:colOff>
      <xdr:row>30</xdr:row>
      <xdr:rowOff>47790</xdr:rowOff>
    </xdr:from>
    <xdr:to>
      <xdr:col>15</xdr:col>
      <xdr:colOff>269875</xdr:colOff>
      <xdr:row>30</xdr:row>
      <xdr:rowOff>47790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19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18593</xdr:rowOff>
    </xdr:from>
    <xdr:to>
      <xdr:col>15</xdr:col>
      <xdr:colOff>180975</xdr:colOff>
      <xdr:row>37</xdr:row>
      <xdr:rowOff>34442</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9639300" y="6362243"/>
          <a:ext cx="838200" cy="15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147909</xdr:rowOff>
    </xdr:from>
    <xdr:ext cx="534377"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5977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43,655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125032</xdr:rowOff>
    </xdr:from>
    <xdr:to>
      <xdr:col>15</xdr:col>
      <xdr:colOff>231775</xdr:colOff>
      <xdr:row>36</xdr:row>
      <xdr:rowOff>55182</xdr:rowOff>
    </xdr:to>
    <xdr:sp macro="" textlink="">
      <xdr:nvSpPr>
        <xdr:cNvPr id="294" name="フローチャート : 判断 293">
          <a:extLst>
            <a:ext uri="{FF2B5EF4-FFF2-40B4-BE49-F238E27FC236}">
              <a16:creationId xmlns:a16="http://schemas.microsoft.com/office/drawing/2014/main" id="{00000000-0008-0000-0600-000026010000}"/>
            </a:ext>
          </a:extLst>
        </xdr:cNvPr>
        <xdr:cNvSpPr/>
      </xdr:nvSpPr>
      <xdr:spPr>
        <a:xfrm>
          <a:off x="10426700" y="612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34442</xdr:rowOff>
    </xdr:from>
    <xdr:to>
      <xdr:col>14</xdr:col>
      <xdr:colOff>28575</xdr:colOff>
      <xdr:row>37</xdr:row>
      <xdr:rowOff>50927</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8750300" y="6378092"/>
          <a:ext cx="889000" cy="16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122466</xdr:rowOff>
    </xdr:from>
    <xdr:to>
      <xdr:col>14</xdr:col>
      <xdr:colOff>79375</xdr:colOff>
      <xdr:row>36</xdr:row>
      <xdr:rowOff>52616</xdr:rowOff>
    </xdr:to>
    <xdr:sp macro="" textlink="">
      <xdr:nvSpPr>
        <xdr:cNvPr id="296" name="フローチャート : 判断 295">
          <a:extLst>
            <a:ext uri="{FF2B5EF4-FFF2-40B4-BE49-F238E27FC236}">
              <a16:creationId xmlns:a16="http://schemas.microsoft.com/office/drawing/2014/main" id="{00000000-0008-0000-0600-000028010000}"/>
            </a:ext>
          </a:extLst>
        </xdr:cNvPr>
        <xdr:cNvSpPr/>
      </xdr:nvSpPr>
      <xdr:spPr>
        <a:xfrm>
          <a:off x="9588500" y="612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69143</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72111" y="589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43,857</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50927</xdr:rowOff>
    </xdr:from>
    <xdr:to>
      <xdr:col>12</xdr:col>
      <xdr:colOff>511175</xdr:colOff>
      <xdr:row>37</xdr:row>
      <xdr:rowOff>79362</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6394577"/>
          <a:ext cx="889000" cy="28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6820</xdr:rowOff>
    </xdr:from>
    <xdr:to>
      <xdr:col>12</xdr:col>
      <xdr:colOff>561975</xdr:colOff>
      <xdr:row>36</xdr:row>
      <xdr:rowOff>108420</xdr:rowOff>
    </xdr:to>
    <xdr:sp macro="" textlink="">
      <xdr:nvSpPr>
        <xdr:cNvPr id="299" name="フローチャート : 判断 298">
          <a:extLst>
            <a:ext uri="{FF2B5EF4-FFF2-40B4-BE49-F238E27FC236}">
              <a16:creationId xmlns:a16="http://schemas.microsoft.com/office/drawing/2014/main" id="{00000000-0008-0000-0600-00002B010000}"/>
            </a:ext>
          </a:extLst>
        </xdr:cNvPr>
        <xdr:cNvSpPr/>
      </xdr:nvSpPr>
      <xdr:spPr>
        <a:xfrm>
          <a:off x="8699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124947</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83111" y="595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79362</xdr:rowOff>
    </xdr:from>
    <xdr:to>
      <xdr:col>11</xdr:col>
      <xdr:colOff>307975</xdr:colOff>
      <xdr:row>37</xdr:row>
      <xdr:rowOff>91961</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6972300" y="6423012"/>
          <a:ext cx="889000" cy="12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136347</xdr:rowOff>
    </xdr:from>
    <xdr:to>
      <xdr:col>11</xdr:col>
      <xdr:colOff>358775</xdr:colOff>
      <xdr:row>36</xdr:row>
      <xdr:rowOff>66497</xdr:rowOff>
    </xdr:to>
    <xdr:sp macro="" textlink="">
      <xdr:nvSpPr>
        <xdr:cNvPr id="302" name="フローチャート : 判断 301">
          <a:extLst>
            <a:ext uri="{FF2B5EF4-FFF2-40B4-BE49-F238E27FC236}">
              <a16:creationId xmlns:a16="http://schemas.microsoft.com/office/drawing/2014/main" id="{00000000-0008-0000-0600-00002E010000}"/>
            </a:ext>
          </a:extLst>
        </xdr:cNvPr>
        <xdr:cNvSpPr/>
      </xdr:nvSpPr>
      <xdr:spPr>
        <a:xfrm>
          <a:off x="7810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83024</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94111" y="591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3848</xdr:rowOff>
    </xdr:from>
    <xdr:to>
      <xdr:col>10</xdr:col>
      <xdr:colOff>155575</xdr:colOff>
      <xdr:row>36</xdr:row>
      <xdr:rowOff>105448</xdr:rowOff>
    </xdr:to>
    <xdr:sp macro="" textlink="">
      <xdr:nvSpPr>
        <xdr:cNvPr id="304" name="フローチャート : 判断 303">
          <a:extLst>
            <a:ext uri="{FF2B5EF4-FFF2-40B4-BE49-F238E27FC236}">
              <a16:creationId xmlns:a16="http://schemas.microsoft.com/office/drawing/2014/main" id="{00000000-0008-0000-0600-000030010000}"/>
            </a:ext>
          </a:extLst>
        </xdr:cNvPr>
        <xdr:cNvSpPr/>
      </xdr:nvSpPr>
      <xdr:spPr>
        <a:xfrm>
          <a:off x="6921500" y="617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121975</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05111" y="595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139243</xdr:rowOff>
    </xdr:from>
    <xdr:to>
      <xdr:col>15</xdr:col>
      <xdr:colOff>231775</xdr:colOff>
      <xdr:row>37</xdr:row>
      <xdr:rowOff>69393</xdr:rowOff>
    </xdr:to>
    <xdr:sp macro="" textlink="">
      <xdr:nvSpPr>
        <xdr:cNvPr id="311" name="円/楕円 310">
          <a:extLst>
            <a:ext uri="{FF2B5EF4-FFF2-40B4-BE49-F238E27FC236}">
              <a16:creationId xmlns:a16="http://schemas.microsoft.com/office/drawing/2014/main" id="{00000000-0008-0000-0600-000037010000}"/>
            </a:ext>
          </a:extLst>
        </xdr:cNvPr>
        <xdr:cNvSpPr/>
      </xdr:nvSpPr>
      <xdr:spPr>
        <a:xfrm>
          <a:off x="10426700" y="631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117670</xdr:rowOff>
    </xdr:from>
    <xdr:ext cx="534377"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6289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29,036</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155092</xdr:rowOff>
    </xdr:from>
    <xdr:to>
      <xdr:col>14</xdr:col>
      <xdr:colOff>79375</xdr:colOff>
      <xdr:row>37</xdr:row>
      <xdr:rowOff>85242</xdr:rowOff>
    </xdr:to>
    <xdr:sp macro="" textlink="">
      <xdr:nvSpPr>
        <xdr:cNvPr id="313" name="円/楕円 312">
          <a:extLst>
            <a:ext uri="{FF2B5EF4-FFF2-40B4-BE49-F238E27FC236}">
              <a16:creationId xmlns:a16="http://schemas.microsoft.com/office/drawing/2014/main" id="{00000000-0008-0000-0600-000039010000}"/>
            </a:ext>
          </a:extLst>
        </xdr:cNvPr>
        <xdr:cNvSpPr/>
      </xdr:nvSpPr>
      <xdr:spPr>
        <a:xfrm>
          <a:off x="9588500" y="63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76369</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72111" y="6420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27,788</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127</xdr:rowOff>
    </xdr:from>
    <xdr:to>
      <xdr:col>12</xdr:col>
      <xdr:colOff>561975</xdr:colOff>
      <xdr:row>37</xdr:row>
      <xdr:rowOff>101727</xdr:rowOff>
    </xdr:to>
    <xdr:sp macro="" textlink="">
      <xdr:nvSpPr>
        <xdr:cNvPr id="315" name="円/楕円 314">
          <a:extLst>
            <a:ext uri="{FF2B5EF4-FFF2-40B4-BE49-F238E27FC236}">
              <a16:creationId xmlns:a16="http://schemas.microsoft.com/office/drawing/2014/main" id="{00000000-0008-0000-0600-00003B010000}"/>
            </a:ext>
          </a:extLst>
        </xdr:cNvPr>
        <xdr:cNvSpPr/>
      </xdr:nvSpPr>
      <xdr:spPr>
        <a:xfrm>
          <a:off x="8699500" y="6343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92854</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83111" y="6436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26,490</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28562</xdr:rowOff>
    </xdr:from>
    <xdr:to>
      <xdr:col>11</xdr:col>
      <xdr:colOff>358775</xdr:colOff>
      <xdr:row>37</xdr:row>
      <xdr:rowOff>130162</xdr:rowOff>
    </xdr:to>
    <xdr:sp macro="" textlink="">
      <xdr:nvSpPr>
        <xdr:cNvPr id="317" name="円/楕円 316">
          <a:extLst>
            <a:ext uri="{FF2B5EF4-FFF2-40B4-BE49-F238E27FC236}">
              <a16:creationId xmlns:a16="http://schemas.microsoft.com/office/drawing/2014/main" id="{00000000-0008-0000-0600-00003D010000}"/>
            </a:ext>
          </a:extLst>
        </xdr:cNvPr>
        <xdr:cNvSpPr/>
      </xdr:nvSpPr>
      <xdr:spPr>
        <a:xfrm>
          <a:off x="7810500" y="6372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121289</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94111" y="6464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24,251</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41161</xdr:rowOff>
    </xdr:from>
    <xdr:to>
      <xdr:col>10</xdr:col>
      <xdr:colOff>155575</xdr:colOff>
      <xdr:row>37</xdr:row>
      <xdr:rowOff>142761</xdr:rowOff>
    </xdr:to>
    <xdr:sp macro="" textlink="">
      <xdr:nvSpPr>
        <xdr:cNvPr id="319" name="円/楕円 318">
          <a:extLst>
            <a:ext uri="{FF2B5EF4-FFF2-40B4-BE49-F238E27FC236}">
              <a16:creationId xmlns:a16="http://schemas.microsoft.com/office/drawing/2014/main" id="{00000000-0008-0000-0600-00003F010000}"/>
            </a:ext>
          </a:extLst>
        </xdr:cNvPr>
        <xdr:cNvSpPr/>
      </xdr:nvSpPr>
      <xdr:spPr>
        <a:xfrm>
          <a:off x="6921500" y="638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133888</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705111" y="6477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23,259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81,078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62526</xdr:rowOff>
    </xdr:from>
    <xdr:to>
      <xdr:col>15</xdr:col>
      <xdr:colOff>180340</xdr:colOff>
      <xdr:row>59</xdr:row>
      <xdr:rowOff>84521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635026"/>
          <a:ext cx="1270" cy="1565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91135</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20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13,189</a:t>
          </a:r>
          <a:endParaRPr kumimoji="1" lang="ja-JP" altLang="en-US" sz="1000" b="1">
            <a:latin typeface="ＭＳ Ｐゴシック"/>
          </a:endParaRPr>
        </a:p>
      </xdr:txBody>
    </xdr:sp>
    <xdr:clientData/>
  </xdr:oneCellAnchor>
  <xdr:twoCellAnchor>
    <xdr:from>
      <xdr:col>15</xdr:col>
      <xdr:colOff>92075</xdr:colOff>
      <xdr:row>59</xdr:row>
      <xdr:rowOff>84521</xdr:rowOff>
    </xdr:from>
    <xdr:to>
      <xdr:col>15</xdr:col>
      <xdr:colOff>269875</xdr:colOff>
      <xdr:row>59</xdr:row>
      <xdr:rowOff>84521</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200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9203</xdr:rowOff>
    </xdr:from>
    <xdr:ext cx="690189"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4102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1,450,895</a:t>
          </a:r>
          <a:endParaRPr kumimoji="1" lang="ja-JP" altLang="en-US" sz="1000" b="1">
            <a:latin typeface="ＭＳ Ｐゴシック"/>
          </a:endParaRPr>
        </a:p>
      </xdr:txBody>
    </xdr:sp>
    <xdr:clientData/>
  </xdr:oneCellAnchor>
  <xdr:twoCellAnchor>
    <xdr:from>
      <xdr:col>15</xdr:col>
      <xdr:colOff>92075</xdr:colOff>
      <xdr:row>50</xdr:row>
      <xdr:rowOff>62526</xdr:rowOff>
    </xdr:from>
    <xdr:to>
      <xdr:col>15</xdr:col>
      <xdr:colOff>269875</xdr:colOff>
      <xdr:row>50</xdr:row>
      <xdr:rowOff>62526</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635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11764</xdr:rowOff>
    </xdr:from>
    <xdr:to>
      <xdr:col>15</xdr:col>
      <xdr:colOff>180975</xdr:colOff>
      <xdr:row>59</xdr:row>
      <xdr:rowOff>17689</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9639300" y="10127314"/>
          <a:ext cx="838200" cy="5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135586</xdr:rowOff>
    </xdr:from>
    <xdr:ext cx="534377"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10079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57,295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157159</xdr:rowOff>
    </xdr:from>
    <xdr:to>
      <xdr:col>15</xdr:col>
      <xdr:colOff>231775</xdr:colOff>
      <xdr:row>59</xdr:row>
      <xdr:rowOff>87309</xdr:rowOff>
    </xdr:to>
    <xdr:sp macro="" textlink="">
      <xdr:nvSpPr>
        <xdr:cNvPr id="353" name="フローチャート : 判断 352">
          <a:extLst>
            <a:ext uri="{FF2B5EF4-FFF2-40B4-BE49-F238E27FC236}">
              <a16:creationId xmlns:a16="http://schemas.microsoft.com/office/drawing/2014/main" id="{00000000-0008-0000-0600-000061010000}"/>
            </a:ext>
          </a:extLst>
        </xdr:cNvPr>
        <xdr:cNvSpPr/>
      </xdr:nvSpPr>
      <xdr:spPr>
        <a:xfrm>
          <a:off x="10426700" y="10101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9993</xdr:rowOff>
    </xdr:from>
    <xdr:to>
      <xdr:col>14</xdr:col>
      <xdr:colOff>28575</xdr:colOff>
      <xdr:row>59</xdr:row>
      <xdr:rowOff>17689</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8750300" y="10125543"/>
          <a:ext cx="889000" cy="7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160499</xdr:rowOff>
    </xdr:from>
    <xdr:to>
      <xdr:col>14</xdr:col>
      <xdr:colOff>79375</xdr:colOff>
      <xdr:row>59</xdr:row>
      <xdr:rowOff>90649</xdr:rowOff>
    </xdr:to>
    <xdr:sp macro="" textlink="">
      <xdr:nvSpPr>
        <xdr:cNvPr id="355" name="フローチャート : 判断 354">
          <a:extLst>
            <a:ext uri="{FF2B5EF4-FFF2-40B4-BE49-F238E27FC236}">
              <a16:creationId xmlns:a16="http://schemas.microsoft.com/office/drawing/2014/main" id="{00000000-0008-0000-0600-000063010000}"/>
            </a:ext>
          </a:extLst>
        </xdr:cNvPr>
        <xdr:cNvSpPr/>
      </xdr:nvSpPr>
      <xdr:spPr>
        <a:xfrm>
          <a:off x="9588500" y="1010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81776</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72111" y="10197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54,227</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9631</xdr:rowOff>
    </xdr:from>
    <xdr:to>
      <xdr:col>12</xdr:col>
      <xdr:colOff>511175</xdr:colOff>
      <xdr:row>59</xdr:row>
      <xdr:rowOff>9993</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7861300" y="10125181"/>
          <a:ext cx="889000" cy="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147405</xdr:rowOff>
    </xdr:from>
    <xdr:to>
      <xdr:col>12</xdr:col>
      <xdr:colOff>561975</xdr:colOff>
      <xdr:row>59</xdr:row>
      <xdr:rowOff>77555</xdr:rowOff>
    </xdr:to>
    <xdr:sp macro="" textlink="">
      <xdr:nvSpPr>
        <xdr:cNvPr id="358" name="フローチャート : 判断 357">
          <a:extLst>
            <a:ext uri="{FF2B5EF4-FFF2-40B4-BE49-F238E27FC236}">
              <a16:creationId xmlns:a16="http://schemas.microsoft.com/office/drawing/2014/main" id="{00000000-0008-0000-0600-000066010000}"/>
            </a:ext>
          </a:extLst>
        </xdr:cNvPr>
        <xdr:cNvSpPr/>
      </xdr:nvSpPr>
      <xdr:spPr>
        <a:xfrm>
          <a:off x="8699500" y="1009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68682</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83111" y="10184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7834</xdr:rowOff>
    </xdr:from>
    <xdr:to>
      <xdr:col>11</xdr:col>
      <xdr:colOff>307975</xdr:colOff>
      <xdr:row>59</xdr:row>
      <xdr:rowOff>9631</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6972300" y="10123384"/>
          <a:ext cx="889000" cy="1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149908</xdr:rowOff>
    </xdr:from>
    <xdr:to>
      <xdr:col>11</xdr:col>
      <xdr:colOff>358775</xdr:colOff>
      <xdr:row>59</xdr:row>
      <xdr:rowOff>80058</xdr:rowOff>
    </xdr:to>
    <xdr:sp macro="" textlink="">
      <xdr:nvSpPr>
        <xdr:cNvPr id="361" name="フローチャート : 判断 360">
          <a:extLst>
            <a:ext uri="{FF2B5EF4-FFF2-40B4-BE49-F238E27FC236}">
              <a16:creationId xmlns:a16="http://schemas.microsoft.com/office/drawing/2014/main" id="{00000000-0008-0000-0600-000069010000}"/>
            </a:ext>
          </a:extLst>
        </xdr:cNvPr>
        <xdr:cNvSpPr/>
      </xdr:nvSpPr>
      <xdr:spPr>
        <a:xfrm>
          <a:off x="7810500" y="1009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71185</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94111" y="10186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164142</xdr:rowOff>
    </xdr:from>
    <xdr:to>
      <xdr:col>10</xdr:col>
      <xdr:colOff>155575</xdr:colOff>
      <xdr:row>59</xdr:row>
      <xdr:rowOff>94292</xdr:rowOff>
    </xdr:to>
    <xdr:sp macro="" textlink="">
      <xdr:nvSpPr>
        <xdr:cNvPr id="363" name="フローチャート : 判断 362">
          <a:extLst>
            <a:ext uri="{FF2B5EF4-FFF2-40B4-BE49-F238E27FC236}">
              <a16:creationId xmlns:a16="http://schemas.microsoft.com/office/drawing/2014/main" id="{00000000-0008-0000-0600-00006B010000}"/>
            </a:ext>
          </a:extLst>
        </xdr:cNvPr>
        <xdr:cNvSpPr/>
      </xdr:nvSpPr>
      <xdr:spPr>
        <a:xfrm>
          <a:off x="6921500" y="10108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85419</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05111" y="10200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132414</xdr:rowOff>
    </xdr:from>
    <xdr:to>
      <xdr:col>15</xdr:col>
      <xdr:colOff>231775</xdr:colOff>
      <xdr:row>59</xdr:row>
      <xdr:rowOff>62564</xdr:rowOff>
    </xdr:to>
    <xdr:sp macro="" textlink="">
      <xdr:nvSpPr>
        <xdr:cNvPr id="370" name="円/楕円 369">
          <a:extLst>
            <a:ext uri="{FF2B5EF4-FFF2-40B4-BE49-F238E27FC236}">
              <a16:creationId xmlns:a16="http://schemas.microsoft.com/office/drawing/2014/main" id="{00000000-0008-0000-0600-000072010000}"/>
            </a:ext>
          </a:extLst>
        </xdr:cNvPr>
        <xdr:cNvSpPr/>
      </xdr:nvSpPr>
      <xdr:spPr>
        <a:xfrm>
          <a:off x="10426700" y="10076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91791</xdr:rowOff>
    </xdr:from>
    <xdr:ext cx="534377"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864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80,026</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138339</xdr:rowOff>
    </xdr:from>
    <xdr:to>
      <xdr:col>14</xdr:col>
      <xdr:colOff>79375</xdr:colOff>
      <xdr:row>59</xdr:row>
      <xdr:rowOff>68489</xdr:rowOff>
    </xdr:to>
    <xdr:sp macro="" textlink="">
      <xdr:nvSpPr>
        <xdr:cNvPr id="372" name="円/楕円 371">
          <a:extLst>
            <a:ext uri="{FF2B5EF4-FFF2-40B4-BE49-F238E27FC236}">
              <a16:creationId xmlns:a16="http://schemas.microsoft.com/office/drawing/2014/main" id="{00000000-0008-0000-0600-000074010000}"/>
            </a:ext>
          </a:extLst>
        </xdr:cNvPr>
        <xdr:cNvSpPr/>
      </xdr:nvSpPr>
      <xdr:spPr>
        <a:xfrm>
          <a:off x="9588500" y="1008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85016</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72111" y="9857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74,584</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130643</xdr:rowOff>
    </xdr:from>
    <xdr:to>
      <xdr:col>12</xdr:col>
      <xdr:colOff>561975</xdr:colOff>
      <xdr:row>59</xdr:row>
      <xdr:rowOff>60793</xdr:rowOff>
    </xdr:to>
    <xdr:sp macro="" textlink="">
      <xdr:nvSpPr>
        <xdr:cNvPr id="374" name="円/楕円 373">
          <a:extLst>
            <a:ext uri="{FF2B5EF4-FFF2-40B4-BE49-F238E27FC236}">
              <a16:creationId xmlns:a16="http://schemas.microsoft.com/office/drawing/2014/main" id="{00000000-0008-0000-0600-000076010000}"/>
            </a:ext>
          </a:extLst>
        </xdr:cNvPr>
        <xdr:cNvSpPr/>
      </xdr:nvSpPr>
      <xdr:spPr>
        <a:xfrm>
          <a:off x="8699500" y="1007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77320</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83111" y="9849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81,653</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130281</xdr:rowOff>
    </xdr:from>
    <xdr:to>
      <xdr:col>11</xdr:col>
      <xdr:colOff>358775</xdr:colOff>
      <xdr:row>59</xdr:row>
      <xdr:rowOff>60431</xdr:rowOff>
    </xdr:to>
    <xdr:sp macro="" textlink="">
      <xdr:nvSpPr>
        <xdr:cNvPr id="376" name="円/楕円 375">
          <a:extLst>
            <a:ext uri="{FF2B5EF4-FFF2-40B4-BE49-F238E27FC236}">
              <a16:creationId xmlns:a16="http://schemas.microsoft.com/office/drawing/2014/main" id="{00000000-0008-0000-0600-000078010000}"/>
            </a:ext>
          </a:extLst>
        </xdr:cNvPr>
        <xdr:cNvSpPr/>
      </xdr:nvSpPr>
      <xdr:spPr>
        <a:xfrm>
          <a:off x="7810500" y="10074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76958</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94111" y="9849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81,986</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128484</xdr:rowOff>
    </xdr:from>
    <xdr:to>
      <xdr:col>10</xdr:col>
      <xdr:colOff>155575</xdr:colOff>
      <xdr:row>59</xdr:row>
      <xdr:rowOff>58634</xdr:rowOff>
    </xdr:to>
    <xdr:sp macro="" textlink="">
      <xdr:nvSpPr>
        <xdr:cNvPr id="378" name="円/楕円 377">
          <a:extLst>
            <a:ext uri="{FF2B5EF4-FFF2-40B4-BE49-F238E27FC236}">
              <a16:creationId xmlns:a16="http://schemas.microsoft.com/office/drawing/2014/main" id="{00000000-0008-0000-0600-00007A010000}"/>
            </a:ext>
          </a:extLst>
        </xdr:cNvPr>
        <xdr:cNvSpPr/>
      </xdr:nvSpPr>
      <xdr:spPr>
        <a:xfrm>
          <a:off x="6921500" y="10072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75161</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5111" y="9847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83,637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20/93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26,794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150961</xdr:rowOff>
    </xdr:from>
    <xdr:to>
      <xdr:col>15</xdr:col>
      <xdr:colOff>180340</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152461"/>
          <a:ext cx="1270" cy="1436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74171</xdr:rowOff>
    </xdr:from>
    <xdr:ext cx="249299"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6187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97638</xdr:rowOff>
    </xdr:from>
    <xdr:ext cx="690189"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92768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1,131,133</a:t>
          </a:r>
          <a:endParaRPr kumimoji="1" lang="ja-JP" altLang="en-US" sz="1000" b="1">
            <a:latin typeface="ＭＳ Ｐゴシック"/>
          </a:endParaRPr>
        </a:p>
      </xdr:txBody>
    </xdr:sp>
    <xdr:clientData/>
  </xdr:oneCellAnchor>
  <xdr:twoCellAnchor>
    <xdr:from>
      <xdr:col>15</xdr:col>
      <xdr:colOff>92075</xdr:colOff>
      <xdr:row>70</xdr:row>
      <xdr:rowOff>150961</xdr:rowOff>
    </xdr:from>
    <xdr:to>
      <xdr:col>15</xdr:col>
      <xdr:colOff>269875</xdr:colOff>
      <xdr:row>70</xdr:row>
      <xdr:rowOff>150961</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152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170579</xdr:rowOff>
    </xdr:from>
    <xdr:to>
      <xdr:col>15</xdr:col>
      <xdr:colOff>180975</xdr:colOff>
      <xdr:row>79</xdr:row>
      <xdr:rowOff>5829</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9639300" y="13543679"/>
          <a:ext cx="838200" cy="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118622</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491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19,611</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140195</xdr:rowOff>
    </xdr:from>
    <xdr:to>
      <xdr:col>15</xdr:col>
      <xdr:colOff>231775</xdr:colOff>
      <xdr:row>79</xdr:row>
      <xdr:rowOff>70345</xdr:rowOff>
    </xdr:to>
    <xdr:sp macro="" textlink="">
      <xdr:nvSpPr>
        <xdr:cNvPr id="410" name="フローチャート : 判断 409">
          <a:extLst>
            <a:ext uri="{FF2B5EF4-FFF2-40B4-BE49-F238E27FC236}">
              <a16:creationId xmlns:a16="http://schemas.microsoft.com/office/drawing/2014/main" id="{00000000-0008-0000-0600-00009A010000}"/>
            </a:ext>
          </a:extLst>
        </xdr:cNvPr>
        <xdr:cNvSpPr/>
      </xdr:nvSpPr>
      <xdr:spPr>
        <a:xfrm>
          <a:off x="10426700" y="1351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169396</xdr:rowOff>
    </xdr:from>
    <xdr:to>
      <xdr:col>14</xdr:col>
      <xdr:colOff>28575</xdr:colOff>
      <xdr:row>78</xdr:row>
      <xdr:rowOff>170579</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8750300" y="13542496"/>
          <a:ext cx="889000" cy="1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138361</xdr:rowOff>
    </xdr:from>
    <xdr:to>
      <xdr:col>14</xdr:col>
      <xdr:colOff>79375</xdr:colOff>
      <xdr:row>79</xdr:row>
      <xdr:rowOff>68511</xdr:rowOff>
    </xdr:to>
    <xdr:sp macro="" textlink="">
      <xdr:nvSpPr>
        <xdr:cNvPr id="412" name="フローチャート : 判断 411">
          <a:extLst>
            <a:ext uri="{FF2B5EF4-FFF2-40B4-BE49-F238E27FC236}">
              <a16:creationId xmlns:a16="http://schemas.microsoft.com/office/drawing/2014/main" id="{00000000-0008-0000-0600-00009C010000}"/>
            </a:ext>
          </a:extLst>
        </xdr:cNvPr>
        <xdr:cNvSpPr/>
      </xdr:nvSpPr>
      <xdr:spPr>
        <a:xfrm>
          <a:off x="9588500" y="1351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59638</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604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21,055</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129502</xdr:rowOff>
    </xdr:from>
    <xdr:to>
      <xdr:col>12</xdr:col>
      <xdr:colOff>561975</xdr:colOff>
      <xdr:row>79</xdr:row>
      <xdr:rowOff>59652</xdr:rowOff>
    </xdr:to>
    <xdr:sp macro="" textlink="">
      <xdr:nvSpPr>
        <xdr:cNvPr id="414" name="フローチャート : 判断 413">
          <a:extLst>
            <a:ext uri="{FF2B5EF4-FFF2-40B4-BE49-F238E27FC236}">
              <a16:creationId xmlns:a16="http://schemas.microsoft.com/office/drawing/2014/main" id="{00000000-0008-0000-0600-00009E010000}"/>
            </a:ext>
          </a:extLst>
        </xdr:cNvPr>
        <xdr:cNvSpPr/>
      </xdr:nvSpPr>
      <xdr:spPr>
        <a:xfrm>
          <a:off x="8699500" y="135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50779</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359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126479</xdr:rowOff>
    </xdr:from>
    <xdr:to>
      <xdr:col>15</xdr:col>
      <xdr:colOff>231775</xdr:colOff>
      <xdr:row>79</xdr:row>
      <xdr:rowOff>56629</xdr:rowOff>
    </xdr:to>
    <xdr:sp macro="" textlink="">
      <xdr:nvSpPr>
        <xdr:cNvPr id="421" name="円/楕円 420">
          <a:extLst>
            <a:ext uri="{FF2B5EF4-FFF2-40B4-BE49-F238E27FC236}">
              <a16:creationId xmlns:a16="http://schemas.microsoft.com/office/drawing/2014/main" id="{00000000-0008-0000-0600-0000A5010000}"/>
            </a:ext>
          </a:extLst>
        </xdr:cNvPr>
        <xdr:cNvSpPr/>
      </xdr:nvSpPr>
      <xdr:spPr>
        <a:xfrm>
          <a:off x="10426700" y="13499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85856</xdr:rowOff>
    </xdr:from>
    <xdr:ext cx="534377"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287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30,410</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119779</xdr:rowOff>
    </xdr:from>
    <xdr:to>
      <xdr:col>14</xdr:col>
      <xdr:colOff>79375</xdr:colOff>
      <xdr:row>79</xdr:row>
      <xdr:rowOff>49929</xdr:rowOff>
    </xdr:to>
    <xdr:sp macro="" textlink="">
      <xdr:nvSpPr>
        <xdr:cNvPr id="423" name="円/楕円 422">
          <a:extLst>
            <a:ext uri="{FF2B5EF4-FFF2-40B4-BE49-F238E27FC236}">
              <a16:creationId xmlns:a16="http://schemas.microsoft.com/office/drawing/2014/main" id="{00000000-0008-0000-0600-0000A7010000}"/>
            </a:ext>
          </a:extLst>
        </xdr:cNvPr>
        <xdr:cNvSpPr/>
      </xdr:nvSpPr>
      <xdr:spPr>
        <a:xfrm>
          <a:off x="9588500" y="13492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66456</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372111" y="13268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35,686</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118596</xdr:rowOff>
    </xdr:from>
    <xdr:to>
      <xdr:col>12</xdr:col>
      <xdr:colOff>561975</xdr:colOff>
      <xdr:row>79</xdr:row>
      <xdr:rowOff>48746</xdr:rowOff>
    </xdr:to>
    <xdr:sp macro="" textlink="">
      <xdr:nvSpPr>
        <xdr:cNvPr id="425" name="円/楕円 424">
          <a:extLst>
            <a:ext uri="{FF2B5EF4-FFF2-40B4-BE49-F238E27FC236}">
              <a16:creationId xmlns:a16="http://schemas.microsoft.com/office/drawing/2014/main" id="{00000000-0008-0000-0600-0000A9010000}"/>
            </a:ext>
          </a:extLst>
        </xdr:cNvPr>
        <xdr:cNvSpPr/>
      </xdr:nvSpPr>
      <xdr:spPr>
        <a:xfrm>
          <a:off x="8699500" y="1349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65273</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483111" y="13266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36,617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39,849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87337</xdr:rowOff>
    </xdr:from>
    <xdr:to>
      <xdr:col>15</xdr:col>
      <xdr:colOff>180340</xdr:colOff>
      <xdr:row>98</xdr:row>
      <xdr:rowOff>165875</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689287"/>
          <a:ext cx="1270" cy="1278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169702</xdr:rowOff>
    </xdr:from>
    <xdr:ext cx="469744"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6971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3,939</a:t>
          </a:r>
          <a:endParaRPr kumimoji="1" lang="ja-JP" altLang="en-US" sz="1000" b="1">
            <a:latin typeface="ＭＳ Ｐゴシック"/>
          </a:endParaRPr>
        </a:p>
      </xdr:txBody>
    </xdr:sp>
    <xdr:clientData/>
  </xdr:oneCellAnchor>
  <xdr:twoCellAnchor>
    <xdr:from>
      <xdr:col>15</xdr:col>
      <xdr:colOff>92075</xdr:colOff>
      <xdr:row>98</xdr:row>
      <xdr:rowOff>165875</xdr:rowOff>
    </xdr:from>
    <xdr:to>
      <xdr:col>15</xdr:col>
      <xdr:colOff>269875</xdr:colOff>
      <xdr:row>98</xdr:row>
      <xdr:rowOff>165875</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6967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34014</xdr:rowOff>
    </xdr:from>
    <xdr:ext cx="599010"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464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104,623</a:t>
          </a:r>
          <a:endParaRPr kumimoji="1" lang="ja-JP" altLang="en-US" sz="1000" b="1">
            <a:latin typeface="ＭＳ Ｐゴシック"/>
          </a:endParaRPr>
        </a:p>
      </xdr:txBody>
    </xdr:sp>
    <xdr:clientData/>
  </xdr:oneCellAnchor>
  <xdr:twoCellAnchor>
    <xdr:from>
      <xdr:col>15</xdr:col>
      <xdr:colOff>92075</xdr:colOff>
      <xdr:row>91</xdr:row>
      <xdr:rowOff>87337</xdr:rowOff>
    </xdr:from>
    <xdr:to>
      <xdr:col>15</xdr:col>
      <xdr:colOff>269875</xdr:colOff>
      <xdr:row>91</xdr:row>
      <xdr:rowOff>87337</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689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22137</xdr:rowOff>
    </xdr:from>
    <xdr:to>
      <xdr:col>15</xdr:col>
      <xdr:colOff>180975</xdr:colOff>
      <xdr:row>97</xdr:row>
      <xdr:rowOff>80721</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9639300" y="16652787"/>
          <a:ext cx="838200" cy="58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124172</xdr:rowOff>
    </xdr:from>
    <xdr:ext cx="534377"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5833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28,524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145745</xdr:rowOff>
    </xdr:from>
    <xdr:to>
      <xdr:col>15</xdr:col>
      <xdr:colOff>231775</xdr:colOff>
      <xdr:row>97</xdr:row>
      <xdr:rowOff>75895</xdr:rowOff>
    </xdr:to>
    <xdr:sp macro="" textlink="">
      <xdr:nvSpPr>
        <xdr:cNvPr id="457" name="フローチャート : 判断 456">
          <a:extLst>
            <a:ext uri="{FF2B5EF4-FFF2-40B4-BE49-F238E27FC236}">
              <a16:creationId xmlns:a16="http://schemas.microsoft.com/office/drawing/2014/main" id="{00000000-0008-0000-0600-0000C9010000}"/>
            </a:ext>
          </a:extLst>
        </xdr:cNvPr>
        <xdr:cNvSpPr/>
      </xdr:nvSpPr>
      <xdr:spPr>
        <a:xfrm>
          <a:off x="10426700" y="1660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80721</xdr:rowOff>
    </xdr:from>
    <xdr:to>
      <xdr:col>14</xdr:col>
      <xdr:colOff>28575</xdr:colOff>
      <xdr:row>97</xdr:row>
      <xdr:rowOff>125310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8750300" y="16711371"/>
          <a:ext cx="889000" cy="44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32398</xdr:rowOff>
    </xdr:from>
    <xdr:to>
      <xdr:col>14</xdr:col>
      <xdr:colOff>79375</xdr:colOff>
      <xdr:row>97</xdr:row>
      <xdr:rowOff>133998</xdr:rowOff>
    </xdr:to>
    <xdr:sp macro="" textlink="">
      <xdr:nvSpPr>
        <xdr:cNvPr id="459" name="フローチャート : 判断 458">
          <a:extLst>
            <a:ext uri="{FF2B5EF4-FFF2-40B4-BE49-F238E27FC236}">
              <a16:creationId xmlns:a16="http://schemas.microsoft.com/office/drawing/2014/main" id="{00000000-0008-0000-0600-0000CB010000}"/>
            </a:ext>
          </a:extLst>
        </xdr:cNvPr>
        <xdr:cNvSpPr/>
      </xdr:nvSpPr>
      <xdr:spPr>
        <a:xfrm>
          <a:off x="9588500" y="166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125125</xdr:rowOff>
    </xdr:from>
    <xdr:ext cx="534377"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72111" y="16755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23,949</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9092</xdr:rowOff>
    </xdr:from>
    <xdr:to>
      <xdr:col>12</xdr:col>
      <xdr:colOff>561975</xdr:colOff>
      <xdr:row>97</xdr:row>
      <xdr:rowOff>110692</xdr:rowOff>
    </xdr:to>
    <xdr:sp macro="" textlink="">
      <xdr:nvSpPr>
        <xdr:cNvPr id="461" name="フローチャート : 判断 460">
          <a:extLst>
            <a:ext uri="{FF2B5EF4-FFF2-40B4-BE49-F238E27FC236}">
              <a16:creationId xmlns:a16="http://schemas.microsoft.com/office/drawing/2014/main" id="{00000000-0008-0000-0600-0000CD010000}"/>
            </a:ext>
          </a:extLst>
        </xdr:cNvPr>
        <xdr:cNvSpPr/>
      </xdr:nvSpPr>
      <xdr:spPr>
        <a:xfrm>
          <a:off x="8699500" y="1663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127219</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8483111" y="16414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142787</xdr:rowOff>
    </xdr:from>
    <xdr:to>
      <xdr:col>15</xdr:col>
      <xdr:colOff>231775</xdr:colOff>
      <xdr:row>97</xdr:row>
      <xdr:rowOff>72937</xdr:rowOff>
    </xdr:to>
    <xdr:sp macro="" textlink="">
      <xdr:nvSpPr>
        <xdr:cNvPr id="468" name="円/楕円 467">
          <a:extLst>
            <a:ext uri="{FF2B5EF4-FFF2-40B4-BE49-F238E27FC236}">
              <a16:creationId xmlns:a16="http://schemas.microsoft.com/office/drawing/2014/main" id="{00000000-0008-0000-0600-0000D4010000}"/>
            </a:ext>
          </a:extLst>
        </xdr:cNvPr>
        <xdr:cNvSpPr/>
      </xdr:nvSpPr>
      <xdr:spPr>
        <a:xfrm>
          <a:off x="10426700" y="16601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165664</xdr:rowOff>
    </xdr:from>
    <xdr:ext cx="534377" cy="259045"/>
    <xdr:sp macro="" textlink="">
      <xdr:nvSpPr>
        <xdr:cNvPr id="469" name="普通建設事業費 （ うち更新整備　）該当値テキスト">
          <a:extLst>
            <a:ext uri="{FF2B5EF4-FFF2-40B4-BE49-F238E27FC236}">
              <a16:creationId xmlns:a16="http://schemas.microsoft.com/office/drawing/2014/main" id="{00000000-0008-0000-0600-0000D5010000}"/>
            </a:ext>
          </a:extLst>
        </xdr:cNvPr>
        <xdr:cNvSpPr txBox="1"/>
      </xdr:nvSpPr>
      <xdr:spPr>
        <a:xfrm>
          <a:off x="10528300" y="16453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28,757</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29921</xdr:rowOff>
    </xdr:from>
    <xdr:to>
      <xdr:col>14</xdr:col>
      <xdr:colOff>79375</xdr:colOff>
      <xdr:row>97</xdr:row>
      <xdr:rowOff>131521</xdr:rowOff>
    </xdr:to>
    <xdr:sp macro="" textlink="">
      <xdr:nvSpPr>
        <xdr:cNvPr id="470" name="円/楕円 469">
          <a:extLst>
            <a:ext uri="{FF2B5EF4-FFF2-40B4-BE49-F238E27FC236}">
              <a16:creationId xmlns:a16="http://schemas.microsoft.com/office/drawing/2014/main" id="{00000000-0008-0000-0600-0000D6010000}"/>
            </a:ext>
          </a:extLst>
        </xdr:cNvPr>
        <xdr:cNvSpPr/>
      </xdr:nvSpPr>
      <xdr:spPr>
        <a:xfrm>
          <a:off x="9588500" y="16660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148048</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72111" y="1643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24,144</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74510</xdr:rowOff>
    </xdr:from>
    <xdr:to>
      <xdr:col>12</xdr:col>
      <xdr:colOff>561975</xdr:colOff>
      <xdr:row>98</xdr:row>
      <xdr:rowOff>4660</xdr:rowOff>
    </xdr:to>
    <xdr:sp macro="" textlink="">
      <xdr:nvSpPr>
        <xdr:cNvPr id="472" name="円/楕円 471">
          <a:extLst>
            <a:ext uri="{FF2B5EF4-FFF2-40B4-BE49-F238E27FC236}">
              <a16:creationId xmlns:a16="http://schemas.microsoft.com/office/drawing/2014/main" id="{00000000-0008-0000-0600-0000D8010000}"/>
            </a:ext>
          </a:extLst>
        </xdr:cNvPr>
        <xdr:cNvSpPr/>
      </xdr:nvSpPr>
      <xdr:spPr>
        <a:xfrm>
          <a:off x="8699500" y="1670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167237</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79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20,633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4" name="正方形/長方形 473">
          <a:extLst>
            <a:ext uri="{FF2B5EF4-FFF2-40B4-BE49-F238E27FC236}">
              <a16:creationId xmlns:a16="http://schemas.microsoft.com/office/drawing/2014/main" id="{00000000-0008-0000-0600-0000D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5" name="正方形/長方形 474">
          <a:extLst>
            <a:ext uri="{FF2B5EF4-FFF2-40B4-BE49-F238E27FC236}">
              <a16:creationId xmlns:a16="http://schemas.microsoft.com/office/drawing/2014/main" id="{00000000-0008-0000-0600-0000D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6" name="正方形/長方形 475">
          <a:extLst>
            <a:ext uri="{FF2B5EF4-FFF2-40B4-BE49-F238E27FC236}">
              <a16:creationId xmlns:a16="http://schemas.microsoft.com/office/drawing/2014/main" id="{00000000-0008-0000-0600-0000D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7" name="正方形/長方形 476">
          <a:extLst>
            <a:ext uri="{FF2B5EF4-FFF2-40B4-BE49-F238E27FC236}">
              <a16:creationId xmlns:a16="http://schemas.microsoft.com/office/drawing/2014/main" id="{00000000-0008-0000-0600-0000D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8" name="正方形/長方形 477">
          <a:extLst>
            <a:ext uri="{FF2B5EF4-FFF2-40B4-BE49-F238E27FC236}">
              <a16:creationId xmlns:a16="http://schemas.microsoft.com/office/drawing/2014/main" id="{00000000-0008-0000-0600-0000D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9" name="正方形/長方形 478">
          <a:extLst>
            <a:ext uri="{FF2B5EF4-FFF2-40B4-BE49-F238E27FC236}">
              <a16:creationId xmlns:a16="http://schemas.microsoft.com/office/drawing/2014/main" id="{00000000-0008-0000-0600-0000D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5,808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3" name="直線コネクタ 482">
          <a:extLst>
            <a:ext uri="{FF2B5EF4-FFF2-40B4-BE49-F238E27FC236}">
              <a16:creationId xmlns:a16="http://schemas.microsoft.com/office/drawing/2014/main" id="{00000000-0008-0000-0600-0000E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4" name="直線コネクタ 483">
          <a:extLst>
            <a:ext uri="{FF2B5EF4-FFF2-40B4-BE49-F238E27FC236}">
              <a16:creationId xmlns:a16="http://schemas.microsoft.com/office/drawing/2014/main" id="{00000000-0008-0000-0600-0000E4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6" name="直線コネクタ 485">
          <a:extLst>
            <a:ext uri="{FF2B5EF4-FFF2-40B4-BE49-F238E27FC236}">
              <a16:creationId xmlns:a16="http://schemas.microsoft.com/office/drawing/2014/main" id="{00000000-0008-0000-0600-0000E6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8" name="直線コネクタ 487">
          <a:extLst>
            <a:ext uri="{FF2B5EF4-FFF2-40B4-BE49-F238E27FC236}">
              <a16:creationId xmlns:a16="http://schemas.microsoft.com/office/drawing/2014/main" id="{00000000-0008-0000-0600-0000E8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6" name="災害復旧事業費グラフ枠">
          <a:extLst>
            <a:ext uri="{FF2B5EF4-FFF2-40B4-BE49-F238E27FC236}">
              <a16:creationId xmlns:a16="http://schemas.microsoft.com/office/drawing/2014/main" id="{00000000-0008-0000-0600-0000F0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51092</xdr:rowOff>
    </xdr:from>
    <xdr:to>
      <xdr:col>23</xdr:col>
      <xdr:colOff>516889</xdr:colOff>
      <xdr:row>39</xdr:row>
      <xdr:rowOff>44450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flipV="1">
          <a:off x="16317595" y="5194592"/>
          <a:ext cx="1269" cy="1536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69702</xdr:rowOff>
    </xdr:from>
    <xdr:ext cx="249299" cy="259045"/>
    <xdr:sp macro="" textlink="">
      <xdr:nvSpPr>
        <xdr:cNvPr id="498" name="災害復旧事業費最小値テキスト">
          <a:extLst>
            <a:ext uri="{FF2B5EF4-FFF2-40B4-BE49-F238E27FC236}">
              <a16:creationId xmlns:a16="http://schemas.microsoft.com/office/drawing/2014/main" id="{00000000-0008-0000-0600-0000F2010000}"/>
            </a:ext>
          </a:extLst>
        </xdr:cNvPr>
        <xdr:cNvSpPr txBox="1"/>
      </xdr:nvSpPr>
      <xdr:spPr>
        <a:xfrm>
          <a:off x="16370300" y="67562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169219</xdr:rowOff>
    </xdr:from>
    <xdr:ext cx="599010" cy="259045"/>
    <xdr:sp macro="" textlink="">
      <xdr:nvSpPr>
        <xdr:cNvPr id="500" name="災害復旧事業費最大値テキスト">
          <a:extLst>
            <a:ext uri="{FF2B5EF4-FFF2-40B4-BE49-F238E27FC236}">
              <a16:creationId xmlns:a16="http://schemas.microsoft.com/office/drawing/2014/main" id="{00000000-0008-0000-0600-0000F4010000}"/>
            </a:ext>
          </a:extLst>
        </xdr:cNvPr>
        <xdr:cNvSpPr txBox="1"/>
      </xdr:nvSpPr>
      <xdr:spPr>
        <a:xfrm>
          <a:off x="16370300" y="4969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120,977</a:t>
          </a:r>
          <a:endParaRPr kumimoji="1" lang="ja-JP" altLang="en-US" sz="1000" b="1">
            <a:latin typeface="ＭＳ Ｐゴシック"/>
          </a:endParaRPr>
        </a:p>
      </xdr:txBody>
    </xdr:sp>
    <xdr:clientData/>
  </xdr:oneCellAnchor>
  <xdr:twoCellAnchor>
    <xdr:from>
      <xdr:col>23</xdr:col>
      <xdr:colOff>428625</xdr:colOff>
      <xdr:row>30</xdr:row>
      <xdr:rowOff>51092</xdr:rowOff>
    </xdr:from>
    <xdr:to>
      <xdr:col>23</xdr:col>
      <xdr:colOff>606425</xdr:colOff>
      <xdr:row>30</xdr:row>
      <xdr:rowOff>51092</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6230600" y="5194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134226</xdr:rowOff>
    </xdr:from>
    <xdr:to>
      <xdr:col>23</xdr:col>
      <xdr:colOff>517525</xdr:colOff>
      <xdr:row>38</xdr:row>
      <xdr:rowOff>163716</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5481300" y="6649326"/>
          <a:ext cx="838200" cy="29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114152</xdr:rowOff>
    </xdr:from>
    <xdr:ext cx="469744" cy="259045"/>
    <xdr:sp macro="" textlink="">
      <xdr:nvSpPr>
        <xdr:cNvPr id="503" name="災害復旧事業費平均値テキスト">
          <a:extLst>
            <a:ext uri="{FF2B5EF4-FFF2-40B4-BE49-F238E27FC236}">
              <a16:creationId xmlns:a16="http://schemas.microsoft.com/office/drawing/2014/main" id="{00000000-0008-0000-0600-0000F7010000}"/>
            </a:ext>
          </a:extLst>
        </xdr:cNvPr>
        <xdr:cNvSpPr txBox="1"/>
      </xdr:nvSpPr>
      <xdr:spPr>
        <a:xfrm>
          <a:off x="16370300" y="66292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2,313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135725</xdr:rowOff>
    </xdr:from>
    <xdr:to>
      <xdr:col>23</xdr:col>
      <xdr:colOff>568325</xdr:colOff>
      <xdr:row>39</xdr:row>
      <xdr:rowOff>65875</xdr:rowOff>
    </xdr:to>
    <xdr:sp macro="" textlink="">
      <xdr:nvSpPr>
        <xdr:cNvPr id="504" name="フローチャート : 判断 503">
          <a:extLst>
            <a:ext uri="{FF2B5EF4-FFF2-40B4-BE49-F238E27FC236}">
              <a16:creationId xmlns:a16="http://schemas.microsoft.com/office/drawing/2014/main" id="{00000000-0008-0000-0600-0000F8010000}"/>
            </a:ext>
          </a:extLst>
        </xdr:cNvPr>
        <xdr:cNvSpPr/>
      </xdr:nvSpPr>
      <xdr:spPr>
        <a:xfrm>
          <a:off x="162687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134226</xdr:rowOff>
    </xdr:from>
    <xdr:to>
      <xdr:col>22</xdr:col>
      <xdr:colOff>365125</xdr:colOff>
      <xdr:row>39</xdr:row>
      <xdr:rowOff>30125</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flipV="1">
          <a:off x="14592300" y="6649326"/>
          <a:ext cx="889000" cy="67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146774</xdr:rowOff>
    </xdr:from>
    <xdr:to>
      <xdr:col>22</xdr:col>
      <xdr:colOff>415925</xdr:colOff>
      <xdr:row>39</xdr:row>
      <xdr:rowOff>76924</xdr:rowOff>
    </xdr:to>
    <xdr:sp macro="" textlink="">
      <xdr:nvSpPr>
        <xdr:cNvPr id="506" name="フローチャート : 判断 505">
          <a:extLst>
            <a:ext uri="{FF2B5EF4-FFF2-40B4-BE49-F238E27FC236}">
              <a16:creationId xmlns:a16="http://schemas.microsoft.com/office/drawing/2014/main" id="{00000000-0008-0000-0600-0000FA010000}"/>
            </a:ext>
          </a:extLst>
        </xdr:cNvPr>
        <xdr:cNvSpPr/>
      </xdr:nvSpPr>
      <xdr:spPr>
        <a:xfrm>
          <a:off x="15430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68051</xdr:rowOff>
    </xdr:from>
    <xdr:ext cx="469744"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5246427" y="675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28651</xdr:rowOff>
    </xdr:from>
    <xdr:to>
      <xdr:col>21</xdr:col>
      <xdr:colOff>161925</xdr:colOff>
      <xdr:row>39</xdr:row>
      <xdr:rowOff>30125</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3703300" y="6715201"/>
          <a:ext cx="889000" cy="1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115710</xdr:rowOff>
    </xdr:from>
    <xdr:to>
      <xdr:col>21</xdr:col>
      <xdr:colOff>212725</xdr:colOff>
      <xdr:row>39</xdr:row>
      <xdr:rowOff>45860</xdr:rowOff>
    </xdr:to>
    <xdr:sp macro="" textlink="">
      <xdr:nvSpPr>
        <xdr:cNvPr id="509" name="フローチャート : 判断 508">
          <a:extLst>
            <a:ext uri="{FF2B5EF4-FFF2-40B4-BE49-F238E27FC236}">
              <a16:creationId xmlns:a16="http://schemas.microsoft.com/office/drawing/2014/main" id="{00000000-0008-0000-0600-0000FD010000}"/>
            </a:ext>
          </a:extLst>
        </xdr:cNvPr>
        <xdr:cNvSpPr/>
      </xdr:nvSpPr>
      <xdr:spPr>
        <a:xfrm>
          <a:off x="14541500" y="663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62387</xdr:rowOff>
    </xdr:from>
    <xdr:ext cx="469744"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4357427" y="6406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19685</xdr:rowOff>
    </xdr:from>
    <xdr:to>
      <xdr:col>19</xdr:col>
      <xdr:colOff>644525</xdr:colOff>
      <xdr:row>39</xdr:row>
      <xdr:rowOff>28651</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814300" y="6706235"/>
          <a:ext cx="889000" cy="8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112040</xdr:rowOff>
    </xdr:from>
    <xdr:to>
      <xdr:col>20</xdr:col>
      <xdr:colOff>9525</xdr:colOff>
      <xdr:row>39</xdr:row>
      <xdr:rowOff>42190</xdr:rowOff>
    </xdr:to>
    <xdr:sp macro="" textlink="">
      <xdr:nvSpPr>
        <xdr:cNvPr id="512" name="フローチャート : 判断 511">
          <a:extLst>
            <a:ext uri="{FF2B5EF4-FFF2-40B4-BE49-F238E27FC236}">
              <a16:creationId xmlns:a16="http://schemas.microsoft.com/office/drawing/2014/main" id="{00000000-0008-0000-0600-000000020000}"/>
            </a:ext>
          </a:extLst>
        </xdr:cNvPr>
        <xdr:cNvSpPr/>
      </xdr:nvSpPr>
      <xdr:spPr>
        <a:xfrm>
          <a:off x="13652500" y="66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58716</xdr:rowOff>
    </xdr:from>
    <xdr:ext cx="469744"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3468427" y="6402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103962</xdr:rowOff>
    </xdr:from>
    <xdr:to>
      <xdr:col>18</xdr:col>
      <xdr:colOff>492125</xdr:colOff>
      <xdr:row>39</xdr:row>
      <xdr:rowOff>34112</xdr:rowOff>
    </xdr:to>
    <xdr:sp macro="" textlink="">
      <xdr:nvSpPr>
        <xdr:cNvPr id="514" name="フローチャート : 判断 513">
          <a:extLst>
            <a:ext uri="{FF2B5EF4-FFF2-40B4-BE49-F238E27FC236}">
              <a16:creationId xmlns:a16="http://schemas.microsoft.com/office/drawing/2014/main" id="{00000000-0008-0000-0600-000002020000}"/>
            </a:ext>
          </a:extLst>
        </xdr:cNvPr>
        <xdr:cNvSpPr/>
      </xdr:nvSpPr>
      <xdr:spPr>
        <a:xfrm>
          <a:off x="12763500" y="661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50639</xdr:rowOff>
    </xdr:from>
    <xdr:ext cx="469744"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2579427" y="6394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112916</xdr:rowOff>
    </xdr:from>
    <xdr:to>
      <xdr:col>23</xdr:col>
      <xdr:colOff>568325</xdr:colOff>
      <xdr:row>39</xdr:row>
      <xdr:rowOff>43066</xdr:rowOff>
    </xdr:to>
    <xdr:sp macro="" textlink="">
      <xdr:nvSpPr>
        <xdr:cNvPr id="521" name="円/楕円 520">
          <a:extLst>
            <a:ext uri="{FF2B5EF4-FFF2-40B4-BE49-F238E27FC236}">
              <a16:creationId xmlns:a16="http://schemas.microsoft.com/office/drawing/2014/main" id="{00000000-0008-0000-0600-000009020000}"/>
            </a:ext>
          </a:extLst>
        </xdr:cNvPr>
        <xdr:cNvSpPr/>
      </xdr:nvSpPr>
      <xdr:spPr>
        <a:xfrm>
          <a:off x="16268700" y="662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72293</xdr:rowOff>
    </xdr:from>
    <xdr:ext cx="469744" cy="259045"/>
    <xdr:sp macro="" textlink="">
      <xdr:nvSpPr>
        <xdr:cNvPr id="522" name="災害復旧事業費該当値テキスト">
          <a:extLst>
            <a:ext uri="{FF2B5EF4-FFF2-40B4-BE49-F238E27FC236}">
              <a16:creationId xmlns:a16="http://schemas.microsoft.com/office/drawing/2014/main" id="{00000000-0008-0000-0600-00000A020000}"/>
            </a:ext>
          </a:extLst>
        </xdr:cNvPr>
        <xdr:cNvSpPr txBox="1"/>
      </xdr:nvSpPr>
      <xdr:spPr>
        <a:xfrm>
          <a:off x="16370300" y="6415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4,109</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83426</xdr:rowOff>
    </xdr:from>
    <xdr:to>
      <xdr:col>22</xdr:col>
      <xdr:colOff>415925</xdr:colOff>
      <xdr:row>39</xdr:row>
      <xdr:rowOff>13576</xdr:rowOff>
    </xdr:to>
    <xdr:sp macro="" textlink="">
      <xdr:nvSpPr>
        <xdr:cNvPr id="523" name="円/楕円 522">
          <a:extLst>
            <a:ext uri="{FF2B5EF4-FFF2-40B4-BE49-F238E27FC236}">
              <a16:creationId xmlns:a16="http://schemas.microsoft.com/office/drawing/2014/main" id="{00000000-0008-0000-0600-00000B020000}"/>
            </a:ext>
          </a:extLst>
        </xdr:cNvPr>
        <xdr:cNvSpPr/>
      </xdr:nvSpPr>
      <xdr:spPr>
        <a:xfrm>
          <a:off x="15430500" y="6598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30103</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46427" y="6373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6,431</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150775</xdr:rowOff>
    </xdr:from>
    <xdr:to>
      <xdr:col>21</xdr:col>
      <xdr:colOff>212725</xdr:colOff>
      <xdr:row>39</xdr:row>
      <xdr:rowOff>80925</xdr:rowOff>
    </xdr:to>
    <xdr:sp macro="" textlink="">
      <xdr:nvSpPr>
        <xdr:cNvPr id="525" name="円/楕円 524">
          <a:extLst>
            <a:ext uri="{FF2B5EF4-FFF2-40B4-BE49-F238E27FC236}">
              <a16:creationId xmlns:a16="http://schemas.microsoft.com/office/drawing/2014/main" id="{00000000-0008-0000-0600-00000D020000}"/>
            </a:ext>
          </a:extLst>
        </xdr:cNvPr>
        <xdr:cNvSpPr/>
      </xdr:nvSpPr>
      <xdr:spPr>
        <a:xfrm>
          <a:off x="14541500" y="666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72052</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357427" y="6758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1,128</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149301</xdr:rowOff>
    </xdr:from>
    <xdr:to>
      <xdr:col>20</xdr:col>
      <xdr:colOff>9525</xdr:colOff>
      <xdr:row>39</xdr:row>
      <xdr:rowOff>79451</xdr:rowOff>
    </xdr:to>
    <xdr:sp macro="" textlink="">
      <xdr:nvSpPr>
        <xdr:cNvPr id="527" name="円/楕円 526">
          <a:extLst>
            <a:ext uri="{FF2B5EF4-FFF2-40B4-BE49-F238E27FC236}">
              <a16:creationId xmlns:a16="http://schemas.microsoft.com/office/drawing/2014/main" id="{00000000-0008-0000-0600-00000F020000}"/>
            </a:ext>
          </a:extLst>
        </xdr:cNvPr>
        <xdr:cNvSpPr/>
      </xdr:nvSpPr>
      <xdr:spPr>
        <a:xfrm>
          <a:off x="13652500" y="6664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70578</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468427" y="6757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1,244</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140335</xdr:rowOff>
    </xdr:from>
    <xdr:to>
      <xdr:col>18</xdr:col>
      <xdr:colOff>492125</xdr:colOff>
      <xdr:row>39</xdr:row>
      <xdr:rowOff>70485</xdr:rowOff>
    </xdr:to>
    <xdr:sp macro="" textlink="">
      <xdr:nvSpPr>
        <xdr:cNvPr id="529" name="円/楕円 528">
          <a:extLst>
            <a:ext uri="{FF2B5EF4-FFF2-40B4-BE49-F238E27FC236}">
              <a16:creationId xmlns:a16="http://schemas.microsoft.com/office/drawing/2014/main" id="{00000000-0008-0000-0600-000011020000}"/>
            </a:ext>
          </a:extLst>
        </xdr:cNvPr>
        <xdr:cNvSpPr/>
      </xdr:nvSpPr>
      <xdr:spPr>
        <a:xfrm>
          <a:off x="12763500" y="665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61612</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579427" y="6748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1" name="正方形/長方形 530">
          <a:extLst>
            <a:ext uri="{FF2B5EF4-FFF2-40B4-BE49-F238E27FC236}">
              <a16:creationId xmlns:a16="http://schemas.microsoft.com/office/drawing/2014/main" id="{00000000-0008-0000-0600-00001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2" name="正方形/長方形 531">
          <a:extLst>
            <a:ext uri="{FF2B5EF4-FFF2-40B4-BE49-F238E27FC236}">
              <a16:creationId xmlns:a16="http://schemas.microsoft.com/office/drawing/2014/main" id="{00000000-0008-0000-0600-00001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3" name="正方形/長方形 532">
          <a:extLst>
            <a:ext uri="{FF2B5EF4-FFF2-40B4-BE49-F238E27FC236}">
              <a16:creationId xmlns:a16="http://schemas.microsoft.com/office/drawing/2014/main" id="{00000000-0008-0000-0600-00001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4" name="正方形/長方形 533">
          <a:extLst>
            <a:ext uri="{FF2B5EF4-FFF2-40B4-BE49-F238E27FC236}">
              <a16:creationId xmlns:a16="http://schemas.microsoft.com/office/drawing/2014/main" id="{00000000-0008-0000-0600-00001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0" name="直線コネクタ 539">
          <a:extLst>
            <a:ext uri="{FF2B5EF4-FFF2-40B4-BE49-F238E27FC236}">
              <a16:creationId xmlns:a16="http://schemas.microsoft.com/office/drawing/2014/main" id="{00000000-0008-0000-0600-00001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1" name="直線コネクタ 540">
          <a:extLst>
            <a:ext uri="{FF2B5EF4-FFF2-40B4-BE49-F238E27FC236}">
              <a16:creationId xmlns:a16="http://schemas.microsoft.com/office/drawing/2014/main" id="{00000000-0008-0000-0600-00001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3" name="直線コネクタ 542">
          <a:extLst>
            <a:ext uri="{FF2B5EF4-FFF2-40B4-BE49-F238E27FC236}">
              <a16:creationId xmlns:a16="http://schemas.microsoft.com/office/drawing/2014/main" id="{00000000-0008-0000-0600-00001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5" name="失業対策事業費グラフ枠">
          <a:extLst>
            <a:ext uri="{FF2B5EF4-FFF2-40B4-BE49-F238E27FC236}">
              <a16:creationId xmlns:a16="http://schemas.microsoft.com/office/drawing/2014/main" id="{00000000-0008-0000-0600-00002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6" name="直線コネクタ 545">
          <a:extLst>
            <a:ext uri="{FF2B5EF4-FFF2-40B4-BE49-F238E27FC236}">
              <a16:creationId xmlns:a16="http://schemas.microsoft.com/office/drawing/2014/main" id="{00000000-0008-0000-0600-000022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7" name="失業対策事業費最小値テキスト">
          <a:extLst>
            <a:ext uri="{FF2B5EF4-FFF2-40B4-BE49-F238E27FC236}">
              <a16:creationId xmlns:a16="http://schemas.microsoft.com/office/drawing/2014/main" id="{00000000-0008-0000-0600-000023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9" name="失業対策事業費最大値テキスト">
          <a:extLst>
            <a:ext uri="{FF2B5EF4-FFF2-40B4-BE49-F238E27FC236}">
              <a16:creationId xmlns:a16="http://schemas.microsoft.com/office/drawing/2014/main" id="{00000000-0008-0000-0600-000025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2" name="失業対策事業費平均値テキスト">
          <a:extLst>
            <a:ext uri="{FF2B5EF4-FFF2-40B4-BE49-F238E27FC236}">
              <a16:creationId xmlns:a16="http://schemas.microsoft.com/office/drawing/2014/main" id="{00000000-0008-0000-0600-000028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3" name="フローチャート : 判断 552">
          <a:extLst>
            <a:ext uri="{FF2B5EF4-FFF2-40B4-BE49-F238E27FC236}">
              <a16:creationId xmlns:a16="http://schemas.microsoft.com/office/drawing/2014/main" id="{00000000-0008-0000-0600-000029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5" name="フローチャート : 判断 554">
          <a:extLst>
            <a:ext uri="{FF2B5EF4-FFF2-40B4-BE49-F238E27FC236}">
              <a16:creationId xmlns:a16="http://schemas.microsoft.com/office/drawing/2014/main" id="{00000000-0008-0000-0600-00002B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8" name="フローチャート : 判断 557">
          <a:extLst>
            <a:ext uri="{FF2B5EF4-FFF2-40B4-BE49-F238E27FC236}">
              <a16:creationId xmlns:a16="http://schemas.microsoft.com/office/drawing/2014/main" id="{00000000-0008-0000-0600-00002E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1" name="フローチャート : 判断 560">
          <a:extLst>
            <a:ext uri="{FF2B5EF4-FFF2-40B4-BE49-F238E27FC236}">
              <a16:creationId xmlns:a16="http://schemas.microsoft.com/office/drawing/2014/main" id="{00000000-0008-0000-0600-000031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3" name="フローチャート : 判断 562">
          <a:extLst>
            <a:ext uri="{FF2B5EF4-FFF2-40B4-BE49-F238E27FC236}">
              <a16:creationId xmlns:a16="http://schemas.microsoft.com/office/drawing/2014/main" id="{00000000-0008-0000-0600-000033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0" name="円/楕円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1" name="失業対策事業費該当値テキスト">
          <a:extLst>
            <a:ext uri="{FF2B5EF4-FFF2-40B4-BE49-F238E27FC236}">
              <a16:creationId xmlns:a16="http://schemas.microsoft.com/office/drawing/2014/main" id="{00000000-0008-0000-0600-00003B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2" name="円/楕円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4" name="円/楕円 573">
          <a:extLst>
            <a:ext uri="{FF2B5EF4-FFF2-40B4-BE49-F238E27FC236}">
              <a16:creationId xmlns:a16="http://schemas.microsoft.com/office/drawing/2014/main" id="{00000000-0008-0000-0600-00003E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6" name="円/楕円 575">
          <a:extLst>
            <a:ext uri="{FF2B5EF4-FFF2-40B4-BE49-F238E27FC236}">
              <a16:creationId xmlns:a16="http://schemas.microsoft.com/office/drawing/2014/main" id="{00000000-0008-0000-0600-000040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8" name="円/楕円 577">
          <a:extLst>
            <a:ext uri="{FF2B5EF4-FFF2-40B4-BE49-F238E27FC236}">
              <a16:creationId xmlns:a16="http://schemas.microsoft.com/office/drawing/2014/main" id="{00000000-0008-0000-0600-000042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0" name="正方形/長方形 579">
          <a:extLst>
            <a:ext uri="{FF2B5EF4-FFF2-40B4-BE49-F238E27FC236}">
              <a16:creationId xmlns:a16="http://schemas.microsoft.com/office/drawing/2014/main" id="{00000000-0008-0000-0600-00004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1" name="正方形/長方形 580">
          <a:extLst>
            <a:ext uri="{FF2B5EF4-FFF2-40B4-BE49-F238E27FC236}">
              <a16:creationId xmlns:a16="http://schemas.microsoft.com/office/drawing/2014/main" id="{00000000-0008-0000-0600-00004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2" name="正方形/長方形 581">
          <a:extLst>
            <a:ext uri="{FF2B5EF4-FFF2-40B4-BE49-F238E27FC236}">
              <a16:creationId xmlns:a16="http://schemas.microsoft.com/office/drawing/2014/main" id="{00000000-0008-0000-0600-00004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3" name="正方形/長方形 582">
          <a:extLst>
            <a:ext uri="{FF2B5EF4-FFF2-40B4-BE49-F238E27FC236}">
              <a16:creationId xmlns:a16="http://schemas.microsoft.com/office/drawing/2014/main" id="{00000000-0008-0000-0600-00004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4" name="正方形/長方形 583">
          <a:extLst>
            <a:ext uri="{FF2B5EF4-FFF2-40B4-BE49-F238E27FC236}">
              <a16:creationId xmlns:a16="http://schemas.microsoft.com/office/drawing/2014/main" id="{00000000-0008-0000-0600-00004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5" name="正方形/長方形 584">
          <a:extLst>
            <a:ext uri="{FF2B5EF4-FFF2-40B4-BE49-F238E27FC236}">
              <a16:creationId xmlns:a16="http://schemas.microsoft.com/office/drawing/2014/main" id="{00000000-0008-0000-0600-00004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6" name="正方形/長方形 585">
          <a:extLst>
            <a:ext uri="{FF2B5EF4-FFF2-40B4-BE49-F238E27FC236}">
              <a16:creationId xmlns:a16="http://schemas.microsoft.com/office/drawing/2014/main" id="{00000000-0008-0000-0600-00004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60,267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9" name="直線コネクタ 588">
          <a:extLst>
            <a:ext uri="{FF2B5EF4-FFF2-40B4-BE49-F238E27FC236}">
              <a16:creationId xmlns:a16="http://schemas.microsoft.com/office/drawing/2014/main" id="{00000000-0008-0000-0600-00004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90" name="直線コネクタ 589">
          <a:extLst>
            <a:ext uri="{FF2B5EF4-FFF2-40B4-BE49-F238E27FC236}">
              <a16:creationId xmlns:a16="http://schemas.microsoft.com/office/drawing/2014/main" id="{00000000-0008-0000-0600-00004E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2" name="直線コネクタ 591">
          <a:extLst>
            <a:ext uri="{FF2B5EF4-FFF2-40B4-BE49-F238E27FC236}">
              <a16:creationId xmlns:a16="http://schemas.microsoft.com/office/drawing/2014/main" id="{00000000-0008-0000-0600-000050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4" name="直線コネクタ 593">
          <a:extLst>
            <a:ext uri="{FF2B5EF4-FFF2-40B4-BE49-F238E27FC236}">
              <a16:creationId xmlns:a16="http://schemas.microsoft.com/office/drawing/2014/main" id="{00000000-0008-0000-0600-000052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4" name="公債費グラフ枠">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164111</xdr:rowOff>
    </xdr:from>
    <xdr:to>
      <xdr:col>23</xdr:col>
      <xdr:colOff>516889</xdr:colOff>
      <xdr:row>78</xdr:row>
      <xdr:rowOff>94405</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flipV="1">
          <a:off x="16317595" y="11994161"/>
          <a:ext cx="1269" cy="1473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98232</xdr:rowOff>
    </xdr:from>
    <xdr:ext cx="534377" cy="259045"/>
    <xdr:sp macro="" textlink="">
      <xdr:nvSpPr>
        <xdr:cNvPr id="606" name="公債費最小値テキスト">
          <a:extLst>
            <a:ext uri="{FF2B5EF4-FFF2-40B4-BE49-F238E27FC236}">
              <a16:creationId xmlns:a16="http://schemas.microsoft.com/office/drawing/2014/main" id="{00000000-0008-0000-0600-00005E020000}"/>
            </a:ext>
          </a:extLst>
        </xdr:cNvPr>
        <xdr:cNvSpPr txBox="1"/>
      </xdr:nvSpPr>
      <xdr:spPr>
        <a:xfrm>
          <a:off x="16370300" y="13471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10,774</a:t>
          </a:r>
          <a:endParaRPr kumimoji="1" lang="ja-JP" altLang="en-US" sz="1000" b="1">
            <a:latin typeface="ＭＳ Ｐゴシック"/>
          </a:endParaRPr>
        </a:p>
      </xdr:txBody>
    </xdr:sp>
    <xdr:clientData/>
  </xdr:oneCellAnchor>
  <xdr:twoCellAnchor>
    <xdr:from>
      <xdr:col>23</xdr:col>
      <xdr:colOff>428625</xdr:colOff>
      <xdr:row>78</xdr:row>
      <xdr:rowOff>94405</xdr:rowOff>
    </xdr:from>
    <xdr:to>
      <xdr:col>23</xdr:col>
      <xdr:colOff>606425</xdr:colOff>
      <xdr:row>78</xdr:row>
      <xdr:rowOff>94405</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6230600" y="13467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110788</xdr:rowOff>
    </xdr:from>
    <xdr:ext cx="599010" cy="259045"/>
    <xdr:sp macro="" textlink="">
      <xdr:nvSpPr>
        <xdr:cNvPr id="608" name="公債費最大値テキスト">
          <a:extLst>
            <a:ext uri="{FF2B5EF4-FFF2-40B4-BE49-F238E27FC236}">
              <a16:creationId xmlns:a16="http://schemas.microsoft.com/office/drawing/2014/main" id="{00000000-0008-0000-0600-000060020000}"/>
            </a:ext>
          </a:extLst>
        </xdr:cNvPr>
        <xdr:cNvSpPr txBox="1"/>
      </xdr:nvSpPr>
      <xdr:spPr>
        <a:xfrm>
          <a:off x="16370300" y="11769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101,005</a:t>
          </a:r>
          <a:endParaRPr kumimoji="1" lang="ja-JP" altLang="en-US" sz="1000" b="1">
            <a:latin typeface="ＭＳ Ｐゴシック"/>
          </a:endParaRPr>
        </a:p>
      </xdr:txBody>
    </xdr:sp>
    <xdr:clientData/>
  </xdr:oneCellAnchor>
  <xdr:twoCellAnchor>
    <xdr:from>
      <xdr:col>23</xdr:col>
      <xdr:colOff>428625</xdr:colOff>
      <xdr:row>69</xdr:row>
      <xdr:rowOff>164111</xdr:rowOff>
    </xdr:from>
    <xdr:to>
      <xdr:col>23</xdr:col>
      <xdr:colOff>606425</xdr:colOff>
      <xdr:row>69</xdr:row>
      <xdr:rowOff>164111</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6230600" y="11994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72</xdr:row>
      <xdr:rowOff>597</xdr:rowOff>
    </xdr:from>
    <xdr:to>
      <xdr:col>23</xdr:col>
      <xdr:colOff>517525</xdr:colOff>
      <xdr:row>72</xdr:row>
      <xdr:rowOff>116546</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5481300" y="12344997"/>
          <a:ext cx="838200" cy="115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46492</xdr:rowOff>
    </xdr:from>
    <xdr:ext cx="534377" cy="259045"/>
    <xdr:sp macro="" textlink="">
      <xdr:nvSpPr>
        <xdr:cNvPr id="611" name="公債費平均値テキスト">
          <a:extLst>
            <a:ext uri="{FF2B5EF4-FFF2-40B4-BE49-F238E27FC236}">
              <a16:creationId xmlns:a16="http://schemas.microsoft.com/office/drawing/2014/main" id="{00000000-0008-0000-0600-000063020000}"/>
            </a:ext>
          </a:extLst>
        </xdr:cNvPr>
        <xdr:cNvSpPr txBox="1"/>
      </xdr:nvSpPr>
      <xdr:spPr>
        <a:xfrm>
          <a:off x="16370300" y="12905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40,776</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68065</xdr:rowOff>
    </xdr:from>
    <xdr:to>
      <xdr:col>23</xdr:col>
      <xdr:colOff>568325</xdr:colOff>
      <xdr:row>75</xdr:row>
      <xdr:rowOff>169664</xdr:rowOff>
    </xdr:to>
    <xdr:sp macro="" textlink="">
      <xdr:nvSpPr>
        <xdr:cNvPr id="612" name="フローチャート : 判断 611">
          <a:extLst>
            <a:ext uri="{FF2B5EF4-FFF2-40B4-BE49-F238E27FC236}">
              <a16:creationId xmlns:a16="http://schemas.microsoft.com/office/drawing/2014/main" id="{00000000-0008-0000-0600-000064020000}"/>
            </a:ext>
          </a:extLst>
        </xdr:cNvPr>
        <xdr:cNvSpPr/>
      </xdr:nvSpPr>
      <xdr:spPr>
        <a:xfrm>
          <a:off x="16268700" y="12926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72</xdr:row>
      <xdr:rowOff>597</xdr:rowOff>
    </xdr:from>
    <xdr:to>
      <xdr:col>22</xdr:col>
      <xdr:colOff>365125</xdr:colOff>
      <xdr:row>72</xdr:row>
      <xdr:rowOff>45190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4592300" y="12344997"/>
          <a:ext cx="889000" cy="44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62268</xdr:rowOff>
    </xdr:from>
    <xdr:to>
      <xdr:col>22</xdr:col>
      <xdr:colOff>415925</xdr:colOff>
      <xdr:row>75</xdr:row>
      <xdr:rowOff>163869</xdr:rowOff>
    </xdr:to>
    <xdr:sp macro="" textlink="">
      <xdr:nvSpPr>
        <xdr:cNvPr id="614" name="フローチャート : 判断 613">
          <a:extLst>
            <a:ext uri="{FF2B5EF4-FFF2-40B4-BE49-F238E27FC236}">
              <a16:creationId xmlns:a16="http://schemas.microsoft.com/office/drawing/2014/main" id="{00000000-0008-0000-0600-000066020000}"/>
            </a:ext>
          </a:extLst>
        </xdr:cNvPr>
        <xdr:cNvSpPr/>
      </xdr:nvSpPr>
      <xdr:spPr>
        <a:xfrm>
          <a:off x="154305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154995</xdr:rowOff>
    </xdr:from>
    <xdr:ext cx="534377"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5214111" y="1301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41,131</a:t>
          </a:r>
          <a:endParaRPr kumimoji="1" lang="ja-JP" altLang="en-US" sz="1000" b="1">
            <a:solidFill>
              <a:srgbClr val="000080"/>
            </a:solidFill>
            <a:latin typeface="ＭＳ Ｐゴシック"/>
          </a:endParaRPr>
        </a:p>
      </xdr:txBody>
    </xdr:sp>
    <xdr:clientData/>
  </xdr:oneCellAnchor>
  <xdr:twoCellAnchor>
    <xdr:from>
      <xdr:col>19</xdr:col>
      <xdr:colOff>644525</xdr:colOff>
      <xdr:row>72</xdr:row>
      <xdr:rowOff>45190</xdr:rowOff>
    </xdr:from>
    <xdr:to>
      <xdr:col>21</xdr:col>
      <xdr:colOff>161925</xdr:colOff>
      <xdr:row>72</xdr:row>
      <xdr:rowOff>87138</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3703300" y="12389590"/>
          <a:ext cx="889000" cy="41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170755</xdr:rowOff>
    </xdr:from>
    <xdr:to>
      <xdr:col>21</xdr:col>
      <xdr:colOff>212725</xdr:colOff>
      <xdr:row>75</xdr:row>
      <xdr:rowOff>100905</xdr:rowOff>
    </xdr:to>
    <xdr:sp macro="" textlink="">
      <xdr:nvSpPr>
        <xdr:cNvPr id="617" name="フローチャート : 判断 616">
          <a:extLst>
            <a:ext uri="{FF2B5EF4-FFF2-40B4-BE49-F238E27FC236}">
              <a16:creationId xmlns:a16="http://schemas.microsoft.com/office/drawing/2014/main" id="{00000000-0008-0000-0600-000069020000}"/>
            </a:ext>
          </a:extLst>
        </xdr:cNvPr>
        <xdr:cNvSpPr/>
      </xdr:nvSpPr>
      <xdr:spPr>
        <a:xfrm>
          <a:off x="14541500" y="1285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92032</xdr:rowOff>
    </xdr:from>
    <xdr:ext cx="534377"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4325111" y="1295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18</xdr:col>
      <xdr:colOff>441325</xdr:colOff>
      <xdr:row>72</xdr:row>
      <xdr:rowOff>87138</xdr:rowOff>
    </xdr:from>
    <xdr:to>
      <xdr:col>19</xdr:col>
      <xdr:colOff>644525</xdr:colOff>
      <xdr:row>72</xdr:row>
      <xdr:rowOff>93931</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2814300" y="12431538"/>
          <a:ext cx="889000" cy="6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1934</xdr:rowOff>
    </xdr:from>
    <xdr:to>
      <xdr:col>20</xdr:col>
      <xdr:colOff>9525</xdr:colOff>
      <xdr:row>75</xdr:row>
      <xdr:rowOff>103534</xdr:rowOff>
    </xdr:to>
    <xdr:sp macro="" textlink="">
      <xdr:nvSpPr>
        <xdr:cNvPr id="620" name="フローチャート : 判断 619">
          <a:extLst>
            <a:ext uri="{FF2B5EF4-FFF2-40B4-BE49-F238E27FC236}">
              <a16:creationId xmlns:a16="http://schemas.microsoft.com/office/drawing/2014/main" id="{00000000-0008-0000-0600-00006C020000}"/>
            </a:ext>
          </a:extLst>
        </xdr:cNvPr>
        <xdr:cNvSpPr/>
      </xdr:nvSpPr>
      <xdr:spPr>
        <a:xfrm>
          <a:off x="13652500" y="12860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94661</xdr:rowOff>
    </xdr:from>
    <xdr:ext cx="534377"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3436111" y="12953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171049</xdr:rowOff>
    </xdr:from>
    <xdr:to>
      <xdr:col>18</xdr:col>
      <xdr:colOff>492125</xdr:colOff>
      <xdr:row>75</xdr:row>
      <xdr:rowOff>101199</xdr:rowOff>
    </xdr:to>
    <xdr:sp macro="" textlink="">
      <xdr:nvSpPr>
        <xdr:cNvPr id="622" name="フローチャート : 判断 621">
          <a:extLst>
            <a:ext uri="{FF2B5EF4-FFF2-40B4-BE49-F238E27FC236}">
              <a16:creationId xmlns:a16="http://schemas.microsoft.com/office/drawing/2014/main" id="{00000000-0008-0000-0600-00006E020000}"/>
            </a:ext>
          </a:extLst>
        </xdr:cNvPr>
        <xdr:cNvSpPr/>
      </xdr:nvSpPr>
      <xdr:spPr>
        <a:xfrm>
          <a:off x="12763500" y="1285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92326</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2547111" y="12951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72</xdr:row>
      <xdr:rowOff>65746</xdr:rowOff>
    </xdr:from>
    <xdr:to>
      <xdr:col>23</xdr:col>
      <xdr:colOff>568325</xdr:colOff>
      <xdr:row>72</xdr:row>
      <xdr:rowOff>167346</xdr:rowOff>
    </xdr:to>
    <xdr:sp macro="" textlink="">
      <xdr:nvSpPr>
        <xdr:cNvPr id="629" name="円/楕円 628">
          <a:extLst>
            <a:ext uri="{FF2B5EF4-FFF2-40B4-BE49-F238E27FC236}">
              <a16:creationId xmlns:a16="http://schemas.microsoft.com/office/drawing/2014/main" id="{00000000-0008-0000-0600-000075020000}"/>
            </a:ext>
          </a:extLst>
        </xdr:cNvPr>
        <xdr:cNvSpPr/>
      </xdr:nvSpPr>
      <xdr:spPr>
        <a:xfrm>
          <a:off x="16268700" y="12410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71</xdr:row>
      <xdr:rowOff>88623</xdr:rowOff>
    </xdr:from>
    <xdr:ext cx="534377" cy="259045"/>
    <xdr:sp macro="" textlink="">
      <xdr:nvSpPr>
        <xdr:cNvPr id="630" name="公債費該当値テキスト">
          <a:extLst>
            <a:ext uri="{FF2B5EF4-FFF2-40B4-BE49-F238E27FC236}">
              <a16:creationId xmlns:a16="http://schemas.microsoft.com/office/drawing/2014/main" id="{00000000-0008-0000-0600-000076020000}"/>
            </a:ext>
          </a:extLst>
        </xdr:cNvPr>
        <xdr:cNvSpPr txBox="1"/>
      </xdr:nvSpPr>
      <xdr:spPr>
        <a:xfrm>
          <a:off x="16370300" y="12261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72,418</a:t>
          </a:r>
          <a:endParaRPr kumimoji="1" lang="ja-JP" altLang="en-US" sz="1000" b="1">
            <a:solidFill>
              <a:srgbClr val="FF0000"/>
            </a:solidFill>
            <a:latin typeface="ＭＳ Ｐゴシック"/>
          </a:endParaRPr>
        </a:p>
      </xdr:txBody>
    </xdr:sp>
    <xdr:clientData/>
  </xdr:oneCellAnchor>
  <xdr:twoCellAnchor>
    <xdr:from>
      <xdr:col>22</xdr:col>
      <xdr:colOff>314325</xdr:colOff>
      <xdr:row>71</xdr:row>
      <xdr:rowOff>121247</xdr:rowOff>
    </xdr:from>
    <xdr:to>
      <xdr:col>22</xdr:col>
      <xdr:colOff>415925</xdr:colOff>
      <xdr:row>72</xdr:row>
      <xdr:rowOff>51397</xdr:rowOff>
    </xdr:to>
    <xdr:sp macro="" textlink="">
      <xdr:nvSpPr>
        <xdr:cNvPr id="631" name="円/楕円 630">
          <a:extLst>
            <a:ext uri="{FF2B5EF4-FFF2-40B4-BE49-F238E27FC236}">
              <a16:creationId xmlns:a16="http://schemas.microsoft.com/office/drawing/2014/main" id="{00000000-0008-0000-0600-000077020000}"/>
            </a:ext>
          </a:extLst>
        </xdr:cNvPr>
        <xdr:cNvSpPr/>
      </xdr:nvSpPr>
      <xdr:spPr>
        <a:xfrm>
          <a:off x="15430500" y="12294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70</xdr:row>
      <xdr:rowOff>67924</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214111" y="12069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79,519</a:t>
          </a:r>
          <a:endParaRPr kumimoji="1" lang="ja-JP" altLang="en-US" sz="1000" b="1">
            <a:solidFill>
              <a:srgbClr val="FF0000"/>
            </a:solidFill>
            <a:latin typeface="ＭＳ Ｐゴシック"/>
          </a:endParaRPr>
        </a:p>
      </xdr:txBody>
    </xdr:sp>
    <xdr:clientData/>
  </xdr:oneCellAnchor>
  <xdr:twoCellAnchor>
    <xdr:from>
      <xdr:col>21</xdr:col>
      <xdr:colOff>111125</xdr:colOff>
      <xdr:row>71</xdr:row>
      <xdr:rowOff>165840</xdr:rowOff>
    </xdr:from>
    <xdr:to>
      <xdr:col>21</xdr:col>
      <xdr:colOff>212725</xdr:colOff>
      <xdr:row>72</xdr:row>
      <xdr:rowOff>95990</xdr:rowOff>
    </xdr:to>
    <xdr:sp macro="" textlink="">
      <xdr:nvSpPr>
        <xdr:cNvPr id="633" name="円/楕円 632">
          <a:extLst>
            <a:ext uri="{FF2B5EF4-FFF2-40B4-BE49-F238E27FC236}">
              <a16:creationId xmlns:a16="http://schemas.microsoft.com/office/drawing/2014/main" id="{00000000-0008-0000-0600-000079020000}"/>
            </a:ext>
          </a:extLst>
        </xdr:cNvPr>
        <xdr:cNvSpPr/>
      </xdr:nvSpPr>
      <xdr:spPr>
        <a:xfrm>
          <a:off x="14541500" y="1233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70</xdr:row>
      <xdr:rowOff>112517</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325111" y="12114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76,788</a:t>
          </a:r>
          <a:endParaRPr kumimoji="1" lang="ja-JP" altLang="en-US" sz="1000" b="1">
            <a:solidFill>
              <a:srgbClr val="FF0000"/>
            </a:solidFill>
            <a:latin typeface="ＭＳ Ｐゴシック"/>
          </a:endParaRPr>
        </a:p>
      </xdr:txBody>
    </xdr:sp>
    <xdr:clientData/>
  </xdr:oneCellAnchor>
  <xdr:twoCellAnchor>
    <xdr:from>
      <xdr:col>19</xdr:col>
      <xdr:colOff>593725</xdr:colOff>
      <xdr:row>72</xdr:row>
      <xdr:rowOff>36338</xdr:rowOff>
    </xdr:from>
    <xdr:to>
      <xdr:col>20</xdr:col>
      <xdr:colOff>9525</xdr:colOff>
      <xdr:row>72</xdr:row>
      <xdr:rowOff>137938</xdr:rowOff>
    </xdr:to>
    <xdr:sp macro="" textlink="">
      <xdr:nvSpPr>
        <xdr:cNvPr id="635" name="円/楕円 634">
          <a:extLst>
            <a:ext uri="{FF2B5EF4-FFF2-40B4-BE49-F238E27FC236}">
              <a16:creationId xmlns:a16="http://schemas.microsoft.com/office/drawing/2014/main" id="{00000000-0008-0000-0600-00007B020000}"/>
            </a:ext>
          </a:extLst>
        </xdr:cNvPr>
        <xdr:cNvSpPr/>
      </xdr:nvSpPr>
      <xdr:spPr>
        <a:xfrm>
          <a:off x="13652500" y="12380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70</xdr:row>
      <xdr:rowOff>154465</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2155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74,219</a:t>
          </a:r>
          <a:endParaRPr kumimoji="1" lang="ja-JP" altLang="en-US" sz="1000" b="1">
            <a:solidFill>
              <a:srgbClr val="FF0000"/>
            </a:solidFill>
            <a:latin typeface="ＭＳ Ｐゴシック"/>
          </a:endParaRPr>
        </a:p>
      </xdr:txBody>
    </xdr:sp>
    <xdr:clientData/>
  </xdr:oneCellAnchor>
  <xdr:twoCellAnchor>
    <xdr:from>
      <xdr:col>18</xdr:col>
      <xdr:colOff>390525</xdr:colOff>
      <xdr:row>72</xdr:row>
      <xdr:rowOff>43131</xdr:rowOff>
    </xdr:from>
    <xdr:to>
      <xdr:col>18</xdr:col>
      <xdr:colOff>492125</xdr:colOff>
      <xdr:row>72</xdr:row>
      <xdr:rowOff>144731</xdr:rowOff>
    </xdr:to>
    <xdr:sp macro="" textlink="">
      <xdr:nvSpPr>
        <xdr:cNvPr id="637" name="円/楕円 636">
          <a:extLst>
            <a:ext uri="{FF2B5EF4-FFF2-40B4-BE49-F238E27FC236}">
              <a16:creationId xmlns:a16="http://schemas.microsoft.com/office/drawing/2014/main" id="{00000000-0008-0000-0600-00007D020000}"/>
            </a:ext>
          </a:extLst>
        </xdr:cNvPr>
        <xdr:cNvSpPr/>
      </xdr:nvSpPr>
      <xdr:spPr>
        <a:xfrm>
          <a:off x="12763500" y="12387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70</xdr:row>
      <xdr:rowOff>161258</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2162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73,803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9" name="正方形/長方形 638">
          <a:extLst>
            <a:ext uri="{FF2B5EF4-FFF2-40B4-BE49-F238E27FC236}">
              <a16:creationId xmlns:a16="http://schemas.microsoft.com/office/drawing/2014/main" id="{00000000-0008-0000-0600-00007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0" name="正方形/長方形 639">
          <a:extLst>
            <a:ext uri="{FF2B5EF4-FFF2-40B4-BE49-F238E27FC236}">
              <a16:creationId xmlns:a16="http://schemas.microsoft.com/office/drawing/2014/main" id="{00000000-0008-0000-0600-00008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1" name="正方形/長方形 640">
          <a:extLst>
            <a:ext uri="{FF2B5EF4-FFF2-40B4-BE49-F238E27FC236}">
              <a16:creationId xmlns:a16="http://schemas.microsoft.com/office/drawing/2014/main" id="{00000000-0008-0000-0600-00008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2" name="正方形/長方形 641">
          <a:extLst>
            <a:ext uri="{FF2B5EF4-FFF2-40B4-BE49-F238E27FC236}">
              <a16:creationId xmlns:a16="http://schemas.microsoft.com/office/drawing/2014/main" id="{00000000-0008-0000-0600-00008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3" name="正方形/長方形 642">
          <a:extLst>
            <a:ext uri="{FF2B5EF4-FFF2-40B4-BE49-F238E27FC236}">
              <a16:creationId xmlns:a16="http://schemas.microsoft.com/office/drawing/2014/main" id="{00000000-0008-0000-0600-00008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24,990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8" name="直線コネクタ 647">
          <a:extLst>
            <a:ext uri="{FF2B5EF4-FFF2-40B4-BE49-F238E27FC236}">
              <a16:creationId xmlns:a16="http://schemas.microsoft.com/office/drawing/2014/main" id="{00000000-0008-0000-0600-00008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9" name="直線コネクタ 648">
          <a:extLst>
            <a:ext uri="{FF2B5EF4-FFF2-40B4-BE49-F238E27FC236}">
              <a16:creationId xmlns:a16="http://schemas.microsoft.com/office/drawing/2014/main" id="{00000000-0008-0000-0600-00008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1" name="直線コネクタ 650">
          <a:extLst>
            <a:ext uri="{FF2B5EF4-FFF2-40B4-BE49-F238E27FC236}">
              <a16:creationId xmlns:a16="http://schemas.microsoft.com/office/drawing/2014/main" id="{00000000-0008-0000-0600-00008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3" name="直線コネクタ 652">
          <a:extLst>
            <a:ext uri="{FF2B5EF4-FFF2-40B4-BE49-F238E27FC236}">
              <a16:creationId xmlns:a16="http://schemas.microsoft.com/office/drawing/2014/main" id="{00000000-0008-0000-0600-00008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1" name="積立金グラフ枠">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66639</xdr:rowOff>
    </xdr:from>
    <xdr:to>
      <xdr:col>23</xdr:col>
      <xdr:colOff>516889</xdr:colOff>
      <xdr:row>99</xdr:row>
      <xdr:rowOff>44236</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flipV="1">
          <a:off x="16317595" y="15497139"/>
          <a:ext cx="1269" cy="1520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48063</xdr:rowOff>
    </xdr:from>
    <xdr:ext cx="313932" cy="259045"/>
    <xdr:sp macro="" textlink="">
      <xdr:nvSpPr>
        <xdr:cNvPr id="663" name="積立金最小値テキスト">
          <a:extLst>
            <a:ext uri="{FF2B5EF4-FFF2-40B4-BE49-F238E27FC236}">
              <a16:creationId xmlns:a16="http://schemas.microsoft.com/office/drawing/2014/main" id="{00000000-0008-0000-0600-000097020000}"/>
            </a:ext>
          </a:extLst>
        </xdr:cNvPr>
        <xdr:cNvSpPr txBox="1"/>
      </xdr:nvSpPr>
      <xdr:spPr>
        <a:xfrm>
          <a:off x="16370300" y="170216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a:t>
          </a:r>
          <a:endParaRPr kumimoji="1" lang="ja-JP" altLang="en-US" sz="1000" b="1">
            <a:latin typeface="ＭＳ Ｐゴシック"/>
          </a:endParaRPr>
        </a:p>
      </xdr:txBody>
    </xdr:sp>
    <xdr:clientData/>
  </xdr:oneCellAnchor>
  <xdr:twoCellAnchor>
    <xdr:from>
      <xdr:col>23</xdr:col>
      <xdr:colOff>428625</xdr:colOff>
      <xdr:row>99</xdr:row>
      <xdr:rowOff>44236</xdr:rowOff>
    </xdr:from>
    <xdr:to>
      <xdr:col>23</xdr:col>
      <xdr:colOff>606425</xdr:colOff>
      <xdr:row>99</xdr:row>
      <xdr:rowOff>44236</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6230600" y="17017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13316</xdr:rowOff>
    </xdr:from>
    <xdr:ext cx="599010" cy="259045"/>
    <xdr:sp macro="" textlink="">
      <xdr:nvSpPr>
        <xdr:cNvPr id="665" name="積立金最大値テキスト">
          <a:extLst>
            <a:ext uri="{FF2B5EF4-FFF2-40B4-BE49-F238E27FC236}">
              <a16:creationId xmlns:a16="http://schemas.microsoft.com/office/drawing/2014/main" id="{00000000-0008-0000-0600-000099020000}"/>
            </a:ext>
          </a:extLst>
        </xdr:cNvPr>
        <xdr:cNvSpPr txBox="1"/>
      </xdr:nvSpPr>
      <xdr:spPr>
        <a:xfrm>
          <a:off x="16370300" y="15272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399,176</a:t>
          </a:r>
          <a:endParaRPr kumimoji="1" lang="ja-JP" altLang="en-US" sz="1000" b="1">
            <a:latin typeface="ＭＳ Ｐゴシック"/>
          </a:endParaRPr>
        </a:p>
      </xdr:txBody>
    </xdr:sp>
    <xdr:clientData/>
  </xdr:oneCellAnchor>
  <xdr:twoCellAnchor>
    <xdr:from>
      <xdr:col>23</xdr:col>
      <xdr:colOff>428625</xdr:colOff>
      <xdr:row>90</xdr:row>
      <xdr:rowOff>66639</xdr:rowOff>
    </xdr:from>
    <xdr:to>
      <xdr:col>23</xdr:col>
      <xdr:colOff>606425</xdr:colOff>
      <xdr:row>90</xdr:row>
      <xdr:rowOff>66639</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6230600" y="15497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91534</xdr:rowOff>
    </xdr:from>
    <xdr:to>
      <xdr:col>23</xdr:col>
      <xdr:colOff>517525</xdr:colOff>
      <xdr:row>98</xdr:row>
      <xdr:rowOff>95264</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flipV="1">
          <a:off x="15481300" y="16893634"/>
          <a:ext cx="838200" cy="3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87287</xdr:rowOff>
    </xdr:from>
    <xdr:ext cx="534377" cy="259045"/>
    <xdr:sp macro="" textlink="">
      <xdr:nvSpPr>
        <xdr:cNvPr id="668" name="積立金平均値テキスト">
          <a:extLst>
            <a:ext uri="{FF2B5EF4-FFF2-40B4-BE49-F238E27FC236}">
              <a16:creationId xmlns:a16="http://schemas.microsoft.com/office/drawing/2014/main" id="{00000000-0008-0000-0600-00009C020000}"/>
            </a:ext>
          </a:extLst>
        </xdr:cNvPr>
        <xdr:cNvSpPr txBox="1"/>
      </xdr:nvSpPr>
      <xdr:spPr>
        <a:xfrm>
          <a:off x="16370300" y="168893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14,761</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108860</xdr:rowOff>
    </xdr:from>
    <xdr:to>
      <xdr:col>23</xdr:col>
      <xdr:colOff>568325</xdr:colOff>
      <xdr:row>99</xdr:row>
      <xdr:rowOff>39010</xdr:rowOff>
    </xdr:to>
    <xdr:sp macro="" textlink="">
      <xdr:nvSpPr>
        <xdr:cNvPr id="669" name="フローチャート : 判断 668">
          <a:extLst>
            <a:ext uri="{FF2B5EF4-FFF2-40B4-BE49-F238E27FC236}">
              <a16:creationId xmlns:a16="http://schemas.microsoft.com/office/drawing/2014/main" id="{00000000-0008-0000-0600-00009D020000}"/>
            </a:ext>
          </a:extLst>
        </xdr:cNvPr>
        <xdr:cNvSpPr/>
      </xdr:nvSpPr>
      <xdr:spPr>
        <a:xfrm>
          <a:off x="16268700" y="169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152101</xdr:rowOff>
    </xdr:from>
    <xdr:to>
      <xdr:col>22</xdr:col>
      <xdr:colOff>365125</xdr:colOff>
      <xdr:row>98</xdr:row>
      <xdr:rowOff>95264</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4592300" y="16782751"/>
          <a:ext cx="889000" cy="114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115174</xdr:rowOff>
    </xdr:from>
    <xdr:to>
      <xdr:col>22</xdr:col>
      <xdr:colOff>415925</xdr:colOff>
      <xdr:row>99</xdr:row>
      <xdr:rowOff>45324</xdr:rowOff>
    </xdr:to>
    <xdr:sp macro="" textlink="">
      <xdr:nvSpPr>
        <xdr:cNvPr id="671" name="フローチャート : 判断 670">
          <a:extLst>
            <a:ext uri="{FF2B5EF4-FFF2-40B4-BE49-F238E27FC236}">
              <a16:creationId xmlns:a16="http://schemas.microsoft.com/office/drawing/2014/main" id="{00000000-0008-0000-0600-00009F020000}"/>
            </a:ext>
          </a:extLst>
        </xdr:cNvPr>
        <xdr:cNvSpPr/>
      </xdr:nvSpPr>
      <xdr:spPr>
        <a:xfrm>
          <a:off x="15430500" y="1691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36451</xdr:rowOff>
    </xdr:from>
    <xdr:ext cx="534377"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5214111" y="17010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13,104</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152101</xdr:rowOff>
    </xdr:from>
    <xdr:to>
      <xdr:col>21</xdr:col>
      <xdr:colOff>161925</xdr:colOff>
      <xdr:row>98</xdr:row>
      <xdr:rowOff>64216</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3703300" y="16782751"/>
          <a:ext cx="889000" cy="83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99267</xdr:rowOff>
    </xdr:from>
    <xdr:to>
      <xdr:col>21</xdr:col>
      <xdr:colOff>212725</xdr:colOff>
      <xdr:row>99</xdr:row>
      <xdr:rowOff>29417</xdr:rowOff>
    </xdr:to>
    <xdr:sp macro="" textlink="">
      <xdr:nvSpPr>
        <xdr:cNvPr id="674" name="フローチャート : 判断 673">
          <a:extLst>
            <a:ext uri="{FF2B5EF4-FFF2-40B4-BE49-F238E27FC236}">
              <a16:creationId xmlns:a16="http://schemas.microsoft.com/office/drawing/2014/main" id="{00000000-0008-0000-0600-0000A2020000}"/>
            </a:ext>
          </a:extLst>
        </xdr:cNvPr>
        <xdr:cNvSpPr/>
      </xdr:nvSpPr>
      <xdr:spPr>
        <a:xfrm>
          <a:off x="14541500" y="16901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20544</xdr:rowOff>
    </xdr:from>
    <xdr:ext cx="534377"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4325111" y="16994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64216</xdr:rowOff>
    </xdr:from>
    <xdr:to>
      <xdr:col>19</xdr:col>
      <xdr:colOff>644525</xdr:colOff>
      <xdr:row>98</xdr:row>
      <xdr:rowOff>118287</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2814300" y="16866316"/>
          <a:ext cx="889000" cy="54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89498</xdr:rowOff>
    </xdr:from>
    <xdr:to>
      <xdr:col>20</xdr:col>
      <xdr:colOff>9525</xdr:colOff>
      <xdr:row>99</xdr:row>
      <xdr:rowOff>19648</xdr:rowOff>
    </xdr:to>
    <xdr:sp macro="" textlink="">
      <xdr:nvSpPr>
        <xdr:cNvPr id="677" name="フローチャート : 判断 676">
          <a:extLst>
            <a:ext uri="{FF2B5EF4-FFF2-40B4-BE49-F238E27FC236}">
              <a16:creationId xmlns:a16="http://schemas.microsoft.com/office/drawing/2014/main" id="{00000000-0008-0000-0600-0000A5020000}"/>
            </a:ext>
          </a:extLst>
        </xdr:cNvPr>
        <xdr:cNvSpPr/>
      </xdr:nvSpPr>
      <xdr:spPr>
        <a:xfrm>
          <a:off x="13652500" y="168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10775</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3436111" y="1698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63095</xdr:rowOff>
    </xdr:from>
    <xdr:to>
      <xdr:col>18</xdr:col>
      <xdr:colOff>492125</xdr:colOff>
      <xdr:row>98</xdr:row>
      <xdr:rowOff>164695</xdr:rowOff>
    </xdr:to>
    <xdr:sp macro="" textlink="">
      <xdr:nvSpPr>
        <xdr:cNvPr id="679" name="フローチャート : 判断 678">
          <a:extLst>
            <a:ext uri="{FF2B5EF4-FFF2-40B4-BE49-F238E27FC236}">
              <a16:creationId xmlns:a16="http://schemas.microsoft.com/office/drawing/2014/main" id="{00000000-0008-0000-0600-0000A7020000}"/>
            </a:ext>
          </a:extLst>
        </xdr:cNvPr>
        <xdr:cNvSpPr/>
      </xdr:nvSpPr>
      <xdr:spPr>
        <a:xfrm>
          <a:off x="12763500" y="1686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9772</xdr:rowOff>
    </xdr:from>
    <xdr:ext cx="534377"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2547111" y="1664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40734</xdr:rowOff>
    </xdr:from>
    <xdr:to>
      <xdr:col>23</xdr:col>
      <xdr:colOff>568325</xdr:colOff>
      <xdr:row>98</xdr:row>
      <xdr:rowOff>142334</xdr:rowOff>
    </xdr:to>
    <xdr:sp macro="" textlink="">
      <xdr:nvSpPr>
        <xdr:cNvPr id="686" name="円/楕円 685">
          <a:extLst>
            <a:ext uri="{FF2B5EF4-FFF2-40B4-BE49-F238E27FC236}">
              <a16:creationId xmlns:a16="http://schemas.microsoft.com/office/drawing/2014/main" id="{00000000-0008-0000-0600-0000AE020000}"/>
            </a:ext>
          </a:extLst>
        </xdr:cNvPr>
        <xdr:cNvSpPr/>
      </xdr:nvSpPr>
      <xdr:spPr>
        <a:xfrm>
          <a:off x="16268700" y="1684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111</xdr:rowOff>
    </xdr:from>
    <xdr:ext cx="534377" cy="259045"/>
    <xdr:sp macro="" textlink="">
      <xdr:nvSpPr>
        <xdr:cNvPr id="687" name="積立金該当値テキスト">
          <a:extLst>
            <a:ext uri="{FF2B5EF4-FFF2-40B4-BE49-F238E27FC236}">
              <a16:creationId xmlns:a16="http://schemas.microsoft.com/office/drawing/2014/main" id="{00000000-0008-0000-0600-0000AF020000}"/>
            </a:ext>
          </a:extLst>
        </xdr:cNvPr>
        <xdr:cNvSpPr txBox="1"/>
      </xdr:nvSpPr>
      <xdr:spPr>
        <a:xfrm>
          <a:off x="16370300" y="1663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32,642</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44464</xdr:rowOff>
    </xdr:from>
    <xdr:to>
      <xdr:col>22</xdr:col>
      <xdr:colOff>415925</xdr:colOff>
      <xdr:row>98</xdr:row>
      <xdr:rowOff>146064</xdr:rowOff>
    </xdr:to>
    <xdr:sp macro="" textlink="">
      <xdr:nvSpPr>
        <xdr:cNvPr id="688" name="円/楕円 687">
          <a:extLst>
            <a:ext uri="{FF2B5EF4-FFF2-40B4-BE49-F238E27FC236}">
              <a16:creationId xmlns:a16="http://schemas.microsoft.com/office/drawing/2014/main" id="{00000000-0008-0000-0600-0000B0020000}"/>
            </a:ext>
          </a:extLst>
        </xdr:cNvPr>
        <xdr:cNvSpPr/>
      </xdr:nvSpPr>
      <xdr:spPr>
        <a:xfrm>
          <a:off x="15430500" y="16846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162591</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6621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31,663</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101301</xdr:rowOff>
    </xdr:from>
    <xdr:to>
      <xdr:col>21</xdr:col>
      <xdr:colOff>212725</xdr:colOff>
      <xdr:row>98</xdr:row>
      <xdr:rowOff>31451</xdr:rowOff>
    </xdr:to>
    <xdr:sp macro="" textlink="">
      <xdr:nvSpPr>
        <xdr:cNvPr id="690" name="円/楕円 689">
          <a:extLst>
            <a:ext uri="{FF2B5EF4-FFF2-40B4-BE49-F238E27FC236}">
              <a16:creationId xmlns:a16="http://schemas.microsoft.com/office/drawing/2014/main" id="{00000000-0008-0000-0600-0000B2020000}"/>
            </a:ext>
          </a:extLst>
        </xdr:cNvPr>
        <xdr:cNvSpPr/>
      </xdr:nvSpPr>
      <xdr:spPr>
        <a:xfrm>
          <a:off x="14541500" y="16731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47978</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325111" y="16507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61,745</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13416</xdr:rowOff>
    </xdr:from>
    <xdr:to>
      <xdr:col>20</xdr:col>
      <xdr:colOff>9525</xdr:colOff>
      <xdr:row>98</xdr:row>
      <xdr:rowOff>115016</xdr:rowOff>
    </xdr:to>
    <xdr:sp macro="" textlink="">
      <xdr:nvSpPr>
        <xdr:cNvPr id="692" name="円/楕円 691">
          <a:extLst>
            <a:ext uri="{FF2B5EF4-FFF2-40B4-BE49-F238E27FC236}">
              <a16:creationId xmlns:a16="http://schemas.microsoft.com/office/drawing/2014/main" id="{00000000-0008-0000-0600-0000B4020000}"/>
            </a:ext>
          </a:extLst>
        </xdr:cNvPr>
        <xdr:cNvSpPr/>
      </xdr:nvSpPr>
      <xdr:spPr>
        <a:xfrm>
          <a:off x="13652500" y="16815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131543</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436111" y="16590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39,812</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67487</xdr:rowOff>
    </xdr:from>
    <xdr:to>
      <xdr:col>18</xdr:col>
      <xdr:colOff>492125</xdr:colOff>
      <xdr:row>98</xdr:row>
      <xdr:rowOff>169087</xdr:rowOff>
    </xdr:to>
    <xdr:sp macro="" textlink="">
      <xdr:nvSpPr>
        <xdr:cNvPr id="694" name="円/楕円 693">
          <a:extLst>
            <a:ext uri="{FF2B5EF4-FFF2-40B4-BE49-F238E27FC236}">
              <a16:creationId xmlns:a16="http://schemas.microsoft.com/office/drawing/2014/main" id="{00000000-0008-0000-0600-0000B6020000}"/>
            </a:ext>
          </a:extLst>
        </xdr:cNvPr>
        <xdr:cNvSpPr/>
      </xdr:nvSpPr>
      <xdr:spPr>
        <a:xfrm>
          <a:off x="12763500" y="16869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160214</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547111" y="16962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25,620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6" name="正方形/長方形 695">
          <a:extLst>
            <a:ext uri="{FF2B5EF4-FFF2-40B4-BE49-F238E27FC236}">
              <a16:creationId xmlns:a16="http://schemas.microsoft.com/office/drawing/2014/main" id="{00000000-0008-0000-0600-0000B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7" name="正方形/長方形 696">
          <a:extLst>
            <a:ext uri="{FF2B5EF4-FFF2-40B4-BE49-F238E27FC236}">
              <a16:creationId xmlns:a16="http://schemas.microsoft.com/office/drawing/2014/main" id="{00000000-0008-0000-0600-0000B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8" name="正方形/長方形 697">
          <a:extLst>
            <a:ext uri="{FF2B5EF4-FFF2-40B4-BE49-F238E27FC236}">
              <a16:creationId xmlns:a16="http://schemas.microsoft.com/office/drawing/2014/main" id="{00000000-0008-0000-0600-0000B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9" name="正方形/長方形 698">
          <a:extLst>
            <a:ext uri="{FF2B5EF4-FFF2-40B4-BE49-F238E27FC236}">
              <a16:creationId xmlns:a16="http://schemas.microsoft.com/office/drawing/2014/main" id="{00000000-0008-0000-0600-0000B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5" name="直線コネクタ 704">
          <a:extLst>
            <a:ext uri="{FF2B5EF4-FFF2-40B4-BE49-F238E27FC236}">
              <a16:creationId xmlns:a16="http://schemas.microsoft.com/office/drawing/2014/main" id="{00000000-0008-0000-0600-0000C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06" name="直線コネクタ 705">
          <a:extLst>
            <a:ext uri="{FF2B5EF4-FFF2-40B4-BE49-F238E27FC236}">
              <a16:creationId xmlns:a16="http://schemas.microsoft.com/office/drawing/2014/main" id="{00000000-0008-0000-0600-0000C2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8" name="直線コネクタ 707">
          <a:extLst>
            <a:ext uri="{FF2B5EF4-FFF2-40B4-BE49-F238E27FC236}">
              <a16:creationId xmlns:a16="http://schemas.microsoft.com/office/drawing/2014/main" id="{00000000-0008-0000-0600-0000C4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0" name="投資及び出資金グラフ枠">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113052</xdr:rowOff>
    </xdr:from>
    <xdr:to>
      <xdr:col>32</xdr:col>
      <xdr:colOff>186689</xdr:colOff>
      <xdr:row>39</xdr:row>
      <xdr:rowOff>98878</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flipV="1">
          <a:off x="22159595" y="5256552"/>
          <a:ext cx="1269" cy="1528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22" name="投資及び出資金最小値テキスト">
          <a:extLst>
            <a:ext uri="{FF2B5EF4-FFF2-40B4-BE49-F238E27FC236}">
              <a16:creationId xmlns:a16="http://schemas.microsoft.com/office/drawing/2014/main" id="{00000000-0008-0000-0600-0000D2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59729</xdr:rowOff>
    </xdr:from>
    <xdr:ext cx="534377" cy="259045"/>
    <xdr:sp macro="" textlink="">
      <xdr:nvSpPr>
        <xdr:cNvPr id="724" name="投資及び出資金最大値テキスト">
          <a:extLst>
            <a:ext uri="{FF2B5EF4-FFF2-40B4-BE49-F238E27FC236}">
              <a16:creationId xmlns:a16="http://schemas.microsoft.com/office/drawing/2014/main" id="{00000000-0008-0000-0600-0000D4020000}"/>
            </a:ext>
          </a:extLst>
        </xdr:cNvPr>
        <xdr:cNvSpPr txBox="1"/>
      </xdr:nvSpPr>
      <xdr:spPr>
        <a:xfrm>
          <a:off x="22212300" y="5031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46,816</a:t>
          </a:r>
          <a:endParaRPr kumimoji="1" lang="ja-JP" altLang="en-US" sz="1000" b="1">
            <a:latin typeface="ＭＳ Ｐゴシック"/>
          </a:endParaRPr>
        </a:p>
      </xdr:txBody>
    </xdr:sp>
    <xdr:clientData/>
  </xdr:oneCellAnchor>
  <xdr:twoCellAnchor>
    <xdr:from>
      <xdr:col>32</xdr:col>
      <xdr:colOff>98425</xdr:colOff>
      <xdr:row>30</xdr:row>
      <xdr:rowOff>113052</xdr:rowOff>
    </xdr:from>
    <xdr:to>
      <xdr:col>32</xdr:col>
      <xdr:colOff>276225</xdr:colOff>
      <xdr:row>30</xdr:row>
      <xdr:rowOff>113052</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22072600" y="5256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86437</xdr:rowOff>
    </xdr:from>
    <xdr:to>
      <xdr:col>32</xdr:col>
      <xdr:colOff>187325</xdr:colOff>
      <xdr:row>39</xdr:row>
      <xdr:rowOff>95548</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flipV="1">
          <a:off x="21323300" y="6772987"/>
          <a:ext cx="838200" cy="9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2081</xdr:rowOff>
    </xdr:from>
    <xdr:ext cx="469744" cy="259045"/>
    <xdr:sp macro="" textlink="">
      <xdr:nvSpPr>
        <xdr:cNvPr id="727" name="投資及び出資金平均値テキスト">
          <a:extLst>
            <a:ext uri="{FF2B5EF4-FFF2-40B4-BE49-F238E27FC236}">
              <a16:creationId xmlns:a16="http://schemas.microsoft.com/office/drawing/2014/main" id="{00000000-0008-0000-0600-0000D7020000}"/>
            </a:ext>
          </a:extLst>
        </xdr:cNvPr>
        <xdr:cNvSpPr txBox="1"/>
      </xdr:nvSpPr>
      <xdr:spPr>
        <a:xfrm>
          <a:off x="22212300" y="65171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2,109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150654</xdr:rowOff>
    </xdr:from>
    <xdr:to>
      <xdr:col>32</xdr:col>
      <xdr:colOff>238125</xdr:colOff>
      <xdr:row>39</xdr:row>
      <xdr:rowOff>80804</xdr:rowOff>
    </xdr:to>
    <xdr:sp macro="" textlink="">
      <xdr:nvSpPr>
        <xdr:cNvPr id="728" name="フローチャート : 判断 727">
          <a:extLst>
            <a:ext uri="{FF2B5EF4-FFF2-40B4-BE49-F238E27FC236}">
              <a16:creationId xmlns:a16="http://schemas.microsoft.com/office/drawing/2014/main" id="{00000000-0008-0000-0600-0000D8020000}"/>
            </a:ext>
          </a:extLst>
        </xdr:cNvPr>
        <xdr:cNvSpPr/>
      </xdr:nvSpPr>
      <xdr:spPr>
        <a:xfrm>
          <a:off x="22110700" y="666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95058</xdr:rowOff>
    </xdr:from>
    <xdr:to>
      <xdr:col>31</xdr:col>
      <xdr:colOff>34925</xdr:colOff>
      <xdr:row>39</xdr:row>
      <xdr:rowOff>95548</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0434300" y="6781608"/>
          <a:ext cx="889000" cy="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157611</xdr:rowOff>
    </xdr:from>
    <xdr:to>
      <xdr:col>31</xdr:col>
      <xdr:colOff>85725</xdr:colOff>
      <xdr:row>39</xdr:row>
      <xdr:rowOff>87761</xdr:rowOff>
    </xdr:to>
    <xdr:sp macro="" textlink="">
      <xdr:nvSpPr>
        <xdr:cNvPr id="730" name="フローチャート : 判断 729">
          <a:extLst>
            <a:ext uri="{FF2B5EF4-FFF2-40B4-BE49-F238E27FC236}">
              <a16:creationId xmlns:a16="http://schemas.microsoft.com/office/drawing/2014/main" id="{00000000-0008-0000-0600-0000DA020000}"/>
            </a:ext>
          </a:extLst>
        </xdr:cNvPr>
        <xdr:cNvSpPr/>
      </xdr:nvSpPr>
      <xdr:spPr>
        <a:xfrm>
          <a:off x="21272500" y="6672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104288</xdr:rowOff>
    </xdr:from>
    <xdr:ext cx="469744"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21088427" y="6447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94111</xdr:rowOff>
    </xdr:from>
    <xdr:to>
      <xdr:col>29</xdr:col>
      <xdr:colOff>517525</xdr:colOff>
      <xdr:row>39</xdr:row>
      <xdr:rowOff>95058</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9545300" y="6780661"/>
          <a:ext cx="889000" cy="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39</xdr:row>
      <xdr:rowOff>7420</xdr:rowOff>
    </xdr:from>
    <xdr:to>
      <xdr:col>29</xdr:col>
      <xdr:colOff>568325</xdr:colOff>
      <xdr:row>39</xdr:row>
      <xdr:rowOff>109020</xdr:rowOff>
    </xdr:to>
    <xdr:sp macro="" textlink="">
      <xdr:nvSpPr>
        <xdr:cNvPr id="733" name="フローチャート : 判断 732">
          <a:extLst>
            <a:ext uri="{FF2B5EF4-FFF2-40B4-BE49-F238E27FC236}">
              <a16:creationId xmlns:a16="http://schemas.microsoft.com/office/drawing/2014/main" id="{00000000-0008-0000-0600-0000DD020000}"/>
            </a:ext>
          </a:extLst>
        </xdr:cNvPr>
        <xdr:cNvSpPr/>
      </xdr:nvSpPr>
      <xdr:spPr>
        <a:xfrm>
          <a:off x="20383500" y="669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125547</xdr:rowOff>
    </xdr:from>
    <xdr:ext cx="469744"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20199427" y="6469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92673</xdr:rowOff>
    </xdr:from>
    <xdr:to>
      <xdr:col>28</xdr:col>
      <xdr:colOff>314325</xdr:colOff>
      <xdr:row>39</xdr:row>
      <xdr:rowOff>94111</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656300" y="6779223"/>
          <a:ext cx="889000" cy="1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164502</xdr:rowOff>
    </xdr:from>
    <xdr:to>
      <xdr:col>28</xdr:col>
      <xdr:colOff>365125</xdr:colOff>
      <xdr:row>39</xdr:row>
      <xdr:rowOff>94652</xdr:rowOff>
    </xdr:to>
    <xdr:sp macro="" textlink="">
      <xdr:nvSpPr>
        <xdr:cNvPr id="736" name="フローチャート : 判断 735">
          <a:extLst>
            <a:ext uri="{FF2B5EF4-FFF2-40B4-BE49-F238E27FC236}">
              <a16:creationId xmlns:a16="http://schemas.microsoft.com/office/drawing/2014/main" id="{00000000-0008-0000-0600-0000E0020000}"/>
            </a:ext>
          </a:extLst>
        </xdr:cNvPr>
        <xdr:cNvSpPr/>
      </xdr:nvSpPr>
      <xdr:spPr>
        <a:xfrm>
          <a:off x="19494500" y="667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111178</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9310427" y="6454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171163</xdr:rowOff>
    </xdr:from>
    <xdr:to>
      <xdr:col>27</xdr:col>
      <xdr:colOff>161925</xdr:colOff>
      <xdr:row>39</xdr:row>
      <xdr:rowOff>101313</xdr:rowOff>
    </xdr:to>
    <xdr:sp macro="" textlink="">
      <xdr:nvSpPr>
        <xdr:cNvPr id="738" name="フローチャート : 判断 737">
          <a:extLst>
            <a:ext uri="{FF2B5EF4-FFF2-40B4-BE49-F238E27FC236}">
              <a16:creationId xmlns:a16="http://schemas.microsoft.com/office/drawing/2014/main" id="{00000000-0008-0000-0600-0000E2020000}"/>
            </a:ext>
          </a:extLst>
        </xdr:cNvPr>
        <xdr:cNvSpPr/>
      </xdr:nvSpPr>
      <xdr:spPr>
        <a:xfrm>
          <a:off x="18605500" y="66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117840</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8421427" y="646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35637</xdr:rowOff>
    </xdr:from>
    <xdr:to>
      <xdr:col>32</xdr:col>
      <xdr:colOff>238125</xdr:colOff>
      <xdr:row>39</xdr:row>
      <xdr:rowOff>137237</xdr:rowOff>
    </xdr:to>
    <xdr:sp macro="" textlink="">
      <xdr:nvSpPr>
        <xdr:cNvPr id="745" name="円/楕円 744">
          <a:extLst>
            <a:ext uri="{FF2B5EF4-FFF2-40B4-BE49-F238E27FC236}">
              <a16:creationId xmlns:a16="http://schemas.microsoft.com/office/drawing/2014/main" id="{00000000-0008-0000-0600-0000E9020000}"/>
            </a:ext>
          </a:extLst>
        </xdr:cNvPr>
        <xdr:cNvSpPr/>
      </xdr:nvSpPr>
      <xdr:spPr>
        <a:xfrm>
          <a:off x="22110700" y="6722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129082</xdr:rowOff>
    </xdr:from>
    <xdr:ext cx="378565" cy="259045"/>
    <xdr:sp macro="" textlink="">
      <xdr:nvSpPr>
        <xdr:cNvPr id="746" name="投資及び出資金該当値テキスト">
          <a:extLst>
            <a:ext uri="{FF2B5EF4-FFF2-40B4-BE49-F238E27FC236}">
              <a16:creationId xmlns:a16="http://schemas.microsoft.com/office/drawing/2014/main" id="{00000000-0008-0000-0600-0000EA020000}"/>
            </a:ext>
          </a:extLst>
        </xdr:cNvPr>
        <xdr:cNvSpPr txBox="1"/>
      </xdr:nvSpPr>
      <xdr:spPr>
        <a:xfrm>
          <a:off x="22212300" y="66441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381</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44748</xdr:rowOff>
    </xdr:from>
    <xdr:to>
      <xdr:col>31</xdr:col>
      <xdr:colOff>85725</xdr:colOff>
      <xdr:row>39</xdr:row>
      <xdr:rowOff>146348</xdr:rowOff>
    </xdr:to>
    <xdr:sp macro="" textlink="">
      <xdr:nvSpPr>
        <xdr:cNvPr id="747" name="円/楕円 746">
          <a:extLst>
            <a:ext uri="{FF2B5EF4-FFF2-40B4-BE49-F238E27FC236}">
              <a16:creationId xmlns:a16="http://schemas.microsoft.com/office/drawing/2014/main" id="{00000000-0008-0000-0600-0000EB020000}"/>
            </a:ext>
          </a:extLst>
        </xdr:cNvPr>
        <xdr:cNvSpPr/>
      </xdr:nvSpPr>
      <xdr:spPr>
        <a:xfrm>
          <a:off x="21272500" y="6731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137475</xdr:rowOff>
    </xdr:from>
    <xdr:ext cx="378565"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34017" y="68240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44258</xdr:rowOff>
    </xdr:from>
    <xdr:to>
      <xdr:col>29</xdr:col>
      <xdr:colOff>568325</xdr:colOff>
      <xdr:row>39</xdr:row>
      <xdr:rowOff>145858</xdr:rowOff>
    </xdr:to>
    <xdr:sp macro="" textlink="">
      <xdr:nvSpPr>
        <xdr:cNvPr id="749" name="円/楕円 748">
          <a:extLst>
            <a:ext uri="{FF2B5EF4-FFF2-40B4-BE49-F238E27FC236}">
              <a16:creationId xmlns:a16="http://schemas.microsoft.com/office/drawing/2014/main" id="{00000000-0008-0000-0600-0000ED020000}"/>
            </a:ext>
          </a:extLst>
        </xdr:cNvPr>
        <xdr:cNvSpPr/>
      </xdr:nvSpPr>
      <xdr:spPr>
        <a:xfrm>
          <a:off x="20383500" y="6730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136985</xdr:rowOff>
    </xdr:from>
    <xdr:ext cx="378565"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245017" y="68235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43311</xdr:rowOff>
    </xdr:from>
    <xdr:to>
      <xdr:col>28</xdr:col>
      <xdr:colOff>365125</xdr:colOff>
      <xdr:row>39</xdr:row>
      <xdr:rowOff>144911</xdr:rowOff>
    </xdr:to>
    <xdr:sp macro="" textlink="">
      <xdr:nvSpPr>
        <xdr:cNvPr id="751" name="円/楕円 750">
          <a:extLst>
            <a:ext uri="{FF2B5EF4-FFF2-40B4-BE49-F238E27FC236}">
              <a16:creationId xmlns:a16="http://schemas.microsoft.com/office/drawing/2014/main" id="{00000000-0008-0000-0600-0000EF020000}"/>
            </a:ext>
          </a:extLst>
        </xdr:cNvPr>
        <xdr:cNvSpPr/>
      </xdr:nvSpPr>
      <xdr:spPr>
        <a:xfrm>
          <a:off x="19494500" y="672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136038</xdr:rowOff>
    </xdr:from>
    <xdr:ext cx="378565"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56017" y="68225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41873</xdr:rowOff>
    </xdr:from>
    <xdr:to>
      <xdr:col>27</xdr:col>
      <xdr:colOff>161925</xdr:colOff>
      <xdr:row>39</xdr:row>
      <xdr:rowOff>143473</xdr:rowOff>
    </xdr:to>
    <xdr:sp macro="" textlink="">
      <xdr:nvSpPr>
        <xdr:cNvPr id="753" name="円/楕円 752">
          <a:extLst>
            <a:ext uri="{FF2B5EF4-FFF2-40B4-BE49-F238E27FC236}">
              <a16:creationId xmlns:a16="http://schemas.microsoft.com/office/drawing/2014/main" id="{00000000-0008-0000-0600-0000F1020000}"/>
            </a:ext>
          </a:extLst>
        </xdr:cNvPr>
        <xdr:cNvSpPr/>
      </xdr:nvSpPr>
      <xdr:spPr>
        <a:xfrm>
          <a:off x="18605500" y="6728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134600</xdr:rowOff>
    </xdr:from>
    <xdr:ext cx="378565"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7017" y="68211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5" name="正方形/長方形 754">
          <a:extLst>
            <a:ext uri="{FF2B5EF4-FFF2-40B4-BE49-F238E27FC236}">
              <a16:creationId xmlns:a16="http://schemas.microsoft.com/office/drawing/2014/main" id="{00000000-0008-0000-0600-0000F3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6" name="正方形/長方形 755">
          <a:extLst>
            <a:ext uri="{FF2B5EF4-FFF2-40B4-BE49-F238E27FC236}">
              <a16:creationId xmlns:a16="http://schemas.microsoft.com/office/drawing/2014/main" id="{00000000-0008-0000-0600-0000F4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89/93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4" name="直線コネクタ 763">
          <a:extLst>
            <a:ext uri="{FF2B5EF4-FFF2-40B4-BE49-F238E27FC236}">
              <a16:creationId xmlns:a16="http://schemas.microsoft.com/office/drawing/2014/main" id="{00000000-0008-0000-0600-0000FC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9" name="貸付金グラフ枠">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89016</xdr:rowOff>
    </xdr:from>
    <xdr:to>
      <xdr:col>32</xdr:col>
      <xdr:colOff>186689</xdr:colOff>
      <xdr:row>59</xdr:row>
      <xdr:rowOff>98878</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flipV="1">
          <a:off x="22159595" y="8661516"/>
          <a:ext cx="1269" cy="1552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81" name="貸付金最小値テキスト">
          <a:extLst>
            <a:ext uri="{FF2B5EF4-FFF2-40B4-BE49-F238E27FC236}">
              <a16:creationId xmlns:a16="http://schemas.microsoft.com/office/drawing/2014/main" id="{00000000-0008-0000-0600-00000D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35693</xdr:rowOff>
    </xdr:from>
    <xdr:ext cx="534377" cy="259045"/>
    <xdr:sp macro="" textlink="">
      <xdr:nvSpPr>
        <xdr:cNvPr id="783" name="貸付金最大値テキスト">
          <a:extLst>
            <a:ext uri="{FF2B5EF4-FFF2-40B4-BE49-F238E27FC236}">
              <a16:creationId xmlns:a16="http://schemas.microsoft.com/office/drawing/2014/main" id="{00000000-0008-0000-0600-00000F030000}"/>
            </a:ext>
          </a:extLst>
        </xdr:cNvPr>
        <xdr:cNvSpPr txBox="1"/>
      </xdr:nvSpPr>
      <xdr:spPr>
        <a:xfrm>
          <a:off x="22212300" y="843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47,552</a:t>
          </a:r>
          <a:endParaRPr kumimoji="1" lang="ja-JP" altLang="en-US" sz="1000" b="1">
            <a:latin typeface="ＭＳ Ｐゴシック"/>
          </a:endParaRPr>
        </a:p>
      </xdr:txBody>
    </xdr:sp>
    <xdr:clientData/>
  </xdr:oneCellAnchor>
  <xdr:twoCellAnchor>
    <xdr:from>
      <xdr:col>32</xdr:col>
      <xdr:colOff>98425</xdr:colOff>
      <xdr:row>50</xdr:row>
      <xdr:rowOff>89016</xdr:rowOff>
    </xdr:from>
    <xdr:to>
      <xdr:col>32</xdr:col>
      <xdr:colOff>276225</xdr:colOff>
      <xdr:row>50</xdr:row>
      <xdr:rowOff>89016</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8661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98062</xdr:rowOff>
    </xdr:from>
    <xdr:to>
      <xdr:col>32</xdr:col>
      <xdr:colOff>187325</xdr:colOff>
      <xdr:row>59</xdr:row>
      <xdr:rowOff>98258</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1323300" y="10213612"/>
          <a:ext cx="838200" cy="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36306</xdr:rowOff>
    </xdr:from>
    <xdr:ext cx="469744" cy="259045"/>
    <xdr:sp macro="" textlink="">
      <xdr:nvSpPr>
        <xdr:cNvPr id="786" name="貸付金平均値テキスト">
          <a:extLst>
            <a:ext uri="{FF2B5EF4-FFF2-40B4-BE49-F238E27FC236}">
              <a16:creationId xmlns:a16="http://schemas.microsoft.com/office/drawing/2014/main" id="{00000000-0008-0000-0600-000012030000}"/>
            </a:ext>
          </a:extLst>
        </xdr:cNvPr>
        <xdr:cNvSpPr txBox="1"/>
      </xdr:nvSpPr>
      <xdr:spPr>
        <a:xfrm>
          <a:off x="22212300" y="9808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6,311</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13429</xdr:rowOff>
    </xdr:from>
    <xdr:to>
      <xdr:col>32</xdr:col>
      <xdr:colOff>238125</xdr:colOff>
      <xdr:row>58</xdr:row>
      <xdr:rowOff>115029</xdr:rowOff>
    </xdr:to>
    <xdr:sp macro="" textlink="">
      <xdr:nvSpPr>
        <xdr:cNvPr id="787" name="フローチャート : 判断 786">
          <a:extLst>
            <a:ext uri="{FF2B5EF4-FFF2-40B4-BE49-F238E27FC236}">
              <a16:creationId xmlns:a16="http://schemas.microsoft.com/office/drawing/2014/main" id="{00000000-0008-0000-0600-000013030000}"/>
            </a:ext>
          </a:extLst>
        </xdr:cNvPr>
        <xdr:cNvSpPr/>
      </xdr:nvSpPr>
      <xdr:spPr>
        <a:xfrm>
          <a:off x="22110700" y="995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98062</xdr:rowOff>
    </xdr:from>
    <xdr:to>
      <xdr:col>31</xdr:col>
      <xdr:colOff>34925</xdr:colOff>
      <xdr:row>59</xdr:row>
      <xdr:rowOff>98095</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0434300" y="10213612"/>
          <a:ext cx="889000" cy="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4612</xdr:rowOff>
    </xdr:from>
    <xdr:to>
      <xdr:col>31</xdr:col>
      <xdr:colOff>85725</xdr:colOff>
      <xdr:row>58</xdr:row>
      <xdr:rowOff>106212</xdr:rowOff>
    </xdr:to>
    <xdr:sp macro="" textlink="">
      <xdr:nvSpPr>
        <xdr:cNvPr id="789" name="フローチャート : 判断 788">
          <a:extLst>
            <a:ext uri="{FF2B5EF4-FFF2-40B4-BE49-F238E27FC236}">
              <a16:creationId xmlns:a16="http://schemas.microsoft.com/office/drawing/2014/main" id="{00000000-0008-0000-0600-000015030000}"/>
            </a:ext>
          </a:extLst>
        </xdr:cNvPr>
        <xdr:cNvSpPr/>
      </xdr:nvSpPr>
      <xdr:spPr>
        <a:xfrm>
          <a:off x="21272500" y="994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122739</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1088427" y="9723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6,581</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98095</xdr:rowOff>
    </xdr:from>
    <xdr:to>
      <xdr:col>29</xdr:col>
      <xdr:colOff>517525</xdr:colOff>
      <xdr:row>59</xdr:row>
      <xdr:rowOff>98291</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19545300" y="10213645"/>
          <a:ext cx="889000" cy="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69992</xdr:rowOff>
    </xdr:from>
    <xdr:to>
      <xdr:col>29</xdr:col>
      <xdr:colOff>568325</xdr:colOff>
      <xdr:row>59</xdr:row>
      <xdr:rowOff>142</xdr:rowOff>
    </xdr:to>
    <xdr:sp macro="" textlink="">
      <xdr:nvSpPr>
        <xdr:cNvPr id="792" name="フローチャート : 判断 791">
          <a:extLst>
            <a:ext uri="{FF2B5EF4-FFF2-40B4-BE49-F238E27FC236}">
              <a16:creationId xmlns:a16="http://schemas.microsoft.com/office/drawing/2014/main" id="{00000000-0008-0000-0600-000018030000}"/>
            </a:ext>
          </a:extLst>
        </xdr:cNvPr>
        <xdr:cNvSpPr/>
      </xdr:nvSpPr>
      <xdr:spPr>
        <a:xfrm>
          <a:off x="20383500" y="100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16669</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0199427" y="9789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97899</xdr:rowOff>
    </xdr:from>
    <xdr:to>
      <xdr:col>28</xdr:col>
      <xdr:colOff>314325</xdr:colOff>
      <xdr:row>59</xdr:row>
      <xdr:rowOff>98291</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656300" y="10213449"/>
          <a:ext cx="889000" cy="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9380</xdr:rowOff>
    </xdr:from>
    <xdr:to>
      <xdr:col>28</xdr:col>
      <xdr:colOff>365125</xdr:colOff>
      <xdr:row>58</xdr:row>
      <xdr:rowOff>110980</xdr:rowOff>
    </xdr:to>
    <xdr:sp macro="" textlink="">
      <xdr:nvSpPr>
        <xdr:cNvPr id="795" name="フローチャート : 判断 794">
          <a:extLst>
            <a:ext uri="{FF2B5EF4-FFF2-40B4-BE49-F238E27FC236}">
              <a16:creationId xmlns:a16="http://schemas.microsoft.com/office/drawing/2014/main" id="{00000000-0008-0000-0600-00001B030000}"/>
            </a:ext>
          </a:extLst>
        </xdr:cNvPr>
        <xdr:cNvSpPr/>
      </xdr:nvSpPr>
      <xdr:spPr>
        <a:xfrm>
          <a:off x="19494500" y="995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127507</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9310427" y="9728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13723</xdr:rowOff>
    </xdr:from>
    <xdr:to>
      <xdr:col>27</xdr:col>
      <xdr:colOff>161925</xdr:colOff>
      <xdr:row>58</xdr:row>
      <xdr:rowOff>115323</xdr:rowOff>
    </xdr:to>
    <xdr:sp macro="" textlink="">
      <xdr:nvSpPr>
        <xdr:cNvPr id="797" name="フローチャート : 判断 796">
          <a:extLst>
            <a:ext uri="{FF2B5EF4-FFF2-40B4-BE49-F238E27FC236}">
              <a16:creationId xmlns:a16="http://schemas.microsoft.com/office/drawing/2014/main" id="{00000000-0008-0000-0600-00001D030000}"/>
            </a:ext>
          </a:extLst>
        </xdr:cNvPr>
        <xdr:cNvSpPr/>
      </xdr:nvSpPr>
      <xdr:spPr>
        <a:xfrm>
          <a:off x="18605500" y="995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131850</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8421427" y="9733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59</xdr:row>
      <xdr:rowOff>47458</xdr:rowOff>
    </xdr:from>
    <xdr:to>
      <xdr:col>32</xdr:col>
      <xdr:colOff>238125</xdr:colOff>
      <xdr:row>59</xdr:row>
      <xdr:rowOff>149058</xdr:rowOff>
    </xdr:to>
    <xdr:sp macro="" textlink="">
      <xdr:nvSpPr>
        <xdr:cNvPr id="804" name="円/楕円 803">
          <a:extLst>
            <a:ext uri="{FF2B5EF4-FFF2-40B4-BE49-F238E27FC236}">
              <a16:creationId xmlns:a16="http://schemas.microsoft.com/office/drawing/2014/main" id="{00000000-0008-0000-0600-000024030000}"/>
            </a:ext>
          </a:extLst>
        </xdr:cNvPr>
        <xdr:cNvSpPr/>
      </xdr:nvSpPr>
      <xdr:spPr>
        <a:xfrm>
          <a:off x="22110700" y="1016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133835</xdr:rowOff>
    </xdr:from>
    <xdr:ext cx="313932" cy="259045"/>
    <xdr:sp macro="" textlink="">
      <xdr:nvSpPr>
        <xdr:cNvPr id="805" name="貸付金該当値テキスト">
          <a:extLst>
            <a:ext uri="{FF2B5EF4-FFF2-40B4-BE49-F238E27FC236}">
              <a16:creationId xmlns:a16="http://schemas.microsoft.com/office/drawing/2014/main" id="{00000000-0008-0000-0600-000025030000}"/>
            </a:ext>
          </a:extLst>
        </xdr:cNvPr>
        <xdr:cNvSpPr txBox="1"/>
      </xdr:nvSpPr>
      <xdr:spPr>
        <a:xfrm>
          <a:off x="22212300" y="100779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47262</xdr:rowOff>
    </xdr:from>
    <xdr:to>
      <xdr:col>31</xdr:col>
      <xdr:colOff>85725</xdr:colOff>
      <xdr:row>59</xdr:row>
      <xdr:rowOff>148862</xdr:rowOff>
    </xdr:to>
    <xdr:sp macro="" textlink="">
      <xdr:nvSpPr>
        <xdr:cNvPr id="806" name="円/楕円 805">
          <a:extLst>
            <a:ext uri="{FF2B5EF4-FFF2-40B4-BE49-F238E27FC236}">
              <a16:creationId xmlns:a16="http://schemas.microsoft.com/office/drawing/2014/main" id="{00000000-0008-0000-0600-000026030000}"/>
            </a:ext>
          </a:extLst>
        </xdr:cNvPr>
        <xdr:cNvSpPr/>
      </xdr:nvSpPr>
      <xdr:spPr>
        <a:xfrm>
          <a:off x="21272500" y="1016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59</xdr:row>
      <xdr:rowOff>139989</xdr:rowOff>
    </xdr:from>
    <xdr:ext cx="313932"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66333" y="102555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47295</xdr:rowOff>
    </xdr:from>
    <xdr:to>
      <xdr:col>29</xdr:col>
      <xdr:colOff>568325</xdr:colOff>
      <xdr:row>59</xdr:row>
      <xdr:rowOff>148895</xdr:rowOff>
    </xdr:to>
    <xdr:sp macro="" textlink="">
      <xdr:nvSpPr>
        <xdr:cNvPr id="808" name="円/楕円 807">
          <a:extLst>
            <a:ext uri="{FF2B5EF4-FFF2-40B4-BE49-F238E27FC236}">
              <a16:creationId xmlns:a16="http://schemas.microsoft.com/office/drawing/2014/main" id="{00000000-0008-0000-0600-000028030000}"/>
            </a:ext>
          </a:extLst>
        </xdr:cNvPr>
        <xdr:cNvSpPr/>
      </xdr:nvSpPr>
      <xdr:spPr>
        <a:xfrm>
          <a:off x="20383500" y="1016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59</xdr:row>
      <xdr:rowOff>140022</xdr:rowOff>
    </xdr:from>
    <xdr:ext cx="313932"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277333" y="102555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47491</xdr:rowOff>
    </xdr:from>
    <xdr:to>
      <xdr:col>28</xdr:col>
      <xdr:colOff>365125</xdr:colOff>
      <xdr:row>59</xdr:row>
      <xdr:rowOff>149091</xdr:rowOff>
    </xdr:to>
    <xdr:sp macro="" textlink="">
      <xdr:nvSpPr>
        <xdr:cNvPr id="810" name="円/楕円 809">
          <a:extLst>
            <a:ext uri="{FF2B5EF4-FFF2-40B4-BE49-F238E27FC236}">
              <a16:creationId xmlns:a16="http://schemas.microsoft.com/office/drawing/2014/main" id="{00000000-0008-0000-0600-00002A030000}"/>
            </a:ext>
          </a:extLst>
        </xdr:cNvPr>
        <xdr:cNvSpPr/>
      </xdr:nvSpPr>
      <xdr:spPr>
        <a:xfrm>
          <a:off x="19494500" y="10163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59</xdr:row>
      <xdr:rowOff>140218</xdr:rowOff>
    </xdr:from>
    <xdr:ext cx="313932"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88333" y="102557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47099</xdr:rowOff>
    </xdr:from>
    <xdr:to>
      <xdr:col>27</xdr:col>
      <xdr:colOff>161925</xdr:colOff>
      <xdr:row>59</xdr:row>
      <xdr:rowOff>148699</xdr:rowOff>
    </xdr:to>
    <xdr:sp macro="" textlink="">
      <xdr:nvSpPr>
        <xdr:cNvPr id="812" name="円/楕円 811">
          <a:extLst>
            <a:ext uri="{FF2B5EF4-FFF2-40B4-BE49-F238E27FC236}">
              <a16:creationId xmlns:a16="http://schemas.microsoft.com/office/drawing/2014/main" id="{00000000-0008-0000-0600-00002C030000}"/>
            </a:ext>
          </a:extLst>
        </xdr:cNvPr>
        <xdr:cNvSpPr/>
      </xdr:nvSpPr>
      <xdr:spPr>
        <a:xfrm>
          <a:off x="18605500" y="10162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59</xdr:row>
      <xdr:rowOff>139826</xdr:rowOff>
    </xdr:from>
    <xdr:ext cx="313932"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99333" y="102553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52,199</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7" name="繰出金グラフ枠">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146329</xdr:rowOff>
    </xdr:from>
    <xdr:to>
      <xdr:col>32</xdr:col>
      <xdr:colOff>186689</xdr:colOff>
      <xdr:row>79</xdr:row>
      <xdr:rowOff>64281</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flipV="1">
          <a:off x="22159595" y="12147829"/>
          <a:ext cx="1269" cy="1461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68108</xdr:rowOff>
    </xdr:from>
    <xdr:ext cx="534377" cy="259045"/>
    <xdr:sp macro="" textlink="">
      <xdr:nvSpPr>
        <xdr:cNvPr id="839" name="繰出金最小値テキスト">
          <a:extLst>
            <a:ext uri="{FF2B5EF4-FFF2-40B4-BE49-F238E27FC236}">
              <a16:creationId xmlns:a16="http://schemas.microsoft.com/office/drawing/2014/main" id="{00000000-0008-0000-0600-000047030000}"/>
            </a:ext>
          </a:extLst>
        </xdr:cNvPr>
        <xdr:cNvSpPr txBox="1"/>
      </xdr:nvSpPr>
      <xdr:spPr>
        <a:xfrm>
          <a:off x="22212300" y="13612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18,959</a:t>
          </a:r>
          <a:endParaRPr kumimoji="1" lang="ja-JP" altLang="en-US" sz="1000" b="1">
            <a:latin typeface="ＭＳ Ｐゴシック"/>
          </a:endParaRPr>
        </a:p>
      </xdr:txBody>
    </xdr:sp>
    <xdr:clientData/>
  </xdr:oneCellAnchor>
  <xdr:twoCellAnchor>
    <xdr:from>
      <xdr:col>32</xdr:col>
      <xdr:colOff>98425</xdr:colOff>
      <xdr:row>79</xdr:row>
      <xdr:rowOff>64281</xdr:rowOff>
    </xdr:from>
    <xdr:to>
      <xdr:col>32</xdr:col>
      <xdr:colOff>276225</xdr:colOff>
      <xdr:row>79</xdr:row>
      <xdr:rowOff>64281</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22072600" y="13608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93006</xdr:rowOff>
    </xdr:from>
    <xdr:ext cx="534377" cy="259045"/>
    <xdr:sp macro="" textlink="">
      <xdr:nvSpPr>
        <xdr:cNvPr id="841" name="繰出金最大値テキスト">
          <a:extLst>
            <a:ext uri="{FF2B5EF4-FFF2-40B4-BE49-F238E27FC236}">
              <a16:creationId xmlns:a16="http://schemas.microsoft.com/office/drawing/2014/main" id="{00000000-0008-0000-0600-000049030000}"/>
            </a:ext>
          </a:extLst>
        </xdr:cNvPr>
        <xdr:cNvSpPr txBox="1"/>
      </xdr:nvSpPr>
      <xdr:spPr>
        <a:xfrm>
          <a:off x="22212300" y="11923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95,652</a:t>
          </a:r>
          <a:endParaRPr kumimoji="1" lang="ja-JP" altLang="en-US" sz="1000" b="1">
            <a:latin typeface="ＭＳ Ｐゴシック"/>
          </a:endParaRPr>
        </a:p>
      </xdr:txBody>
    </xdr:sp>
    <xdr:clientData/>
  </xdr:oneCellAnchor>
  <xdr:twoCellAnchor>
    <xdr:from>
      <xdr:col>32</xdr:col>
      <xdr:colOff>98425</xdr:colOff>
      <xdr:row>70</xdr:row>
      <xdr:rowOff>146329</xdr:rowOff>
    </xdr:from>
    <xdr:to>
      <xdr:col>32</xdr:col>
      <xdr:colOff>276225</xdr:colOff>
      <xdr:row>70</xdr:row>
      <xdr:rowOff>146329</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2072600" y="12147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47022</xdr:rowOff>
    </xdr:from>
    <xdr:to>
      <xdr:col>32</xdr:col>
      <xdr:colOff>187325</xdr:colOff>
      <xdr:row>75</xdr:row>
      <xdr:rowOff>59728</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1323300" y="12905772"/>
          <a:ext cx="838200" cy="12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49744</xdr:rowOff>
    </xdr:from>
    <xdr:ext cx="534377" cy="259045"/>
    <xdr:sp macro="" textlink="">
      <xdr:nvSpPr>
        <xdr:cNvPr id="844" name="繰出金平均値テキスト">
          <a:extLst>
            <a:ext uri="{FF2B5EF4-FFF2-40B4-BE49-F238E27FC236}">
              <a16:creationId xmlns:a16="http://schemas.microsoft.com/office/drawing/2014/main" id="{00000000-0008-0000-0600-00004C030000}"/>
            </a:ext>
          </a:extLst>
        </xdr:cNvPr>
        <xdr:cNvSpPr txBox="1"/>
      </xdr:nvSpPr>
      <xdr:spPr>
        <a:xfrm>
          <a:off x="22212300" y="130799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42,923</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71317</xdr:rowOff>
    </xdr:from>
    <xdr:to>
      <xdr:col>32</xdr:col>
      <xdr:colOff>238125</xdr:colOff>
      <xdr:row>77</xdr:row>
      <xdr:rowOff>1467</xdr:rowOff>
    </xdr:to>
    <xdr:sp macro="" textlink="">
      <xdr:nvSpPr>
        <xdr:cNvPr id="845" name="フローチャート : 判断 844">
          <a:extLst>
            <a:ext uri="{FF2B5EF4-FFF2-40B4-BE49-F238E27FC236}">
              <a16:creationId xmlns:a16="http://schemas.microsoft.com/office/drawing/2014/main" id="{00000000-0008-0000-0600-00004D030000}"/>
            </a:ext>
          </a:extLst>
        </xdr:cNvPr>
        <xdr:cNvSpPr/>
      </xdr:nvSpPr>
      <xdr:spPr>
        <a:xfrm>
          <a:off x="22110700" y="131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47022</xdr:rowOff>
    </xdr:from>
    <xdr:to>
      <xdr:col>31</xdr:col>
      <xdr:colOff>34925</xdr:colOff>
      <xdr:row>75</xdr:row>
      <xdr:rowOff>77197</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0434300" y="12905772"/>
          <a:ext cx="889000" cy="30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94444</xdr:rowOff>
    </xdr:from>
    <xdr:to>
      <xdr:col>31</xdr:col>
      <xdr:colOff>85725</xdr:colOff>
      <xdr:row>77</xdr:row>
      <xdr:rowOff>24594</xdr:rowOff>
    </xdr:to>
    <xdr:sp macro="" textlink="">
      <xdr:nvSpPr>
        <xdr:cNvPr id="847" name="フローチャート : 判断 846">
          <a:extLst>
            <a:ext uri="{FF2B5EF4-FFF2-40B4-BE49-F238E27FC236}">
              <a16:creationId xmlns:a16="http://schemas.microsoft.com/office/drawing/2014/main" id="{00000000-0008-0000-0600-00004F030000}"/>
            </a:ext>
          </a:extLst>
        </xdr:cNvPr>
        <xdr:cNvSpPr/>
      </xdr:nvSpPr>
      <xdr:spPr>
        <a:xfrm>
          <a:off x="21272500" y="1312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15721</xdr:rowOff>
    </xdr:from>
    <xdr:ext cx="534377"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21056111" y="1321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41,709</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77197</xdr:rowOff>
    </xdr:from>
    <xdr:to>
      <xdr:col>29</xdr:col>
      <xdr:colOff>517525</xdr:colOff>
      <xdr:row>75</xdr:row>
      <xdr:rowOff>110649</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19545300" y="12935947"/>
          <a:ext cx="889000" cy="33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75088</xdr:rowOff>
    </xdr:from>
    <xdr:to>
      <xdr:col>29</xdr:col>
      <xdr:colOff>568325</xdr:colOff>
      <xdr:row>77</xdr:row>
      <xdr:rowOff>5238</xdr:rowOff>
    </xdr:to>
    <xdr:sp macro="" textlink="">
      <xdr:nvSpPr>
        <xdr:cNvPr id="850" name="フローチャート : 判断 849">
          <a:extLst>
            <a:ext uri="{FF2B5EF4-FFF2-40B4-BE49-F238E27FC236}">
              <a16:creationId xmlns:a16="http://schemas.microsoft.com/office/drawing/2014/main" id="{00000000-0008-0000-0600-000052030000}"/>
            </a:ext>
          </a:extLst>
        </xdr:cNvPr>
        <xdr:cNvSpPr/>
      </xdr:nvSpPr>
      <xdr:spPr>
        <a:xfrm>
          <a:off x="20383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167815</xdr:rowOff>
    </xdr:from>
    <xdr:ext cx="534377"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0167111" y="1319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92875</xdr:rowOff>
    </xdr:from>
    <xdr:to>
      <xdr:col>28</xdr:col>
      <xdr:colOff>314325</xdr:colOff>
      <xdr:row>75</xdr:row>
      <xdr:rowOff>110649</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656300" y="12951625"/>
          <a:ext cx="889000" cy="17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101530</xdr:rowOff>
    </xdr:from>
    <xdr:to>
      <xdr:col>28</xdr:col>
      <xdr:colOff>365125</xdr:colOff>
      <xdr:row>77</xdr:row>
      <xdr:rowOff>31680</xdr:rowOff>
    </xdr:to>
    <xdr:sp macro="" textlink="">
      <xdr:nvSpPr>
        <xdr:cNvPr id="853" name="フローチャート : 判断 852">
          <a:extLst>
            <a:ext uri="{FF2B5EF4-FFF2-40B4-BE49-F238E27FC236}">
              <a16:creationId xmlns:a16="http://schemas.microsoft.com/office/drawing/2014/main" id="{00000000-0008-0000-0600-000055030000}"/>
            </a:ext>
          </a:extLst>
        </xdr:cNvPr>
        <xdr:cNvSpPr/>
      </xdr:nvSpPr>
      <xdr:spPr>
        <a:xfrm>
          <a:off x="19494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22807</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9278111" y="1322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109322</xdr:rowOff>
    </xdr:from>
    <xdr:to>
      <xdr:col>27</xdr:col>
      <xdr:colOff>161925</xdr:colOff>
      <xdr:row>77</xdr:row>
      <xdr:rowOff>39472</xdr:rowOff>
    </xdr:to>
    <xdr:sp macro="" textlink="">
      <xdr:nvSpPr>
        <xdr:cNvPr id="855" name="フローチャート : 判断 854">
          <a:extLst>
            <a:ext uri="{FF2B5EF4-FFF2-40B4-BE49-F238E27FC236}">
              <a16:creationId xmlns:a16="http://schemas.microsoft.com/office/drawing/2014/main" id="{00000000-0008-0000-0600-000057030000}"/>
            </a:ext>
          </a:extLst>
        </xdr:cNvPr>
        <xdr:cNvSpPr/>
      </xdr:nvSpPr>
      <xdr:spPr>
        <a:xfrm>
          <a:off x="18605500" y="1313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30599</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8389111" y="13232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8928</xdr:rowOff>
    </xdr:from>
    <xdr:to>
      <xdr:col>32</xdr:col>
      <xdr:colOff>238125</xdr:colOff>
      <xdr:row>75</xdr:row>
      <xdr:rowOff>110528</xdr:rowOff>
    </xdr:to>
    <xdr:sp macro="" textlink="">
      <xdr:nvSpPr>
        <xdr:cNvPr id="862" name="円/楕円 861">
          <a:extLst>
            <a:ext uri="{FF2B5EF4-FFF2-40B4-BE49-F238E27FC236}">
              <a16:creationId xmlns:a16="http://schemas.microsoft.com/office/drawing/2014/main" id="{00000000-0008-0000-0600-00005E030000}"/>
            </a:ext>
          </a:extLst>
        </xdr:cNvPr>
        <xdr:cNvSpPr/>
      </xdr:nvSpPr>
      <xdr:spPr>
        <a:xfrm>
          <a:off x="22110700" y="12867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31805</xdr:rowOff>
    </xdr:from>
    <xdr:ext cx="534377" cy="259045"/>
    <xdr:sp macro="" textlink="">
      <xdr:nvSpPr>
        <xdr:cNvPr id="863" name="繰出金該当値テキスト">
          <a:extLst>
            <a:ext uri="{FF2B5EF4-FFF2-40B4-BE49-F238E27FC236}">
              <a16:creationId xmlns:a16="http://schemas.microsoft.com/office/drawing/2014/main" id="{00000000-0008-0000-0600-00005F030000}"/>
            </a:ext>
          </a:extLst>
        </xdr:cNvPr>
        <xdr:cNvSpPr txBox="1"/>
      </xdr:nvSpPr>
      <xdr:spPr>
        <a:xfrm>
          <a:off x="22212300" y="1271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55,198</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167672</xdr:rowOff>
    </xdr:from>
    <xdr:to>
      <xdr:col>31</xdr:col>
      <xdr:colOff>85725</xdr:colOff>
      <xdr:row>75</xdr:row>
      <xdr:rowOff>97822</xdr:rowOff>
    </xdr:to>
    <xdr:sp macro="" textlink="">
      <xdr:nvSpPr>
        <xdr:cNvPr id="864" name="円/楕円 863">
          <a:extLst>
            <a:ext uri="{FF2B5EF4-FFF2-40B4-BE49-F238E27FC236}">
              <a16:creationId xmlns:a16="http://schemas.microsoft.com/office/drawing/2014/main" id="{00000000-0008-0000-0600-000060030000}"/>
            </a:ext>
          </a:extLst>
        </xdr:cNvPr>
        <xdr:cNvSpPr/>
      </xdr:nvSpPr>
      <xdr:spPr>
        <a:xfrm>
          <a:off x="21272500" y="1285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114349</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056111" y="12630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55,865</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26397</xdr:rowOff>
    </xdr:from>
    <xdr:to>
      <xdr:col>29</xdr:col>
      <xdr:colOff>568325</xdr:colOff>
      <xdr:row>75</xdr:row>
      <xdr:rowOff>127997</xdr:rowOff>
    </xdr:to>
    <xdr:sp macro="" textlink="">
      <xdr:nvSpPr>
        <xdr:cNvPr id="866" name="円/楕円 865">
          <a:extLst>
            <a:ext uri="{FF2B5EF4-FFF2-40B4-BE49-F238E27FC236}">
              <a16:creationId xmlns:a16="http://schemas.microsoft.com/office/drawing/2014/main" id="{00000000-0008-0000-0600-000062030000}"/>
            </a:ext>
          </a:extLst>
        </xdr:cNvPr>
        <xdr:cNvSpPr/>
      </xdr:nvSpPr>
      <xdr:spPr>
        <a:xfrm>
          <a:off x="20383500" y="12885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144524</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2660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54,281</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59849</xdr:rowOff>
    </xdr:from>
    <xdr:to>
      <xdr:col>28</xdr:col>
      <xdr:colOff>365125</xdr:colOff>
      <xdr:row>75</xdr:row>
      <xdr:rowOff>161449</xdr:rowOff>
    </xdr:to>
    <xdr:sp macro="" textlink="">
      <xdr:nvSpPr>
        <xdr:cNvPr id="868" name="円/楕円 867">
          <a:extLst>
            <a:ext uri="{FF2B5EF4-FFF2-40B4-BE49-F238E27FC236}">
              <a16:creationId xmlns:a16="http://schemas.microsoft.com/office/drawing/2014/main" id="{00000000-0008-0000-0600-000064030000}"/>
            </a:ext>
          </a:extLst>
        </xdr:cNvPr>
        <xdr:cNvSpPr/>
      </xdr:nvSpPr>
      <xdr:spPr>
        <a:xfrm>
          <a:off x="19494500" y="12918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6526</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78111" y="12693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52,525</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42075</xdr:rowOff>
    </xdr:from>
    <xdr:to>
      <xdr:col>27</xdr:col>
      <xdr:colOff>161925</xdr:colOff>
      <xdr:row>75</xdr:row>
      <xdr:rowOff>143675</xdr:rowOff>
    </xdr:to>
    <xdr:sp macro="" textlink="">
      <xdr:nvSpPr>
        <xdr:cNvPr id="870" name="円/楕円 869">
          <a:extLst>
            <a:ext uri="{FF2B5EF4-FFF2-40B4-BE49-F238E27FC236}">
              <a16:creationId xmlns:a16="http://schemas.microsoft.com/office/drawing/2014/main" id="{00000000-0008-0000-0600-000066030000}"/>
            </a:ext>
          </a:extLst>
        </xdr:cNvPr>
        <xdr:cNvSpPr/>
      </xdr:nvSpPr>
      <xdr:spPr>
        <a:xfrm>
          <a:off x="18605500" y="1290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160202</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89111" y="12676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53,458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6" name="前年度繰上充用金グラフ枠">
          <a:extLst>
            <a:ext uri="{FF2B5EF4-FFF2-40B4-BE49-F238E27FC236}">
              <a16:creationId xmlns:a16="http://schemas.microsoft.com/office/drawing/2014/main" id="{00000000-0008-0000-0600-00007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8" name="前年度繰上充用金最小値テキスト">
          <a:extLst>
            <a:ext uri="{FF2B5EF4-FFF2-40B4-BE49-F238E27FC236}">
              <a16:creationId xmlns:a16="http://schemas.microsoft.com/office/drawing/2014/main" id="{00000000-0008-0000-0600-00007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0" name="前年度繰上充用金最大値テキスト">
          <a:extLst>
            <a:ext uri="{FF2B5EF4-FFF2-40B4-BE49-F238E27FC236}">
              <a16:creationId xmlns:a16="http://schemas.microsoft.com/office/drawing/2014/main" id="{00000000-0008-0000-0600-00007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3" name="前年度繰上充用金平均値テキスト">
          <a:extLst>
            <a:ext uri="{FF2B5EF4-FFF2-40B4-BE49-F238E27FC236}">
              <a16:creationId xmlns:a16="http://schemas.microsoft.com/office/drawing/2014/main" id="{00000000-0008-0000-0600-00007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4" name="フローチャート : 判断 893">
          <a:extLst>
            <a:ext uri="{FF2B5EF4-FFF2-40B4-BE49-F238E27FC236}">
              <a16:creationId xmlns:a16="http://schemas.microsoft.com/office/drawing/2014/main" id="{00000000-0008-0000-0600-00007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6" name="フローチャート : 判断 895">
          <a:extLst>
            <a:ext uri="{FF2B5EF4-FFF2-40B4-BE49-F238E27FC236}">
              <a16:creationId xmlns:a16="http://schemas.microsoft.com/office/drawing/2014/main" id="{00000000-0008-0000-0600-00008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9" name="フローチャート : 判断 898">
          <a:extLst>
            <a:ext uri="{FF2B5EF4-FFF2-40B4-BE49-F238E27FC236}">
              <a16:creationId xmlns:a16="http://schemas.microsoft.com/office/drawing/2014/main" id="{00000000-0008-0000-0600-00008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2" name="フローチャート : 判断 901">
          <a:extLst>
            <a:ext uri="{FF2B5EF4-FFF2-40B4-BE49-F238E27FC236}">
              <a16:creationId xmlns:a16="http://schemas.microsoft.com/office/drawing/2014/main" id="{00000000-0008-0000-0600-00008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4" name="フローチャート : 判断 903">
          <a:extLst>
            <a:ext uri="{FF2B5EF4-FFF2-40B4-BE49-F238E27FC236}">
              <a16:creationId xmlns:a16="http://schemas.microsoft.com/office/drawing/2014/main" id="{00000000-0008-0000-0600-00008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1" name="円/楕円 910">
          <a:extLst>
            <a:ext uri="{FF2B5EF4-FFF2-40B4-BE49-F238E27FC236}">
              <a16:creationId xmlns:a16="http://schemas.microsoft.com/office/drawing/2014/main" id="{00000000-0008-0000-0600-00008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2" name="前年度繰上充用金該当値テキスト">
          <a:extLst>
            <a:ext uri="{FF2B5EF4-FFF2-40B4-BE49-F238E27FC236}">
              <a16:creationId xmlns:a16="http://schemas.microsoft.com/office/drawing/2014/main" id="{00000000-0008-0000-0600-00009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3" name="円/楕円 912">
          <a:extLst>
            <a:ext uri="{FF2B5EF4-FFF2-40B4-BE49-F238E27FC236}">
              <a16:creationId xmlns:a16="http://schemas.microsoft.com/office/drawing/2014/main" id="{00000000-0008-0000-0600-00009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5" name="円/楕円 914">
          <a:extLst>
            <a:ext uri="{FF2B5EF4-FFF2-40B4-BE49-F238E27FC236}">
              <a16:creationId xmlns:a16="http://schemas.microsoft.com/office/drawing/2014/main" id="{00000000-0008-0000-0600-00009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7" name="円/楕円 916">
          <a:extLst>
            <a:ext uri="{FF2B5EF4-FFF2-40B4-BE49-F238E27FC236}">
              <a16:creationId xmlns:a16="http://schemas.microsoft.com/office/drawing/2014/main" id="{00000000-0008-0000-0600-00009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9" name="円/楕円 918">
          <a:extLst>
            <a:ext uri="{FF2B5EF4-FFF2-40B4-BE49-F238E27FC236}">
              <a16:creationId xmlns:a16="http://schemas.microsoft.com/office/drawing/2014/main" id="{00000000-0008-0000-0600-00009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1" name="正方形/長方形 920">
          <a:extLst>
            <a:ext uri="{FF2B5EF4-FFF2-40B4-BE49-F238E27FC236}">
              <a16:creationId xmlns:a16="http://schemas.microsoft.com/office/drawing/2014/main" id="{00000000-0008-0000-0600-00009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2" name="正方形/長方形 921">
          <a:extLst>
            <a:ext uri="{FF2B5EF4-FFF2-40B4-BE49-F238E27FC236}">
              <a16:creationId xmlns:a16="http://schemas.microsoft.com/office/drawing/2014/main" id="{00000000-0008-0000-0600-00009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歳出決算総額は、住民一人当たり約５</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６０</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千円となっている。主な構成項目である扶助費は、住民一人当たり約１</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２２</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千円となっており、</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平成２４年度から</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比較すると</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２６．１</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し、</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類似団体内平均値比においても約４２千円上回っている。これは、臨時福祉給付金事業</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保育所運営事業</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、障害者（児）自立支援事業等の事業費が年々伸び続けているためである。</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今後も、</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社会保障関係経費は増加が見込まれるため、資格審査の適正化</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に</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取組み</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、単独扶助の見直しを進めていく。</a:t>
          </a:r>
          <a:endParaRPr kumimoji="1" lang="ja-JP" altLang="en-US" sz="1400">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鹿児島県薩摩川内市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97,056
96,642
682.92
56,815,642
54,345,007
1,712,795
30,320,115
45,245,920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64752</xdr:rowOff>
    </xdr:from>
    <xdr:to>
      <xdr:col>6</xdr:col>
      <xdr:colOff>510540</xdr:colOff>
      <xdr:row>39</xdr:row>
      <xdr:rowOff>84510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08252"/>
          <a:ext cx="1270" cy="1562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88337</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74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2,088</a:t>
          </a:r>
          <a:endParaRPr kumimoji="1" lang="ja-JP" altLang="en-US" sz="1000" b="1">
            <a:latin typeface="ＭＳ Ｐゴシック"/>
          </a:endParaRPr>
        </a:p>
      </xdr:txBody>
    </xdr:sp>
    <xdr:clientData/>
  </xdr:oneCellAnchor>
  <xdr:twoCellAnchor>
    <xdr:from>
      <xdr:col>6</xdr:col>
      <xdr:colOff>422275</xdr:colOff>
      <xdr:row>39</xdr:row>
      <xdr:rowOff>84510</xdr:rowOff>
    </xdr:from>
    <xdr:to>
      <xdr:col>6</xdr:col>
      <xdr:colOff>600075</xdr:colOff>
      <xdr:row>39</xdr:row>
      <xdr:rowOff>84510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71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11429</xdr:rowOff>
    </xdr:from>
    <xdr:ext cx="534377"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498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11,659</a:t>
          </a:r>
          <a:endParaRPr kumimoji="1" lang="ja-JP" altLang="en-US" sz="1000" b="1">
            <a:latin typeface="ＭＳ Ｐゴシック"/>
          </a:endParaRPr>
        </a:p>
      </xdr:txBody>
    </xdr:sp>
    <xdr:clientData/>
  </xdr:oneCellAnchor>
  <xdr:twoCellAnchor>
    <xdr:from>
      <xdr:col>6</xdr:col>
      <xdr:colOff>422275</xdr:colOff>
      <xdr:row>30</xdr:row>
      <xdr:rowOff>64752</xdr:rowOff>
    </xdr:from>
    <xdr:to>
      <xdr:col>6</xdr:col>
      <xdr:colOff>600075</xdr:colOff>
      <xdr:row>30</xdr:row>
      <xdr:rowOff>64752</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08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34871</xdr:rowOff>
    </xdr:from>
    <xdr:to>
      <xdr:col>6</xdr:col>
      <xdr:colOff>511175</xdr:colOff>
      <xdr:row>38</xdr:row>
      <xdr:rowOff>54628</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6549971"/>
          <a:ext cx="838200" cy="19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6294</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3499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3,446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154867</xdr:rowOff>
    </xdr:from>
    <xdr:to>
      <xdr:col>6</xdr:col>
      <xdr:colOff>561975</xdr:colOff>
      <xdr:row>38</xdr:row>
      <xdr:rowOff>85017</xdr:rowOff>
    </xdr:to>
    <xdr:sp macro="" textlink="">
      <xdr:nvSpPr>
        <xdr:cNvPr id="65" name="フローチャート : 判断 64">
          <a:extLst>
            <a:ext uri="{FF2B5EF4-FFF2-40B4-BE49-F238E27FC236}">
              <a16:creationId xmlns:a16="http://schemas.microsoft.com/office/drawing/2014/main" id="{00000000-0008-0000-0700-000041000000}"/>
            </a:ext>
          </a:extLst>
        </xdr:cNvPr>
        <xdr:cNvSpPr/>
      </xdr:nvSpPr>
      <xdr:spPr>
        <a:xfrm>
          <a:off x="4584700" y="6498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54628</xdr:rowOff>
    </xdr:from>
    <xdr:to>
      <xdr:col>5</xdr:col>
      <xdr:colOff>358775</xdr:colOff>
      <xdr:row>38</xdr:row>
      <xdr:rowOff>78141</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6569728"/>
          <a:ext cx="889000" cy="23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136906</xdr:rowOff>
    </xdr:from>
    <xdr:to>
      <xdr:col>5</xdr:col>
      <xdr:colOff>409575</xdr:colOff>
      <xdr:row>38</xdr:row>
      <xdr:rowOff>67056</xdr:rowOff>
    </xdr:to>
    <xdr:sp macro="" textlink="">
      <xdr:nvSpPr>
        <xdr:cNvPr id="67" name="フローチャート : 判断 66">
          <a:extLst>
            <a:ext uri="{FF2B5EF4-FFF2-40B4-BE49-F238E27FC236}">
              <a16:creationId xmlns:a16="http://schemas.microsoft.com/office/drawing/2014/main" id="{00000000-0008-0000-0700-000043000000}"/>
            </a:ext>
          </a:extLst>
        </xdr:cNvPr>
        <xdr:cNvSpPr/>
      </xdr:nvSpPr>
      <xdr:spPr>
        <a:xfrm>
          <a:off x="3746500" y="648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83583</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7" y="6255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3,556</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78141</xdr:rowOff>
    </xdr:from>
    <xdr:to>
      <xdr:col>4</xdr:col>
      <xdr:colOff>155575</xdr:colOff>
      <xdr:row>38</xdr:row>
      <xdr:rowOff>89571</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6593241"/>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122700</xdr:rowOff>
    </xdr:from>
    <xdr:to>
      <xdr:col>4</xdr:col>
      <xdr:colOff>206375</xdr:colOff>
      <xdr:row>38</xdr:row>
      <xdr:rowOff>52850</xdr:rowOff>
    </xdr:to>
    <xdr:sp macro="" textlink="">
      <xdr:nvSpPr>
        <xdr:cNvPr id="70" name="フローチャート : 判断 69">
          <a:extLst>
            <a:ext uri="{FF2B5EF4-FFF2-40B4-BE49-F238E27FC236}">
              <a16:creationId xmlns:a16="http://schemas.microsoft.com/office/drawing/2014/main" id="{00000000-0008-0000-0700-000046000000}"/>
            </a:ext>
          </a:extLst>
        </xdr:cNvPr>
        <xdr:cNvSpPr/>
      </xdr:nvSpPr>
      <xdr:spPr>
        <a:xfrm>
          <a:off x="2857500" y="646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69377</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7" y="6241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169418</xdr:rowOff>
    </xdr:from>
    <xdr:to>
      <xdr:col>2</xdr:col>
      <xdr:colOff>638175</xdr:colOff>
      <xdr:row>38</xdr:row>
      <xdr:rowOff>89571</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6513068"/>
          <a:ext cx="889000" cy="91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128252</xdr:rowOff>
    </xdr:from>
    <xdr:to>
      <xdr:col>3</xdr:col>
      <xdr:colOff>3175</xdr:colOff>
      <xdr:row>38</xdr:row>
      <xdr:rowOff>58402</xdr:rowOff>
    </xdr:to>
    <xdr:sp macro="" textlink="">
      <xdr:nvSpPr>
        <xdr:cNvPr id="73" name="フローチャート : 判断 72">
          <a:extLst>
            <a:ext uri="{FF2B5EF4-FFF2-40B4-BE49-F238E27FC236}">
              <a16:creationId xmlns:a16="http://schemas.microsoft.com/office/drawing/2014/main" id="{00000000-0008-0000-0700-000049000000}"/>
            </a:ext>
          </a:extLst>
        </xdr:cNvPr>
        <xdr:cNvSpPr/>
      </xdr:nvSpPr>
      <xdr:spPr>
        <a:xfrm>
          <a:off x="1968500" y="647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74929</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7" y="6247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104249</xdr:rowOff>
    </xdr:from>
    <xdr:to>
      <xdr:col>1</xdr:col>
      <xdr:colOff>485775</xdr:colOff>
      <xdr:row>38</xdr:row>
      <xdr:rowOff>34399</xdr:rowOff>
    </xdr:to>
    <xdr:sp macro="" textlink="">
      <xdr:nvSpPr>
        <xdr:cNvPr id="75" name="フローチャート : 判断 74">
          <a:extLst>
            <a:ext uri="{FF2B5EF4-FFF2-40B4-BE49-F238E27FC236}">
              <a16:creationId xmlns:a16="http://schemas.microsoft.com/office/drawing/2014/main" id="{00000000-0008-0000-0700-00004B000000}"/>
            </a:ext>
          </a:extLst>
        </xdr:cNvPr>
        <xdr:cNvSpPr/>
      </xdr:nvSpPr>
      <xdr:spPr>
        <a:xfrm>
          <a:off x="1079500" y="644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50926</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7" y="6223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155521</xdr:rowOff>
    </xdr:from>
    <xdr:to>
      <xdr:col>6</xdr:col>
      <xdr:colOff>561975</xdr:colOff>
      <xdr:row>38</xdr:row>
      <xdr:rowOff>85671</xdr:rowOff>
    </xdr:to>
    <xdr:sp macro="" textlink="">
      <xdr:nvSpPr>
        <xdr:cNvPr id="82" name="円/楕円 81">
          <a:extLst>
            <a:ext uri="{FF2B5EF4-FFF2-40B4-BE49-F238E27FC236}">
              <a16:creationId xmlns:a16="http://schemas.microsoft.com/office/drawing/2014/main" id="{00000000-0008-0000-0700-000052000000}"/>
            </a:ext>
          </a:extLst>
        </xdr:cNvPr>
        <xdr:cNvSpPr/>
      </xdr:nvSpPr>
      <xdr:spPr>
        <a:xfrm>
          <a:off x="4584700" y="6499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133948</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477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3,442</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3828</xdr:rowOff>
    </xdr:from>
    <xdr:to>
      <xdr:col>5</xdr:col>
      <xdr:colOff>409575</xdr:colOff>
      <xdr:row>38</xdr:row>
      <xdr:rowOff>105428</xdr:rowOff>
    </xdr:to>
    <xdr:sp macro="" textlink="">
      <xdr:nvSpPr>
        <xdr:cNvPr id="84" name="円/楕円 83">
          <a:extLst>
            <a:ext uri="{FF2B5EF4-FFF2-40B4-BE49-F238E27FC236}">
              <a16:creationId xmlns:a16="http://schemas.microsoft.com/office/drawing/2014/main" id="{00000000-0008-0000-0700-000054000000}"/>
            </a:ext>
          </a:extLst>
        </xdr:cNvPr>
        <xdr:cNvSpPr/>
      </xdr:nvSpPr>
      <xdr:spPr>
        <a:xfrm>
          <a:off x="3746500" y="651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38</xdr:row>
      <xdr:rowOff>96555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7" y="6611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3,321</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27341</xdr:rowOff>
    </xdr:from>
    <xdr:to>
      <xdr:col>4</xdr:col>
      <xdr:colOff>206375</xdr:colOff>
      <xdr:row>38</xdr:row>
      <xdr:rowOff>128941</xdr:rowOff>
    </xdr:to>
    <xdr:sp macro="" textlink="">
      <xdr:nvSpPr>
        <xdr:cNvPr id="86" name="円/楕円 85">
          <a:extLst>
            <a:ext uri="{FF2B5EF4-FFF2-40B4-BE49-F238E27FC236}">
              <a16:creationId xmlns:a16="http://schemas.microsoft.com/office/drawing/2014/main" id="{00000000-0008-0000-0700-000056000000}"/>
            </a:ext>
          </a:extLst>
        </xdr:cNvPr>
        <xdr:cNvSpPr/>
      </xdr:nvSpPr>
      <xdr:spPr>
        <a:xfrm>
          <a:off x="2857500" y="6542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120068</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7" y="6635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3,177</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38771</xdr:rowOff>
    </xdr:from>
    <xdr:to>
      <xdr:col>3</xdr:col>
      <xdr:colOff>3175</xdr:colOff>
      <xdr:row>38</xdr:row>
      <xdr:rowOff>140371</xdr:rowOff>
    </xdr:to>
    <xdr:sp macro="" textlink="">
      <xdr:nvSpPr>
        <xdr:cNvPr id="88" name="円/楕円 87">
          <a:extLst>
            <a:ext uri="{FF2B5EF4-FFF2-40B4-BE49-F238E27FC236}">
              <a16:creationId xmlns:a16="http://schemas.microsoft.com/office/drawing/2014/main" id="{00000000-0008-0000-0700-000058000000}"/>
            </a:ext>
          </a:extLst>
        </xdr:cNvPr>
        <xdr:cNvSpPr/>
      </xdr:nvSpPr>
      <xdr:spPr>
        <a:xfrm>
          <a:off x="1968500" y="6553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131498</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7" y="664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3,107</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118618</xdr:rowOff>
    </xdr:from>
    <xdr:to>
      <xdr:col>1</xdr:col>
      <xdr:colOff>485775</xdr:colOff>
      <xdr:row>38</xdr:row>
      <xdr:rowOff>48768</xdr:rowOff>
    </xdr:to>
    <xdr:sp macro="" textlink="">
      <xdr:nvSpPr>
        <xdr:cNvPr id="90" name="円/楕円 89">
          <a:extLst>
            <a:ext uri="{FF2B5EF4-FFF2-40B4-BE49-F238E27FC236}">
              <a16:creationId xmlns:a16="http://schemas.microsoft.com/office/drawing/2014/main" id="{00000000-0008-0000-0700-00005A000000}"/>
            </a:ext>
          </a:extLst>
        </xdr:cNvPr>
        <xdr:cNvSpPr/>
      </xdr:nvSpPr>
      <xdr:spPr>
        <a:xfrm>
          <a:off x="1079500" y="6462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38</xdr:row>
      <xdr:rowOff>39895</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7" y="6554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79,614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a:extLst>
            <a:ext uri="{FF2B5EF4-FFF2-40B4-BE49-F238E27FC236}">
              <a16:creationId xmlns:a16="http://schemas.microsoft.com/office/drawing/2014/main" id="{00000000-0008-0000-0700-000073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総務費グラフ枠">
          <a:extLst>
            <a:ext uri="{FF2B5EF4-FFF2-40B4-BE49-F238E27FC236}">
              <a16:creationId xmlns:a16="http://schemas.microsoft.com/office/drawing/2014/main" id="{00000000-0008-0000-07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61326</xdr:rowOff>
    </xdr:from>
    <xdr:to>
      <xdr:col>6</xdr:col>
      <xdr:colOff>510540</xdr:colOff>
      <xdr:row>58</xdr:row>
      <xdr:rowOff>166779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4633595" y="8805276"/>
          <a:ext cx="1270" cy="1305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170606</xdr:rowOff>
    </xdr:from>
    <xdr:ext cx="534377" cy="259045"/>
    <xdr:sp macro="" textlink="">
      <xdr:nvSpPr>
        <xdr:cNvPr id="118" name="総務費最小値テキスト">
          <a:extLst>
            <a:ext uri="{FF2B5EF4-FFF2-40B4-BE49-F238E27FC236}">
              <a16:creationId xmlns:a16="http://schemas.microsoft.com/office/drawing/2014/main" id="{00000000-0008-0000-0700-000076000000}"/>
            </a:ext>
          </a:extLst>
        </xdr:cNvPr>
        <xdr:cNvSpPr txBox="1"/>
      </xdr:nvSpPr>
      <xdr:spPr>
        <a:xfrm>
          <a:off x="4686300" y="1011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31,708</a:t>
          </a:r>
          <a:endParaRPr kumimoji="1" lang="ja-JP" altLang="en-US" sz="1000" b="1">
            <a:latin typeface="ＭＳ Ｐゴシック"/>
          </a:endParaRPr>
        </a:p>
      </xdr:txBody>
    </xdr:sp>
    <xdr:clientData/>
  </xdr:oneCellAnchor>
  <xdr:twoCellAnchor>
    <xdr:from>
      <xdr:col>6</xdr:col>
      <xdr:colOff>422275</xdr:colOff>
      <xdr:row>58</xdr:row>
      <xdr:rowOff>166779</xdr:rowOff>
    </xdr:from>
    <xdr:to>
      <xdr:col>6</xdr:col>
      <xdr:colOff>600075</xdr:colOff>
      <xdr:row>58</xdr:row>
      <xdr:rowOff>166779</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10110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8003</xdr:rowOff>
    </xdr:from>
    <xdr:ext cx="599010" cy="259045"/>
    <xdr:sp macro="" textlink="">
      <xdr:nvSpPr>
        <xdr:cNvPr id="120" name="総務費最大値テキスト">
          <a:extLst>
            <a:ext uri="{FF2B5EF4-FFF2-40B4-BE49-F238E27FC236}">
              <a16:creationId xmlns:a16="http://schemas.microsoft.com/office/drawing/2014/main" id="{00000000-0008-0000-0700-000078000000}"/>
            </a:ext>
          </a:extLst>
        </xdr:cNvPr>
        <xdr:cNvSpPr txBox="1"/>
      </xdr:nvSpPr>
      <xdr:spPr>
        <a:xfrm>
          <a:off x="4686300" y="8580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431,499</a:t>
          </a:r>
          <a:endParaRPr kumimoji="1" lang="ja-JP" altLang="en-US" sz="1000" b="1">
            <a:latin typeface="ＭＳ Ｐゴシック"/>
          </a:endParaRPr>
        </a:p>
      </xdr:txBody>
    </xdr:sp>
    <xdr:clientData/>
  </xdr:oneCellAnchor>
  <xdr:twoCellAnchor>
    <xdr:from>
      <xdr:col>6</xdr:col>
      <xdr:colOff>422275</xdr:colOff>
      <xdr:row>51</xdr:row>
      <xdr:rowOff>61326</xdr:rowOff>
    </xdr:from>
    <xdr:to>
      <xdr:col>6</xdr:col>
      <xdr:colOff>600075</xdr:colOff>
      <xdr:row>51</xdr:row>
      <xdr:rowOff>61326</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4546600" y="880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134582</xdr:rowOff>
    </xdr:from>
    <xdr:to>
      <xdr:col>6</xdr:col>
      <xdr:colOff>511175</xdr:colOff>
      <xdr:row>57</xdr:row>
      <xdr:rowOff>150291</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3797300" y="9907232"/>
          <a:ext cx="838200" cy="15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971</xdr:rowOff>
    </xdr:from>
    <xdr:ext cx="534377" cy="259045"/>
    <xdr:sp macro="" textlink="">
      <xdr:nvSpPr>
        <xdr:cNvPr id="123" name="総務費平均値テキスト">
          <a:extLst>
            <a:ext uri="{FF2B5EF4-FFF2-40B4-BE49-F238E27FC236}">
              <a16:creationId xmlns:a16="http://schemas.microsoft.com/office/drawing/2014/main" id="{00000000-0008-0000-0700-00007B000000}"/>
            </a:ext>
          </a:extLst>
        </xdr:cNvPr>
        <xdr:cNvSpPr txBox="1"/>
      </xdr:nvSpPr>
      <xdr:spPr>
        <a:xfrm>
          <a:off x="4686300" y="9945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60,319</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22544</xdr:rowOff>
    </xdr:from>
    <xdr:to>
      <xdr:col>6</xdr:col>
      <xdr:colOff>561975</xdr:colOff>
      <xdr:row>58</xdr:row>
      <xdr:rowOff>124144</xdr:rowOff>
    </xdr:to>
    <xdr:sp macro="" textlink="">
      <xdr:nvSpPr>
        <xdr:cNvPr id="124" name="フローチャート : 判断 123">
          <a:extLst>
            <a:ext uri="{FF2B5EF4-FFF2-40B4-BE49-F238E27FC236}">
              <a16:creationId xmlns:a16="http://schemas.microsoft.com/office/drawing/2014/main" id="{00000000-0008-0000-0700-00007C000000}"/>
            </a:ext>
          </a:extLst>
        </xdr:cNvPr>
        <xdr:cNvSpPr/>
      </xdr:nvSpPr>
      <xdr:spPr>
        <a:xfrm>
          <a:off x="4584700" y="9966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51895</xdr:rowOff>
    </xdr:from>
    <xdr:to>
      <xdr:col>5</xdr:col>
      <xdr:colOff>358775</xdr:colOff>
      <xdr:row>57</xdr:row>
      <xdr:rowOff>150291</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2908300" y="9824545"/>
          <a:ext cx="889000" cy="98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42511</xdr:rowOff>
    </xdr:from>
    <xdr:to>
      <xdr:col>5</xdr:col>
      <xdr:colOff>409575</xdr:colOff>
      <xdr:row>58</xdr:row>
      <xdr:rowOff>144111</xdr:rowOff>
    </xdr:to>
    <xdr:sp macro="" textlink="">
      <xdr:nvSpPr>
        <xdr:cNvPr id="126" name="フローチャート : 判断 125">
          <a:extLst>
            <a:ext uri="{FF2B5EF4-FFF2-40B4-BE49-F238E27FC236}">
              <a16:creationId xmlns:a16="http://schemas.microsoft.com/office/drawing/2014/main" id="{00000000-0008-0000-0700-00007E000000}"/>
            </a:ext>
          </a:extLst>
        </xdr:cNvPr>
        <xdr:cNvSpPr/>
      </xdr:nvSpPr>
      <xdr:spPr>
        <a:xfrm>
          <a:off x="3746500" y="9986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135238</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3530111" y="10079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54,205</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51895</xdr:rowOff>
    </xdr:from>
    <xdr:to>
      <xdr:col>4</xdr:col>
      <xdr:colOff>155575</xdr:colOff>
      <xdr:row>57</xdr:row>
      <xdr:rowOff>134364</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2019300" y="9824545"/>
          <a:ext cx="889000" cy="82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24540</xdr:rowOff>
    </xdr:from>
    <xdr:to>
      <xdr:col>4</xdr:col>
      <xdr:colOff>206375</xdr:colOff>
      <xdr:row>58</xdr:row>
      <xdr:rowOff>126140</xdr:rowOff>
    </xdr:to>
    <xdr:sp macro="" textlink="">
      <xdr:nvSpPr>
        <xdr:cNvPr id="129" name="フローチャート : 判断 128">
          <a:extLst>
            <a:ext uri="{FF2B5EF4-FFF2-40B4-BE49-F238E27FC236}">
              <a16:creationId xmlns:a16="http://schemas.microsoft.com/office/drawing/2014/main" id="{00000000-0008-0000-0700-000081000000}"/>
            </a:ext>
          </a:extLst>
        </xdr:cNvPr>
        <xdr:cNvSpPr/>
      </xdr:nvSpPr>
      <xdr:spPr>
        <a:xfrm>
          <a:off x="2857500" y="996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117267</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641111" y="10061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134364</xdr:rowOff>
    </xdr:from>
    <xdr:to>
      <xdr:col>2</xdr:col>
      <xdr:colOff>638175</xdr:colOff>
      <xdr:row>58</xdr:row>
      <xdr:rowOff>8666</xdr:rowOff>
    </xdr:to>
    <xdr:cxnSp macro="">
      <xdr:nvCxnSpPr>
        <xdr:cNvPr id="131" name="直線コネクタ 130">
          <a:extLst>
            <a:ext uri="{FF2B5EF4-FFF2-40B4-BE49-F238E27FC236}">
              <a16:creationId xmlns:a16="http://schemas.microsoft.com/office/drawing/2014/main" id="{00000000-0008-0000-0700-000083000000}"/>
            </a:ext>
          </a:extLst>
        </xdr:cNvPr>
        <xdr:cNvCxnSpPr/>
      </xdr:nvCxnSpPr>
      <xdr:spPr>
        <a:xfrm flipV="1">
          <a:off x="1130300" y="9907014"/>
          <a:ext cx="889000" cy="45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11571</xdr:rowOff>
    </xdr:from>
    <xdr:to>
      <xdr:col>3</xdr:col>
      <xdr:colOff>3175</xdr:colOff>
      <xdr:row>58</xdr:row>
      <xdr:rowOff>113171</xdr:rowOff>
    </xdr:to>
    <xdr:sp macro="" textlink="">
      <xdr:nvSpPr>
        <xdr:cNvPr id="132" name="フローチャート : 判断 131">
          <a:extLst>
            <a:ext uri="{FF2B5EF4-FFF2-40B4-BE49-F238E27FC236}">
              <a16:creationId xmlns:a16="http://schemas.microsoft.com/office/drawing/2014/main" id="{00000000-0008-0000-0700-000084000000}"/>
            </a:ext>
          </a:extLst>
        </xdr:cNvPr>
        <xdr:cNvSpPr/>
      </xdr:nvSpPr>
      <xdr:spPr>
        <a:xfrm>
          <a:off x="1968500" y="995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104298</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752111" y="10048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167248</xdr:rowOff>
    </xdr:from>
    <xdr:to>
      <xdr:col>1</xdr:col>
      <xdr:colOff>485775</xdr:colOff>
      <xdr:row>58</xdr:row>
      <xdr:rowOff>97398</xdr:rowOff>
    </xdr:to>
    <xdr:sp macro="" textlink="">
      <xdr:nvSpPr>
        <xdr:cNvPr id="134" name="フローチャート : 判断 133">
          <a:extLst>
            <a:ext uri="{FF2B5EF4-FFF2-40B4-BE49-F238E27FC236}">
              <a16:creationId xmlns:a16="http://schemas.microsoft.com/office/drawing/2014/main" id="{00000000-0008-0000-0700-000086000000}"/>
            </a:ext>
          </a:extLst>
        </xdr:cNvPr>
        <xdr:cNvSpPr/>
      </xdr:nvSpPr>
      <xdr:spPr>
        <a:xfrm>
          <a:off x="1079500" y="993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88525</xdr:rowOff>
    </xdr:from>
    <xdr:ext cx="534377"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863111" y="10032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83782</xdr:rowOff>
    </xdr:from>
    <xdr:to>
      <xdr:col>6</xdr:col>
      <xdr:colOff>561975</xdr:colOff>
      <xdr:row>58</xdr:row>
      <xdr:rowOff>13932</xdr:rowOff>
    </xdr:to>
    <xdr:sp macro="" textlink="">
      <xdr:nvSpPr>
        <xdr:cNvPr id="141" name="円/楕円 140">
          <a:extLst>
            <a:ext uri="{FF2B5EF4-FFF2-40B4-BE49-F238E27FC236}">
              <a16:creationId xmlns:a16="http://schemas.microsoft.com/office/drawing/2014/main" id="{00000000-0008-0000-0700-00008D000000}"/>
            </a:ext>
          </a:extLst>
        </xdr:cNvPr>
        <xdr:cNvSpPr/>
      </xdr:nvSpPr>
      <xdr:spPr>
        <a:xfrm>
          <a:off x="4584700" y="985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106659</xdr:rowOff>
    </xdr:from>
    <xdr:ext cx="534377" cy="259045"/>
    <xdr:sp macro="" textlink="">
      <xdr:nvSpPr>
        <xdr:cNvPr id="142" name="総務費該当値テキスト">
          <a:extLst>
            <a:ext uri="{FF2B5EF4-FFF2-40B4-BE49-F238E27FC236}">
              <a16:creationId xmlns:a16="http://schemas.microsoft.com/office/drawing/2014/main" id="{00000000-0008-0000-0700-00008E000000}"/>
            </a:ext>
          </a:extLst>
        </xdr:cNvPr>
        <xdr:cNvSpPr txBox="1"/>
      </xdr:nvSpPr>
      <xdr:spPr>
        <a:xfrm>
          <a:off x="4686300" y="9707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94,067</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99491</xdr:rowOff>
    </xdr:from>
    <xdr:to>
      <xdr:col>5</xdr:col>
      <xdr:colOff>409575</xdr:colOff>
      <xdr:row>58</xdr:row>
      <xdr:rowOff>29641</xdr:rowOff>
    </xdr:to>
    <xdr:sp macro="" textlink="">
      <xdr:nvSpPr>
        <xdr:cNvPr id="143" name="円/楕円 142">
          <a:extLst>
            <a:ext uri="{FF2B5EF4-FFF2-40B4-BE49-F238E27FC236}">
              <a16:creationId xmlns:a16="http://schemas.microsoft.com/office/drawing/2014/main" id="{00000000-0008-0000-0700-00008F000000}"/>
            </a:ext>
          </a:extLst>
        </xdr:cNvPr>
        <xdr:cNvSpPr/>
      </xdr:nvSpPr>
      <xdr:spPr>
        <a:xfrm>
          <a:off x="3746500" y="9872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46168</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3530111" y="9647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89,257</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1095</xdr:rowOff>
    </xdr:from>
    <xdr:to>
      <xdr:col>4</xdr:col>
      <xdr:colOff>206375</xdr:colOff>
      <xdr:row>57</xdr:row>
      <xdr:rowOff>102695</xdr:rowOff>
    </xdr:to>
    <xdr:sp macro="" textlink="">
      <xdr:nvSpPr>
        <xdr:cNvPr id="145" name="円/楕円 144">
          <a:extLst>
            <a:ext uri="{FF2B5EF4-FFF2-40B4-BE49-F238E27FC236}">
              <a16:creationId xmlns:a16="http://schemas.microsoft.com/office/drawing/2014/main" id="{00000000-0008-0000-0700-000091000000}"/>
            </a:ext>
          </a:extLst>
        </xdr:cNvPr>
        <xdr:cNvSpPr/>
      </xdr:nvSpPr>
      <xdr:spPr>
        <a:xfrm>
          <a:off x="2857500" y="977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119222</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2608794" y="9548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119,387</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83564</xdr:rowOff>
    </xdr:from>
    <xdr:to>
      <xdr:col>3</xdr:col>
      <xdr:colOff>3175</xdr:colOff>
      <xdr:row>58</xdr:row>
      <xdr:rowOff>13714</xdr:rowOff>
    </xdr:to>
    <xdr:sp macro="" textlink="">
      <xdr:nvSpPr>
        <xdr:cNvPr id="147" name="円/楕円 146">
          <a:extLst>
            <a:ext uri="{FF2B5EF4-FFF2-40B4-BE49-F238E27FC236}">
              <a16:creationId xmlns:a16="http://schemas.microsoft.com/office/drawing/2014/main" id="{00000000-0008-0000-0700-000093000000}"/>
            </a:ext>
          </a:extLst>
        </xdr:cNvPr>
        <xdr:cNvSpPr/>
      </xdr:nvSpPr>
      <xdr:spPr>
        <a:xfrm>
          <a:off x="1968500" y="985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30241</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1752111" y="9631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94,134</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129316</xdr:rowOff>
    </xdr:from>
    <xdr:to>
      <xdr:col>1</xdr:col>
      <xdr:colOff>485775</xdr:colOff>
      <xdr:row>58</xdr:row>
      <xdr:rowOff>59466</xdr:rowOff>
    </xdr:to>
    <xdr:sp macro="" textlink="">
      <xdr:nvSpPr>
        <xdr:cNvPr id="149" name="円/楕円 148">
          <a:extLst>
            <a:ext uri="{FF2B5EF4-FFF2-40B4-BE49-F238E27FC236}">
              <a16:creationId xmlns:a16="http://schemas.microsoft.com/office/drawing/2014/main" id="{00000000-0008-0000-0700-000095000000}"/>
            </a:ext>
          </a:extLst>
        </xdr:cNvPr>
        <xdr:cNvSpPr/>
      </xdr:nvSpPr>
      <xdr:spPr>
        <a:xfrm>
          <a:off x="1079500" y="9901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75993</xdr:rowOff>
    </xdr:from>
    <xdr:ext cx="534377" cy="259045"/>
    <xdr:sp macro="" textlink="">
      <xdr:nvSpPr>
        <xdr:cNvPr id="150" name="テキスト ボックス 149">
          <a:extLst>
            <a:ext uri="{FF2B5EF4-FFF2-40B4-BE49-F238E27FC236}">
              <a16:creationId xmlns:a16="http://schemas.microsoft.com/office/drawing/2014/main" id="{00000000-0008-0000-0700-000096000000}"/>
            </a:ext>
          </a:extLst>
        </xdr:cNvPr>
        <xdr:cNvSpPr txBox="1"/>
      </xdr:nvSpPr>
      <xdr:spPr>
        <a:xfrm>
          <a:off x="863111" y="9677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80,124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193,350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4" name="テキスト ボックス 173">
          <a:extLst>
            <a:ext uri="{FF2B5EF4-FFF2-40B4-BE49-F238E27FC236}">
              <a16:creationId xmlns:a16="http://schemas.microsoft.com/office/drawing/2014/main" id="{00000000-0008-0000-0700-0000AE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5" name="民生費グラフ枠">
          <a:extLst>
            <a:ext uri="{FF2B5EF4-FFF2-40B4-BE49-F238E27FC236}">
              <a16:creationId xmlns:a16="http://schemas.microsoft.com/office/drawing/2014/main" id="{00000000-0008-0000-0700-0000AF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78218</xdr:rowOff>
    </xdr:from>
    <xdr:to>
      <xdr:col>6</xdr:col>
      <xdr:colOff>510540</xdr:colOff>
      <xdr:row>78</xdr:row>
      <xdr:rowOff>104911</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4633595" y="12079718"/>
          <a:ext cx="1270" cy="1398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108738</xdr:rowOff>
    </xdr:from>
    <xdr:ext cx="599010" cy="259045"/>
    <xdr:sp macro="" textlink="">
      <xdr:nvSpPr>
        <xdr:cNvPr id="177" name="民生費最小値テキスト">
          <a:extLst>
            <a:ext uri="{FF2B5EF4-FFF2-40B4-BE49-F238E27FC236}">
              <a16:creationId xmlns:a16="http://schemas.microsoft.com/office/drawing/2014/main" id="{00000000-0008-0000-0700-0000B1000000}"/>
            </a:ext>
          </a:extLst>
        </xdr:cNvPr>
        <xdr:cNvSpPr txBox="1"/>
      </xdr:nvSpPr>
      <xdr:spPr>
        <a:xfrm>
          <a:off x="4686300" y="13481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101,305</a:t>
          </a:r>
          <a:endParaRPr kumimoji="1" lang="ja-JP" altLang="en-US" sz="1000" b="1">
            <a:latin typeface="ＭＳ Ｐゴシック"/>
          </a:endParaRPr>
        </a:p>
      </xdr:txBody>
    </xdr:sp>
    <xdr:clientData/>
  </xdr:oneCellAnchor>
  <xdr:twoCellAnchor>
    <xdr:from>
      <xdr:col>6</xdr:col>
      <xdr:colOff>422275</xdr:colOff>
      <xdr:row>78</xdr:row>
      <xdr:rowOff>104911</xdr:rowOff>
    </xdr:from>
    <xdr:to>
      <xdr:col>6</xdr:col>
      <xdr:colOff>600075</xdr:colOff>
      <xdr:row>78</xdr:row>
      <xdr:rowOff>104911</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3478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24895</xdr:rowOff>
    </xdr:from>
    <xdr:ext cx="599010" cy="259045"/>
    <xdr:sp macro="" textlink="">
      <xdr:nvSpPr>
        <xdr:cNvPr id="179" name="民生費最大値テキスト">
          <a:extLst>
            <a:ext uri="{FF2B5EF4-FFF2-40B4-BE49-F238E27FC236}">
              <a16:creationId xmlns:a16="http://schemas.microsoft.com/office/drawing/2014/main" id="{00000000-0008-0000-0700-0000B3000000}"/>
            </a:ext>
          </a:extLst>
        </xdr:cNvPr>
        <xdr:cNvSpPr txBox="1"/>
      </xdr:nvSpPr>
      <xdr:spPr>
        <a:xfrm>
          <a:off x="4686300" y="11854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957,653</a:t>
          </a:r>
          <a:endParaRPr kumimoji="1" lang="ja-JP" altLang="en-US" sz="1000" b="1">
            <a:latin typeface="ＭＳ Ｐゴシック"/>
          </a:endParaRPr>
        </a:p>
      </xdr:txBody>
    </xdr:sp>
    <xdr:clientData/>
  </xdr:oneCellAnchor>
  <xdr:twoCellAnchor>
    <xdr:from>
      <xdr:col>6</xdr:col>
      <xdr:colOff>422275</xdr:colOff>
      <xdr:row>70</xdr:row>
      <xdr:rowOff>78218</xdr:rowOff>
    </xdr:from>
    <xdr:to>
      <xdr:col>6</xdr:col>
      <xdr:colOff>600075</xdr:colOff>
      <xdr:row>70</xdr:row>
      <xdr:rowOff>78218</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4546600" y="1207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131859</xdr:rowOff>
    </xdr:from>
    <xdr:to>
      <xdr:col>6</xdr:col>
      <xdr:colOff>511175</xdr:colOff>
      <xdr:row>77</xdr:row>
      <xdr:rowOff>162255</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3797300" y="13333509"/>
          <a:ext cx="838200" cy="30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130453</xdr:rowOff>
    </xdr:from>
    <xdr:ext cx="599010" cy="259045"/>
    <xdr:sp macro="" textlink="">
      <xdr:nvSpPr>
        <xdr:cNvPr id="182" name="民生費平均値テキスト">
          <a:extLst>
            <a:ext uri="{FF2B5EF4-FFF2-40B4-BE49-F238E27FC236}">
              <a16:creationId xmlns:a16="http://schemas.microsoft.com/office/drawing/2014/main" id="{00000000-0008-0000-0700-0000B6000000}"/>
            </a:ext>
          </a:extLst>
        </xdr:cNvPr>
        <xdr:cNvSpPr txBox="1"/>
      </xdr:nvSpPr>
      <xdr:spPr>
        <a:xfrm>
          <a:off x="4686300" y="133321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146,340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152026</xdr:rowOff>
    </xdr:from>
    <xdr:to>
      <xdr:col>6</xdr:col>
      <xdr:colOff>561975</xdr:colOff>
      <xdr:row>78</xdr:row>
      <xdr:rowOff>82176</xdr:rowOff>
    </xdr:to>
    <xdr:sp macro="" textlink="">
      <xdr:nvSpPr>
        <xdr:cNvPr id="183" name="フローチャート : 判断 182">
          <a:extLst>
            <a:ext uri="{FF2B5EF4-FFF2-40B4-BE49-F238E27FC236}">
              <a16:creationId xmlns:a16="http://schemas.microsoft.com/office/drawing/2014/main" id="{00000000-0008-0000-0700-0000B7000000}"/>
            </a:ext>
          </a:extLst>
        </xdr:cNvPr>
        <xdr:cNvSpPr/>
      </xdr:nvSpPr>
      <xdr:spPr>
        <a:xfrm>
          <a:off x="4584700" y="1335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162255</xdr:rowOff>
    </xdr:from>
    <xdr:to>
      <xdr:col>5</xdr:col>
      <xdr:colOff>358775</xdr:colOff>
      <xdr:row>78</xdr:row>
      <xdr:rowOff>1625</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908300" y="13363905"/>
          <a:ext cx="889000" cy="10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6569</xdr:rowOff>
    </xdr:from>
    <xdr:to>
      <xdr:col>5</xdr:col>
      <xdr:colOff>409575</xdr:colOff>
      <xdr:row>78</xdr:row>
      <xdr:rowOff>108169</xdr:rowOff>
    </xdr:to>
    <xdr:sp macro="" textlink="">
      <xdr:nvSpPr>
        <xdr:cNvPr id="185" name="フローチャート : 判断 184">
          <a:extLst>
            <a:ext uri="{FF2B5EF4-FFF2-40B4-BE49-F238E27FC236}">
              <a16:creationId xmlns:a16="http://schemas.microsoft.com/office/drawing/2014/main" id="{00000000-0008-0000-0700-0000B9000000}"/>
            </a:ext>
          </a:extLst>
        </xdr:cNvPr>
        <xdr:cNvSpPr/>
      </xdr:nvSpPr>
      <xdr:spPr>
        <a:xfrm>
          <a:off x="3746500" y="1337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99296</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3497794" y="13472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130,422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1625</xdr:rowOff>
    </xdr:from>
    <xdr:to>
      <xdr:col>4</xdr:col>
      <xdr:colOff>155575</xdr:colOff>
      <xdr:row>78</xdr:row>
      <xdr:rowOff>18552</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2019300" y="13374725"/>
          <a:ext cx="889000" cy="16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155485</xdr:rowOff>
    </xdr:from>
    <xdr:to>
      <xdr:col>4</xdr:col>
      <xdr:colOff>206375</xdr:colOff>
      <xdr:row>78</xdr:row>
      <xdr:rowOff>85635</xdr:rowOff>
    </xdr:to>
    <xdr:sp macro="" textlink="">
      <xdr:nvSpPr>
        <xdr:cNvPr id="188" name="フローチャート : 判断 187">
          <a:extLst>
            <a:ext uri="{FF2B5EF4-FFF2-40B4-BE49-F238E27FC236}">
              <a16:creationId xmlns:a16="http://schemas.microsoft.com/office/drawing/2014/main" id="{00000000-0008-0000-0700-0000BC000000}"/>
            </a:ext>
          </a:extLst>
        </xdr:cNvPr>
        <xdr:cNvSpPr/>
      </xdr:nvSpPr>
      <xdr:spPr>
        <a:xfrm>
          <a:off x="2857500" y="1335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76762</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608794" y="13449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18552</xdr:rowOff>
    </xdr:from>
    <xdr:to>
      <xdr:col>2</xdr:col>
      <xdr:colOff>638175</xdr:colOff>
      <xdr:row>78</xdr:row>
      <xdr:rowOff>22923</xdr:rowOff>
    </xdr:to>
    <xdr:cxnSp macro="">
      <xdr:nvCxnSpPr>
        <xdr:cNvPr id="190" name="直線コネクタ 189">
          <a:extLst>
            <a:ext uri="{FF2B5EF4-FFF2-40B4-BE49-F238E27FC236}">
              <a16:creationId xmlns:a16="http://schemas.microsoft.com/office/drawing/2014/main" id="{00000000-0008-0000-0700-0000BE000000}"/>
            </a:ext>
          </a:extLst>
        </xdr:cNvPr>
        <xdr:cNvCxnSpPr/>
      </xdr:nvCxnSpPr>
      <xdr:spPr>
        <a:xfrm flipV="1">
          <a:off x="1130300" y="13391652"/>
          <a:ext cx="889000" cy="4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166257</xdr:rowOff>
    </xdr:from>
    <xdr:to>
      <xdr:col>3</xdr:col>
      <xdr:colOff>3175</xdr:colOff>
      <xdr:row>78</xdr:row>
      <xdr:rowOff>96407</xdr:rowOff>
    </xdr:to>
    <xdr:sp macro="" textlink="">
      <xdr:nvSpPr>
        <xdr:cNvPr id="191" name="フローチャート : 判断 190">
          <a:extLst>
            <a:ext uri="{FF2B5EF4-FFF2-40B4-BE49-F238E27FC236}">
              <a16:creationId xmlns:a16="http://schemas.microsoft.com/office/drawing/2014/main" id="{00000000-0008-0000-0700-0000BF000000}"/>
            </a:ext>
          </a:extLst>
        </xdr:cNvPr>
        <xdr:cNvSpPr/>
      </xdr:nvSpPr>
      <xdr:spPr>
        <a:xfrm>
          <a:off x="1968500" y="13367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87534</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719794" y="13460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3880</xdr:rowOff>
    </xdr:from>
    <xdr:to>
      <xdr:col>1</xdr:col>
      <xdr:colOff>485775</xdr:colOff>
      <xdr:row>78</xdr:row>
      <xdr:rowOff>105480</xdr:rowOff>
    </xdr:to>
    <xdr:sp macro="" textlink="">
      <xdr:nvSpPr>
        <xdr:cNvPr id="193" name="フローチャート : 判断 192">
          <a:extLst>
            <a:ext uri="{FF2B5EF4-FFF2-40B4-BE49-F238E27FC236}">
              <a16:creationId xmlns:a16="http://schemas.microsoft.com/office/drawing/2014/main" id="{00000000-0008-0000-0700-0000C1000000}"/>
            </a:ext>
          </a:extLst>
        </xdr:cNvPr>
        <xdr:cNvSpPr/>
      </xdr:nvSpPr>
      <xdr:spPr>
        <a:xfrm>
          <a:off x="1079500" y="1337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96607</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830794" y="13469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81059</xdr:rowOff>
    </xdr:from>
    <xdr:to>
      <xdr:col>6</xdr:col>
      <xdr:colOff>561975</xdr:colOff>
      <xdr:row>78</xdr:row>
      <xdr:rowOff>11209</xdr:rowOff>
    </xdr:to>
    <xdr:sp macro="" textlink="">
      <xdr:nvSpPr>
        <xdr:cNvPr id="200" name="円/楕円 199">
          <a:extLst>
            <a:ext uri="{FF2B5EF4-FFF2-40B4-BE49-F238E27FC236}">
              <a16:creationId xmlns:a16="http://schemas.microsoft.com/office/drawing/2014/main" id="{00000000-0008-0000-0700-0000C8000000}"/>
            </a:ext>
          </a:extLst>
        </xdr:cNvPr>
        <xdr:cNvSpPr/>
      </xdr:nvSpPr>
      <xdr:spPr>
        <a:xfrm>
          <a:off x="4584700" y="1328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103936</xdr:rowOff>
    </xdr:from>
    <xdr:ext cx="599010" cy="259045"/>
    <xdr:sp macro="" textlink="">
      <xdr:nvSpPr>
        <xdr:cNvPr id="201" name="民生費該当値テキスト">
          <a:extLst>
            <a:ext uri="{FF2B5EF4-FFF2-40B4-BE49-F238E27FC236}">
              <a16:creationId xmlns:a16="http://schemas.microsoft.com/office/drawing/2014/main" id="{00000000-0008-0000-0700-0000C9000000}"/>
            </a:ext>
          </a:extLst>
        </xdr:cNvPr>
        <xdr:cNvSpPr txBox="1"/>
      </xdr:nvSpPr>
      <xdr:spPr>
        <a:xfrm>
          <a:off x="4686300" y="13134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189,802</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111455</xdr:rowOff>
    </xdr:from>
    <xdr:to>
      <xdr:col>5</xdr:col>
      <xdr:colOff>409575</xdr:colOff>
      <xdr:row>78</xdr:row>
      <xdr:rowOff>41605</xdr:rowOff>
    </xdr:to>
    <xdr:sp macro="" textlink="">
      <xdr:nvSpPr>
        <xdr:cNvPr id="202" name="円/楕円 201">
          <a:extLst>
            <a:ext uri="{FF2B5EF4-FFF2-40B4-BE49-F238E27FC236}">
              <a16:creationId xmlns:a16="http://schemas.microsoft.com/office/drawing/2014/main" id="{00000000-0008-0000-0700-0000CA000000}"/>
            </a:ext>
          </a:extLst>
        </xdr:cNvPr>
        <xdr:cNvSpPr/>
      </xdr:nvSpPr>
      <xdr:spPr>
        <a:xfrm>
          <a:off x="3746500" y="13313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58132</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3497794" y="13088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171,187</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122275</xdr:rowOff>
    </xdr:from>
    <xdr:to>
      <xdr:col>4</xdr:col>
      <xdr:colOff>206375</xdr:colOff>
      <xdr:row>78</xdr:row>
      <xdr:rowOff>52425</xdr:rowOff>
    </xdr:to>
    <xdr:sp macro="" textlink="">
      <xdr:nvSpPr>
        <xdr:cNvPr id="204" name="円/楕円 203">
          <a:extLst>
            <a:ext uri="{FF2B5EF4-FFF2-40B4-BE49-F238E27FC236}">
              <a16:creationId xmlns:a16="http://schemas.microsoft.com/office/drawing/2014/main" id="{00000000-0008-0000-0700-0000CC000000}"/>
            </a:ext>
          </a:extLst>
        </xdr:cNvPr>
        <xdr:cNvSpPr/>
      </xdr:nvSpPr>
      <xdr:spPr>
        <a:xfrm>
          <a:off x="2857500" y="13323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68952</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2608794" y="13099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164,561</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139202</xdr:rowOff>
    </xdr:from>
    <xdr:to>
      <xdr:col>3</xdr:col>
      <xdr:colOff>3175</xdr:colOff>
      <xdr:row>78</xdr:row>
      <xdr:rowOff>69352</xdr:rowOff>
    </xdr:to>
    <xdr:sp macro="" textlink="">
      <xdr:nvSpPr>
        <xdr:cNvPr id="206" name="円/楕円 205">
          <a:extLst>
            <a:ext uri="{FF2B5EF4-FFF2-40B4-BE49-F238E27FC236}">
              <a16:creationId xmlns:a16="http://schemas.microsoft.com/office/drawing/2014/main" id="{00000000-0008-0000-0700-0000CE000000}"/>
            </a:ext>
          </a:extLst>
        </xdr:cNvPr>
        <xdr:cNvSpPr/>
      </xdr:nvSpPr>
      <xdr:spPr>
        <a:xfrm>
          <a:off x="1968500" y="1334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85879</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1719794" y="13116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154,194</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143573</xdr:rowOff>
    </xdr:from>
    <xdr:to>
      <xdr:col>1</xdr:col>
      <xdr:colOff>485775</xdr:colOff>
      <xdr:row>78</xdr:row>
      <xdr:rowOff>73723</xdr:rowOff>
    </xdr:to>
    <xdr:sp macro="" textlink="">
      <xdr:nvSpPr>
        <xdr:cNvPr id="208" name="円/楕円 207">
          <a:extLst>
            <a:ext uri="{FF2B5EF4-FFF2-40B4-BE49-F238E27FC236}">
              <a16:creationId xmlns:a16="http://schemas.microsoft.com/office/drawing/2014/main" id="{00000000-0008-0000-0700-0000D0000000}"/>
            </a:ext>
          </a:extLst>
        </xdr:cNvPr>
        <xdr:cNvSpPr/>
      </xdr:nvSpPr>
      <xdr:spPr>
        <a:xfrm>
          <a:off x="1079500" y="13345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90250</xdr:rowOff>
    </xdr:from>
    <xdr:ext cx="599010" cy="259045"/>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830794" y="13120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151,517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40/93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36,776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衛生費グラフ枠">
          <a:extLst>
            <a:ext uri="{FF2B5EF4-FFF2-40B4-BE49-F238E27FC236}">
              <a16:creationId xmlns:a16="http://schemas.microsoft.com/office/drawing/2014/main" id="{00000000-0008-0000-07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3417</xdr:rowOff>
    </xdr:from>
    <xdr:to>
      <xdr:col>6</xdr:col>
      <xdr:colOff>510540</xdr:colOff>
      <xdr:row>99</xdr:row>
      <xdr:rowOff>47250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4633595" y="15605367"/>
          <a:ext cx="1270" cy="1415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51077</xdr:rowOff>
    </xdr:from>
    <xdr:ext cx="534377" cy="259045"/>
    <xdr:sp macro="" textlink="">
      <xdr:nvSpPr>
        <xdr:cNvPr id="235" name="衛生費最小値テキスト">
          <a:extLst>
            <a:ext uri="{FF2B5EF4-FFF2-40B4-BE49-F238E27FC236}">
              <a16:creationId xmlns:a16="http://schemas.microsoft.com/office/drawing/2014/main" id="{00000000-0008-0000-0700-0000EB000000}"/>
            </a:ext>
          </a:extLst>
        </xdr:cNvPr>
        <xdr:cNvSpPr txBox="1"/>
      </xdr:nvSpPr>
      <xdr:spPr>
        <a:xfrm>
          <a:off x="4686300" y="1702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19,853</a:t>
          </a:r>
          <a:endParaRPr kumimoji="1" lang="ja-JP" altLang="en-US" sz="1000" b="1">
            <a:latin typeface="ＭＳ Ｐゴシック"/>
          </a:endParaRPr>
        </a:p>
      </xdr:txBody>
    </xdr:sp>
    <xdr:clientData/>
  </xdr:oneCellAnchor>
  <xdr:twoCellAnchor>
    <xdr:from>
      <xdr:col>6</xdr:col>
      <xdr:colOff>422275</xdr:colOff>
      <xdr:row>99</xdr:row>
      <xdr:rowOff>47250</xdr:rowOff>
    </xdr:from>
    <xdr:to>
      <xdr:col>6</xdr:col>
      <xdr:colOff>600075</xdr:colOff>
      <xdr:row>99</xdr:row>
      <xdr:rowOff>47250</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7020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121544</xdr:rowOff>
    </xdr:from>
    <xdr:ext cx="534377" cy="259045"/>
    <xdr:sp macro="" textlink="">
      <xdr:nvSpPr>
        <xdr:cNvPr id="237" name="衛生費最大値テキスト">
          <a:extLst>
            <a:ext uri="{FF2B5EF4-FFF2-40B4-BE49-F238E27FC236}">
              <a16:creationId xmlns:a16="http://schemas.microsoft.com/office/drawing/2014/main" id="{00000000-0008-0000-0700-0000ED000000}"/>
            </a:ext>
          </a:extLst>
        </xdr:cNvPr>
        <xdr:cNvSpPr txBox="1"/>
      </xdr:nvSpPr>
      <xdr:spPr>
        <a:xfrm>
          <a:off x="4686300" y="15380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94,154</a:t>
          </a:r>
          <a:endParaRPr kumimoji="1" lang="ja-JP" altLang="en-US" sz="1000" b="1">
            <a:latin typeface="ＭＳ Ｐゴシック"/>
          </a:endParaRPr>
        </a:p>
      </xdr:txBody>
    </xdr:sp>
    <xdr:clientData/>
  </xdr:oneCellAnchor>
  <xdr:twoCellAnchor>
    <xdr:from>
      <xdr:col>6</xdr:col>
      <xdr:colOff>422275</xdr:colOff>
      <xdr:row>91</xdr:row>
      <xdr:rowOff>3417</xdr:rowOff>
    </xdr:from>
    <xdr:to>
      <xdr:col>6</xdr:col>
      <xdr:colOff>600075</xdr:colOff>
      <xdr:row>91</xdr:row>
      <xdr:rowOff>3417</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5605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64852</xdr:rowOff>
    </xdr:from>
    <xdr:to>
      <xdr:col>6</xdr:col>
      <xdr:colOff>511175</xdr:colOff>
      <xdr:row>97</xdr:row>
      <xdr:rowOff>90456</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3797300" y="16695502"/>
          <a:ext cx="838200" cy="25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11910</xdr:rowOff>
    </xdr:from>
    <xdr:ext cx="534377" cy="259045"/>
    <xdr:sp macro="" textlink="">
      <xdr:nvSpPr>
        <xdr:cNvPr id="240" name="衛生費平均値テキスト">
          <a:extLst>
            <a:ext uri="{FF2B5EF4-FFF2-40B4-BE49-F238E27FC236}">
              <a16:creationId xmlns:a16="http://schemas.microsoft.com/office/drawing/2014/main" id="{00000000-0008-0000-0700-0000F0000000}"/>
            </a:ext>
          </a:extLst>
        </xdr:cNvPr>
        <xdr:cNvSpPr txBox="1"/>
      </xdr:nvSpPr>
      <xdr:spPr>
        <a:xfrm>
          <a:off x="4686300" y="16642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35,909</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33483</xdr:rowOff>
    </xdr:from>
    <xdr:to>
      <xdr:col>6</xdr:col>
      <xdr:colOff>561975</xdr:colOff>
      <xdr:row>97</xdr:row>
      <xdr:rowOff>135083</xdr:rowOff>
    </xdr:to>
    <xdr:sp macro="" textlink="">
      <xdr:nvSpPr>
        <xdr:cNvPr id="241" name="フローチャート : 判断 240">
          <a:extLst>
            <a:ext uri="{FF2B5EF4-FFF2-40B4-BE49-F238E27FC236}">
              <a16:creationId xmlns:a16="http://schemas.microsoft.com/office/drawing/2014/main" id="{00000000-0008-0000-0700-0000F1000000}"/>
            </a:ext>
          </a:extLst>
        </xdr:cNvPr>
        <xdr:cNvSpPr/>
      </xdr:nvSpPr>
      <xdr:spPr>
        <a:xfrm>
          <a:off x="4584700" y="16664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90456</xdr:rowOff>
    </xdr:from>
    <xdr:to>
      <xdr:col>5</xdr:col>
      <xdr:colOff>358775</xdr:colOff>
      <xdr:row>97</xdr:row>
      <xdr:rowOff>91294</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908300" y="16721106"/>
          <a:ext cx="889000" cy="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1155</xdr:rowOff>
    </xdr:from>
    <xdr:to>
      <xdr:col>5</xdr:col>
      <xdr:colOff>409575</xdr:colOff>
      <xdr:row>97</xdr:row>
      <xdr:rowOff>102755</xdr:rowOff>
    </xdr:to>
    <xdr:sp macro="" textlink="">
      <xdr:nvSpPr>
        <xdr:cNvPr id="243" name="フローチャート : 判断 242">
          <a:extLst>
            <a:ext uri="{FF2B5EF4-FFF2-40B4-BE49-F238E27FC236}">
              <a16:creationId xmlns:a16="http://schemas.microsoft.com/office/drawing/2014/main" id="{00000000-0008-0000-0700-0000F3000000}"/>
            </a:ext>
          </a:extLst>
        </xdr:cNvPr>
        <xdr:cNvSpPr/>
      </xdr:nvSpPr>
      <xdr:spPr>
        <a:xfrm>
          <a:off x="3746500" y="1663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119282</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530111" y="1640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37,606</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61957</xdr:rowOff>
    </xdr:from>
    <xdr:to>
      <xdr:col>4</xdr:col>
      <xdr:colOff>155575</xdr:colOff>
      <xdr:row>97</xdr:row>
      <xdr:rowOff>91294</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2019300" y="16692607"/>
          <a:ext cx="889000" cy="29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17405</xdr:rowOff>
    </xdr:from>
    <xdr:to>
      <xdr:col>4</xdr:col>
      <xdr:colOff>206375</xdr:colOff>
      <xdr:row>97</xdr:row>
      <xdr:rowOff>119005</xdr:rowOff>
    </xdr:to>
    <xdr:sp macro="" textlink="">
      <xdr:nvSpPr>
        <xdr:cNvPr id="246" name="フローチャート : 判断 245">
          <a:extLst>
            <a:ext uri="{FF2B5EF4-FFF2-40B4-BE49-F238E27FC236}">
              <a16:creationId xmlns:a16="http://schemas.microsoft.com/office/drawing/2014/main" id="{00000000-0008-0000-0700-0000F6000000}"/>
            </a:ext>
          </a:extLst>
        </xdr:cNvPr>
        <xdr:cNvSpPr/>
      </xdr:nvSpPr>
      <xdr:spPr>
        <a:xfrm>
          <a:off x="2857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135532</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641111" y="1642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51936</xdr:rowOff>
    </xdr:from>
    <xdr:to>
      <xdr:col>2</xdr:col>
      <xdr:colOff>638175</xdr:colOff>
      <xdr:row>97</xdr:row>
      <xdr:rowOff>61957</xdr:rowOff>
    </xdr:to>
    <xdr:cxnSp macro="">
      <xdr:nvCxnSpPr>
        <xdr:cNvPr id="248" name="直線コネクタ 247">
          <a:extLst>
            <a:ext uri="{FF2B5EF4-FFF2-40B4-BE49-F238E27FC236}">
              <a16:creationId xmlns:a16="http://schemas.microsoft.com/office/drawing/2014/main" id="{00000000-0008-0000-0700-0000F8000000}"/>
            </a:ext>
          </a:extLst>
        </xdr:cNvPr>
        <xdr:cNvCxnSpPr/>
      </xdr:nvCxnSpPr>
      <xdr:spPr>
        <a:xfrm>
          <a:off x="1130300" y="16682586"/>
          <a:ext cx="889000" cy="10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170644</xdr:rowOff>
    </xdr:from>
    <xdr:to>
      <xdr:col>3</xdr:col>
      <xdr:colOff>3175</xdr:colOff>
      <xdr:row>97</xdr:row>
      <xdr:rowOff>100794</xdr:rowOff>
    </xdr:to>
    <xdr:sp macro="" textlink="">
      <xdr:nvSpPr>
        <xdr:cNvPr id="249" name="フローチャート : 判断 248">
          <a:extLst>
            <a:ext uri="{FF2B5EF4-FFF2-40B4-BE49-F238E27FC236}">
              <a16:creationId xmlns:a16="http://schemas.microsoft.com/office/drawing/2014/main" id="{00000000-0008-0000-0700-0000F9000000}"/>
            </a:ext>
          </a:extLst>
        </xdr:cNvPr>
        <xdr:cNvSpPr/>
      </xdr:nvSpPr>
      <xdr:spPr>
        <a:xfrm>
          <a:off x="1968500" y="166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117321</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752111" y="1640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35294</xdr:rowOff>
    </xdr:from>
    <xdr:to>
      <xdr:col>1</xdr:col>
      <xdr:colOff>485775</xdr:colOff>
      <xdr:row>97</xdr:row>
      <xdr:rowOff>136894</xdr:rowOff>
    </xdr:to>
    <xdr:sp macro="" textlink="">
      <xdr:nvSpPr>
        <xdr:cNvPr id="251" name="フローチャート : 判断 250">
          <a:extLst>
            <a:ext uri="{FF2B5EF4-FFF2-40B4-BE49-F238E27FC236}">
              <a16:creationId xmlns:a16="http://schemas.microsoft.com/office/drawing/2014/main" id="{00000000-0008-0000-0700-0000FB000000}"/>
            </a:ext>
          </a:extLst>
        </xdr:cNvPr>
        <xdr:cNvSpPr/>
      </xdr:nvSpPr>
      <xdr:spPr>
        <a:xfrm>
          <a:off x="1079500" y="1666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128021</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863111" y="16758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14052</xdr:rowOff>
    </xdr:from>
    <xdr:to>
      <xdr:col>6</xdr:col>
      <xdr:colOff>561975</xdr:colOff>
      <xdr:row>97</xdr:row>
      <xdr:rowOff>115652</xdr:rowOff>
    </xdr:to>
    <xdr:sp macro="" textlink="">
      <xdr:nvSpPr>
        <xdr:cNvPr id="258" name="円/楕円 257">
          <a:extLst>
            <a:ext uri="{FF2B5EF4-FFF2-40B4-BE49-F238E27FC236}">
              <a16:creationId xmlns:a16="http://schemas.microsoft.com/office/drawing/2014/main" id="{00000000-0008-0000-0700-000002010000}"/>
            </a:ext>
          </a:extLst>
        </xdr:cNvPr>
        <xdr:cNvSpPr/>
      </xdr:nvSpPr>
      <xdr:spPr>
        <a:xfrm>
          <a:off x="4584700" y="16644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36929</xdr:rowOff>
    </xdr:from>
    <xdr:ext cx="534377" cy="259045"/>
    <xdr:sp macro="" textlink="">
      <xdr:nvSpPr>
        <xdr:cNvPr id="259" name="衛生費該当値テキスト">
          <a:extLst>
            <a:ext uri="{FF2B5EF4-FFF2-40B4-BE49-F238E27FC236}">
              <a16:creationId xmlns:a16="http://schemas.microsoft.com/office/drawing/2014/main" id="{00000000-0008-0000-0700-000003010000}"/>
            </a:ext>
          </a:extLst>
        </xdr:cNvPr>
        <xdr:cNvSpPr txBox="1"/>
      </xdr:nvSpPr>
      <xdr:spPr>
        <a:xfrm>
          <a:off x="4686300" y="16496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36,929</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39656</xdr:rowOff>
    </xdr:from>
    <xdr:to>
      <xdr:col>5</xdr:col>
      <xdr:colOff>409575</xdr:colOff>
      <xdr:row>97</xdr:row>
      <xdr:rowOff>141256</xdr:rowOff>
    </xdr:to>
    <xdr:sp macro="" textlink="">
      <xdr:nvSpPr>
        <xdr:cNvPr id="260" name="円/楕円 259">
          <a:extLst>
            <a:ext uri="{FF2B5EF4-FFF2-40B4-BE49-F238E27FC236}">
              <a16:creationId xmlns:a16="http://schemas.microsoft.com/office/drawing/2014/main" id="{00000000-0008-0000-0700-000004010000}"/>
            </a:ext>
          </a:extLst>
        </xdr:cNvPr>
        <xdr:cNvSpPr/>
      </xdr:nvSpPr>
      <xdr:spPr>
        <a:xfrm>
          <a:off x="3746500" y="16670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132383</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3530111" y="16763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35,585</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40494</xdr:rowOff>
    </xdr:from>
    <xdr:to>
      <xdr:col>4</xdr:col>
      <xdr:colOff>206375</xdr:colOff>
      <xdr:row>97</xdr:row>
      <xdr:rowOff>142094</xdr:rowOff>
    </xdr:to>
    <xdr:sp macro="" textlink="">
      <xdr:nvSpPr>
        <xdr:cNvPr id="262" name="円/楕円 261">
          <a:extLst>
            <a:ext uri="{FF2B5EF4-FFF2-40B4-BE49-F238E27FC236}">
              <a16:creationId xmlns:a16="http://schemas.microsoft.com/office/drawing/2014/main" id="{00000000-0008-0000-0700-000006010000}"/>
            </a:ext>
          </a:extLst>
        </xdr:cNvPr>
        <xdr:cNvSpPr/>
      </xdr:nvSpPr>
      <xdr:spPr>
        <a:xfrm>
          <a:off x="2857500" y="1667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133221</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2641111" y="16763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35,541</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11157</xdr:rowOff>
    </xdr:from>
    <xdr:to>
      <xdr:col>3</xdr:col>
      <xdr:colOff>3175</xdr:colOff>
      <xdr:row>97</xdr:row>
      <xdr:rowOff>112757</xdr:rowOff>
    </xdr:to>
    <xdr:sp macro="" textlink="">
      <xdr:nvSpPr>
        <xdr:cNvPr id="264" name="円/楕円 263">
          <a:extLst>
            <a:ext uri="{FF2B5EF4-FFF2-40B4-BE49-F238E27FC236}">
              <a16:creationId xmlns:a16="http://schemas.microsoft.com/office/drawing/2014/main" id="{00000000-0008-0000-0700-000008010000}"/>
            </a:ext>
          </a:extLst>
        </xdr:cNvPr>
        <xdr:cNvSpPr/>
      </xdr:nvSpPr>
      <xdr:spPr>
        <a:xfrm>
          <a:off x="1968500" y="16641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103884</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1752111" y="16734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37,081</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1136</xdr:rowOff>
    </xdr:from>
    <xdr:to>
      <xdr:col>1</xdr:col>
      <xdr:colOff>485775</xdr:colOff>
      <xdr:row>97</xdr:row>
      <xdr:rowOff>102736</xdr:rowOff>
    </xdr:to>
    <xdr:sp macro="" textlink="">
      <xdr:nvSpPr>
        <xdr:cNvPr id="266" name="円/楕円 265">
          <a:extLst>
            <a:ext uri="{FF2B5EF4-FFF2-40B4-BE49-F238E27FC236}">
              <a16:creationId xmlns:a16="http://schemas.microsoft.com/office/drawing/2014/main" id="{00000000-0008-0000-0700-00000A010000}"/>
            </a:ext>
          </a:extLst>
        </xdr:cNvPr>
        <xdr:cNvSpPr/>
      </xdr:nvSpPr>
      <xdr:spPr>
        <a:xfrm>
          <a:off x="1079500" y="16631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119263</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863111" y="16407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37,607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40076</xdr:rowOff>
    </xdr:from>
    <xdr:to>
      <xdr:col>15</xdr:col>
      <xdr:colOff>180340</xdr:colOff>
      <xdr:row>38</xdr:row>
      <xdr:rowOff>139700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355026"/>
          <a:ext cx="1270" cy="129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158203</xdr:rowOff>
    </xdr:from>
    <xdr:ext cx="534377"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513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28,429</a:t>
          </a:r>
          <a:endParaRPr kumimoji="1" lang="ja-JP" altLang="en-US" sz="1000" b="1">
            <a:latin typeface="ＭＳ Ｐゴシック"/>
          </a:endParaRPr>
        </a:p>
      </xdr:txBody>
    </xdr:sp>
    <xdr:clientData/>
  </xdr:oneCellAnchor>
  <xdr:twoCellAnchor>
    <xdr:from>
      <xdr:col>15</xdr:col>
      <xdr:colOff>92075</xdr:colOff>
      <xdr:row>31</xdr:row>
      <xdr:rowOff>40076</xdr:rowOff>
    </xdr:from>
    <xdr:to>
      <xdr:col>15</xdr:col>
      <xdr:colOff>269875</xdr:colOff>
      <xdr:row>31</xdr:row>
      <xdr:rowOff>40076</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355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108382</xdr:rowOff>
    </xdr:from>
    <xdr:to>
      <xdr:col>15</xdr:col>
      <xdr:colOff>180975</xdr:colOff>
      <xdr:row>38</xdr:row>
      <xdr:rowOff>113731</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9639300" y="6623482"/>
          <a:ext cx="838200" cy="5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39174</xdr:rowOff>
    </xdr:from>
    <xdr:ext cx="469744"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3828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1,588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16297</xdr:rowOff>
    </xdr:from>
    <xdr:to>
      <xdr:col>15</xdr:col>
      <xdr:colOff>231775</xdr:colOff>
      <xdr:row>38</xdr:row>
      <xdr:rowOff>117897</xdr:rowOff>
    </xdr:to>
    <xdr:sp macro="" textlink="">
      <xdr:nvSpPr>
        <xdr:cNvPr id="296" name="フローチャート : 判断 295">
          <a:extLst>
            <a:ext uri="{FF2B5EF4-FFF2-40B4-BE49-F238E27FC236}">
              <a16:creationId xmlns:a16="http://schemas.microsoft.com/office/drawing/2014/main" id="{00000000-0008-0000-0700-000028010000}"/>
            </a:ext>
          </a:extLst>
        </xdr:cNvPr>
        <xdr:cNvSpPr/>
      </xdr:nvSpPr>
      <xdr:spPr>
        <a:xfrm>
          <a:off x="10426700" y="65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100564</xdr:rowOff>
    </xdr:from>
    <xdr:to>
      <xdr:col>14</xdr:col>
      <xdr:colOff>28575</xdr:colOff>
      <xdr:row>38</xdr:row>
      <xdr:rowOff>113731</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8750300" y="6615664"/>
          <a:ext cx="889000" cy="13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15473</xdr:rowOff>
    </xdr:from>
    <xdr:to>
      <xdr:col>14</xdr:col>
      <xdr:colOff>79375</xdr:colOff>
      <xdr:row>38</xdr:row>
      <xdr:rowOff>117073</xdr:rowOff>
    </xdr:to>
    <xdr:sp macro="" textlink="">
      <xdr:nvSpPr>
        <xdr:cNvPr id="298" name="フローチャート : 判断 297">
          <a:extLst>
            <a:ext uri="{FF2B5EF4-FFF2-40B4-BE49-F238E27FC236}">
              <a16:creationId xmlns:a16="http://schemas.microsoft.com/office/drawing/2014/main" id="{00000000-0008-0000-0700-00002A010000}"/>
            </a:ext>
          </a:extLst>
        </xdr:cNvPr>
        <xdr:cNvSpPr/>
      </xdr:nvSpPr>
      <xdr:spPr>
        <a:xfrm>
          <a:off x="95885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133601</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04427" y="630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1,606</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84104</xdr:rowOff>
    </xdr:from>
    <xdr:to>
      <xdr:col>12</xdr:col>
      <xdr:colOff>511175</xdr:colOff>
      <xdr:row>38</xdr:row>
      <xdr:rowOff>100564</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7861300" y="6599204"/>
          <a:ext cx="889000" cy="16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32299</xdr:rowOff>
    </xdr:from>
    <xdr:to>
      <xdr:col>12</xdr:col>
      <xdr:colOff>561975</xdr:colOff>
      <xdr:row>38</xdr:row>
      <xdr:rowOff>133899</xdr:rowOff>
    </xdr:to>
    <xdr:sp macro="" textlink="">
      <xdr:nvSpPr>
        <xdr:cNvPr id="301" name="フローチャート : 判断 300">
          <a:extLst>
            <a:ext uri="{FF2B5EF4-FFF2-40B4-BE49-F238E27FC236}">
              <a16:creationId xmlns:a16="http://schemas.microsoft.com/office/drawing/2014/main" id="{00000000-0008-0000-0700-00002D010000}"/>
            </a:ext>
          </a:extLst>
        </xdr:cNvPr>
        <xdr:cNvSpPr/>
      </xdr:nvSpPr>
      <xdr:spPr>
        <a:xfrm>
          <a:off x="8699500" y="654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150426</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15427" y="6322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84104</xdr:rowOff>
    </xdr:from>
    <xdr:to>
      <xdr:col>11</xdr:col>
      <xdr:colOff>307975</xdr:colOff>
      <xdr:row>38</xdr:row>
      <xdr:rowOff>99466</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flipV="1">
          <a:off x="6972300" y="6599204"/>
          <a:ext cx="889000" cy="1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17897</xdr:rowOff>
    </xdr:from>
    <xdr:to>
      <xdr:col>11</xdr:col>
      <xdr:colOff>358775</xdr:colOff>
      <xdr:row>38</xdr:row>
      <xdr:rowOff>119497</xdr:rowOff>
    </xdr:to>
    <xdr:sp macro="" textlink="">
      <xdr:nvSpPr>
        <xdr:cNvPr id="304" name="フローチャート : 判断 303">
          <a:extLst>
            <a:ext uri="{FF2B5EF4-FFF2-40B4-BE49-F238E27FC236}">
              <a16:creationId xmlns:a16="http://schemas.microsoft.com/office/drawing/2014/main" id="{00000000-0008-0000-0700-000030010000}"/>
            </a:ext>
          </a:extLst>
        </xdr:cNvPr>
        <xdr:cNvSpPr/>
      </xdr:nvSpPr>
      <xdr:spPr>
        <a:xfrm>
          <a:off x="7810500" y="653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136024</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26427" y="6308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2535</xdr:rowOff>
    </xdr:from>
    <xdr:to>
      <xdr:col>10</xdr:col>
      <xdr:colOff>155575</xdr:colOff>
      <xdr:row>38</xdr:row>
      <xdr:rowOff>104135</xdr:rowOff>
    </xdr:to>
    <xdr:sp macro="" textlink="">
      <xdr:nvSpPr>
        <xdr:cNvPr id="306" name="フローチャート : 判断 305">
          <a:extLst>
            <a:ext uri="{FF2B5EF4-FFF2-40B4-BE49-F238E27FC236}">
              <a16:creationId xmlns:a16="http://schemas.microsoft.com/office/drawing/2014/main" id="{00000000-0008-0000-0700-000032010000}"/>
            </a:ext>
          </a:extLst>
        </xdr:cNvPr>
        <xdr:cNvSpPr/>
      </xdr:nvSpPr>
      <xdr:spPr>
        <a:xfrm>
          <a:off x="6921500" y="651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120662</xdr:rowOff>
    </xdr:from>
    <xdr:ext cx="469744"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37427" y="629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57582</xdr:rowOff>
    </xdr:from>
    <xdr:to>
      <xdr:col>15</xdr:col>
      <xdr:colOff>231775</xdr:colOff>
      <xdr:row>38</xdr:row>
      <xdr:rowOff>159182</xdr:rowOff>
    </xdr:to>
    <xdr:sp macro="" textlink="">
      <xdr:nvSpPr>
        <xdr:cNvPr id="313" name="円/楕円 312">
          <a:extLst>
            <a:ext uri="{FF2B5EF4-FFF2-40B4-BE49-F238E27FC236}">
              <a16:creationId xmlns:a16="http://schemas.microsoft.com/office/drawing/2014/main" id="{00000000-0008-0000-0700-000039010000}"/>
            </a:ext>
          </a:extLst>
        </xdr:cNvPr>
        <xdr:cNvSpPr/>
      </xdr:nvSpPr>
      <xdr:spPr>
        <a:xfrm>
          <a:off x="10426700" y="6572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166174</xdr:rowOff>
    </xdr:from>
    <xdr:ext cx="378565"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509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685</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62931</xdr:rowOff>
    </xdr:from>
    <xdr:to>
      <xdr:col>14</xdr:col>
      <xdr:colOff>79375</xdr:colOff>
      <xdr:row>38</xdr:row>
      <xdr:rowOff>164531</xdr:rowOff>
    </xdr:to>
    <xdr:sp macro="" textlink="">
      <xdr:nvSpPr>
        <xdr:cNvPr id="315" name="円/楕円 314">
          <a:extLst>
            <a:ext uri="{FF2B5EF4-FFF2-40B4-BE49-F238E27FC236}">
              <a16:creationId xmlns:a16="http://schemas.microsoft.com/office/drawing/2014/main" id="{00000000-0008-0000-0700-00003B010000}"/>
            </a:ext>
          </a:extLst>
        </xdr:cNvPr>
        <xdr:cNvSpPr/>
      </xdr:nvSpPr>
      <xdr:spPr>
        <a:xfrm>
          <a:off x="9588500" y="6578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155658</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450017" y="66707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49764</xdr:rowOff>
    </xdr:from>
    <xdr:to>
      <xdr:col>12</xdr:col>
      <xdr:colOff>561975</xdr:colOff>
      <xdr:row>38</xdr:row>
      <xdr:rowOff>151364</xdr:rowOff>
    </xdr:to>
    <xdr:sp macro="" textlink="">
      <xdr:nvSpPr>
        <xdr:cNvPr id="317" name="円/楕円 316">
          <a:extLst>
            <a:ext uri="{FF2B5EF4-FFF2-40B4-BE49-F238E27FC236}">
              <a16:creationId xmlns:a16="http://schemas.microsoft.com/office/drawing/2014/main" id="{00000000-0008-0000-0700-00003D010000}"/>
            </a:ext>
          </a:extLst>
        </xdr:cNvPr>
        <xdr:cNvSpPr/>
      </xdr:nvSpPr>
      <xdr:spPr>
        <a:xfrm>
          <a:off x="8699500" y="6564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142491</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61017" y="6657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856</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33304</xdr:rowOff>
    </xdr:from>
    <xdr:to>
      <xdr:col>11</xdr:col>
      <xdr:colOff>358775</xdr:colOff>
      <xdr:row>38</xdr:row>
      <xdr:rowOff>134904</xdr:rowOff>
    </xdr:to>
    <xdr:sp macro="" textlink="">
      <xdr:nvSpPr>
        <xdr:cNvPr id="319" name="円/楕円 318">
          <a:extLst>
            <a:ext uri="{FF2B5EF4-FFF2-40B4-BE49-F238E27FC236}">
              <a16:creationId xmlns:a16="http://schemas.microsoft.com/office/drawing/2014/main" id="{00000000-0008-0000-0700-00003F010000}"/>
            </a:ext>
          </a:extLst>
        </xdr:cNvPr>
        <xdr:cNvSpPr/>
      </xdr:nvSpPr>
      <xdr:spPr>
        <a:xfrm>
          <a:off x="7810500" y="654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126031</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626427" y="6641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1,216</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48666</xdr:rowOff>
    </xdr:from>
    <xdr:to>
      <xdr:col>10</xdr:col>
      <xdr:colOff>155575</xdr:colOff>
      <xdr:row>38</xdr:row>
      <xdr:rowOff>150266</xdr:rowOff>
    </xdr:to>
    <xdr:sp macro="" textlink="">
      <xdr:nvSpPr>
        <xdr:cNvPr id="321" name="円/楕円 320">
          <a:extLst>
            <a:ext uri="{FF2B5EF4-FFF2-40B4-BE49-F238E27FC236}">
              <a16:creationId xmlns:a16="http://schemas.microsoft.com/office/drawing/2014/main" id="{00000000-0008-0000-0700-000041010000}"/>
            </a:ext>
          </a:extLst>
        </xdr:cNvPr>
        <xdr:cNvSpPr/>
      </xdr:nvSpPr>
      <xdr:spPr>
        <a:xfrm>
          <a:off x="6921500" y="656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38</xdr:row>
      <xdr:rowOff>141393</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783017" y="66564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26,660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107801</xdr:rowOff>
    </xdr:from>
    <xdr:to>
      <xdr:col>15</xdr:col>
      <xdr:colOff>180340</xdr:colOff>
      <xdr:row>58</xdr:row>
      <xdr:rowOff>137144</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680301"/>
          <a:ext cx="1270" cy="1400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140971</xdr:rowOff>
    </xdr:from>
    <xdr:ext cx="378565"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0850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559</a:t>
          </a:r>
          <a:endParaRPr kumimoji="1" lang="ja-JP" altLang="en-US" sz="1000" b="1">
            <a:latin typeface="ＭＳ Ｐゴシック"/>
          </a:endParaRPr>
        </a:p>
      </xdr:txBody>
    </xdr:sp>
    <xdr:clientData/>
  </xdr:oneCellAnchor>
  <xdr:twoCellAnchor>
    <xdr:from>
      <xdr:col>15</xdr:col>
      <xdr:colOff>92075</xdr:colOff>
      <xdr:row>58</xdr:row>
      <xdr:rowOff>137144</xdr:rowOff>
    </xdr:from>
    <xdr:to>
      <xdr:col>15</xdr:col>
      <xdr:colOff>269875</xdr:colOff>
      <xdr:row>58</xdr:row>
      <xdr:rowOff>137144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081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54478</xdr:rowOff>
    </xdr:from>
    <xdr:ext cx="599010"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455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306,977</a:t>
          </a:r>
          <a:endParaRPr kumimoji="1" lang="ja-JP" altLang="en-US" sz="1000" b="1">
            <a:latin typeface="ＭＳ Ｐゴシック"/>
          </a:endParaRPr>
        </a:p>
      </xdr:txBody>
    </xdr:sp>
    <xdr:clientData/>
  </xdr:oneCellAnchor>
  <xdr:twoCellAnchor>
    <xdr:from>
      <xdr:col>15</xdr:col>
      <xdr:colOff>92075</xdr:colOff>
      <xdr:row>50</xdr:row>
      <xdr:rowOff>107801</xdr:rowOff>
    </xdr:from>
    <xdr:to>
      <xdr:col>15</xdr:col>
      <xdr:colOff>269875</xdr:colOff>
      <xdr:row>50</xdr:row>
      <xdr:rowOff>107801</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680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29784</xdr:rowOff>
    </xdr:from>
    <xdr:to>
      <xdr:col>15</xdr:col>
      <xdr:colOff>180975</xdr:colOff>
      <xdr:row>58</xdr:row>
      <xdr:rowOff>36286</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9973884"/>
          <a:ext cx="838200" cy="6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8545</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9526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12,857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30118</xdr:rowOff>
    </xdr:from>
    <xdr:to>
      <xdr:col>15</xdr:col>
      <xdr:colOff>231775</xdr:colOff>
      <xdr:row>58</xdr:row>
      <xdr:rowOff>131718</xdr:rowOff>
    </xdr:to>
    <xdr:sp macro="" textlink="">
      <xdr:nvSpPr>
        <xdr:cNvPr id="351" name="フローチャート : 判断 350">
          <a:extLst>
            <a:ext uri="{FF2B5EF4-FFF2-40B4-BE49-F238E27FC236}">
              <a16:creationId xmlns:a16="http://schemas.microsoft.com/office/drawing/2014/main" id="{00000000-0008-0000-0700-00005F010000}"/>
            </a:ext>
          </a:extLst>
        </xdr:cNvPr>
        <xdr:cNvSpPr/>
      </xdr:nvSpPr>
      <xdr:spPr>
        <a:xfrm>
          <a:off x="10426700" y="9974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1228</xdr:rowOff>
    </xdr:from>
    <xdr:to>
      <xdr:col>14</xdr:col>
      <xdr:colOff>28575</xdr:colOff>
      <xdr:row>58</xdr:row>
      <xdr:rowOff>36286</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8750300" y="9945328"/>
          <a:ext cx="889000" cy="35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35238</xdr:rowOff>
    </xdr:from>
    <xdr:to>
      <xdr:col>14</xdr:col>
      <xdr:colOff>79375</xdr:colOff>
      <xdr:row>58</xdr:row>
      <xdr:rowOff>136838</xdr:rowOff>
    </xdr:to>
    <xdr:sp macro="" textlink="">
      <xdr:nvSpPr>
        <xdr:cNvPr id="353" name="フローチャート : 判断 352">
          <a:extLst>
            <a:ext uri="{FF2B5EF4-FFF2-40B4-BE49-F238E27FC236}">
              <a16:creationId xmlns:a16="http://schemas.microsoft.com/office/drawing/2014/main" id="{00000000-0008-0000-0700-000061010000}"/>
            </a:ext>
          </a:extLst>
        </xdr:cNvPr>
        <xdr:cNvSpPr/>
      </xdr:nvSpPr>
      <xdr:spPr>
        <a:xfrm>
          <a:off x="9588500" y="9979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127965</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10072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11,737</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1228</xdr:rowOff>
    </xdr:from>
    <xdr:to>
      <xdr:col>12</xdr:col>
      <xdr:colOff>511175</xdr:colOff>
      <xdr:row>58</xdr:row>
      <xdr:rowOff>41013</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9945328"/>
          <a:ext cx="889000" cy="39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23465</xdr:rowOff>
    </xdr:from>
    <xdr:to>
      <xdr:col>12</xdr:col>
      <xdr:colOff>561975</xdr:colOff>
      <xdr:row>58</xdr:row>
      <xdr:rowOff>125065</xdr:rowOff>
    </xdr:to>
    <xdr:sp macro="" textlink="">
      <xdr:nvSpPr>
        <xdr:cNvPr id="356" name="フローチャート : 判断 355">
          <a:extLst>
            <a:ext uri="{FF2B5EF4-FFF2-40B4-BE49-F238E27FC236}">
              <a16:creationId xmlns:a16="http://schemas.microsoft.com/office/drawing/2014/main" id="{00000000-0008-0000-0700-000064010000}"/>
            </a:ext>
          </a:extLst>
        </xdr:cNvPr>
        <xdr:cNvSpPr/>
      </xdr:nvSpPr>
      <xdr:spPr>
        <a:xfrm>
          <a:off x="8699500" y="9967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116192</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10060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32930</xdr:rowOff>
    </xdr:from>
    <xdr:to>
      <xdr:col>11</xdr:col>
      <xdr:colOff>307975</xdr:colOff>
      <xdr:row>58</xdr:row>
      <xdr:rowOff>41013</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6972300" y="9977030"/>
          <a:ext cx="889000" cy="8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25363</xdr:rowOff>
    </xdr:from>
    <xdr:to>
      <xdr:col>11</xdr:col>
      <xdr:colOff>358775</xdr:colOff>
      <xdr:row>58</xdr:row>
      <xdr:rowOff>126963</xdr:rowOff>
    </xdr:to>
    <xdr:sp macro="" textlink="">
      <xdr:nvSpPr>
        <xdr:cNvPr id="359" name="フローチャート : 判断 358">
          <a:extLst>
            <a:ext uri="{FF2B5EF4-FFF2-40B4-BE49-F238E27FC236}">
              <a16:creationId xmlns:a16="http://schemas.microsoft.com/office/drawing/2014/main" id="{00000000-0008-0000-0700-000067010000}"/>
            </a:ext>
          </a:extLst>
        </xdr:cNvPr>
        <xdr:cNvSpPr/>
      </xdr:nvSpPr>
      <xdr:spPr>
        <a:xfrm>
          <a:off x="7810500" y="996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118090</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10062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31777</xdr:rowOff>
    </xdr:from>
    <xdr:to>
      <xdr:col>10</xdr:col>
      <xdr:colOff>155575</xdr:colOff>
      <xdr:row>58</xdr:row>
      <xdr:rowOff>133377</xdr:rowOff>
    </xdr:to>
    <xdr:sp macro="" textlink="">
      <xdr:nvSpPr>
        <xdr:cNvPr id="361" name="フローチャート : 判断 360">
          <a:extLst>
            <a:ext uri="{FF2B5EF4-FFF2-40B4-BE49-F238E27FC236}">
              <a16:creationId xmlns:a16="http://schemas.microsoft.com/office/drawing/2014/main" id="{00000000-0008-0000-0700-000069010000}"/>
            </a:ext>
          </a:extLst>
        </xdr:cNvPr>
        <xdr:cNvSpPr/>
      </xdr:nvSpPr>
      <xdr:spPr>
        <a:xfrm>
          <a:off x="6921500" y="9975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124504</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10068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150434</xdr:rowOff>
    </xdr:from>
    <xdr:to>
      <xdr:col>15</xdr:col>
      <xdr:colOff>231775</xdr:colOff>
      <xdr:row>58</xdr:row>
      <xdr:rowOff>80584</xdr:rowOff>
    </xdr:to>
    <xdr:sp macro="" textlink="">
      <xdr:nvSpPr>
        <xdr:cNvPr id="368" name="円/楕円 367">
          <a:extLst>
            <a:ext uri="{FF2B5EF4-FFF2-40B4-BE49-F238E27FC236}">
              <a16:creationId xmlns:a16="http://schemas.microsoft.com/office/drawing/2014/main" id="{00000000-0008-0000-0700-000070010000}"/>
            </a:ext>
          </a:extLst>
        </xdr:cNvPr>
        <xdr:cNvSpPr/>
      </xdr:nvSpPr>
      <xdr:spPr>
        <a:xfrm>
          <a:off x="10426700" y="9923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109811</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711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24,041</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156936</xdr:rowOff>
    </xdr:from>
    <xdr:to>
      <xdr:col>14</xdr:col>
      <xdr:colOff>79375</xdr:colOff>
      <xdr:row>58</xdr:row>
      <xdr:rowOff>87086</xdr:rowOff>
    </xdr:to>
    <xdr:sp macro="" textlink="">
      <xdr:nvSpPr>
        <xdr:cNvPr id="370" name="円/楕円 369">
          <a:extLst>
            <a:ext uri="{FF2B5EF4-FFF2-40B4-BE49-F238E27FC236}">
              <a16:creationId xmlns:a16="http://schemas.microsoft.com/office/drawing/2014/main" id="{00000000-0008-0000-0700-000072010000}"/>
            </a:ext>
          </a:extLst>
        </xdr:cNvPr>
        <xdr:cNvSpPr/>
      </xdr:nvSpPr>
      <xdr:spPr>
        <a:xfrm>
          <a:off x="9588500" y="992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103613</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9704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22,619</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121878</xdr:rowOff>
    </xdr:from>
    <xdr:to>
      <xdr:col>12</xdr:col>
      <xdr:colOff>561975</xdr:colOff>
      <xdr:row>58</xdr:row>
      <xdr:rowOff>52028</xdr:rowOff>
    </xdr:to>
    <xdr:sp macro="" textlink="">
      <xdr:nvSpPr>
        <xdr:cNvPr id="372" name="円/楕円 371">
          <a:extLst>
            <a:ext uri="{FF2B5EF4-FFF2-40B4-BE49-F238E27FC236}">
              <a16:creationId xmlns:a16="http://schemas.microsoft.com/office/drawing/2014/main" id="{00000000-0008-0000-0700-000074010000}"/>
            </a:ext>
          </a:extLst>
        </xdr:cNvPr>
        <xdr:cNvSpPr/>
      </xdr:nvSpPr>
      <xdr:spPr>
        <a:xfrm>
          <a:off x="8699500" y="989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68555</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9669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30,287</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161663</xdr:rowOff>
    </xdr:from>
    <xdr:to>
      <xdr:col>11</xdr:col>
      <xdr:colOff>358775</xdr:colOff>
      <xdr:row>58</xdr:row>
      <xdr:rowOff>91813</xdr:rowOff>
    </xdr:to>
    <xdr:sp macro="" textlink="">
      <xdr:nvSpPr>
        <xdr:cNvPr id="374" name="円/楕円 373">
          <a:extLst>
            <a:ext uri="{FF2B5EF4-FFF2-40B4-BE49-F238E27FC236}">
              <a16:creationId xmlns:a16="http://schemas.microsoft.com/office/drawing/2014/main" id="{00000000-0008-0000-0700-000076010000}"/>
            </a:ext>
          </a:extLst>
        </xdr:cNvPr>
        <xdr:cNvSpPr/>
      </xdr:nvSpPr>
      <xdr:spPr>
        <a:xfrm>
          <a:off x="7810500" y="9934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108340</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970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21,585</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153580</xdr:rowOff>
    </xdr:from>
    <xdr:to>
      <xdr:col>10</xdr:col>
      <xdr:colOff>155575</xdr:colOff>
      <xdr:row>58</xdr:row>
      <xdr:rowOff>83730</xdr:rowOff>
    </xdr:to>
    <xdr:sp macro="" textlink="">
      <xdr:nvSpPr>
        <xdr:cNvPr id="376" name="円/楕円 375">
          <a:extLst>
            <a:ext uri="{FF2B5EF4-FFF2-40B4-BE49-F238E27FC236}">
              <a16:creationId xmlns:a16="http://schemas.microsoft.com/office/drawing/2014/main" id="{00000000-0008-0000-0700-000078010000}"/>
            </a:ext>
          </a:extLst>
        </xdr:cNvPr>
        <xdr:cNvSpPr/>
      </xdr:nvSpPr>
      <xdr:spPr>
        <a:xfrm>
          <a:off x="6921500" y="992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100257</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970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23,353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31/93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12,608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46934</xdr:rowOff>
    </xdr:from>
    <xdr:to>
      <xdr:col>15</xdr:col>
      <xdr:colOff>180340</xdr:colOff>
      <xdr:row>78</xdr:row>
      <xdr:rowOff>116703</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048434"/>
          <a:ext cx="1270" cy="1441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120530</xdr:rowOff>
    </xdr:from>
    <xdr:ext cx="469744"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493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a:t>
          </a:r>
          <a:endParaRPr kumimoji="1" lang="ja-JP" altLang="en-US" sz="1000" b="1">
            <a:latin typeface="ＭＳ Ｐゴシック"/>
          </a:endParaRPr>
        </a:p>
      </xdr:txBody>
    </xdr:sp>
    <xdr:clientData/>
  </xdr:oneCellAnchor>
  <xdr:twoCellAnchor>
    <xdr:from>
      <xdr:col>15</xdr:col>
      <xdr:colOff>92075</xdr:colOff>
      <xdr:row>78</xdr:row>
      <xdr:rowOff>116703</xdr:rowOff>
    </xdr:from>
    <xdr:to>
      <xdr:col>15</xdr:col>
      <xdr:colOff>269875</xdr:colOff>
      <xdr:row>78</xdr:row>
      <xdr:rowOff>116703</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489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165061</xdr:rowOff>
    </xdr:from>
    <xdr:ext cx="534377"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823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64,058</a:t>
          </a:r>
          <a:endParaRPr kumimoji="1" lang="ja-JP" altLang="en-US" sz="1000" b="1">
            <a:latin typeface="ＭＳ Ｐゴシック"/>
          </a:endParaRPr>
        </a:p>
      </xdr:txBody>
    </xdr:sp>
    <xdr:clientData/>
  </xdr:oneCellAnchor>
  <xdr:twoCellAnchor>
    <xdr:from>
      <xdr:col>15</xdr:col>
      <xdr:colOff>92075</xdr:colOff>
      <xdr:row>70</xdr:row>
      <xdr:rowOff>46934</xdr:rowOff>
    </xdr:from>
    <xdr:to>
      <xdr:col>15</xdr:col>
      <xdr:colOff>269875</xdr:colOff>
      <xdr:row>70</xdr:row>
      <xdr:rowOff>46934</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048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167063</xdr:rowOff>
    </xdr:from>
    <xdr:to>
      <xdr:col>15</xdr:col>
      <xdr:colOff>180975</xdr:colOff>
      <xdr:row>76</xdr:row>
      <xdr:rowOff>140591</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9639300" y="13025813"/>
          <a:ext cx="838200" cy="144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115447</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145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12,895</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137020</xdr:rowOff>
    </xdr:from>
    <xdr:to>
      <xdr:col>15</xdr:col>
      <xdr:colOff>231775</xdr:colOff>
      <xdr:row>77</xdr:row>
      <xdr:rowOff>67170</xdr:rowOff>
    </xdr:to>
    <xdr:sp macro="" textlink="">
      <xdr:nvSpPr>
        <xdr:cNvPr id="406" name="フローチャート : 判断 405">
          <a:extLst>
            <a:ext uri="{FF2B5EF4-FFF2-40B4-BE49-F238E27FC236}">
              <a16:creationId xmlns:a16="http://schemas.microsoft.com/office/drawing/2014/main" id="{00000000-0008-0000-0700-000096010000}"/>
            </a:ext>
          </a:extLst>
        </xdr:cNvPr>
        <xdr:cNvSpPr/>
      </xdr:nvSpPr>
      <xdr:spPr>
        <a:xfrm>
          <a:off x="10426700" y="131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167063</xdr:rowOff>
    </xdr:from>
    <xdr:to>
      <xdr:col>14</xdr:col>
      <xdr:colOff>28575</xdr:colOff>
      <xdr:row>76</xdr:row>
      <xdr:rowOff>162765</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8750300" y="13025813"/>
          <a:ext cx="889000" cy="167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129454</xdr:rowOff>
    </xdr:from>
    <xdr:to>
      <xdr:col>14</xdr:col>
      <xdr:colOff>79375</xdr:colOff>
      <xdr:row>77</xdr:row>
      <xdr:rowOff>59604</xdr:rowOff>
    </xdr:to>
    <xdr:sp macro="" textlink="">
      <xdr:nvSpPr>
        <xdr:cNvPr id="408" name="フローチャート : 判断 407">
          <a:extLst>
            <a:ext uri="{FF2B5EF4-FFF2-40B4-BE49-F238E27FC236}">
              <a16:creationId xmlns:a16="http://schemas.microsoft.com/office/drawing/2014/main" id="{00000000-0008-0000-0700-000098010000}"/>
            </a:ext>
          </a:extLst>
        </xdr:cNvPr>
        <xdr:cNvSpPr/>
      </xdr:nvSpPr>
      <xdr:spPr>
        <a:xfrm>
          <a:off x="9588500" y="1315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50731</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252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13,226</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45425</xdr:rowOff>
    </xdr:from>
    <xdr:to>
      <xdr:col>12</xdr:col>
      <xdr:colOff>511175</xdr:colOff>
      <xdr:row>76</xdr:row>
      <xdr:rowOff>162765</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7861300" y="13075625"/>
          <a:ext cx="889000" cy="117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53856</xdr:rowOff>
    </xdr:from>
    <xdr:to>
      <xdr:col>12</xdr:col>
      <xdr:colOff>561975</xdr:colOff>
      <xdr:row>77</xdr:row>
      <xdr:rowOff>155456</xdr:rowOff>
    </xdr:to>
    <xdr:sp macro="" textlink="">
      <xdr:nvSpPr>
        <xdr:cNvPr id="411" name="フローチャート : 判断 410">
          <a:extLst>
            <a:ext uri="{FF2B5EF4-FFF2-40B4-BE49-F238E27FC236}">
              <a16:creationId xmlns:a16="http://schemas.microsoft.com/office/drawing/2014/main" id="{00000000-0008-0000-0700-00009B010000}"/>
            </a:ext>
          </a:extLst>
        </xdr:cNvPr>
        <xdr:cNvSpPr/>
      </xdr:nvSpPr>
      <xdr:spPr>
        <a:xfrm>
          <a:off x="8699500" y="1325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146583</xdr:rowOff>
    </xdr:from>
    <xdr:ext cx="469744"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515427" y="13348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45425</xdr:rowOff>
    </xdr:from>
    <xdr:to>
      <xdr:col>11</xdr:col>
      <xdr:colOff>307975</xdr:colOff>
      <xdr:row>76</xdr:row>
      <xdr:rowOff>123881</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6972300" y="13075625"/>
          <a:ext cx="889000" cy="78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63229</xdr:rowOff>
    </xdr:from>
    <xdr:to>
      <xdr:col>11</xdr:col>
      <xdr:colOff>358775</xdr:colOff>
      <xdr:row>77</xdr:row>
      <xdr:rowOff>164829</xdr:rowOff>
    </xdr:to>
    <xdr:sp macro="" textlink="">
      <xdr:nvSpPr>
        <xdr:cNvPr id="414" name="フローチャート : 判断 413">
          <a:extLst>
            <a:ext uri="{FF2B5EF4-FFF2-40B4-BE49-F238E27FC236}">
              <a16:creationId xmlns:a16="http://schemas.microsoft.com/office/drawing/2014/main" id="{00000000-0008-0000-0700-00009E010000}"/>
            </a:ext>
          </a:extLst>
        </xdr:cNvPr>
        <xdr:cNvSpPr/>
      </xdr:nvSpPr>
      <xdr:spPr>
        <a:xfrm>
          <a:off x="7810500" y="13264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155956</xdr:rowOff>
    </xdr:from>
    <xdr:ext cx="469744"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26427" y="13357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72670</xdr:rowOff>
    </xdr:from>
    <xdr:to>
      <xdr:col>10</xdr:col>
      <xdr:colOff>155575</xdr:colOff>
      <xdr:row>78</xdr:row>
      <xdr:rowOff>2820</xdr:rowOff>
    </xdr:to>
    <xdr:sp macro="" textlink="">
      <xdr:nvSpPr>
        <xdr:cNvPr id="416" name="フローチャート : 判断 415">
          <a:extLst>
            <a:ext uri="{FF2B5EF4-FFF2-40B4-BE49-F238E27FC236}">
              <a16:creationId xmlns:a16="http://schemas.microsoft.com/office/drawing/2014/main" id="{00000000-0008-0000-0700-0000A0010000}"/>
            </a:ext>
          </a:extLst>
        </xdr:cNvPr>
        <xdr:cNvSpPr/>
      </xdr:nvSpPr>
      <xdr:spPr>
        <a:xfrm>
          <a:off x="6921500" y="1327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165397</xdr:rowOff>
    </xdr:from>
    <xdr:ext cx="469744"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37427" y="1336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89791</xdr:rowOff>
    </xdr:from>
    <xdr:to>
      <xdr:col>15</xdr:col>
      <xdr:colOff>231775</xdr:colOff>
      <xdr:row>77</xdr:row>
      <xdr:rowOff>19941</xdr:rowOff>
    </xdr:to>
    <xdr:sp macro="" textlink="">
      <xdr:nvSpPr>
        <xdr:cNvPr id="423" name="円/楕円 422">
          <a:extLst>
            <a:ext uri="{FF2B5EF4-FFF2-40B4-BE49-F238E27FC236}">
              <a16:creationId xmlns:a16="http://schemas.microsoft.com/office/drawing/2014/main" id="{00000000-0008-0000-0700-0000A7010000}"/>
            </a:ext>
          </a:extLst>
        </xdr:cNvPr>
        <xdr:cNvSpPr/>
      </xdr:nvSpPr>
      <xdr:spPr>
        <a:xfrm>
          <a:off x="10426700" y="1311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112668</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2971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14,961</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116263</xdr:rowOff>
    </xdr:from>
    <xdr:to>
      <xdr:col>14</xdr:col>
      <xdr:colOff>79375</xdr:colOff>
      <xdr:row>76</xdr:row>
      <xdr:rowOff>46413</xdr:rowOff>
    </xdr:to>
    <xdr:sp macro="" textlink="">
      <xdr:nvSpPr>
        <xdr:cNvPr id="425" name="円/楕円 424">
          <a:extLst>
            <a:ext uri="{FF2B5EF4-FFF2-40B4-BE49-F238E27FC236}">
              <a16:creationId xmlns:a16="http://schemas.microsoft.com/office/drawing/2014/main" id="{00000000-0008-0000-0700-0000A9010000}"/>
            </a:ext>
          </a:extLst>
        </xdr:cNvPr>
        <xdr:cNvSpPr/>
      </xdr:nvSpPr>
      <xdr:spPr>
        <a:xfrm>
          <a:off x="9588500" y="1297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62940</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2750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21,303</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111965</xdr:rowOff>
    </xdr:from>
    <xdr:to>
      <xdr:col>12</xdr:col>
      <xdr:colOff>561975</xdr:colOff>
      <xdr:row>77</xdr:row>
      <xdr:rowOff>42115</xdr:rowOff>
    </xdr:to>
    <xdr:sp macro="" textlink="">
      <xdr:nvSpPr>
        <xdr:cNvPr id="427" name="円/楕円 426">
          <a:extLst>
            <a:ext uri="{FF2B5EF4-FFF2-40B4-BE49-F238E27FC236}">
              <a16:creationId xmlns:a16="http://schemas.microsoft.com/office/drawing/2014/main" id="{00000000-0008-0000-0700-0000AB010000}"/>
            </a:ext>
          </a:extLst>
        </xdr:cNvPr>
        <xdr:cNvSpPr/>
      </xdr:nvSpPr>
      <xdr:spPr>
        <a:xfrm>
          <a:off x="8699500" y="13142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58643</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2917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13,991</a:t>
          </a:r>
          <a:endParaRPr kumimoji="1" lang="ja-JP" altLang="en-US" sz="1000" b="1">
            <a:solidFill>
              <a:srgbClr val="FF0000"/>
            </a:solidFill>
            <a:latin typeface="ＭＳ Ｐゴシック"/>
          </a:endParaRPr>
        </a:p>
      </xdr:txBody>
    </xdr:sp>
    <xdr:clientData/>
  </xdr:oneCellAnchor>
  <xdr:twoCellAnchor>
    <xdr:from>
      <xdr:col>11</xdr:col>
      <xdr:colOff>257175</xdr:colOff>
      <xdr:row>75</xdr:row>
      <xdr:rowOff>166075</xdr:rowOff>
    </xdr:from>
    <xdr:to>
      <xdr:col>11</xdr:col>
      <xdr:colOff>358775</xdr:colOff>
      <xdr:row>76</xdr:row>
      <xdr:rowOff>96225</xdr:rowOff>
    </xdr:to>
    <xdr:sp macro="" textlink="">
      <xdr:nvSpPr>
        <xdr:cNvPr id="429" name="円/楕円 428">
          <a:extLst>
            <a:ext uri="{FF2B5EF4-FFF2-40B4-BE49-F238E27FC236}">
              <a16:creationId xmlns:a16="http://schemas.microsoft.com/office/drawing/2014/main" id="{00000000-0008-0000-0700-0000AD010000}"/>
            </a:ext>
          </a:extLst>
        </xdr:cNvPr>
        <xdr:cNvSpPr/>
      </xdr:nvSpPr>
      <xdr:spPr>
        <a:xfrm>
          <a:off x="7810500" y="1302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74</xdr:row>
      <xdr:rowOff>112752</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94111" y="12800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19,124</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73081</xdr:rowOff>
    </xdr:from>
    <xdr:to>
      <xdr:col>10</xdr:col>
      <xdr:colOff>155575</xdr:colOff>
      <xdr:row>77</xdr:row>
      <xdr:rowOff>3231</xdr:rowOff>
    </xdr:to>
    <xdr:sp macro="" textlink="">
      <xdr:nvSpPr>
        <xdr:cNvPr id="431" name="円/楕円 430">
          <a:extLst>
            <a:ext uri="{FF2B5EF4-FFF2-40B4-BE49-F238E27FC236}">
              <a16:creationId xmlns:a16="http://schemas.microsoft.com/office/drawing/2014/main" id="{00000000-0008-0000-0700-0000AF010000}"/>
            </a:ext>
          </a:extLst>
        </xdr:cNvPr>
        <xdr:cNvSpPr/>
      </xdr:nvSpPr>
      <xdr:spPr>
        <a:xfrm>
          <a:off x="6921500" y="13103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19758</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05111" y="12878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15,692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49,038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18430</xdr:rowOff>
    </xdr:from>
    <xdr:to>
      <xdr:col>15</xdr:col>
      <xdr:colOff>180340</xdr:colOff>
      <xdr:row>99</xdr:row>
      <xdr:rowOff>18062</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448930"/>
          <a:ext cx="1270" cy="1542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42337</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7015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20,777</a:t>
          </a:r>
          <a:endParaRPr kumimoji="1" lang="ja-JP" altLang="en-US" sz="1000" b="1">
            <a:latin typeface="ＭＳ Ｐゴシック"/>
          </a:endParaRPr>
        </a:p>
      </xdr:txBody>
    </xdr:sp>
    <xdr:clientData/>
  </xdr:oneCellAnchor>
  <xdr:twoCellAnchor>
    <xdr:from>
      <xdr:col>15</xdr:col>
      <xdr:colOff>92075</xdr:colOff>
      <xdr:row>99</xdr:row>
      <xdr:rowOff>18062</xdr:rowOff>
    </xdr:from>
    <xdr:to>
      <xdr:col>15</xdr:col>
      <xdr:colOff>269875</xdr:colOff>
      <xdr:row>99</xdr:row>
      <xdr:rowOff>18062</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6991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136557</xdr:rowOff>
    </xdr:from>
    <xdr:ext cx="690189"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2241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1,235,488</a:t>
          </a:r>
          <a:endParaRPr kumimoji="1" lang="ja-JP" altLang="en-US" sz="1000" b="1">
            <a:latin typeface="ＭＳ Ｐゴシック"/>
          </a:endParaRPr>
        </a:p>
      </xdr:txBody>
    </xdr:sp>
    <xdr:clientData/>
  </xdr:oneCellAnchor>
  <xdr:twoCellAnchor>
    <xdr:from>
      <xdr:col>15</xdr:col>
      <xdr:colOff>92075</xdr:colOff>
      <xdr:row>90</xdr:row>
      <xdr:rowOff>18430</xdr:rowOff>
    </xdr:from>
    <xdr:to>
      <xdr:col>15</xdr:col>
      <xdr:colOff>269875</xdr:colOff>
      <xdr:row>90</xdr:row>
      <xdr:rowOff>18430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448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151240</xdr:rowOff>
    </xdr:from>
    <xdr:to>
      <xdr:col>15</xdr:col>
      <xdr:colOff>180975</xdr:colOff>
      <xdr:row>98</xdr:row>
      <xdr:rowOff>151279</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9639300" y="16953340"/>
          <a:ext cx="838200" cy="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86788</xdr:rowOff>
    </xdr:from>
    <xdr:ext cx="534377"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8888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44,676</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108361</xdr:rowOff>
    </xdr:from>
    <xdr:to>
      <xdr:col>15</xdr:col>
      <xdr:colOff>231775</xdr:colOff>
      <xdr:row>99</xdr:row>
      <xdr:rowOff>38511</xdr:rowOff>
    </xdr:to>
    <xdr:sp macro="" textlink="">
      <xdr:nvSpPr>
        <xdr:cNvPr id="463" name="フローチャート : 判断 462">
          <a:extLst>
            <a:ext uri="{FF2B5EF4-FFF2-40B4-BE49-F238E27FC236}">
              <a16:creationId xmlns:a16="http://schemas.microsoft.com/office/drawing/2014/main" id="{00000000-0008-0000-0700-0000CF010000}"/>
            </a:ext>
          </a:extLst>
        </xdr:cNvPr>
        <xdr:cNvSpPr/>
      </xdr:nvSpPr>
      <xdr:spPr>
        <a:xfrm>
          <a:off x="10426700" y="1691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151279</xdr:rowOff>
    </xdr:from>
    <xdr:to>
      <xdr:col>14</xdr:col>
      <xdr:colOff>28575</xdr:colOff>
      <xdr:row>98</xdr:row>
      <xdr:rowOff>152949</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8750300" y="16953379"/>
          <a:ext cx="889000" cy="1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110460</xdr:rowOff>
    </xdr:from>
    <xdr:to>
      <xdr:col>14</xdr:col>
      <xdr:colOff>79375</xdr:colOff>
      <xdr:row>99</xdr:row>
      <xdr:rowOff>40610</xdr:rowOff>
    </xdr:to>
    <xdr:sp macro="" textlink="">
      <xdr:nvSpPr>
        <xdr:cNvPr id="465" name="フローチャート : 判断 464">
          <a:extLst>
            <a:ext uri="{FF2B5EF4-FFF2-40B4-BE49-F238E27FC236}">
              <a16:creationId xmlns:a16="http://schemas.microsoft.com/office/drawing/2014/main" id="{00000000-0008-0000-0700-0000D1010000}"/>
            </a:ext>
          </a:extLst>
        </xdr:cNvPr>
        <xdr:cNvSpPr/>
      </xdr:nvSpPr>
      <xdr:spPr>
        <a:xfrm>
          <a:off x="9588500" y="169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31737</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72111" y="17005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43,024</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147686</xdr:rowOff>
    </xdr:from>
    <xdr:to>
      <xdr:col>12</xdr:col>
      <xdr:colOff>511175</xdr:colOff>
      <xdr:row>98</xdr:row>
      <xdr:rowOff>152949</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7861300" y="16949786"/>
          <a:ext cx="889000" cy="5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105431</xdr:rowOff>
    </xdr:from>
    <xdr:to>
      <xdr:col>12</xdr:col>
      <xdr:colOff>561975</xdr:colOff>
      <xdr:row>99</xdr:row>
      <xdr:rowOff>35581</xdr:rowOff>
    </xdr:to>
    <xdr:sp macro="" textlink="">
      <xdr:nvSpPr>
        <xdr:cNvPr id="468" name="フローチャート : 判断 467">
          <a:extLst>
            <a:ext uri="{FF2B5EF4-FFF2-40B4-BE49-F238E27FC236}">
              <a16:creationId xmlns:a16="http://schemas.microsoft.com/office/drawing/2014/main" id="{00000000-0008-0000-0700-0000D4010000}"/>
            </a:ext>
          </a:extLst>
        </xdr:cNvPr>
        <xdr:cNvSpPr/>
      </xdr:nvSpPr>
      <xdr:spPr>
        <a:xfrm>
          <a:off x="8699500" y="16907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26708</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83111" y="1700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143143</xdr:rowOff>
    </xdr:from>
    <xdr:to>
      <xdr:col>11</xdr:col>
      <xdr:colOff>307975</xdr:colOff>
      <xdr:row>98</xdr:row>
      <xdr:rowOff>147686</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6972300" y="16945243"/>
          <a:ext cx="889000" cy="4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103463</xdr:rowOff>
    </xdr:from>
    <xdr:to>
      <xdr:col>11</xdr:col>
      <xdr:colOff>358775</xdr:colOff>
      <xdr:row>99</xdr:row>
      <xdr:rowOff>33613</xdr:rowOff>
    </xdr:to>
    <xdr:sp macro="" textlink="">
      <xdr:nvSpPr>
        <xdr:cNvPr id="471" name="フローチャート : 判断 470">
          <a:extLst>
            <a:ext uri="{FF2B5EF4-FFF2-40B4-BE49-F238E27FC236}">
              <a16:creationId xmlns:a16="http://schemas.microsoft.com/office/drawing/2014/main" id="{00000000-0008-0000-0700-0000D7010000}"/>
            </a:ext>
          </a:extLst>
        </xdr:cNvPr>
        <xdr:cNvSpPr/>
      </xdr:nvSpPr>
      <xdr:spPr>
        <a:xfrm>
          <a:off x="7810500" y="1690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24740</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94111" y="16998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112046</xdr:rowOff>
    </xdr:from>
    <xdr:to>
      <xdr:col>10</xdr:col>
      <xdr:colOff>155575</xdr:colOff>
      <xdr:row>99</xdr:row>
      <xdr:rowOff>42196</xdr:rowOff>
    </xdr:to>
    <xdr:sp macro="" textlink="">
      <xdr:nvSpPr>
        <xdr:cNvPr id="473" name="フローチャート : 判断 472">
          <a:extLst>
            <a:ext uri="{FF2B5EF4-FFF2-40B4-BE49-F238E27FC236}">
              <a16:creationId xmlns:a16="http://schemas.microsoft.com/office/drawing/2014/main" id="{00000000-0008-0000-0700-0000D9010000}"/>
            </a:ext>
          </a:extLst>
        </xdr:cNvPr>
        <xdr:cNvSpPr/>
      </xdr:nvSpPr>
      <xdr:spPr>
        <a:xfrm>
          <a:off x="6921500" y="1691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33323</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05111" y="1700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100440</xdr:rowOff>
    </xdr:from>
    <xdr:to>
      <xdr:col>15</xdr:col>
      <xdr:colOff>231775</xdr:colOff>
      <xdr:row>99</xdr:row>
      <xdr:rowOff>30590</xdr:rowOff>
    </xdr:to>
    <xdr:sp macro="" textlink="">
      <xdr:nvSpPr>
        <xdr:cNvPr id="480" name="円/楕円 479">
          <a:extLst>
            <a:ext uri="{FF2B5EF4-FFF2-40B4-BE49-F238E27FC236}">
              <a16:creationId xmlns:a16="http://schemas.microsoft.com/office/drawing/2014/main" id="{00000000-0008-0000-0700-0000E0010000}"/>
            </a:ext>
          </a:extLst>
        </xdr:cNvPr>
        <xdr:cNvSpPr/>
      </xdr:nvSpPr>
      <xdr:spPr>
        <a:xfrm>
          <a:off x="10426700" y="1690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59817</xdr:rowOff>
    </xdr:from>
    <xdr:ext cx="534377"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6690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50,913</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100479</xdr:rowOff>
    </xdr:from>
    <xdr:to>
      <xdr:col>14</xdr:col>
      <xdr:colOff>79375</xdr:colOff>
      <xdr:row>99</xdr:row>
      <xdr:rowOff>30629</xdr:rowOff>
    </xdr:to>
    <xdr:sp macro="" textlink="">
      <xdr:nvSpPr>
        <xdr:cNvPr id="482" name="円/楕円 481">
          <a:extLst>
            <a:ext uri="{FF2B5EF4-FFF2-40B4-BE49-F238E27FC236}">
              <a16:creationId xmlns:a16="http://schemas.microsoft.com/office/drawing/2014/main" id="{00000000-0008-0000-0700-0000E2010000}"/>
            </a:ext>
          </a:extLst>
        </xdr:cNvPr>
        <xdr:cNvSpPr/>
      </xdr:nvSpPr>
      <xdr:spPr>
        <a:xfrm>
          <a:off x="9588500" y="1690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47156</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72111" y="16677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50,883</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102149</xdr:rowOff>
    </xdr:from>
    <xdr:to>
      <xdr:col>12</xdr:col>
      <xdr:colOff>561975</xdr:colOff>
      <xdr:row>99</xdr:row>
      <xdr:rowOff>32299</xdr:rowOff>
    </xdr:to>
    <xdr:sp macro="" textlink="">
      <xdr:nvSpPr>
        <xdr:cNvPr id="484" name="円/楕円 483">
          <a:extLst>
            <a:ext uri="{FF2B5EF4-FFF2-40B4-BE49-F238E27FC236}">
              <a16:creationId xmlns:a16="http://schemas.microsoft.com/office/drawing/2014/main" id="{00000000-0008-0000-0700-0000E4010000}"/>
            </a:ext>
          </a:extLst>
        </xdr:cNvPr>
        <xdr:cNvSpPr/>
      </xdr:nvSpPr>
      <xdr:spPr>
        <a:xfrm>
          <a:off x="8699500" y="16904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48826</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83111" y="16679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49,568</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96886</xdr:rowOff>
    </xdr:from>
    <xdr:to>
      <xdr:col>11</xdr:col>
      <xdr:colOff>358775</xdr:colOff>
      <xdr:row>99</xdr:row>
      <xdr:rowOff>27036</xdr:rowOff>
    </xdr:to>
    <xdr:sp macro="" textlink="">
      <xdr:nvSpPr>
        <xdr:cNvPr id="486" name="円/楕円 485">
          <a:extLst>
            <a:ext uri="{FF2B5EF4-FFF2-40B4-BE49-F238E27FC236}">
              <a16:creationId xmlns:a16="http://schemas.microsoft.com/office/drawing/2014/main" id="{00000000-0008-0000-0700-0000E6010000}"/>
            </a:ext>
          </a:extLst>
        </xdr:cNvPr>
        <xdr:cNvSpPr/>
      </xdr:nvSpPr>
      <xdr:spPr>
        <a:xfrm>
          <a:off x="7810500" y="16898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43563</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94111" y="16674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53,712</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92343</xdr:rowOff>
    </xdr:from>
    <xdr:to>
      <xdr:col>10</xdr:col>
      <xdr:colOff>155575</xdr:colOff>
      <xdr:row>99</xdr:row>
      <xdr:rowOff>22493</xdr:rowOff>
    </xdr:to>
    <xdr:sp macro="" textlink="">
      <xdr:nvSpPr>
        <xdr:cNvPr id="488" name="円/楕円 487">
          <a:extLst>
            <a:ext uri="{FF2B5EF4-FFF2-40B4-BE49-F238E27FC236}">
              <a16:creationId xmlns:a16="http://schemas.microsoft.com/office/drawing/2014/main" id="{00000000-0008-0000-0700-0000E8010000}"/>
            </a:ext>
          </a:extLst>
        </xdr:cNvPr>
        <xdr:cNvSpPr/>
      </xdr:nvSpPr>
      <xdr:spPr>
        <a:xfrm>
          <a:off x="6921500" y="1689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39020</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705111" y="16669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57,289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17,871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1" name="消防費グラフ枠">
          <a:extLst>
            <a:ext uri="{FF2B5EF4-FFF2-40B4-BE49-F238E27FC236}">
              <a16:creationId xmlns:a16="http://schemas.microsoft.com/office/drawing/2014/main" id="{00000000-0008-0000-07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167041</xdr:rowOff>
    </xdr:from>
    <xdr:to>
      <xdr:col>23</xdr:col>
      <xdr:colOff>516889</xdr:colOff>
      <xdr:row>38</xdr:row>
      <xdr:rowOff>163840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6317595" y="5310541"/>
          <a:ext cx="1269" cy="1368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167667</xdr:rowOff>
    </xdr:from>
    <xdr:ext cx="469744" cy="259045"/>
    <xdr:sp macro="" textlink="">
      <xdr:nvSpPr>
        <xdr:cNvPr id="513" name="消防費最小値テキスト">
          <a:extLst>
            <a:ext uri="{FF2B5EF4-FFF2-40B4-BE49-F238E27FC236}">
              <a16:creationId xmlns:a16="http://schemas.microsoft.com/office/drawing/2014/main" id="{00000000-0008-0000-0700-000001020000}"/>
            </a:ext>
          </a:extLst>
        </xdr:cNvPr>
        <xdr:cNvSpPr txBox="1"/>
      </xdr:nvSpPr>
      <xdr:spPr>
        <a:xfrm>
          <a:off x="16370300" y="668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9,472</a:t>
          </a:r>
          <a:endParaRPr kumimoji="1" lang="ja-JP" altLang="en-US" sz="1000" b="1">
            <a:latin typeface="ＭＳ Ｐゴシック"/>
          </a:endParaRPr>
        </a:p>
      </xdr:txBody>
    </xdr:sp>
    <xdr:clientData/>
  </xdr:oneCellAnchor>
  <xdr:twoCellAnchor>
    <xdr:from>
      <xdr:col>23</xdr:col>
      <xdr:colOff>428625</xdr:colOff>
      <xdr:row>38</xdr:row>
      <xdr:rowOff>163840</xdr:rowOff>
    </xdr:from>
    <xdr:to>
      <xdr:col>23</xdr:col>
      <xdr:colOff>606425</xdr:colOff>
      <xdr:row>38</xdr:row>
      <xdr:rowOff>163840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6678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113718</xdr:rowOff>
    </xdr:from>
    <xdr:ext cx="534377" cy="259045"/>
    <xdr:sp macro="" textlink="">
      <xdr:nvSpPr>
        <xdr:cNvPr id="515" name="消防費最大値テキスト">
          <a:extLst>
            <a:ext uri="{FF2B5EF4-FFF2-40B4-BE49-F238E27FC236}">
              <a16:creationId xmlns:a16="http://schemas.microsoft.com/office/drawing/2014/main" id="{00000000-0008-0000-0700-000003020000}"/>
            </a:ext>
          </a:extLst>
        </xdr:cNvPr>
        <xdr:cNvSpPr txBox="1"/>
      </xdr:nvSpPr>
      <xdr:spPr>
        <a:xfrm>
          <a:off x="16370300" y="508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39,402</a:t>
          </a:r>
          <a:endParaRPr kumimoji="1" lang="ja-JP" altLang="en-US" sz="1000" b="1">
            <a:latin typeface="ＭＳ Ｐゴシック"/>
          </a:endParaRPr>
        </a:p>
      </xdr:txBody>
    </xdr:sp>
    <xdr:clientData/>
  </xdr:oneCellAnchor>
  <xdr:twoCellAnchor>
    <xdr:from>
      <xdr:col>23</xdr:col>
      <xdr:colOff>428625</xdr:colOff>
      <xdr:row>30</xdr:row>
      <xdr:rowOff>167041</xdr:rowOff>
    </xdr:from>
    <xdr:to>
      <xdr:col>23</xdr:col>
      <xdr:colOff>606425</xdr:colOff>
      <xdr:row>30</xdr:row>
      <xdr:rowOff>167041</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5310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33</xdr:row>
      <xdr:rowOff>60650</xdr:rowOff>
    </xdr:from>
    <xdr:to>
      <xdr:col>23</xdr:col>
      <xdr:colOff>517525</xdr:colOff>
      <xdr:row>35</xdr:row>
      <xdr:rowOff>127584</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5481300" y="5718500"/>
          <a:ext cx="838200" cy="409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145325</xdr:rowOff>
    </xdr:from>
    <xdr:ext cx="534377" cy="259045"/>
    <xdr:sp macro="" textlink="">
      <xdr:nvSpPr>
        <xdr:cNvPr id="518" name="消防費平均値テキスト">
          <a:extLst>
            <a:ext uri="{FF2B5EF4-FFF2-40B4-BE49-F238E27FC236}">
              <a16:creationId xmlns:a16="http://schemas.microsoft.com/office/drawing/2014/main" id="{00000000-0008-0000-0700-000006020000}"/>
            </a:ext>
          </a:extLst>
        </xdr:cNvPr>
        <xdr:cNvSpPr txBox="1"/>
      </xdr:nvSpPr>
      <xdr:spPr>
        <a:xfrm>
          <a:off x="16370300" y="6317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15,794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166898</xdr:rowOff>
    </xdr:from>
    <xdr:to>
      <xdr:col>23</xdr:col>
      <xdr:colOff>568325</xdr:colOff>
      <xdr:row>37</xdr:row>
      <xdr:rowOff>97048</xdr:rowOff>
    </xdr:to>
    <xdr:sp macro="" textlink="">
      <xdr:nvSpPr>
        <xdr:cNvPr id="519" name="フローチャート : 判断 518">
          <a:extLst>
            <a:ext uri="{FF2B5EF4-FFF2-40B4-BE49-F238E27FC236}">
              <a16:creationId xmlns:a16="http://schemas.microsoft.com/office/drawing/2014/main" id="{00000000-0008-0000-0700-000007020000}"/>
            </a:ext>
          </a:extLst>
        </xdr:cNvPr>
        <xdr:cNvSpPr/>
      </xdr:nvSpPr>
      <xdr:spPr>
        <a:xfrm>
          <a:off x="162687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31</xdr:row>
      <xdr:rowOff>162560</xdr:rowOff>
    </xdr:from>
    <xdr:to>
      <xdr:col>22</xdr:col>
      <xdr:colOff>365125</xdr:colOff>
      <xdr:row>33</xdr:row>
      <xdr:rowOff>60650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4592300" y="5477510"/>
          <a:ext cx="889000" cy="240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149525</xdr:rowOff>
    </xdr:from>
    <xdr:to>
      <xdr:col>22</xdr:col>
      <xdr:colOff>415925</xdr:colOff>
      <xdr:row>37</xdr:row>
      <xdr:rowOff>79675</xdr:rowOff>
    </xdr:to>
    <xdr:sp macro="" textlink="">
      <xdr:nvSpPr>
        <xdr:cNvPr id="521" name="フローチャート : 判断 520">
          <a:extLst>
            <a:ext uri="{FF2B5EF4-FFF2-40B4-BE49-F238E27FC236}">
              <a16:creationId xmlns:a16="http://schemas.microsoft.com/office/drawing/2014/main" id="{00000000-0008-0000-0700-000009020000}"/>
            </a:ext>
          </a:extLst>
        </xdr:cNvPr>
        <xdr:cNvSpPr/>
      </xdr:nvSpPr>
      <xdr:spPr>
        <a:xfrm>
          <a:off x="15430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70802</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5214111" y="641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16,174</a:t>
          </a:r>
          <a:endParaRPr kumimoji="1" lang="ja-JP" altLang="en-US" sz="1000" b="1">
            <a:solidFill>
              <a:srgbClr val="000080"/>
            </a:solidFill>
            <a:latin typeface="ＭＳ Ｐゴシック"/>
          </a:endParaRPr>
        </a:p>
      </xdr:txBody>
    </xdr:sp>
    <xdr:clientData/>
  </xdr:oneCellAnchor>
  <xdr:twoCellAnchor>
    <xdr:from>
      <xdr:col>19</xdr:col>
      <xdr:colOff>644525</xdr:colOff>
      <xdr:row>31</xdr:row>
      <xdr:rowOff>162560</xdr:rowOff>
    </xdr:from>
    <xdr:to>
      <xdr:col>21</xdr:col>
      <xdr:colOff>161925</xdr:colOff>
      <xdr:row>33</xdr:row>
      <xdr:rowOff>98186</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3703300" y="5477510"/>
          <a:ext cx="889000" cy="278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99964</xdr:rowOff>
    </xdr:from>
    <xdr:to>
      <xdr:col>21</xdr:col>
      <xdr:colOff>212725</xdr:colOff>
      <xdr:row>37</xdr:row>
      <xdr:rowOff>30114</xdr:rowOff>
    </xdr:to>
    <xdr:sp macro="" textlink="">
      <xdr:nvSpPr>
        <xdr:cNvPr id="524" name="フローチャート : 判断 523">
          <a:extLst>
            <a:ext uri="{FF2B5EF4-FFF2-40B4-BE49-F238E27FC236}">
              <a16:creationId xmlns:a16="http://schemas.microsoft.com/office/drawing/2014/main" id="{00000000-0008-0000-0700-00000C020000}"/>
            </a:ext>
          </a:extLst>
        </xdr:cNvPr>
        <xdr:cNvSpPr/>
      </xdr:nvSpPr>
      <xdr:spPr>
        <a:xfrm>
          <a:off x="14541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21241</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325111" y="636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18</xdr:col>
      <xdr:colOff>441325</xdr:colOff>
      <xdr:row>32</xdr:row>
      <xdr:rowOff>170332</xdr:rowOff>
    </xdr:from>
    <xdr:to>
      <xdr:col>19</xdr:col>
      <xdr:colOff>644525</xdr:colOff>
      <xdr:row>33</xdr:row>
      <xdr:rowOff>98186</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2814300" y="5656732"/>
          <a:ext cx="889000" cy="9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128357</xdr:rowOff>
    </xdr:from>
    <xdr:to>
      <xdr:col>20</xdr:col>
      <xdr:colOff>9525</xdr:colOff>
      <xdr:row>37</xdr:row>
      <xdr:rowOff>58507</xdr:rowOff>
    </xdr:to>
    <xdr:sp macro="" textlink="">
      <xdr:nvSpPr>
        <xdr:cNvPr id="527" name="フローチャート : 判断 526">
          <a:extLst>
            <a:ext uri="{FF2B5EF4-FFF2-40B4-BE49-F238E27FC236}">
              <a16:creationId xmlns:a16="http://schemas.microsoft.com/office/drawing/2014/main" id="{00000000-0008-0000-0700-00000F020000}"/>
            </a:ext>
          </a:extLst>
        </xdr:cNvPr>
        <xdr:cNvSpPr/>
      </xdr:nvSpPr>
      <xdr:spPr>
        <a:xfrm>
          <a:off x="13652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49634</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436111" y="6393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165024</xdr:rowOff>
    </xdr:from>
    <xdr:to>
      <xdr:col>18</xdr:col>
      <xdr:colOff>492125</xdr:colOff>
      <xdr:row>37</xdr:row>
      <xdr:rowOff>95174</xdr:rowOff>
    </xdr:to>
    <xdr:sp macro="" textlink="">
      <xdr:nvSpPr>
        <xdr:cNvPr id="529" name="フローチャート : 判断 528">
          <a:extLst>
            <a:ext uri="{FF2B5EF4-FFF2-40B4-BE49-F238E27FC236}">
              <a16:creationId xmlns:a16="http://schemas.microsoft.com/office/drawing/2014/main" id="{00000000-0008-0000-0700-000011020000}"/>
            </a:ext>
          </a:extLst>
        </xdr:cNvPr>
        <xdr:cNvSpPr/>
      </xdr:nvSpPr>
      <xdr:spPr>
        <a:xfrm>
          <a:off x="12763500" y="633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86301</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547111" y="6429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35</xdr:row>
      <xdr:rowOff>76784</xdr:rowOff>
    </xdr:from>
    <xdr:to>
      <xdr:col>23</xdr:col>
      <xdr:colOff>568325</xdr:colOff>
      <xdr:row>36</xdr:row>
      <xdr:rowOff>6934</xdr:rowOff>
    </xdr:to>
    <xdr:sp macro="" textlink="">
      <xdr:nvSpPr>
        <xdr:cNvPr id="536" name="円/楕円 535">
          <a:extLst>
            <a:ext uri="{FF2B5EF4-FFF2-40B4-BE49-F238E27FC236}">
              <a16:creationId xmlns:a16="http://schemas.microsoft.com/office/drawing/2014/main" id="{00000000-0008-0000-0700-000018020000}"/>
            </a:ext>
          </a:extLst>
        </xdr:cNvPr>
        <xdr:cNvSpPr/>
      </xdr:nvSpPr>
      <xdr:spPr>
        <a:xfrm>
          <a:off x="16268700" y="6077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99661</xdr:rowOff>
    </xdr:from>
    <xdr:ext cx="534377" cy="259045"/>
    <xdr:sp macro="" textlink="">
      <xdr:nvSpPr>
        <xdr:cNvPr id="537" name="消防費該当値テキスト">
          <a:extLst>
            <a:ext uri="{FF2B5EF4-FFF2-40B4-BE49-F238E27FC236}">
              <a16:creationId xmlns:a16="http://schemas.microsoft.com/office/drawing/2014/main" id="{00000000-0008-0000-0700-000019020000}"/>
            </a:ext>
          </a:extLst>
        </xdr:cNvPr>
        <xdr:cNvSpPr txBox="1"/>
      </xdr:nvSpPr>
      <xdr:spPr>
        <a:xfrm>
          <a:off x="16370300" y="5928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21,515</a:t>
          </a:r>
          <a:endParaRPr kumimoji="1" lang="ja-JP" altLang="en-US" sz="1000" b="1">
            <a:solidFill>
              <a:srgbClr val="FF0000"/>
            </a:solidFill>
            <a:latin typeface="ＭＳ Ｐゴシック"/>
          </a:endParaRPr>
        </a:p>
      </xdr:txBody>
    </xdr:sp>
    <xdr:clientData/>
  </xdr:oneCellAnchor>
  <xdr:twoCellAnchor>
    <xdr:from>
      <xdr:col>22</xdr:col>
      <xdr:colOff>314325</xdr:colOff>
      <xdr:row>33</xdr:row>
      <xdr:rowOff>9850</xdr:rowOff>
    </xdr:from>
    <xdr:to>
      <xdr:col>22</xdr:col>
      <xdr:colOff>415925</xdr:colOff>
      <xdr:row>33</xdr:row>
      <xdr:rowOff>111450</xdr:rowOff>
    </xdr:to>
    <xdr:sp macro="" textlink="">
      <xdr:nvSpPr>
        <xdr:cNvPr id="538" name="円/楕円 537">
          <a:extLst>
            <a:ext uri="{FF2B5EF4-FFF2-40B4-BE49-F238E27FC236}">
              <a16:creationId xmlns:a16="http://schemas.microsoft.com/office/drawing/2014/main" id="{00000000-0008-0000-0700-00001A020000}"/>
            </a:ext>
          </a:extLst>
        </xdr:cNvPr>
        <xdr:cNvSpPr/>
      </xdr:nvSpPr>
      <xdr:spPr>
        <a:xfrm>
          <a:off x="15430500" y="566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31</xdr:row>
      <xdr:rowOff>127977</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14111" y="5442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30,479</a:t>
          </a:r>
          <a:endParaRPr kumimoji="1" lang="ja-JP" altLang="en-US" sz="1000" b="1">
            <a:solidFill>
              <a:srgbClr val="FF0000"/>
            </a:solidFill>
            <a:latin typeface="ＭＳ Ｐゴシック"/>
          </a:endParaRPr>
        </a:p>
      </xdr:txBody>
    </xdr:sp>
    <xdr:clientData/>
  </xdr:oneCellAnchor>
  <xdr:twoCellAnchor>
    <xdr:from>
      <xdr:col>21</xdr:col>
      <xdr:colOff>111125</xdr:colOff>
      <xdr:row>31</xdr:row>
      <xdr:rowOff>111760</xdr:rowOff>
    </xdr:from>
    <xdr:to>
      <xdr:col>21</xdr:col>
      <xdr:colOff>212725</xdr:colOff>
      <xdr:row>32</xdr:row>
      <xdr:rowOff>41910</xdr:rowOff>
    </xdr:to>
    <xdr:sp macro="" textlink="">
      <xdr:nvSpPr>
        <xdr:cNvPr id="540" name="円/楕円 539">
          <a:extLst>
            <a:ext uri="{FF2B5EF4-FFF2-40B4-BE49-F238E27FC236}">
              <a16:creationId xmlns:a16="http://schemas.microsoft.com/office/drawing/2014/main" id="{00000000-0008-0000-0700-00001C020000}"/>
            </a:ext>
          </a:extLst>
        </xdr:cNvPr>
        <xdr:cNvSpPr/>
      </xdr:nvSpPr>
      <xdr:spPr>
        <a:xfrm>
          <a:off x="14541500" y="542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30</xdr:row>
      <xdr:rowOff>58437</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325111" y="520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35,750</a:t>
          </a:r>
          <a:endParaRPr kumimoji="1" lang="ja-JP" altLang="en-US" sz="1000" b="1">
            <a:solidFill>
              <a:srgbClr val="FF0000"/>
            </a:solidFill>
            <a:latin typeface="ＭＳ Ｐゴシック"/>
          </a:endParaRPr>
        </a:p>
      </xdr:txBody>
    </xdr:sp>
    <xdr:clientData/>
  </xdr:oneCellAnchor>
  <xdr:twoCellAnchor>
    <xdr:from>
      <xdr:col>19</xdr:col>
      <xdr:colOff>593725</xdr:colOff>
      <xdr:row>33</xdr:row>
      <xdr:rowOff>47386</xdr:rowOff>
    </xdr:from>
    <xdr:to>
      <xdr:col>20</xdr:col>
      <xdr:colOff>9525</xdr:colOff>
      <xdr:row>33</xdr:row>
      <xdr:rowOff>148986</xdr:rowOff>
    </xdr:to>
    <xdr:sp macro="" textlink="">
      <xdr:nvSpPr>
        <xdr:cNvPr id="542" name="円/楕円 541">
          <a:extLst>
            <a:ext uri="{FF2B5EF4-FFF2-40B4-BE49-F238E27FC236}">
              <a16:creationId xmlns:a16="http://schemas.microsoft.com/office/drawing/2014/main" id="{00000000-0008-0000-0700-00001E020000}"/>
            </a:ext>
          </a:extLst>
        </xdr:cNvPr>
        <xdr:cNvSpPr/>
      </xdr:nvSpPr>
      <xdr:spPr>
        <a:xfrm>
          <a:off x="13652500" y="570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31</xdr:row>
      <xdr:rowOff>165513</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436111" y="5480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29,658</a:t>
          </a:r>
          <a:endParaRPr kumimoji="1" lang="ja-JP" altLang="en-US" sz="1000" b="1">
            <a:solidFill>
              <a:srgbClr val="FF0000"/>
            </a:solidFill>
            <a:latin typeface="ＭＳ Ｐゴシック"/>
          </a:endParaRPr>
        </a:p>
      </xdr:txBody>
    </xdr:sp>
    <xdr:clientData/>
  </xdr:oneCellAnchor>
  <xdr:twoCellAnchor>
    <xdr:from>
      <xdr:col>18</xdr:col>
      <xdr:colOff>390525</xdr:colOff>
      <xdr:row>32</xdr:row>
      <xdr:rowOff>119532</xdr:rowOff>
    </xdr:from>
    <xdr:to>
      <xdr:col>18</xdr:col>
      <xdr:colOff>492125</xdr:colOff>
      <xdr:row>33</xdr:row>
      <xdr:rowOff>49682</xdr:rowOff>
    </xdr:to>
    <xdr:sp macro="" textlink="">
      <xdr:nvSpPr>
        <xdr:cNvPr id="544" name="円/楕円 543">
          <a:extLst>
            <a:ext uri="{FF2B5EF4-FFF2-40B4-BE49-F238E27FC236}">
              <a16:creationId xmlns:a16="http://schemas.microsoft.com/office/drawing/2014/main" id="{00000000-0008-0000-0700-000020020000}"/>
            </a:ext>
          </a:extLst>
        </xdr:cNvPr>
        <xdr:cNvSpPr/>
      </xdr:nvSpPr>
      <xdr:spPr>
        <a:xfrm>
          <a:off x="12763500" y="5605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31</xdr:row>
      <xdr:rowOff>66209</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547111" y="5381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31,830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44,364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7" name="教育費グラフ枠">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15570</xdr:rowOff>
    </xdr:from>
    <xdr:to>
      <xdr:col>23</xdr:col>
      <xdr:colOff>516889</xdr:colOff>
      <xdr:row>59</xdr:row>
      <xdr:rowOff>62845</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6317595" y="8588070"/>
          <a:ext cx="1269" cy="1590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66672</xdr:rowOff>
    </xdr:from>
    <xdr:ext cx="534377" cy="259045"/>
    <xdr:sp macro="" textlink="">
      <xdr:nvSpPr>
        <xdr:cNvPr id="569" name="教育費最小値テキスト">
          <a:extLst>
            <a:ext uri="{FF2B5EF4-FFF2-40B4-BE49-F238E27FC236}">
              <a16:creationId xmlns:a16="http://schemas.microsoft.com/office/drawing/2014/main" id="{00000000-0008-0000-0700-000039020000}"/>
            </a:ext>
          </a:extLst>
        </xdr:cNvPr>
        <xdr:cNvSpPr txBox="1"/>
      </xdr:nvSpPr>
      <xdr:spPr>
        <a:xfrm>
          <a:off x="16370300" y="1018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23,793</a:t>
          </a:r>
          <a:endParaRPr kumimoji="1" lang="ja-JP" altLang="en-US" sz="1000" b="1">
            <a:latin typeface="ＭＳ Ｐゴシック"/>
          </a:endParaRPr>
        </a:p>
      </xdr:txBody>
    </xdr:sp>
    <xdr:clientData/>
  </xdr:oneCellAnchor>
  <xdr:twoCellAnchor>
    <xdr:from>
      <xdr:col>23</xdr:col>
      <xdr:colOff>428625</xdr:colOff>
      <xdr:row>59</xdr:row>
      <xdr:rowOff>62845</xdr:rowOff>
    </xdr:from>
    <xdr:to>
      <xdr:col>23</xdr:col>
      <xdr:colOff>606425</xdr:colOff>
      <xdr:row>59</xdr:row>
      <xdr:rowOff>62845</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10178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133697</xdr:rowOff>
    </xdr:from>
    <xdr:ext cx="599010" cy="259045"/>
    <xdr:sp macro="" textlink="">
      <xdr:nvSpPr>
        <xdr:cNvPr id="571" name="教育費最大値テキスト">
          <a:extLst>
            <a:ext uri="{FF2B5EF4-FFF2-40B4-BE49-F238E27FC236}">
              <a16:creationId xmlns:a16="http://schemas.microsoft.com/office/drawing/2014/main" id="{00000000-0008-0000-0700-00003B020000}"/>
            </a:ext>
          </a:extLst>
        </xdr:cNvPr>
        <xdr:cNvSpPr txBox="1"/>
      </xdr:nvSpPr>
      <xdr:spPr>
        <a:xfrm>
          <a:off x="16370300" y="8363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128,145</a:t>
          </a:r>
          <a:endParaRPr kumimoji="1" lang="ja-JP" altLang="en-US" sz="1000" b="1">
            <a:latin typeface="ＭＳ Ｐゴシック"/>
          </a:endParaRPr>
        </a:p>
      </xdr:txBody>
    </xdr:sp>
    <xdr:clientData/>
  </xdr:oneCellAnchor>
  <xdr:twoCellAnchor>
    <xdr:from>
      <xdr:col>23</xdr:col>
      <xdr:colOff>428625</xdr:colOff>
      <xdr:row>50</xdr:row>
      <xdr:rowOff>15570</xdr:rowOff>
    </xdr:from>
    <xdr:to>
      <xdr:col>23</xdr:col>
      <xdr:colOff>606425</xdr:colOff>
      <xdr:row>50</xdr:row>
      <xdr:rowOff>15570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8588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51247</xdr:rowOff>
    </xdr:from>
    <xdr:to>
      <xdr:col>23</xdr:col>
      <xdr:colOff>517525</xdr:colOff>
      <xdr:row>57</xdr:row>
      <xdr:rowOff>111948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5481300" y="9823897"/>
          <a:ext cx="838200" cy="60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3304</xdr:rowOff>
    </xdr:from>
    <xdr:ext cx="534377" cy="259045"/>
    <xdr:sp macro="" textlink="">
      <xdr:nvSpPr>
        <xdr:cNvPr id="574" name="教育費平均値テキスト">
          <a:extLst>
            <a:ext uri="{FF2B5EF4-FFF2-40B4-BE49-F238E27FC236}">
              <a16:creationId xmlns:a16="http://schemas.microsoft.com/office/drawing/2014/main" id="{00000000-0008-0000-0700-00003E020000}"/>
            </a:ext>
          </a:extLst>
        </xdr:cNvPr>
        <xdr:cNvSpPr txBox="1"/>
      </xdr:nvSpPr>
      <xdr:spPr>
        <a:xfrm>
          <a:off x="16370300" y="9775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45,451</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24877</xdr:rowOff>
    </xdr:from>
    <xdr:to>
      <xdr:col>23</xdr:col>
      <xdr:colOff>568325</xdr:colOff>
      <xdr:row>57</xdr:row>
      <xdr:rowOff>126477</xdr:rowOff>
    </xdr:to>
    <xdr:sp macro="" textlink="">
      <xdr:nvSpPr>
        <xdr:cNvPr id="575" name="フローチャート : 判断 574">
          <a:extLst>
            <a:ext uri="{FF2B5EF4-FFF2-40B4-BE49-F238E27FC236}">
              <a16:creationId xmlns:a16="http://schemas.microsoft.com/office/drawing/2014/main" id="{00000000-0008-0000-0700-00003F020000}"/>
            </a:ext>
          </a:extLst>
        </xdr:cNvPr>
        <xdr:cNvSpPr/>
      </xdr:nvSpPr>
      <xdr:spPr>
        <a:xfrm>
          <a:off x="16268700" y="979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111948</xdr:rowOff>
    </xdr:from>
    <xdr:to>
      <xdr:col>22</xdr:col>
      <xdr:colOff>365125</xdr:colOff>
      <xdr:row>57</xdr:row>
      <xdr:rowOff>143175</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4592300" y="9884598"/>
          <a:ext cx="889000" cy="3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523</xdr:rowOff>
    </xdr:from>
    <xdr:to>
      <xdr:col>22</xdr:col>
      <xdr:colOff>415925</xdr:colOff>
      <xdr:row>57</xdr:row>
      <xdr:rowOff>102123</xdr:rowOff>
    </xdr:to>
    <xdr:sp macro="" textlink="">
      <xdr:nvSpPr>
        <xdr:cNvPr id="577" name="フローチャート : 判断 576">
          <a:extLst>
            <a:ext uri="{FF2B5EF4-FFF2-40B4-BE49-F238E27FC236}">
              <a16:creationId xmlns:a16="http://schemas.microsoft.com/office/drawing/2014/main" id="{00000000-0008-0000-0700-000041020000}"/>
            </a:ext>
          </a:extLst>
        </xdr:cNvPr>
        <xdr:cNvSpPr/>
      </xdr:nvSpPr>
      <xdr:spPr>
        <a:xfrm>
          <a:off x="15430500" y="9773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118650</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214111" y="954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47,049</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143175</xdr:rowOff>
    </xdr:from>
    <xdr:to>
      <xdr:col>21</xdr:col>
      <xdr:colOff>161925</xdr:colOff>
      <xdr:row>57</xdr:row>
      <xdr:rowOff>169525</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3703300" y="9915825"/>
          <a:ext cx="889000" cy="2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9302</xdr:rowOff>
    </xdr:from>
    <xdr:to>
      <xdr:col>21</xdr:col>
      <xdr:colOff>212725</xdr:colOff>
      <xdr:row>57</xdr:row>
      <xdr:rowOff>110902</xdr:rowOff>
    </xdr:to>
    <xdr:sp macro="" textlink="">
      <xdr:nvSpPr>
        <xdr:cNvPr id="580" name="フローチャート : 判断 579">
          <a:extLst>
            <a:ext uri="{FF2B5EF4-FFF2-40B4-BE49-F238E27FC236}">
              <a16:creationId xmlns:a16="http://schemas.microsoft.com/office/drawing/2014/main" id="{00000000-0008-0000-0700-000044020000}"/>
            </a:ext>
          </a:extLst>
        </xdr:cNvPr>
        <xdr:cNvSpPr/>
      </xdr:nvSpPr>
      <xdr:spPr>
        <a:xfrm>
          <a:off x="14541500" y="978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127429</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325111" y="9557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98065</xdr:rowOff>
    </xdr:from>
    <xdr:to>
      <xdr:col>19</xdr:col>
      <xdr:colOff>644525</xdr:colOff>
      <xdr:row>57</xdr:row>
      <xdr:rowOff>169525</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2814300" y="9870715"/>
          <a:ext cx="889000" cy="7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15961</xdr:rowOff>
    </xdr:from>
    <xdr:to>
      <xdr:col>20</xdr:col>
      <xdr:colOff>9525</xdr:colOff>
      <xdr:row>57</xdr:row>
      <xdr:rowOff>117561</xdr:rowOff>
    </xdr:to>
    <xdr:sp macro="" textlink="">
      <xdr:nvSpPr>
        <xdr:cNvPr id="583" name="フローチャート : 判断 582">
          <a:extLst>
            <a:ext uri="{FF2B5EF4-FFF2-40B4-BE49-F238E27FC236}">
              <a16:creationId xmlns:a16="http://schemas.microsoft.com/office/drawing/2014/main" id="{00000000-0008-0000-0700-000047020000}"/>
            </a:ext>
          </a:extLst>
        </xdr:cNvPr>
        <xdr:cNvSpPr/>
      </xdr:nvSpPr>
      <xdr:spPr>
        <a:xfrm>
          <a:off x="13652500" y="97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134088</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436111" y="9563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35575</xdr:rowOff>
    </xdr:from>
    <xdr:to>
      <xdr:col>18</xdr:col>
      <xdr:colOff>492125</xdr:colOff>
      <xdr:row>57</xdr:row>
      <xdr:rowOff>137175</xdr:rowOff>
    </xdr:to>
    <xdr:sp macro="" textlink="">
      <xdr:nvSpPr>
        <xdr:cNvPr id="585" name="フローチャート : 判断 584">
          <a:extLst>
            <a:ext uri="{FF2B5EF4-FFF2-40B4-BE49-F238E27FC236}">
              <a16:creationId xmlns:a16="http://schemas.microsoft.com/office/drawing/2014/main" id="{00000000-0008-0000-0700-000049020000}"/>
            </a:ext>
          </a:extLst>
        </xdr:cNvPr>
        <xdr:cNvSpPr/>
      </xdr:nvSpPr>
      <xdr:spPr>
        <a:xfrm>
          <a:off x="12763500" y="980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153702</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547111" y="958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447</xdr:rowOff>
    </xdr:from>
    <xdr:to>
      <xdr:col>23</xdr:col>
      <xdr:colOff>568325</xdr:colOff>
      <xdr:row>57</xdr:row>
      <xdr:rowOff>102047</xdr:rowOff>
    </xdr:to>
    <xdr:sp macro="" textlink="">
      <xdr:nvSpPr>
        <xdr:cNvPr id="592" name="円/楕円 591">
          <a:extLst>
            <a:ext uri="{FF2B5EF4-FFF2-40B4-BE49-F238E27FC236}">
              <a16:creationId xmlns:a16="http://schemas.microsoft.com/office/drawing/2014/main" id="{00000000-0008-0000-0700-000050020000}"/>
            </a:ext>
          </a:extLst>
        </xdr:cNvPr>
        <xdr:cNvSpPr/>
      </xdr:nvSpPr>
      <xdr:spPr>
        <a:xfrm>
          <a:off x="16268700" y="977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23324</xdr:rowOff>
    </xdr:from>
    <xdr:ext cx="534377" cy="259045"/>
    <xdr:sp macro="" textlink="">
      <xdr:nvSpPr>
        <xdr:cNvPr id="593" name="教育費該当値テキスト">
          <a:extLst>
            <a:ext uri="{FF2B5EF4-FFF2-40B4-BE49-F238E27FC236}">
              <a16:creationId xmlns:a16="http://schemas.microsoft.com/office/drawing/2014/main" id="{00000000-0008-0000-0700-000051020000}"/>
            </a:ext>
          </a:extLst>
        </xdr:cNvPr>
        <xdr:cNvSpPr txBox="1"/>
      </xdr:nvSpPr>
      <xdr:spPr>
        <a:xfrm>
          <a:off x="16370300" y="9624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47,054</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61148</xdr:rowOff>
    </xdr:from>
    <xdr:to>
      <xdr:col>22</xdr:col>
      <xdr:colOff>415925</xdr:colOff>
      <xdr:row>57</xdr:row>
      <xdr:rowOff>162748</xdr:rowOff>
    </xdr:to>
    <xdr:sp macro="" textlink="">
      <xdr:nvSpPr>
        <xdr:cNvPr id="594" name="円/楕円 593">
          <a:extLst>
            <a:ext uri="{FF2B5EF4-FFF2-40B4-BE49-F238E27FC236}">
              <a16:creationId xmlns:a16="http://schemas.microsoft.com/office/drawing/2014/main" id="{00000000-0008-0000-0700-000052020000}"/>
            </a:ext>
          </a:extLst>
        </xdr:cNvPr>
        <xdr:cNvSpPr/>
      </xdr:nvSpPr>
      <xdr:spPr>
        <a:xfrm>
          <a:off x="15430500" y="9833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153875</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14111" y="9926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43,071</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92375</xdr:rowOff>
    </xdr:from>
    <xdr:to>
      <xdr:col>21</xdr:col>
      <xdr:colOff>212725</xdr:colOff>
      <xdr:row>58</xdr:row>
      <xdr:rowOff>22525</xdr:rowOff>
    </xdr:to>
    <xdr:sp macro="" textlink="">
      <xdr:nvSpPr>
        <xdr:cNvPr id="596" name="円/楕円 595">
          <a:extLst>
            <a:ext uri="{FF2B5EF4-FFF2-40B4-BE49-F238E27FC236}">
              <a16:creationId xmlns:a16="http://schemas.microsoft.com/office/drawing/2014/main" id="{00000000-0008-0000-0700-000054020000}"/>
            </a:ext>
          </a:extLst>
        </xdr:cNvPr>
        <xdr:cNvSpPr/>
      </xdr:nvSpPr>
      <xdr:spPr>
        <a:xfrm>
          <a:off x="14541500" y="986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13652</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325111" y="995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41,022</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118725</xdr:rowOff>
    </xdr:from>
    <xdr:to>
      <xdr:col>20</xdr:col>
      <xdr:colOff>9525</xdr:colOff>
      <xdr:row>58</xdr:row>
      <xdr:rowOff>48875</xdr:rowOff>
    </xdr:to>
    <xdr:sp macro="" textlink="">
      <xdr:nvSpPr>
        <xdr:cNvPr id="598" name="円/楕円 597">
          <a:extLst>
            <a:ext uri="{FF2B5EF4-FFF2-40B4-BE49-F238E27FC236}">
              <a16:creationId xmlns:a16="http://schemas.microsoft.com/office/drawing/2014/main" id="{00000000-0008-0000-0700-000056020000}"/>
            </a:ext>
          </a:extLst>
        </xdr:cNvPr>
        <xdr:cNvSpPr/>
      </xdr:nvSpPr>
      <xdr:spPr>
        <a:xfrm>
          <a:off x="13652500" y="989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40002</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984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39,293</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47265</xdr:rowOff>
    </xdr:from>
    <xdr:to>
      <xdr:col>18</xdr:col>
      <xdr:colOff>492125</xdr:colOff>
      <xdr:row>57</xdr:row>
      <xdr:rowOff>148865</xdr:rowOff>
    </xdr:to>
    <xdr:sp macro="" textlink="">
      <xdr:nvSpPr>
        <xdr:cNvPr id="600" name="円/楕円 599">
          <a:extLst>
            <a:ext uri="{FF2B5EF4-FFF2-40B4-BE49-F238E27FC236}">
              <a16:creationId xmlns:a16="http://schemas.microsoft.com/office/drawing/2014/main" id="{00000000-0008-0000-0700-000058020000}"/>
            </a:ext>
          </a:extLst>
        </xdr:cNvPr>
        <xdr:cNvSpPr/>
      </xdr:nvSpPr>
      <xdr:spPr>
        <a:xfrm>
          <a:off x="12763500" y="981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139992</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9912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43,982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5,808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4" name="災害復旧費グラフ枠">
          <a:extLst>
            <a:ext uri="{FF2B5EF4-FFF2-40B4-BE49-F238E27FC236}">
              <a16:creationId xmlns:a16="http://schemas.microsoft.com/office/drawing/2014/main" id="{00000000-0008-0000-07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51092</xdr:rowOff>
    </xdr:from>
    <xdr:to>
      <xdr:col>23</xdr:col>
      <xdr:colOff>516889</xdr:colOff>
      <xdr:row>79</xdr:row>
      <xdr:rowOff>44450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6317595" y="12052592"/>
          <a:ext cx="1269" cy="1536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69702</xdr:rowOff>
    </xdr:from>
    <xdr:ext cx="249299" cy="259045"/>
    <xdr:sp macro="" textlink="">
      <xdr:nvSpPr>
        <xdr:cNvPr id="626" name="災害復旧費最小値テキスト">
          <a:extLst>
            <a:ext uri="{FF2B5EF4-FFF2-40B4-BE49-F238E27FC236}">
              <a16:creationId xmlns:a16="http://schemas.microsoft.com/office/drawing/2014/main" id="{00000000-0008-0000-0700-000072020000}"/>
            </a:ext>
          </a:extLst>
        </xdr:cNvPr>
        <xdr:cNvSpPr txBox="1"/>
      </xdr:nvSpPr>
      <xdr:spPr>
        <a:xfrm>
          <a:off x="16370300" y="136142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169219</xdr:rowOff>
    </xdr:from>
    <xdr:ext cx="599010" cy="259045"/>
    <xdr:sp macro="" textlink="">
      <xdr:nvSpPr>
        <xdr:cNvPr id="628" name="災害復旧費最大値テキスト">
          <a:extLst>
            <a:ext uri="{FF2B5EF4-FFF2-40B4-BE49-F238E27FC236}">
              <a16:creationId xmlns:a16="http://schemas.microsoft.com/office/drawing/2014/main" id="{00000000-0008-0000-0700-000074020000}"/>
            </a:ext>
          </a:extLst>
        </xdr:cNvPr>
        <xdr:cNvSpPr txBox="1"/>
      </xdr:nvSpPr>
      <xdr:spPr>
        <a:xfrm>
          <a:off x="16370300" y="1182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120,977</a:t>
          </a:r>
          <a:endParaRPr kumimoji="1" lang="ja-JP" altLang="en-US" sz="1000" b="1">
            <a:latin typeface="ＭＳ Ｐゴシック"/>
          </a:endParaRPr>
        </a:p>
      </xdr:txBody>
    </xdr:sp>
    <xdr:clientData/>
  </xdr:oneCellAnchor>
  <xdr:twoCellAnchor>
    <xdr:from>
      <xdr:col>23</xdr:col>
      <xdr:colOff>428625</xdr:colOff>
      <xdr:row>70</xdr:row>
      <xdr:rowOff>51092</xdr:rowOff>
    </xdr:from>
    <xdr:to>
      <xdr:col>23</xdr:col>
      <xdr:colOff>606425</xdr:colOff>
      <xdr:row>70</xdr:row>
      <xdr:rowOff>51092</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2052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134226</xdr:rowOff>
    </xdr:from>
    <xdr:to>
      <xdr:col>23</xdr:col>
      <xdr:colOff>517525</xdr:colOff>
      <xdr:row>78</xdr:row>
      <xdr:rowOff>163716</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5481300" y="13507326"/>
          <a:ext cx="838200" cy="29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114152</xdr:rowOff>
    </xdr:from>
    <xdr:ext cx="469744" cy="259045"/>
    <xdr:sp macro="" textlink="">
      <xdr:nvSpPr>
        <xdr:cNvPr id="631" name="災害復旧費平均値テキスト">
          <a:extLst>
            <a:ext uri="{FF2B5EF4-FFF2-40B4-BE49-F238E27FC236}">
              <a16:creationId xmlns:a16="http://schemas.microsoft.com/office/drawing/2014/main" id="{00000000-0008-0000-0700-000077020000}"/>
            </a:ext>
          </a:extLst>
        </xdr:cNvPr>
        <xdr:cNvSpPr txBox="1"/>
      </xdr:nvSpPr>
      <xdr:spPr>
        <a:xfrm>
          <a:off x="16370300" y="134872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2,313</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135725</xdr:rowOff>
    </xdr:from>
    <xdr:to>
      <xdr:col>23</xdr:col>
      <xdr:colOff>568325</xdr:colOff>
      <xdr:row>79</xdr:row>
      <xdr:rowOff>65875</xdr:rowOff>
    </xdr:to>
    <xdr:sp macro="" textlink="">
      <xdr:nvSpPr>
        <xdr:cNvPr id="632" name="フローチャート : 判断 631">
          <a:extLst>
            <a:ext uri="{FF2B5EF4-FFF2-40B4-BE49-F238E27FC236}">
              <a16:creationId xmlns:a16="http://schemas.microsoft.com/office/drawing/2014/main" id="{00000000-0008-0000-0700-000078020000}"/>
            </a:ext>
          </a:extLst>
        </xdr:cNvPr>
        <xdr:cNvSpPr/>
      </xdr:nvSpPr>
      <xdr:spPr>
        <a:xfrm>
          <a:off x="162687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134226</xdr:rowOff>
    </xdr:from>
    <xdr:to>
      <xdr:col>22</xdr:col>
      <xdr:colOff>365125</xdr:colOff>
      <xdr:row>79</xdr:row>
      <xdr:rowOff>30124</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4592300" y="13507326"/>
          <a:ext cx="889000" cy="6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146774</xdr:rowOff>
    </xdr:from>
    <xdr:to>
      <xdr:col>22</xdr:col>
      <xdr:colOff>415925</xdr:colOff>
      <xdr:row>79</xdr:row>
      <xdr:rowOff>76924</xdr:rowOff>
    </xdr:to>
    <xdr:sp macro="" textlink="">
      <xdr:nvSpPr>
        <xdr:cNvPr id="634" name="フローチャート : 判断 633">
          <a:extLst>
            <a:ext uri="{FF2B5EF4-FFF2-40B4-BE49-F238E27FC236}">
              <a16:creationId xmlns:a16="http://schemas.microsoft.com/office/drawing/2014/main" id="{00000000-0008-0000-0700-00007A020000}"/>
            </a:ext>
          </a:extLst>
        </xdr:cNvPr>
        <xdr:cNvSpPr/>
      </xdr:nvSpPr>
      <xdr:spPr>
        <a:xfrm>
          <a:off x="15430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68051</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5246427" y="13612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28651</xdr:rowOff>
    </xdr:from>
    <xdr:to>
      <xdr:col>21</xdr:col>
      <xdr:colOff>161925</xdr:colOff>
      <xdr:row>79</xdr:row>
      <xdr:rowOff>30124</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3703300" y="13573201"/>
          <a:ext cx="889000" cy="1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115633</xdr:rowOff>
    </xdr:from>
    <xdr:to>
      <xdr:col>21</xdr:col>
      <xdr:colOff>212725</xdr:colOff>
      <xdr:row>79</xdr:row>
      <xdr:rowOff>45783</xdr:rowOff>
    </xdr:to>
    <xdr:sp macro="" textlink="">
      <xdr:nvSpPr>
        <xdr:cNvPr id="637" name="フローチャート : 判断 636">
          <a:extLst>
            <a:ext uri="{FF2B5EF4-FFF2-40B4-BE49-F238E27FC236}">
              <a16:creationId xmlns:a16="http://schemas.microsoft.com/office/drawing/2014/main" id="{00000000-0008-0000-0700-00007D020000}"/>
            </a:ext>
          </a:extLst>
        </xdr:cNvPr>
        <xdr:cNvSpPr/>
      </xdr:nvSpPr>
      <xdr:spPr>
        <a:xfrm>
          <a:off x="14541500" y="1348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62310</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357427" y="1326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19686</xdr:rowOff>
    </xdr:from>
    <xdr:to>
      <xdr:col>19</xdr:col>
      <xdr:colOff>644525</xdr:colOff>
      <xdr:row>79</xdr:row>
      <xdr:rowOff>28651</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2814300" y="13564236"/>
          <a:ext cx="889000" cy="8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111989</xdr:rowOff>
    </xdr:from>
    <xdr:to>
      <xdr:col>20</xdr:col>
      <xdr:colOff>9525</xdr:colOff>
      <xdr:row>79</xdr:row>
      <xdr:rowOff>42139</xdr:rowOff>
    </xdr:to>
    <xdr:sp macro="" textlink="">
      <xdr:nvSpPr>
        <xdr:cNvPr id="640" name="フローチャート : 判断 639">
          <a:extLst>
            <a:ext uri="{FF2B5EF4-FFF2-40B4-BE49-F238E27FC236}">
              <a16:creationId xmlns:a16="http://schemas.microsoft.com/office/drawing/2014/main" id="{00000000-0008-0000-0700-000080020000}"/>
            </a:ext>
          </a:extLst>
        </xdr:cNvPr>
        <xdr:cNvSpPr/>
      </xdr:nvSpPr>
      <xdr:spPr>
        <a:xfrm>
          <a:off x="13652500" y="13485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58666</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3468427" y="13260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103963</xdr:rowOff>
    </xdr:from>
    <xdr:to>
      <xdr:col>18</xdr:col>
      <xdr:colOff>492125</xdr:colOff>
      <xdr:row>79</xdr:row>
      <xdr:rowOff>34113</xdr:rowOff>
    </xdr:to>
    <xdr:sp macro="" textlink="">
      <xdr:nvSpPr>
        <xdr:cNvPr id="642" name="フローチャート : 判断 641">
          <a:extLst>
            <a:ext uri="{FF2B5EF4-FFF2-40B4-BE49-F238E27FC236}">
              <a16:creationId xmlns:a16="http://schemas.microsoft.com/office/drawing/2014/main" id="{00000000-0008-0000-0700-000082020000}"/>
            </a:ext>
          </a:extLst>
        </xdr:cNvPr>
        <xdr:cNvSpPr/>
      </xdr:nvSpPr>
      <xdr:spPr>
        <a:xfrm>
          <a:off x="12763500" y="13477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50640</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579427" y="13252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112916</xdr:rowOff>
    </xdr:from>
    <xdr:to>
      <xdr:col>23</xdr:col>
      <xdr:colOff>568325</xdr:colOff>
      <xdr:row>79</xdr:row>
      <xdr:rowOff>43066</xdr:rowOff>
    </xdr:to>
    <xdr:sp macro="" textlink="">
      <xdr:nvSpPr>
        <xdr:cNvPr id="649" name="円/楕円 648">
          <a:extLst>
            <a:ext uri="{FF2B5EF4-FFF2-40B4-BE49-F238E27FC236}">
              <a16:creationId xmlns:a16="http://schemas.microsoft.com/office/drawing/2014/main" id="{00000000-0008-0000-0700-000089020000}"/>
            </a:ext>
          </a:extLst>
        </xdr:cNvPr>
        <xdr:cNvSpPr/>
      </xdr:nvSpPr>
      <xdr:spPr>
        <a:xfrm>
          <a:off x="16268700" y="13486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72293</xdr:rowOff>
    </xdr:from>
    <xdr:ext cx="469744" cy="259045"/>
    <xdr:sp macro="" textlink="">
      <xdr:nvSpPr>
        <xdr:cNvPr id="650" name="災害復旧費該当値テキスト">
          <a:extLst>
            <a:ext uri="{FF2B5EF4-FFF2-40B4-BE49-F238E27FC236}">
              <a16:creationId xmlns:a16="http://schemas.microsoft.com/office/drawing/2014/main" id="{00000000-0008-0000-0700-00008A020000}"/>
            </a:ext>
          </a:extLst>
        </xdr:cNvPr>
        <xdr:cNvSpPr txBox="1"/>
      </xdr:nvSpPr>
      <xdr:spPr>
        <a:xfrm>
          <a:off x="16370300" y="13273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4,109</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83426</xdr:rowOff>
    </xdr:from>
    <xdr:to>
      <xdr:col>22</xdr:col>
      <xdr:colOff>415925</xdr:colOff>
      <xdr:row>79</xdr:row>
      <xdr:rowOff>13576</xdr:rowOff>
    </xdr:to>
    <xdr:sp macro="" textlink="">
      <xdr:nvSpPr>
        <xdr:cNvPr id="651" name="円/楕円 650">
          <a:extLst>
            <a:ext uri="{FF2B5EF4-FFF2-40B4-BE49-F238E27FC236}">
              <a16:creationId xmlns:a16="http://schemas.microsoft.com/office/drawing/2014/main" id="{00000000-0008-0000-0700-00008B020000}"/>
            </a:ext>
          </a:extLst>
        </xdr:cNvPr>
        <xdr:cNvSpPr/>
      </xdr:nvSpPr>
      <xdr:spPr>
        <a:xfrm>
          <a:off x="15430500" y="13456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30103</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46427" y="13231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6,431</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150774</xdr:rowOff>
    </xdr:from>
    <xdr:to>
      <xdr:col>21</xdr:col>
      <xdr:colOff>212725</xdr:colOff>
      <xdr:row>79</xdr:row>
      <xdr:rowOff>80924</xdr:rowOff>
    </xdr:to>
    <xdr:sp macro="" textlink="">
      <xdr:nvSpPr>
        <xdr:cNvPr id="653" name="円/楕円 652">
          <a:extLst>
            <a:ext uri="{FF2B5EF4-FFF2-40B4-BE49-F238E27FC236}">
              <a16:creationId xmlns:a16="http://schemas.microsoft.com/office/drawing/2014/main" id="{00000000-0008-0000-0700-00008D020000}"/>
            </a:ext>
          </a:extLst>
        </xdr:cNvPr>
        <xdr:cNvSpPr/>
      </xdr:nvSpPr>
      <xdr:spPr>
        <a:xfrm>
          <a:off x="14541500" y="1352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72051</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357427" y="13616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1,128</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149301</xdr:rowOff>
    </xdr:from>
    <xdr:to>
      <xdr:col>20</xdr:col>
      <xdr:colOff>9525</xdr:colOff>
      <xdr:row>79</xdr:row>
      <xdr:rowOff>79451</xdr:rowOff>
    </xdr:to>
    <xdr:sp macro="" textlink="">
      <xdr:nvSpPr>
        <xdr:cNvPr id="655" name="円/楕円 654">
          <a:extLst>
            <a:ext uri="{FF2B5EF4-FFF2-40B4-BE49-F238E27FC236}">
              <a16:creationId xmlns:a16="http://schemas.microsoft.com/office/drawing/2014/main" id="{00000000-0008-0000-0700-00008F020000}"/>
            </a:ext>
          </a:extLst>
        </xdr:cNvPr>
        <xdr:cNvSpPr/>
      </xdr:nvSpPr>
      <xdr:spPr>
        <a:xfrm>
          <a:off x="13652500" y="13522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70578</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468427" y="13615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1,244</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140336</xdr:rowOff>
    </xdr:from>
    <xdr:to>
      <xdr:col>18</xdr:col>
      <xdr:colOff>492125</xdr:colOff>
      <xdr:row>79</xdr:row>
      <xdr:rowOff>70486</xdr:rowOff>
    </xdr:to>
    <xdr:sp macro="" textlink="">
      <xdr:nvSpPr>
        <xdr:cNvPr id="657" name="円/楕円 656">
          <a:extLst>
            <a:ext uri="{FF2B5EF4-FFF2-40B4-BE49-F238E27FC236}">
              <a16:creationId xmlns:a16="http://schemas.microsoft.com/office/drawing/2014/main" id="{00000000-0008-0000-0700-000091020000}"/>
            </a:ext>
          </a:extLst>
        </xdr:cNvPr>
        <xdr:cNvSpPr/>
      </xdr:nvSpPr>
      <xdr:spPr>
        <a:xfrm>
          <a:off x="12763500" y="1351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61613</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579427" y="13606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60,267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3" name="公債費グラフ枠">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164111</xdr:rowOff>
    </xdr:from>
    <xdr:to>
      <xdr:col>23</xdr:col>
      <xdr:colOff>516889</xdr:colOff>
      <xdr:row>98</xdr:row>
      <xdr:rowOff>94405</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6317595" y="15423161"/>
          <a:ext cx="1269" cy="1473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98232</xdr:rowOff>
    </xdr:from>
    <xdr:ext cx="534377" cy="259045"/>
    <xdr:sp macro="" textlink="">
      <xdr:nvSpPr>
        <xdr:cNvPr id="685" name="公債費最小値テキスト">
          <a:extLst>
            <a:ext uri="{FF2B5EF4-FFF2-40B4-BE49-F238E27FC236}">
              <a16:creationId xmlns:a16="http://schemas.microsoft.com/office/drawing/2014/main" id="{00000000-0008-0000-0700-0000AD020000}"/>
            </a:ext>
          </a:extLst>
        </xdr:cNvPr>
        <xdr:cNvSpPr txBox="1"/>
      </xdr:nvSpPr>
      <xdr:spPr>
        <a:xfrm>
          <a:off x="16370300" y="1690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10,774</a:t>
          </a:r>
          <a:endParaRPr kumimoji="1" lang="ja-JP" altLang="en-US" sz="1000" b="1">
            <a:latin typeface="ＭＳ Ｐゴシック"/>
          </a:endParaRPr>
        </a:p>
      </xdr:txBody>
    </xdr:sp>
    <xdr:clientData/>
  </xdr:oneCellAnchor>
  <xdr:twoCellAnchor>
    <xdr:from>
      <xdr:col>23</xdr:col>
      <xdr:colOff>428625</xdr:colOff>
      <xdr:row>98</xdr:row>
      <xdr:rowOff>94405</xdr:rowOff>
    </xdr:from>
    <xdr:to>
      <xdr:col>23</xdr:col>
      <xdr:colOff>606425</xdr:colOff>
      <xdr:row>98</xdr:row>
      <xdr:rowOff>94405</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6896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110788</xdr:rowOff>
    </xdr:from>
    <xdr:ext cx="599010" cy="259045"/>
    <xdr:sp macro="" textlink="">
      <xdr:nvSpPr>
        <xdr:cNvPr id="687" name="公債費最大値テキスト">
          <a:extLst>
            <a:ext uri="{FF2B5EF4-FFF2-40B4-BE49-F238E27FC236}">
              <a16:creationId xmlns:a16="http://schemas.microsoft.com/office/drawing/2014/main" id="{00000000-0008-0000-0700-0000AF020000}"/>
            </a:ext>
          </a:extLst>
        </xdr:cNvPr>
        <xdr:cNvSpPr txBox="1"/>
      </xdr:nvSpPr>
      <xdr:spPr>
        <a:xfrm>
          <a:off x="16370300" y="15198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101,005</a:t>
          </a:r>
          <a:endParaRPr kumimoji="1" lang="ja-JP" altLang="en-US" sz="1000" b="1">
            <a:latin typeface="ＭＳ Ｐゴシック"/>
          </a:endParaRPr>
        </a:p>
      </xdr:txBody>
    </xdr:sp>
    <xdr:clientData/>
  </xdr:oneCellAnchor>
  <xdr:twoCellAnchor>
    <xdr:from>
      <xdr:col>23</xdr:col>
      <xdr:colOff>428625</xdr:colOff>
      <xdr:row>89</xdr:row>
      <xdr:rowOff>164111</xdr:rowOff>
    </xdr:from>
    <xdr:to>
      <xdr:col>23</xdr:col>
      <xdr:colOff>606425</xdr:colOff>
      <xdr:row>89</xdr:row>
      <xdr:rowOff>164111</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5423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92</xdr:row>
      <xdr:rowOff>597</xdr:rowOff>
    </xdr:from>
    <xdr:to>
      <xdr:col>23</xdr:col>
      <xdr:colOff>517525</xdr:colOff>
      <xdr:row>92</xdr:row>
      <xdr:rowOff>116546</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5481300" y="15773997"/>
          <a:ext cx="838200" cy="115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46476</xdr:rowOff>
    </xdr:from>
    <xdr:ext cx="534377" cy="259045"/>
    <xdr:sp macro="" textlink="">
      <xdr:nvSpPr>
        <xdr:cNvPr id="690" name="公債費平均値テキスト">
          <a:extLst>
            <a:ext uri="{FF2B5EF4-FFF2-40B4-BE49-F238E27FC236}">
              <a16:creationId xmlns:a16="http://schemas.microsoft.com/office/drawing/2014/main" id="{00000000-0008-0000-0700-0000B2020000}"/>
            </a:ext>
          </a:extLst>
        </xdr:cNvPr>
        <xdr:cNvSpPr txBox="1"/>
      </xdr:nvSpPr>
      <xdr:spPr>
        <a:xfrm>
          <a:off x="16370300" y="163342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40,777</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68049</xdr:rowOff>
    </xdr:from>
    <xdr:to>
      <xdr:col>23</xdr:col>
      <xdr:colOff>568325</xdr:colOff>
      <xdr:row>95</xdr:row>
      <xdr:rowOff>169649</xdr:rowOff>
    </xdr:to>
    <xdr:sp macro="" textlink="">
      <xdr:nvSpPr>
        <xdr:cNvPr id="691" name="フローチャート : 判断 690">
          <a:extLst>
            <a:ext uri="{FF2B5EF4-FFF2-40B4-BE49-F238E27FC236}">
              <a16:creationId xmlns:a16="http://schemas.microsoft.com/office/drawing/2014/main" id="{00000000-0008-0000-0700-0000B3020000}"/>
            </a:ext>
          </a:extLst>
        </xdr:cNvPr>
        <xdr:cNvSpPr/>
      </xdr:nvSpPr>
      <xdr:spPr>
        <a:xfrm>
          <a:off x="16268700" y="16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92</xdr:row>
      <xdr:rowOff>597</xdr:rowOff>
    </xdr:from>
    <xdr:to>
      <xdr:col>22</xdr:col>
      <xdr:colOff>365125</xdr:colOff>
      <xdr:row>92</xdr:row>
      <xdr:rowOff>45189</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4592300" y="15773997"/>
          <a:ext cx="889000" cy="4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62202</xdr:rowOff>
    </xdr:from>
    <xdr:to>
      <xdr:col>22</xdr:col>
      <xdr:colOff>415925</xdr:colOff>
      <xdr:row>95</xdr:row>
      <xdr:rowOff>163802</xdr:rowOff>
    </xdr:to>
    <xdr:sp macro="" textlink="">
      <xdr:nvSpPr>
        <xdr:cNvPr id="693" name="フローチャート : 判断 692">
          <a:extLst>
            <a:ext uri="{FF2B5EF4-FFF2-40B4-BE49-F238E27FC236}">
              <a16:creationId xmlns:a16="http://schemas.microsoft.com/office/drawing/2014/main" id="{00000000-0008-0000-0700-0000B5020000}"/>
            </a:ext>
          </a:extLst>
        </xdr:cNvPr>
        <xdr:cNvSpPr/>
      </xdr:nvSpPr>
      <xdr:spPr>
        <a:xfrm>
          <a:off x="154305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154929</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214111" y="16442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41,135</a:t>
          </a:r>
          <a:endParaRPr kumimoji="1" lang="ja-JP" altLang="en-US" sz="1000" b="1">
            <a:solidFill>
              <a:srgbClr val="000080"/>
            </a:solidFill>
            <a:latin typeface="ＭＳ Ｐゴシック"/>
          </a:endParaRPr>
        </a:p>
      </xdr:txBody>
    </xdr:sp>
    <xdr:clientData/>
  </xdr:oneCellAnchor>
  <xdr:twoCellAnchor>
    <xdr:from>
      <xdr:col>19</xdr:col>
      <xdr:colOff>644525</xdr:colOff>
      <xdr:row>92</xdr:row>
      <xdr:rowOff>45189</xdr:rowOff>
    </xdr:from>
    <xdr:to>
      <xdr:col>21</xdr:col>
      <xdr:colOff>161925</xdr:colOff>
      <xdr:row>92</xdr:row>
      <xdr:rowOff>87139</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3703300" y="15818589"/>
          <a:ext cx="889000" cy="4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170363</xdr:rowOff>
    </xdr:from>
    <xdr:to>
      <xdr:col>21</xdr:col>
      <xdr:colOff>212725</xdr:colOff>
      <xdr:row>95</xdr:row>
      <xdr:rowOff>100513</xdr:rowOff>
    </xdr:to>
    <xdr:sp macro="" textlink="">
      <xdr:nvSpPr>
        <xdr:cNvPr id="696" name="フローチャート : 判断 695">
          <a:extLst>
            <a:ext uri="{FF2B5EF4-FFF2-40B4-BE49-F238E27FC236}">
              <a16:creationId xmlns:a16="http://schemas.microsoft.com/office/drawing/2014/main" id="{00000000-0008-0000-0700-0000B8020000}"/>
            </a:ext>
          </a:extLst>
        </xdr:cNvPr>
        <xdr:cNvSpPr/>
      </xdr:nvSpPr>
      <xdr:spPr>
        <a:xfrm>
          <a:off x="14541500" y="16286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91640</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325111" y="16379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18</xdr:col>
      <xdr:colOff>441325</xdr:colOff>
      <xdr:row>92</xdr:row>
      <xdr:rowOff>87139</xdr:rowOff>
    </xdr:from>
    <xdr:to>
      <xdr:col>19</xdr:col>
      <xdr:colOff>644525</xdr:colOff>
      <xdr:row>92</xdr:row>
      <xdr:rowOff>93931</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2814300" y="15860539"/>
          <a:ext cx="889000" cy="6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1722</xdr:rowOff>
    </xdr:from>
    <xdr:to>
      <xdr:col>20</xdr:col>
      <xdr:colOff>9525</xdr:colOff>
      <xdr:row>95</xdr:row>
      <xdr:rowOff>103322</xdr:rowOff>
    </xdr:to>
    <xdr:sp macro="" textlink="">
      <xdr:nvSpPr>
        <xdr:cNvPr id="699" name="フローチャート : 判断 698">
          <a:extLst>
            <a:ext uri="{FF2B5EF4-FFF2-40B4-BE49-F238E27FC236}">
              <a16:creationId xmlns:a16="http://schemas.microsoft.com/office/drawing/2014/main" id="{00000000-0008-0000-0700-0000BB020000}"/>
            </a:ext>
          </a:extLst>
        </xdr:cNvPr>
        <xdr:cNvSpPr/>
      </xdr:nvSpPr>
      <xdr:spPr>
        <a:xfrm>
          <a:off x="13652500" y="16289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94449</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436111" y="16382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170983</xdr:rowOff>
    </xdr:from>
    <xdr:to>
      <xdr:col>18</xdr:col>
      <xdr:colOff>492125</xdr:colOff>
      <xdr:row>95</xdr:row>
      <xdr:rowOff>101133</xdr:rowOff>
    </xdr:to>
    <xdr:sp macro="" textlink="">
      <xdr:nvSpPr>
        <xdr:cNvPr id="701" name="フローチャート : 判断 700">
          <a:extLst>
            <a:ext uri="{FF2B5EF4-FFF2-40B4-BE49-F238E27FC236}">
              <a16:creationId xmlns:a16="http://schemas.microsoft.com/office/drawing/2014/main" id="{00000000-0008-0000-0700-0000BD020000}"/>
            </a:ext>
          </a:extLst>
        </xdr:cNvPr>
        <xdr:cNvSpPr/>
      </xdr:nvSpPr>
      <xdr:spPr>
        <a:xfrm>
          <a:off x="12763500" y="1628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92260</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547111" y="16380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92</xdr:row>
      <xdr:rowOff>65746</xdr:rowOff>
    </xdr:from>
    <xdr:to>
      <xdr:col>23</xdr:col>
      <xdr:colOff>568325</xdr:colOff>
      <xdr:row>92</xdr:row>
      <xdr:rowOff>167346</xdr:rowOff>
    </xdr:to>
    <xdr:sp macro="" textlink="">
      <xdr:nvSpPr>
        <xdr:cNvPr id="708" name="円/楕円 707">
          <a:extLst>
            <a:ext uri="{FF2B5EF4-FFF2-40B4-BE49-F238E27FC236}">
              <a16:creationId xmlns:a16="http://schemas.microsoft.com/office/drawing/2014/main" id="{00000000-0008-0000-0700-0000C4020000}"/>
            </a:ext>
          </a:extLst>
        </xdr:cNvPr>
        <xdr:cNvSpPr/>
      </xdr:nvSpPr>
      <xdr:spPr>
        <a:xfrm>
          <a:off x="16268700" y="15839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91</xdr:row>
      <xdr:rowOff>88623</xdr:rowOff>
    </xdr:from>
    <xdr:ext cx="534377" cy="259045"/>
    <xdr:sp macro="" textlink="">
      <xdr:nvSpPr>
        <xdr:cNvPr id="709" name="公債費該当値テキスト">
          <a:extLst>
            <a:ext uri="{FF2B5EF4-FFF2-40B4-BE49-F238E27FC236}">
              <a16:creationId xmlns:a16="http://schemas.microsoft.com/office/drawing/2014/main" id="{00000000-0008-0000-0700-0000C5020000}"/>
            </a:ext>
          </a:extLst>
        </xdr:cNvPr>
        <xdr:cNvSpPr txBox="1"/>
      </xdr:nvSpPr>
      <xdr:spPr>
        <a:xfrm>
          <a:off x="16370300" y="15690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72,418</a:t>
          </a:r>
          <a:endParaRPr kumimoji="1" lang="ja-JP" altLang="en-US" sz="1000" b="1">
            <a:solidFill>
              <a:srgbClr val="FF0000"/>
            </a:solidFill>
            <a:latin typeface="ＭＳ Ｐゴシック"/>
          </a:endParaRPr>
        </a:p>
      </xdr:txBody>
    </xdr:sp>
    <xdr:clientData/>
  </xdr:oneCellAnchor>
  <xdr:twoCellAnchor>
    <xdr:from>
      <xdr:col>22</xdr:col>
      <xdr:colOff>314325</xdr:colOff>
      <xdr:row>91</xdr:row>
      <xdr:rowOff>121247</xdr:rowOff>
    </xdr:from>
    <xdr:to>
      <xdr:col>22</xdr:col>
      <xdr:colOff>415925</xdr:colOff>
      <xdr:row>92</xdr:row>
      <xdr:rowOff>51397</xdr:rowOff>
    </xdr:to>
    <xdr:sp macro="" textlink="">
      <xdr:nvSpPr>
        <xdr:cNvPr id="710" name="円/楕円 709">
          <a:extLst>
            <a:ext uri="{FF2B5EF4-FFF2-40B4-BE49-F238E27FC236}">
              <a16:creationId xmlns:a16="http://schemas.microsoft.com/office/drawing/2014/main" id="{00000000-0008-0000-0700-0000C6020000}"/>
            </a:ext>
          </a:extLst>
        </xdr:cNvPr>
        <xdr:cNvSpPr/>
      </xdr:nvSpPr>
      <xdr:spPr>
        <a:xfrm>
          <a:off x="15430500" y="1572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90</xdr:row>
      <xdr:rowOff>67924</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14111" y="15498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79,519</a:t>
          </a:r>
          <a:endParaRPr kumimoji="1" lang="ja-JP" altLang="en-US" sz="1000" b="1">
            <a:solidFill>
              <a:srgbClr val="FF0000"/>
            </a:solidFill>
            <a:latin typeface="ＭＳ Ｐゴシック"/>
          </a:endParaRPr>
        </a:p>
      </xdr:txBody>
    </xdr:sp>
    <xdr:clientData/>
  </xdr:oneCellAnchor>
  <xdr:twoCellAnchor>
    <xdr:from>
      <xdr:col>21</xdr:col>
      <xdr:colOff>111125</xdr:colOff>
      <xdr:row>91</xdr:row>
      <xdr:rowOff>165839</xdr:rowOff>
    </xdr:from>
    <xdr:to>
      <xdr:col>21</xdr:col>
      <xdr:colOff>212725</xdr:colOff>
      <xdr:row>92</xdr:row>
      <xdr:rowOff>95989</xdr:rowOff>
    </xdr:to>
    <xdr:sp macro="" textlink="">
      <xdr:nvSpPr>
        <xdr:cNvPr id="712" name="円/楕円 711">
          <a:extLst>
            <a:ext uri="{FF2B5EF4-FFF2-40B4-BE49-F238E27FC236}">
              <a16:creationId xmlns:a16="http://schemas.microsoft.com/office/drawing/2014/main" id="{00000000-0008-0000-0700-0000C8020000}"/>
            </a:ext>
          </a:extLst>
        </xdr:cNvPr>
        <xdr:cNvSpPr/>
      </xdr:nvSpPr>
      <xdr:spPr>
        <a:xfrm>
          <a:off x="14541500" y="15767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90</xdr:row>
      <xdr:rowOff>112516</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554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76,788</a:t>
          </a:r>
          <a:endParaRPr kumimoji="1" lang="ja-JP" altLang="en-US" sz="1000" b="1">
            <a:solidFill>
              <a:srgbClr val="FF0000"/>
            </a:solidFill>
            <a:latin typeface="ＭＳ Ｐゴシック"/>
          </a:endParaRPr>
        </a:p>
      </xdr:txBody>
    </xdr:sp>
    <xdr:clientData/>
  </xdr:oneCellAnchor>
  <xdr:twoCellAnchor>
    <xdr:from>
      <xdr:col>19</xdr:col>
      <xdr:colOff>593725</xdr:colOff>
      <xdr:row>92</xdr:row>
      <xdr:rowOff>36339</xdr:rowOff>
    </xdr:from>
    <xdr:to>
      <xdr:col>20</xdr:col>
      <xdr:colOff>9525</xdr:colOff>
      <xdr:row>92</xdr:row>
      <xdr:rowOff>137939</xdr:rowOff>
    </xdr:to>
    <xdr:sp macro="" textlink="">
      <xdr:nvSpPr>
        <xdr:cNvPr id="714" name="円/楕円 713">
          <a:extLst>
            <a:ext uri="{FF2B5EF4-FFF2-40B4-BE49-F238E27FC236}">
              <a16:creationId xmlns:a16="http://schemas.microsoft.com/office/drawing/2014/main" id="{00000000-0008-0000-0700-0000CA020000}"/>
            </a:ext>
          </a:extLst>
        </xdr:cNvPr>
        <xdr:cNvSpPr/>
      </xdr:nvSpPr>
      <xdr:spPr>
        <a:xfrm>
          <a:off x="13652500" y="1580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90</xdr:row>
      <xdr:rowOff>154466</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436111" y="15584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74,219</a:t>
          </a:r>
          <a:endParaRPr kumimoji="1" lang="ja-JP" altLang="en-US" sz="1000" b="1">
            <a:solidFill>
              <a:srgbClr val="FF0000"/>
            </a:solidFill>
            <a:latin typeface="ＭＳ Ｐゴシック"/>
          </a:endParaRPr>
        </a:p>
      </xdr:txBody>
    </xdr:sp>
    <xdr:clientData/>
  </xdr:oneCellAnchor>
  <xdr:twoCellAnchor>
    <xdr:from>
      <xdr:col>18</xdr:col>
      <xdr:colOff>390525</xdr:colOff>
      <xdr:row>92</xdr:row>
      <xdr:rowOff>43131</xdr:rowOff>
    </xdr:from>
    <xdr:to>
      <xdr:col>18</xdr:col>
      <xdr:colOff>492125</xdr:colOff>
      <xdr:row>92</xdr:row>
      <xdr:rowOff>144731</xdr:rowOff>
    </xdr:to>
    <xdr:sp macro="" textlink="">
      <xdr:nvSpPr>
        <xdr:cNvPr id="716" name="円/楕円 715">
          <a:extLst>
            <a:ext uri="{FF2B5EF4-FFF2-40B4-BE49-F238E27FC236}">
              <a16:creationId xmlns:a16="http://schemas.microsoft.com/office/drawing/2014/main" id="{00000000-0008-0000-0700-0000CC020000}"/>
            </a:ext>
          </a:extLst>
        </xdr:cNvPr>
        <xdr:cNvSpPr/>
      </xdr:nvSpPr>
      <xdr:spPr>
        <a:xfrm>
          <a:off x="12763500" y="15816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90</xdr:row>
      <xdr:rowOff>161258</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547111" y="15591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73,803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0" name="諸支出金グラフ枠">
          <a:extLst>
            <a:ext uri="{FF2B5EF4-FFF2-40B4-BE49-F238E27FC236}">
              <a16:creationId xmlns:a16="http://schemas.microsoft.com/office/drawing/2014/main" id="{00000000-0008-0000-07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29</xdr:row>
      <xdr:rowOff>162941</xdr:rowOff>
    </xdr:from>
    <xdr:to>
      <xdr:col>32</xdr:col>
      <xdr:colOff>186689</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flipV="1">
          <a:off x="22159595" y="5134991"/>
          <a:ext cx="1269" cy="1596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2" name="諸支出金最小値テキスト">
          <a:extLst>
            <a:ext uri="{FF2B5EF4-FFF2-40B4-BE49-F238E27FC236}">
              <a16:creationId xmlns:a16="http://schemas.microsoft.com/office/drawing/2014/main" id="{00000000-0008-0000-0700-0000E6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109618</xdr:rowOff>
    </xdr:from>
    <xdr:ext cx="469744" cy="259045"/>
    <xdr:sp macro="" textlink="">
      <xdr:nvSpPr>
        <xdr:cNvPr id="744" name="諸支出金最大値テキスト">
          <a:extLst>
            <a:ext uri="{FF2B5EF4-FFF2-40B4-BE49-F238E27FC236}">
              <a16:creationId xmlns:a16="http://schemas.microsoft.com/office/drawing/2014/main" id="{00000000-0008-0000-0700-0000E8020000}"/>
            </a:ext>
          </a:extLst>
        </xdr:cNvPr>
        <xdr:cNvSpPr txBox="1"/>
      </xdr:nvSpPr>
      <xdr:spPr>
        <a:xfrm>
          <a:off x="22212300" y="4910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8,378</a:t>
          </a:r>
          <a:endParaRPr kumimoji="1" lang="ja-JP" altLang="en-US" sz="1000" b="1">
            <a:latin typeface="ＭＳ Ｐゴシック"/>
          </a:endParaRPr>
        </a:p>
      </xdr:txBody>
    </xdr:sp>
    <xdr:clientData/>
  </xdr:oneCellAnchor>
  <xdr:twoCellAnchor>
    <xdr:from>
      <xdr:col>32</xdr:col>
      <xdr:colOff>98425</xdr:colOff>
      <xdr:row>29</xdr:row>
      <xdr:rowOff>162941</xdr:rowOff>
    </xdr:from>
    <xdr:to>
      <xdr:col>32</xdr:col>
      <xdr:colOff>276225</xdr:colOff>
      <xdr:row>29</xdr:row>
      <xdr:rowOff>162941</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5134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136542</xdr:rowOff>
    </xdr:from>
    <xdr:ext cx="378565" cy="259045"/>
    <xdr:sp macro="" textlink="">
      <xdr:nvSpPr>
        <xdr:cNvPr id="747" name="諸支出金平均値テキスト">
          <a:extLst>
            <a:ext uri="{FF2B5EF4-FFF2-40B4-BE49-F238E27FC236}">
              <a16:creationId xmlns:a16="http://schemas.microsoft.com/office/drawing/2014/main" id="{00000000-0008-0000-0700-0000EB020000}"/>
            </a:ext>
          </a:extLst>
        </xdr:cNvPr>
        <xdr:cNvSpPr txBox="1"/>
      </xdr:nvSpPr>
      <xdr:spPr>
        <a:xfrm>
          <a:off x="22212300" y="648019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113665</xdr:rowOff>
    </xdr:from>
    <xdr:to>
      <xdr:col>32</xdr:col>
      <xdr:colOff>238125</xdr:colOff>
      <xdr:row>39</xdr:row>
      <xdr:rowOff>43815</xdr:rowOff>
    </xdr:to>
    <xdr:sp macro="" textlink="">
      <xdr:nvSpPr>
        <xdr:cNvPr id="748" name="フローチャート : 判断 747">
          <a:extLst>
            <a:ext uri="{FF2B5EF4-FFF2-40B4-BE49-F238E27FC236}">
              <a16:creationId xmlns:a16="http://schemas.microsoft.com/office/drawing/2014/main" id="{00000000-0008-0000-0700-0000EC020000}"/>
            </a:ext>
          </a:extLst>
        </xdr:cNvPr>
        <xdr:cNvSpPr/>
      </xdr:nvSpPr>
      <xdr:spPr>
        <a:xfrm>
          <a:off x="221107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121856</xdr:rowOff>
    </xdr:from>
    <xdr:to>
      <xdr:col>31</xdr:col>
      <xdr:colOff>85725</xdr:colOff>
      <xdr:row>39</xdr:row>
      <xdr:rowOff>52006</xdr:rowOff>
    </xdr:to>
    <xdr:sp macro="" textlink="">
      <xdr:nvSpPr>
        <xdr:cNvPr id="750" name="フローチャート : 判断 749">
          <a:extLst>
            <a:ext uri="{FF2B5EF4-FFF2-40B4-BE49-F238E27FC236}">
              <a16:creationId xmlns:a16="http://schemas.microsoft.com/office/drawing/2014/main" id="{00000000-0008-0000-0700-0000EE020000}"/>
            </a:ext>
          </a:extLst>
        </xdr:cNvPr>
        <xdr:cNvSpPr/>
      </xdr:nvSpPr>
      <xdr:spPr>
        <a:xfrm>
          <a:off x="21272500" y="66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68534</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34017" y="6412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137668</xdr:rowOff>
    </xdr:from>
    <xdr:to>
      <xdr:col>29</xdr:col>
      <xdr:colOff>568325</xdr:colOff>
      <xdr:row>39</xdr:row>
      <xdr:rowOff>67818</xdr:rowOff>
    </xdr:to>
    <xdr:sp macro="" textlink="">
      <xdr:nvSpPr>
        <xdr:cNvPr id="753" name="フローチャート : 判断 752">
          <a:extLst>
            <a:ext uri="{FF2B5EF4-FFF2-40B4-BE49-F238E27FC236}">
              <a16:creationId xmlns:a16="http://schemas.microsoft.com/office/drawing/2014/main" id="{00000000-0008-0000-0700-0000F1020000}"/>
            </a:ext>
          </a:extLst>
        </xdr:cNvPr>
        <xdr:cNvSpPr/>
      </xdr:nvSpPr>
      <xdr:spPr>
        <a:xfrm>
          <a:off x="20383500" y="66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84345</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45017" y="6427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140144</xdr:rowOff>
    </xdr:from>
    <xdr:to>
      <xdr:col>28</xdr:col>
      <xdr:colOff>365125</xdr:colOff>
      <xdr:row>39</xdr:row>
      <xdr:rowOff>70294</xdr:rowOff>
    </xdr:to>
    <xdr:sp macro="" textlink="">
      <xdr:nvSpPr>
        <xdr:cNvPr id="756" name="フローチャート : 判断 755">
          <a:extLst>
            <a:ext uri="{FF2B5EF4-FFF2-40B4-BE49-F238E27FC236}">
              <a16:creationId xmlns:a16="http://schemas.microsoft.com/office/drawing/2014/main" id="{00000000-0008-0000-0700-0000F4020000}"/>
            </a:ext>
          </a:extLst>
        </xdr:cNvPr>
        <xdr:cNvSpPr/>
      </xdr:nvSpPr>
      <xdr:spPr>
        <a:xfrm>
          <a:off x="19494500" y="665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86822</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56017" y="6430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120142</xdr:rowOff>
    </xdr:from>
    <xdr:to>
      <xdr:col>27</xdr:col>
      <xdr:colOff>161925</xdr:colOff>
      <xdr:row>39</xdr:row>
      <xdr:rowOff>50292</xdr:rowOff>
    </xdr:to>
    <xdr:sp macro="" textlink="">
      <xdr:nvSpPr>
        <xdr:cNvPr id="758" name="フローチャート : 判断 757">
          <a:extLst>
            <a:ext uri="{FF2B5EF4-FFF2-40B4-BE49-F238E27FC236}">
              <a16:creationId xmlns:a16="http://schemas.microsoft.com/office/drawing/2014/main" id="{00000000-0008-0000-0700-0000F6020000}"/>
            </a:ext>
          </a:extLst>
        </xdr:cNvPr>
        <xdr:cNvSpPr/>
      </xdr:nvSpPr>
      <xdr:spPr>
        <a:xfrm>
          <a:off x="18605500" y="6635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66819</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7017" y="6410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5" name="円/楕円 764">
          <a:extLst>
            <a:ext uri="{FF2B5EF4-FFF2-40B4-BE49-F238E27FC236}">
              <a16:creationId xmlns:a16="http://schemas.microsoft.com/office/drawing/2014/main" id="{00000000-0008-0000-0700-0000FD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92092</xdr:rowOff>
    </xdr:from>
    <xdr:ext cx="249299" cy="259045"/>
    <xdr:sp macro="" textlink="">
      <xdr:nvSpPr>
        <xdr:cNvPr id="766" name="諸支出金該当値テキスト">
          <a:extLst>
            <a:ext uri="{FF2B5EF4-FFF2-40B4-BE49-F238E27FC236}">
              <a16:creationId xmlns:a16="http://schemas.microsoft.com/office/drawing/2014/main" id="{00000000-0008-0000-0700-0000FE020000}"/>
            </a:ext>
          </a:extLst>
        </xdr:cNvPr>
        <xdr:cNvSpPr txBox="1"/>
      </xdr:nvSpPr>
      <xdr:spPr>
        <a:xfrm>
          <a:off x="22212300" y="66071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7" name="円/楕円 766">
          <a:extLst>
            <a:ext uri="{FF2B5EF4-FFF2-40B4-BE49-F238E27FC236}">
              <a16:creationId xmlns:a16="http://schemas.microsoft.com/office/drawing/2014/main" id="{00000000-0008-0000-0700-0000FF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9" name="円/楕円 768">
          <a:extLst>
            <a:ext uri="{FF2B5EF4-FFF2-40B4-BE49-F238E27FC236}">
              <a16:creationId xmlns:a16="http://schemas.microsoft.com/office/drawing/2014/main" id="{00000000-0008-0000-0700-000001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1" name="円/楕円 770">
          <a:extLst>
            <a:ext uri="{FF2B5EF4-FFF2-40B4-BE49-F238E27FC236}">
              <a16:creationId xmlns:a16="http://schemas.microsoft.com/office/drawing/2014/main" id="{00000000-0008-0000-0700-000003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3" name="円/楕円 772">
          <a:extLst>
            <a:ext uri="{FF2B5EF4-FFF2-40B4-BE49-F238E27FC236}">
              <a16:creationId xmlns:a16="http://schemas.microsoft.com/office/drawing/2014/main" id="{00000000-0008-0000-0700-000005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9" name="前年度繰上充用金グラフ枠">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1" name="前年度繰上充用金最小値テキスト">
          <a:extLst>
            <a:ext uri="{FF2B5EF4-FFF2-40B4-BE49-F238E27FC236}">
              <a16:creationId xmlns:a16="http://schemas.microsoft.com/office/drawing/2014/main" id="{00000000-0008-0000-0700-000017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3" name="前年度繰上充用金最大値テキスト">
          <a:extLst>
            <a:ext uri="{FF2B5EF4-FFF2-40B4-BE49-F238E27FC236}">
              <a16:creationId xmlns:a16="http://schemas.microsoft.com/office/drawing/2014/main" id="{00000000-0008-0000-0700-000019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6" name="前年度繰上充用金平均値テキスト">
          <a:extLst>
            <a:ext uri="{FF2B5EF4-FFF2-40B4-BE49-F238E27FC236}">
              <a16:creationId xmlns:a16="http://schemas.microsoft.com/office/drawing/2014/main" id="{00000000-0008-0000-0700-00001C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7" name="フローチャート : 判断 796">
          <a:extLst>
            <a:ext uri="{FF2B5EF4-FFF2-40B4-BE49-F238E27FC236}">
              <a16:creationId xmlns:a16="http://schemas.microsoft.com/office/drawing/2014/main" id="{00000000-0008-0000-0700-00001D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9" name="フローチャート : 判断 798">
          <a:extLst>
            <a:ext uri="{FF2B5EF4-FFF2-40B4-BE49-F238E27FC236}">
              <a16:creationId xmlns:a16="http://schemas.microsoft.com/office/drawing/2014/main" id="{00000000-0008-0000-0700-00001F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2" name="フローチャート : 判断 801">
          <a:extLst>
            <a:ext uri="{FF2B5EF4-FFF2-40B4-BE49-F238E27FC236}">
              <a16:creationId xmlns:a16="http://schemas.microsoft.com/office/drawing/2014/main" id="{00000000-0008-0000-0700-000022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5" name="フローチャート : 判断 804">
          <a:extLst>
            <a:ext uri="{FF2B5EF4-FFF2-40B4-BE49-F238E27FC236}">
              <a16:creationId xmlns:a16="http://schemas.microsoft.com/office/drawing/2014/main" id="{00000000-0008-0000-0700-000025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7" name="フローチャート : 判断 806">
          <a:extLst>
            <a:ext uri="{FF2B5EF4-FFF2-40B4-BE49-F238E27FC236}">
              <a16:creationId xmlns:a16="http://schemas.microsoft.com/office/drawing/2014/main" id="{00000000-0008-0000-0700-000027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4" name="円/楕円 813">
          <a:extLst>
            <a:ext uri="{FF2B5EF4-FFF2-40B4-BE49-F238E27FC236}">
              <a16:creationId xmlns:a16="http://schemas.microsoft.com/office/drawing/2014/main" id="{00000000-0008-0000-0700-00002E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5" name="前年度繰上充用金該当値テキスト">
          <a:extLst>
            <a:ext uri="{FF2B5EF4-FFF2-40B4-BE49-F238E27FC236}">
              <a16:creationId xmlns:a16="http://schemas.microsoft.com/office/drawing/2014/main" id="{00000000-0008-0000-0700-00002F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6" name="円/楕円 815">
          <a:extLst>
            <a:ext uri="{FF2B5EF4-FFF2-40B4-BE49-F238E27FC236}">
              <a16:creationId xmlns:a16="http://schemas.microsoft.com/office/drawing/2014/main" id="{00000000-0008-0000-0700-000030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8" name="円/楕円 817">
          <a:extLst>
            <a:ext uri="{FF2B5EF4-FFF2-40B4-BE49-F238E27FC236}">
              <a16:creationId xmlns:a16="http://schemas.microsoft.com/office/drawing/2014/main" id="{00000000-0008-0000-0700-000032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0" name="円/楕円 819">
          <a:extLst>
            <a:ext uri="{FF2B5EF4-FFF2-40B4-BE49-F238E27FC236}">
              <a16:creationId xmlns:a16="http://schemas.microsoft.com/office/drawing/2014/main" id="{00000000-0008-0000-0700-000034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2" name="円/楕円 821">
          <a:extLst>
            <a:ext uri="{FF2B5EF4-FFF2-40B4-BE49-F238E27FC236}">
              <a16:creationId xmlns:a16="http://schemas.microsoft.com/office/drawing/2014/main" id="{00000000-0008-0000-0700-000036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目的別歳出決算額の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約</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３４％を占め</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民生費は、住民一人当たり約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１９０</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、対前年度比で約１９千円増額となっている。これは、生活保護管理運営事業</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が減額（△０．７億円）になったものの、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年金生活者等支援臨時福祉給付金（＋４．６億円）、保育所施設整備費</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５．５</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及び</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保育所運営費（＋２．２億円）等により総額が増になっ</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たためである。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本市が</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子ども・子育て支援体制の充実による子育てしやすいまちづくりに努めており、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待機児童の解消を図るとともに、子どもを安心して育てることができる環境整備を行うことを目的に</a:t>
          </a:r>
          <a:r>
            <a:rPr lang="ja-JP" altLang="ja-JP" sz="1300" b="0">
              <a:solidFill>
                <a:schemeClr val="dk1"/>
              </a:solidFill>
              <a:effectLst/>
              <a:latin typeface="ＭＳ ゴシック" panose="020B0609070205080204" pitchFamily="49" charset="-128"/>
              <a:ea typeface="ＭＳ ゴシック" panose="020B0609070205080204" pitchFamily="49" charset="-128"/>
              <a:cs typeface="+mn-cs"/>
            </a:rPr>
            <a:t>認可保育所・幼保連携型認定こども園の施設整備に取り組んできたことによるものである。</a:t>
          </a:r>
          <a:r>
            <a:rPr lang="ja-JP" altLang="en-US" sz="1300" b="0">
              <a:solidFill>
                <a:schemeClr val="dk1"/>
              </a:solidFill>
              <a:effectLst/>
              <a:latin typeface="ＭＳ ゴシック" panose="020B0609070205080204" pitchFamily="49" charset="-128"/>
              <a:ea typeface="ＭＳ ゴシック" panose="020B0609070205080204" pitchFamily="49" charset="-128"/>
              <a:cs typeface="+mn-cs"/>
            </a:rPr>
            <a:t>　</a:t>
          </a:r>
          <a:endParaRPr lang="en-US" altLang="ja-JP" sz="1300" b="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0">
              <a:solidFill>
                <a:schemeClr val="dk1"/>
              </a:solidFill>
              <a:effectLst/>
              <a:latin typeface="ＭＳ ゴシック" panose="020B0609070205080204" pitchFamily="49" charset="-128"/>
              <a:ea typeface="ＭＳ ゴシック" panose="020B0609070205080204" pitchFamily="49" charset="-128"/>
              <a:cs typeface="+mn-cs"/>
            </a:rPr>
            <a:t>　消防費は、住民一人当たり約２２千円となっており、対前年比で約９千円の減となっている。これは消防局新庁舎建設事業の減額</a:t>
          </a:r>
          <a:r>
            <a:rPr kumimoji="1" lang="ja-JP" altLang="ja-JP" sz="1300" b="0">
              <a:solidFill>
                <a:schemeClr val="dk1"/>
              </a:solidFill>
              <a:effectLst/>
              <a:latin typeface="ＭＳ ゴシック" panose="020B0609070205080204" pitchFamily="49" charset="-128"/>
              <a:ea typeface="ＭＳ ゴシック" panose="020B0609070205080204" pitchFamily="49" charset="-128"/>
              <a:cs typeface="+mn-cs"/>
            </a:rPr>
            <a:t>（△２．８億円）</a:t>
          </a:r>
          <a:r>
            <a:rPr kumimoji="1" lang="ja-JP" altLang="en-US" sz="1300" b="0">
              <a:solidFill>
                <a:schemeClr val="dk1"/>
              </a:solidFill>
              <a:effectLst/>
              <a:latin typeface="ＭＳ ゴシック" panose="020B0609070205080204" pitchFamily="49" charset="-128"/>
              <a:ea typeface="ＭＳ ゴシック" panose="020B0609070205080204" pitchFamily="49" charset="-128"/>
              <a:cs typeface="+mn-cs"/>
            </a:rPr>
            <a:t>、総合防災センター施設整備基金積立金（△４．７億円）の減等により総額が減になったものである。</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鹿児島県薩摩川内市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財政調整基金を普通交付税の減等により取り崩しているが、安定的かつ持続的な財政運営を図るため基金の確保に努める。</a:t>
          </a:r>
        </a:p>
        <a:p>
          <a:r>
            <a:rPr kumimoji="1" lang="ja-JP" altLang="en-US" sz="1300">
              <a:latin typeface="ＭＳ ゴシック" pitchFamily="49" charset="-128"/>
              <a:ea typeface="ＭＳ ゴシック" pitchFamily="49" charset="-128"/>
            </a:rPr>
            <a:t>　実質収支額は、標準財政規模の５％前後で安定して推移しており、今後も適正な財政運営に努める。</a:t>
          </a:r>
        </a:p>
        <a:p>
          <a:r>
            <a:rPr kumimoji="1" lang="ja-JP" altLang="en-US" sz="1300">
              <a:latin typeface="ＭＳ ゴシック" pitchFamily="49" charset="-128"/>
              <a:ea typeface="ＭＳ ゴシック" pitchFamily="49" charset="-128"/>
            </a:rPr>
            <a:t>　また、実質単年度収支については、財政調整基金以外の目的基金への積立額が多額となったため、赤字となったものである。</a:t>
          </a:r>
        </a:p>
        <a:p>
          <a:r>
            <a:rPr kumimoji="1" lang="ja-JP" altLang="en-US" sz="1300">
              <a:latin typeface="ＭＳ ゴシック" pitchFamily="49" charset="-128"/>
              <a:ea typeface="ＭＳ ゴシック" pitchFamily="49" charset="-128"/>
            </a:rPr>
            <a:t>　平成２７年度から地方交付税の段階的な縮減が始まり、事業見直し等により更なる経費削減に努める。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鹿児島県薩摩川内市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平成２８年度は、全ての会計で実質収支が黒字又は０となっている。</a:t>
          </a:r>
        </a:p>
        <a:p>
          <a:r>
            <a:rPr kumimoji="1" lang="ja-JP" altLang="en-US" sz="1400">
              <a:latin typeface="ＭＳ ゴシック" pitchFamily="49" charset="-128"/>
              <a:ea typeface="ＭＳ ゴシック" pitchFamily="49" charset="-128"/>
            </a:rPr>
            <a:t>　国民健康保険事業特別会計及び介護保険事業特別会計においては、今後の医療費、給付費の伸びによる社会保障費の増、水道事業、簡易水道事業においては施設の計画的な更新や基幹施設の耐震化など、いずれも一般会計からの繰出しが必要な状況であることから、今後の厳しい財政状況を踏まえ、特別会計においても歳入確保や歳出抑制に努める。　</a:t>
          </a:r>
        </a:p>
        <a:p>
          <a:r>
            <a:rPr kumimoji="1" lang="ja-JP" altLang="en-US" sz="1400">
              <a:latin typeface="ＭＳ ゴシック" pitchFamily="49" charset="-128"/>
              <a:ea typeface="ＭＳ ゴシック" pitchFamily="49" charset="-128"/>
            </a:rPr>
            <a:t>　また、独立採算の原則により、事業経費の更なる見直しや収入確保を図っていく。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56815642</v>
      </c>
      <c r="BO4" s="381"/>
      <c r="BP4" s="381"/>
      <c r="BQ4" s="381"/>
      <c r="BR4" s="381"/>
      <c r="BS4" s="381"/>
      <c r="BT4" s="381"/>
      <c r="BU4" s="382"/>
      <c r="BV4" s="380">
        <v>56980076</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5.6</v>
      </c>
      <c r="CU4" s="387"/>
      <c r="CV4" s="387"/>
      <c r="CW4" s="387"/>
      <c r="CX4" s="387"/>
      <c r="CY4" s="387"/>
      <c r="CZ4" s="387"/>
      <c r="DA4" s="388"/>
      <c r="DB4" s="386">
        <v>7.1</v>
      </c>
      <c r="DC4" s="387"/>
      <c r="DD4" s="387"/>
      <c r="DE4" s="387"/>
      <c r="DF4" s="387"/>
      <c r="DG4" s="387"/>
      <c r="DH4" s="387"/>
      <c r="DI4" s="388"/>
      <c r="DJ4" s="139"/>
      <c r="DK4" s="139"/>
      <c r="DL4" s="139"/>
      <c r="DM4" s="139"/>
      <c r="DN4" s="139"/>
      <c r="DO4" s="139"/>
    </row>
    <row r="5" spans="1:119" ht="18.75" customHeight="1">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54345007</v>
      </c>
      <c r="BO5" s="418"/>
      <c r="BP5" s="418"/>
      <c r="BQ5" s="418"/>
      <c r="BR5" s="418"/>
      <c r="BS5" s="418"/>
      <c r="BT5" s="418"/>
      <c r="BU5" s="419"/>
      <c r="BV5" s="417">
        <v>54111983</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93.7</v>
      </c>
      <c r="CU5" s="415"/>
      <c r="CV5" s="415"/>
      <c r="CW5" s="415"/>
      <c r="CX5" s="415"/>
      <c r="CY5" s="415"/>
      <c r="CZ5" s="415"/>
      <c r="DA5" s="416"/>
      <c r="DB5" s="414">
        <v>94.9</v>
      </c>
      <c r="DC5" s="415"/>
      <c r="DD5" s="415"/>
      <c r="DE5" s="415"/>
      <c r="DF5" s="415"/>
      <c r="DG5" s="415"/>
      <c r="DH5" s="415"/>
      <c r="DI5" s="416"/>
      <c r="DJ5" s="139"/>
      <c r="DK5" s="139"/>
      <c r="DL5" s="139"/>
      <c r="DM5" s="139"/>
      <c r="DN5" s="139"/>
      <c r="DO5" s="139"/>
    </row>
    <row r="6" spans="1:119" ht="18.75" customHeight="1">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2470635</v>
      </c>
      <c r="BO6" s="418"/>
      <c r="BP6" s="418"/>
      <c r="BQ6" s="418"/>
      <c r="BR6" s="418"/>
      <c r="BS6" s="418"/>
      <c r="BT6" s="418"/>
      <c r="BU6" s="419"/>
      <c r="BV6" s="417">
        <v>2868093</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98</v>
      </c>
      <c r="CU6" s="455"/>
      <c r="CV6" s="455"/>
      <c r="CW6" s="455"/>
      <c r="CX6" s="455"/>
      <c r="CY6" s="455"/>
      <c r="CZ6" s="455"/>
      <c r="DA6" s="456"/>
      <c r="DB6" s="454">
        <v>101.2</v>
      </c>
      <c r="DC6" s="455"/>
      <c r="DD6" s="455"/>
      <c r="DE6" s="455"/>
      <c r="DF6" s="455"/>
      <c r="DG6" s="455"/>
      <c r="DH6" s="455"/>
      <c r="DI6" s="456"/>
      <c r="DJ6" s="139"/>
      <c r="DK6" s="139"/>
      <c r="DL6" s="139"/>
      <c r="DM6" s="139"/>
      <c r="DN6" s="139"/>
      <c r="DO6" s="139"/>
    </row>
    <row r="7" spans="1:119" ht="18.75" customHeight="1">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757840</v>
      </c>
      <c r="BO7" s="418"/>
      <c r="BP7" s="418"/>
      <c r="BQ7" s="418"/>
      <c r="BR7" s="418"/>
      <c r="BS7" s="418"/>
      <c r="BT7" s="418"/>
      <c r="BU7" s="419"/>
      <c r="BV7" s="417">
        <v>659472</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30320115</v>
      </c>
      <c r="CU7" s="418"/>
      <c r="CV7" s="418"/>
      <c r="CW7" s="418"/>
      <c r="CX7" s="418"/>
      <c r="CY7" s="418"/>
      <c r="CZ7" s="418"/>
      <c r="DA7" s="419"/>
      <c r="DB7" s="417">
        <v>31042725</v>
      </c>
      <c r="DC7" s="418"/>
      <c r="DD7" s="418"/>
      <c r="DE7" s="418"/>
      <c r="DF7" s="418"/>
      <c r="DG7" s="418"/>
      <c r="DH7" s="418"/>
      <c r="DI7" s="419"/>
      <c r="DJ7" s="139"/>
      <c r="DK7" s="139"/>
      <c r="DL7" s="139"/>
      <c r="DM7" s="139"/>
      <c r="DN7" s="139"/>
      <c r="DO7" s="139"/>
    </row>
    <row r="8" spans="1:119" ht="18.75" customHeight="1" thickBot="1">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1712795</v>
      </c>
      <c r="BO8" s="418"/>
      <c r="BP8" s="418"/>
      <c r="BQ8" s="418"/>
      <c r="BR8" s="418"/>
      <c r="BS8" s="418"/>
      <c r="BT8" s="418"/>
      <c r="BU8" s="419"/>
      <c r="BV8" s="417">
        <v>2208621</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0.49</v>
      </c>
      <c r="CU8" s="458"/>
      <c r="CV8" s="458"/>
      <c r="CW8" s="458"/>
      <c r="CX8" s="458"/>
      <c r="CY8" s="458"/>
      <c r="CZ8" s="458"/>
      <c r="DA8" s="459"/>
      <c r="DB8" s="457">
        <v>0.48</v>
      </c>
      <c r="DC8" s="458"/>
      <c r="DD8" s="458"/>
      <c r="DE8" s="458"/>
      <c r="DF8" s="458"/>
      <c r="DG8" s="458"/>
      <c r="DH8" s="458"/>
      <c r="DI8" s="459"/>
      <c r="DJ8" s="139"/>
      <c r="DK8" s="139"/>
      <c r="DL8" s="139"/>
      <c r="DM8" s="139"/>
      <c r="DN8" s="139"/>
      <c r="DO8" s="139"/>
    </row>
    <row r="9" spans="1:119" ht="18.75" customHeight="1" thickBot="1">
      <c r="A9" s="140"/>
      <c r="B9" s="411" t="s">
        <v>96</v>
      </c>
      <c r="C9" s="412"/>
      <c r="D9" s="412"/>
      <c r="E9" s="412"/>
      <c r="F9" s="412"/>
      <c r="G9" s="412"/>
      <c r="H9" s="412"/>
      <c r="I9" s="412"/>
      <c r="J9" s="412"/>
      <c r="K9" s="460"/>
      <c r="L9" s="461" t="s">
        <v>97</v>
      </c>
      <c r="M9" s="462"/>
      <c r="N9" s="462"/>
      <c r="O9" s="462"/>
      <c r="P9" s="462"/>
      <c r="Q9" s="463"/>
      <c r="R9" s="464">
        <v>96076</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78</v>
      </c>
      <c r="AV9" s="450"/>
      <c r="AW9" s="450"/>
      <c r="AX9" s="450"/>
      <c r="AY9" s="451" t="s">
        <v>100</v>
      </c>
      <c r="AZ9" s="452"/>
      <c r="BA9" s="452"/>
      <c r="BB9" s="452"/>
      <c r="BC9" s="452"/>
      <c r="BD9" s="452"/>
      <c r="BE9" s="452"/>
      <c r="BF9" s="452"/>
      <c r="BG9" s="452"/>
      <c r="BH9" s="452"/>
      <c r="BI9" s="452"/>
      <c r="BJ9" s="452"/>
      <c r="BK9" s="452"/>
      <c r="BL9" s="452"/>
      <c r="BM9" s="453"/>
      <c r="BN9" s="417">
        <v>-495826</v>
      </c>
      <c r="BO9" s="418"/>
      <c r="BP9" s="418"/>
      <c r="BQ9" s="418"/>
      <c r="BR9" s="418"/>
      <c r="BS9" s="418"/>
      <c r="BT9" s="418"/>
      <c r="BU9" s="419"/>
      <c r="BV9" s="417">
        <v>-149411</v>
      </c>
      <c r="BW9" s="418"/>
      <c r="BX9" s="418"/>
      <c r="BY9" s="418"/>
      <c r="BZ9" s="418"/>
      <c r="CA9" s="418"/>
      <c r="CB9" s="418"/>
      <c r="CC9" s="419"/>
      <c r="CD9" s="420" t="s">
        <v>101</v>
      </c>
      <c r="CE9" s="421"/>
      <c r="CF9" s="421"/>
      <c r="CG9" s="421"/>
      <c r="CH9" s="421"/>
      <c r="CI9" s="421"/>
      <c r="CJ9" s="421"/>
      <c r="CK9" s="421"/>
      <c r="CL9" s="421"/>
      <c r="CM9" s="421"/>
      <c r="CN9" s="421"/>
      <c r="CO9" s="421"/>
      <c r="CP9" s="421"/>
      <c r="CQ9" s="421"/>
      <c r="CR9" s="421"/>
      <c r="CS9" s="422"/>
      <c r="CT9" s="414">
        <v>17.3</v>
      </c>
      <c r="CU9" s="415"/>
      <c r="CV9" s="415"/>
      <c r="CW9" s="415"/>
      <c r="CX9" s="415"/>
      <c r="CY9" s="415"/>
      <c r="CZ9" s="415"/>
      <c r="DA9" s="416"/>
      <c r="DB9" s="414">
        <v>18</v>
      </c>
      <c r="DC9" s="415"/>
      <c r="DD9" s="415"/>
      <c r="DE9" s="415"/>
      <c r="DF9" s="415"/>
      <c r="DG9" s="415"/>
      <c r="DH9" s="415"/>
      <c r="DI9" s="416"/>
      <c r="DJ9" s="139"/>
      <c r="DK9" s="139"/>
      <c r="DL9" s="139"/>
      <c r="DM9" s="139"/>
      <c r="DN9" s="139"/>
      <c r="DO9" s="139"/>
    </row>
    <row r="10" spans="1:119" ht="18.75" customHeight="1" thickBot="1">
      <c r="A10" s="140"/>
      <c r="B10" s="411"/>
      <c r="C10" s="412"/>
      <c r="D10" s="412"/>
      <c r="E10" s="412"/>
      <c r="F10" s="412"/>
      <c r="G10" s="412"/>
      <c r="H10" s="412"/>
      <c r="I10" s="412"/>
      <c r="J10" s="412"/>
      <c r="K10" s="460"/>
      <c r="L10" s="467" t="s">
        <v>102</v>
      </c>
      <c r="M10" s="447"/>
      <c r="N10" s="447"/>
      <c r="O10" s="447"/>
      <c r="P10" s="447"/>
      <c r="Q10" s="448"/>
      <c r="R10" s="468">
        <v>99589</v>
      </c>
      <c r="S10" s="469"/>
      <c r="T10" s="469"/>
      <c r="U10" s="469"/>
      <c r="V10" s="470"/>
      <c r="W10" s="405"/>
      <c r="X10" s="406"/>
      <c r="Y10" s="406"/>
      <c r="Z10" s="406"/>
      <c r="AA10" s="406"/>
      <c r="AB10" s="406"/>
      <c r="AC10" s="406"/>
      <c r="AD10" s="406"/>
      <c r="AE10" s="406"/>
      <c r="AF10" s="406"/>
      <c r="AG10" s="406"/>
      <c r="AH10" s="406"/>
      <c r="AI10" s="406"/>
      <c r="AJ10" s="406"/>
      <c r="AK10" s="406"/>
      <c r="AL10" s="409"/>
      <c r="AM10" s="446" t="s">
        <v>103</v>
      </c>
      <c r="AN10" s="447"/>
      <c r="AO10" s="447"/>
      <c r="AP10" s="447"/>
      <c r="AQ10" s="447"/>
      <c r="AR10" s="447"/>
      <c r="AS10" s="447"/>
      <c r="AT10" s="448"/>
      <c r="AU10" s="449" t="s">
        <v>104</v>
      </c>
      <c r="AV10" s="450"/>
      <c r="AW10" s="450"/>
      <c r="AX10" s="450"/>
      <c r="AY10" s="451" t="s">
        <v>105</v>
      </c>
      <c r="AZ10" s="452"/>
      <c r="BA10" s="452"/>
      <c r="BB10" s="452"/>
      <c r="BC10" s="452"/>
      <c r="BD10" s="452"/>
      <c r="BE10" s="452"/>
      <c r="BF10" s="452"/>
      <c r="BG10" s="452"/>
      <c r="BH10" s="452"/>
      <c r="BI10" s="452"/>
      <c r="BJ10" s="452"/>
      <c r="BK10" s="452"/>
      <c r="BL10" s="452"/>
      <c r="BM10" s="453"/>
      <c r="BN10" s="417">
        <v>1136504</v>
      </c>
      <c r="BO10" s="418"/>
      <c r="BP10" s="418"/>
      <c r="BQ10" s="418"/>
      <c r="BR10" s="418"/>
      <c r="BS10" s="418"/>
      <c r="BT10" s="418"/>
      <c r="BU10" s="419"/>
      <c r="BV10" s="417">
        <v>1218788</v>
      </c>
      <c r="BW10" s="418"/>
      <c r="BX10" s="418"/>
      <c r="BY10" s="418"/>
      <c r="BZ10" s="418"/>
      <c r="CA10" s="418"/>
      <c r="CB10" s="418"/>
      <c r="CC10" s="41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411"/>
      <c r="C11" s="412"/>
      <c r="D11" s="412"/>
      <c r="E11" s="412"/>
      <c r="F11" s="412"/>
      <c r="G11" s="412"/>
      <c r="H11" s="412"/>
      <c r="I11" s="412"/>
      <c r="J11" s="412"/>
      <c r="K11" s="460"/>
      <c r="L11" s="471" t="s">
        <v>107</v>
      </c>
      <c r="M11" s="472"/>
      <c r="N11" s="472"/>
      <c r="O11" s="472"/>
      <c r="P11" s="472"/>
      <c r="Q11" s="473"/>
      <c r="R11" s="474" t="s">
        <v>108</v>
      </c>
      <c r="S11" s="475"/>
      <c r="T11" s="475"/>
      <c r="U11" s="475"/>
      <c r="V11" s="476"/>
      <c r="W11" s="405"/>
      <c r="X11" s="406"/>
      <c r="Y11" s="406"/>
      <c r="Z11" s="406"/>
      <c r="AA11" s="406"/>
      <c r="AB11" s="406"/>
      <c r="AC11" s="406"/>
      <c r="AD11" s="406"/>
      <c r="AE11" s="406"/>
      <c r="AF11" s="406"/>
      <c r="AG11" s="406"/>
      <c r="AH11" s="406"/>
      <c r="AI11" s="406"/>
      <c r="AJ11" s="406"/>
      <c r="AK11" s="406"/>
      <c r="AL11" s="409"/>
      <c r="AM11" s="446" t="s">
        <v>109</v>
      </c>
      <c r="AN11" s="447"/>
      <c r="AO11" s="447"/>
      <c r="AP11" s="447"/>
      <c r="AQ11" s="447"/>
      <c r="AR11" s="447"/>
      <c r="AS11" s="447"/>
      <c r="AT11" s="448"/>
      <c r="AU11" s="449" t="s">
        <v>78</v>
      </c>
      <c r="AV11" s="450"/>
      <c r="AW11" s="450"/>
      <c r="AX11" s="450"/>
      <c r="AY11" s="451" t="s">
        <v>110</v>
      </c>
      <c r="AZ11" s="452"/>
      <c r="BA11" s="452"/>
      <c r="BB11" s="452"/>
      <c r="BC11" s="452"/>
      <c r="BD11" s="452"/>
      <c r="BE11" s="452"/>
      <c r="BF11" s="452"/>
      <c r="BG11" s="452"/>
      <c r="BH11" s="452"/>
      <c r="BI11" s="452"/>
      <c r="BJ11" s="452"/>
      <c r="BK11" s="452"/>
      <c r="BL11" s="452"/>
      <c r="BM11" s="453"/>
      <c r="BN11" s="417" t="s">
        <v>111</v>
      </c>
      <c r="BO11" s="418"/>
      <c r="BP11" s="418"/>
      <c r="BQ11" s="418"/>
      <c r="BR11" s="418"/>
      <c r="BS11" s="418"/>
      <c r="BT11" s="418"/>
      <c r="BU11" s="419"/>
      <c r="BV11" s="417" t="s">
        <v>111</v>
      </c>
      <c r="BW11" s="418"/>
      <c r="BX11" s="418"/>
      <c r="BY11" s="418"/>
      <c r="BZ11" s="418"/>
      <c r="CA11" s="418"/>
      <c r="CB11" s="418"/>
      <c r="CC11" s="419"/>
      <c r="CD11" s="420" t="s">
        <v>112</v>
      </c>
      <c r="CE11" s="421"/>
      <c r="CF11" s="421"/>
      <c r="CG11" s="421"/>
      <c r="CH11" s="421"/>
      <c r="CI11" s="421"/>
      <c r="CJ11" s="421"/>
      <c r="CK11" s="421"/>
      <c r="CL11" s="421"/>
      <c r="CM11" s="421"/>
      <c r="CN11" s="421"/>
      <c r="CO11" s="421"/>
      <c r="CP11" s="421"/>
      <c r="CQ11" s="421"/>
      <c r="CR11" s="421"/>
      <c r="CS11" s="422"/>
      <c r="CT11" s="457" t="s">
        <v>111</v>
      </c>
      <c r="CU11" s="458"/>
      <c r="CV11" s="458"/>
      <c r="CW11" s="458"/>
      <c r="CX11" s="458"/>
      <c r="CY11" s="458"/>
      <c r="CZ11" s="458"/>
      <c r="DA11" s="459"/>
      <c r="DB11" s="457" t="s">
        <v>111</v>
      </c>
      <c r="DC11" s="458"/>
      <c r="DD11" s="458"/>
      <c r="DE11" s="458"/>
      <c r="DF11" s="458"/>
      <c r="DG11" s="458"/>
      <c r="DH11" s="458"/>
      <c r="DI11" s="459"/>
      <c r="DJ11" s="139"/>
      <c r="DK11" s="139"/>
      <c r="DL11" s="139"/>
      <c r="DM11" s="139"/>
      <c r="DN11" s="139"/>
      <c r="DO11" s="139"/>
    </row>
    <row r="12" spans="1:119" ht="18.75" customHeight="1">
      <c r="A12" s="140"/>
      <c r="B12" s="477" t="s">
        <v>113</v>
      </c>
      <c r="C12" s="478"/>
      <c r="D12" s="478"/>
      <c r="E12" s="478"/>
      <c r="F12" s="478"/>
      <c r="G12" s="478"/>
      <c r="H12" s="478"/>
      <c r="I12" s="478"/>
      <c r="J12" s="478"/>
      <c r="K12" s="479"/>
      <c r="L12" s="486" t="s">
        <v>114</v>
      </c>
      <c r="M12" s="487"/>
      <c r="N12" s="487"/>
      <c r="O12" s="487"/>
      <c r="P12" s="487"/>
      <c r="Q12" s="488"/>
      <c r="R12" s="489">
        <v>97056</v>
      </c>
      <c r="S12" s="490"/>
      <c r="T12" s="490"/>
      <c r="U12" s="490"/>
      <c r="V12" s="491"/>
      <c r="W12" s="492" t="s">
        <v>1</v>
      </c>
      <c r="X12" s="450"/>
      <c r="Y12" s="450"/>
      <c r="Z12" s="450"/>
      <c r="AA12" s="450"/>
      <c r="AB12" s="493"/>
      <c r="AC12" s="449" t="s">
        <v>115</v>
      </c>
      <c r="AD12" s="450"/>
      <c r="AE12" s="450"/>
      <c r="AF12" s="450"/>
      <c r="AG12" s="493"/>
      <c r="AH12" s="449" t="s">
        <v>116</v>
      </c>
      <c r="AI12" s="450"/>
      <c r="AJ12" s="450"/>
      <c r="AK12" s="450"/>
      <c r="AL12" s="494"/>
      <c r="AM12" s="446" t="s">
        <v>117</v>
      </c>
      <c r="AN12" s="447"/>
      <c r="AO12" s="447"/>
      <c r="AP12" s="447"/>
      <c r="AQ12" s="447"/>
      <c r="AR12" s="447"/>
      <c r="AS12" s="447"/>
      <c r="AT12" s="448"/>
      <c r="AU12" s="449" t="s">
        <v>118</v>
      </c>
      <c r="AV12" s="450"/>
      <c r="AW12" s="450"/>
      <c r="AX12" s="450"/>
      <c r="AY12" s="451" t="s">
        <v>119</v>
      </c>
      <c r="AZ12" s="452"/>
      <c r="BA12" s="452"/>
      <c r="BB12" s="452"/>
      <c r="BC12" s="452"/>
      <c r="BD12" s="452"/>
      <c r="BE12" s="452"/>
      <c r="BF12" s="452"/>
      <c r="BG12" s="452"/>
      <c r="BH12" s="452"/>
      <c r="BI12" s="452"/>
      <c r="BJ12" s="452"/>
      <c r="BK12" s="452"/>
      <c r="BL12" s="452"/>
      <c r="BM12" s="453"/>
      <c r="BN12" s="417">
        <v>1202577</v>
      </c>
      <c r="BO12" s="418"/>
      <c r="BP12" s="418"/>
      <c r="BQ12" s="418"/>
      <c r="BR12" s="418"/>
      <c r="BS12" s="418"/>
      <c r="BT12" s="418"/>
      <c r="BU12" s="419"/>
      <c r="BV12" s="417">
        <v>2426549</v>
      </c>
      <c r="BW12" s="418"/>
      <c r="BX12" s="418"/>
      <c r="BY12" s="418"/>
      <c r="BZ12" s="418"/>
      <c r="CA12" s="418"/>
      <c r="CB12" s="418"/>
      <c r="CC12" s="419"/>
      <c r="CD12" s="420" t="s">
        <v>120</v>
      </c>
      <c r="CE12" s="421"/>
      <c r="CF12" s="421"/>
      <c r="CG12" s="421"/>
      <c r="CH12" s="421"/>
      <c r="CI12" s="421"/>
      <c r="CJ12" s="421"/>
      <c r="CK12" s="421"/>
      <c r="CL12" s="421"/>
      <c r="CM12" s="421"/>
      <c r="CN12" s="421"/>
      <c r="CO12" s="421"/>
      <c r="CP12" s="421"/>
      <c r="CQ12" s="421"/>
      <c r="CR12" s="421"/>
      <c r="CS12" s="422"/>
      <c r="CT12" s="457" t="s">
        <v>121</v>
      </c>
      <c r="CU12" s="458"/>
      <c r="CV12" s="458"/>
      <c r="CW12" s="458"/>
      <c r="CX12" s="458"/>
      <c r="CY12" s="458"/>
      <c r="CZ12" s="458"/>
      <c r="DA12" s="459"/>
      <c r="DB12" s="457" t="s">
        <v>121</v>
      </c>
      <c r="DC12" s="458"/>
      <c r="DD12" s="458"/>
      <c r="DE12" s="458"/>
      <c r="DF12" s="458"/>
      <c r="DG12" s="458"/>
      <c r="DH12" s="458"/>
      <c r="DI12" s="459"/>
      <c r="DJ12" s="139"/>
      <c r="DK12" s="139"/>
      <c r="DL12" s="139"/>
      <c r="DM12" s="139"/>
      <c r="DN12" s="139"/>
      <c r="DO12" s="139"/>
    </row>
    <row r="13" spans="1:119" ht="18.75" customHeight="1">
      <c r="A13" s="140"/>
      <c r="B13" s="480"/>
      <c r="C13" s="481"/>
      <c r="D13" s="481"/>
      <c r="E13" s="481"/>
      <c r="F13" s="481"/>
      <c r="G13" s="481"/>
      <c r="H13" s="481"/>
      <c r="I13" s="481"/>
      <c r="J13" s="481"/>
      <c r="K13" s="482"/>
      <c r="L13" s="150"/>
      <c r="M13" s="505" t="s">
        <v>122</v>
      </c>
      <c r="N13" s="506"/>
      <c r="O13" s="506"/>
      <c r="P13" s="506"/>
      <c r="Q13" s="507"/>
      <c r="R13" s="498">
        <v>96642</v>
      </c>
      <c r="S13" s="499"/>
      <c r="T13" s="499"/>
      <c r="U13" s="499"/>
      <c r="V13" s="500"/>
      <c r="W13" s="433" t="s">
        <v>123</v>
      </c>
      <c r="X13" s="434"/>
      <c r="Y13" s="434"/>
      <c r="Z13" s="434"/>
      <c r="AA13" s="434"/>
      <c r="AB13" s="424"/>
      <c r="AC13" s="468">
        <v>2803</v>
      </c>
      <c r="AD13" s="469"/>
      <c r="AE13" s="469"/>
      <c r="AF13" s="469"/>
      <c r="AG13" s="508"/>
      <c r="AH13" s="468">
        <v>3260</v>
      </c>
      <c r="AI13" s="469"/>
      <c r="AJ13" s="469"/>
      <c r="AK13" s="469"/>
      <c r="AL13" s="470"/>
      <c r="AM13" s="446" t="s">
        <v>124</v>
      </c>
      <c r="AN13" s="447"/>
      <c r="AO13" s="447"/>
      <c r="AP13" s="447"/>
      <c r="AQ13" s="447"/>
      <c r="AR13" s="447"/>
      <c r="AS13" s="447"/>
      <c r="AT13" s="448"/>
      <c r="AU13" s="449" t="s">
        <v>118</v>
      </c>
      <c r="AV13" s="450"/>
      <c r="AW13" s="450"/>
      <c r="AX13" s="450"/>
      <c r="AY13" s="451" t="s">
        <v>125</v>
      </c>
      <c r="AZ13" s="452"/>
      <c r="BA13" s="452"/>
      <c r="BB13" s="452"/>
      <c r="BC13" s="452"/>
      <c r="BD13" s="452"/>
      <c r="BE13" s="452"/>
      <c r="BF13" s="452"/>
      <c r="BG13" s="452"/>
      <c r="BH13" s="452"/>
      <c r="BI13" s="452"/>
      <c r="BJ13" s="452"/>
      <c r="BK13" s="452"/>
      <c r="BL13" s="452"/>
      <c r="BM13" s="453"/>
      <c r="BN13" s="417">
        <v>-561899</v>
      </c>
      <c r="BO13" s="418"/>
      <c r="BP13" s="418"/>
      <c r="BQ13" s="418"/>
      <c r="BR13" s="418"/>
      <c r="BS13" s="418"/>
      <c r="BT13" s="418"/>
      <c r="BU13" s="419"/>
      <c r="BV13" s="417">
        <v>-1357172</v>
      </c>
      <c r="BW13" s="418"/>
      <c r="BX13" s="418"/>
      <c r="BY13" s="418"/>
      <c r="BZ13" s="418"/>
      <c r="CA13" s="418"/>
      <c r="CB13" s="418"/>
      <c r="CC13" s="419"/>
      <c r="CD13" s="420" t="s">
        <v>126</v>
      </c>
      <c r="CE13" s="421"/>
      <c r="CF13" s="421"/>
      <c r="CG13" s="421"/>
      <c r="CH13" s="421"/>
      <c r="CI13" s="421"/>
      <c r="CJ13" s="421"/>
      <c r="CK13" s="421"/>
      <c r="CL13" s="421"/>
      <c r="CM13" s="421"/>
      <c r="CN13" s="421"/>
      <c r="CO13" s="421"/>
      <c r="CP13" s="421"/>
      <c r="CQ13" s="421"/>
      <c r="CR13" s="421"/>
      <c r="CS13" s="422"/>
      <c r="CT13" s="414">
        <v>10.5</v>
      </c>
      <c r="CU13" s="415"/>
      <c r="CV13" s="415"/>
      <c r="CW13" s="415"/>
      <c r="CX13" s="415"/>
      <c r="CY13" s="415"/>
      <c r="CZ13" s="415"/>
      <c r="DA13" s="416"/>
      <c r="DB13" s="414">
        <v>10.3</v>
      </c>
      <c r="DC13" s="415"/>
      <c r="DD13" s="415"/>
      <c r="DE13" s="415"/>
      <c r="DF13" s="415"/>
      <c r="DG13" s="415"/>
      <c r="DH13" s="415"/>
      <c r="DI13" s="416"/>
      <c r="DJ13" s="139"/>
      <c r="DK13" s="139"/>
      <c r="DL13" s="139"/>
      <c r="DM13" s="139"/>
      <c r="DN13" s="139"/>
      <c r="DO13" s="139"/>
    </row>
    <row r="14" spans="1:119" ht="18.75" customHeight="1" thickBot="1">
      <c r="A14" s="140"/>
      <c r="B14" s="480"/>
      <c r="C14" s="481"/>
      <c r="D14" s="481"/>
      <c r="E14" s="481"/>
      <c r="F14" s="481"/>
      <c r="G14" s="481"/>
      <c r="H14" s="481"/>
      <c r="I14" s="481"/>
      <c r="J14" s="481"/>
      <c r="K14" s="482"/>
      <c r="L14" s="495" t="s">
        <v>127</v>
      </c>
      <c r="M14" s="496"/>
      <c r="N14" s="496"/>
      <c r="O14" s="496"/>
      <c r="P14" s="496"/>
      <c r="Q14" s="497"/>
      <c r="R14" s="498">
        <v>97636</v>
      </c>
      <c r="S14" s="499"/>
      <c r="T14" s="499"/>
      <c r="U14" s="499"/>
      <c r="V14" s="500"/>
      <c r="W14" s="407"/>
      <c r="X14" s="408"/>
      <c r="Y14" s="408"/>
      <c r="Z14" s="408"/>
      <c r="AA14" s="408"/>
      <c r="AB14" s="397"/>
      <c r="AC14" s="501">
        <v>6.3</v>
      </c>
      <c r="AD14" s="502"/>
      <c r="AE14" s="502"/>
      <c r="AF14" s="502"/>
      <c r="AG14" s="503"/>
      <c r="AH14" s="501">
        <v>7.4</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128</v>
      </c>
      <c r="CE14" s="510"/>
      <c r="CF14" s="510"/>
      <c r="CG14" s="510"/>
      <c r="CH14" s="510"/>
      <c r="CI14" s="510"/>
      <c r="CJ14" s="510"/>
      <c r="CK14" s="510"/>
      <c r="CL14" s="510"/>
      <c r="CM14" s="510"/>
      <c r="CN14" s="510"/>
      <c r="CO14" s="510"/>
      <c r="CP14" s="510"/>
      <c r="CQ14" s="510"/>
      <c r="CR14" s="510"/>
      <c r="CS14" s="511"/>
      <c r="CT14" s="512" t="s">
        <v>121</v>
      </c>
      <c r="CU14" s="513"/>
      <c r="CV14" s="513"/>
      <c r="CW14" s="513"/>
      <c r="CX14" s="513"/>
      <c r="CY14" s="513"/>
      <c r="CZ14" s="513"/>
      <c r="DA14" s="514"/>
      <c r="DB14" s="512">
        <v>10.7</v>
      </c>
      <c r="DC14" s="513"/>
      <c r="DD14" s="513"/>
      <c r="DE14" s="513"/>
      <c r="DF14" s="513"/>
      <c r="DG14" s="513"/>
      <c r="DH14" s="513"/>
      <c r="DI14" s="514"/>
      <c r="DJ14" s="139"/>
      <c r="DK14" s="139"/>
      <c r="DL14" s="139"/>
      <c r="DM14" s="139"/>
      <c r="DN14" s="139"/>
      <c r="DO14" s="139"/>
    </row>
    <row r="15" spans="1:119" ht="18.75" customHeight="1">
      <c r="A15" s="140"/>
      <c r="B15" s="480"/>
      <c r="C15" s="481"/>
      <c r="D15" s="481"/>
      <c r="E15" s="481"/>
      <c r="F15" s="481"/>
      <c r="G15" s="481"/>
      <c r="H15" s="481"/>
      <c r="I15" s="481"/>
      <c r="J15" s="481"/>
      <c r="K15" s="482"/>
      <c r="L15" s="150"/>
      <c r="M15" s="505" t="s">
        <v>122</v>
      </c>
      <c r="N15" s="506"/>
      <c r="O15" s="506"/>
      <c r="P15" s="506"/>
      <c r="Q15" s="507"/>
      <c r="R15" s="498">
        <v>97247</v>
      </c>
      <c r="S15" s="499"/>
      <c r="T15" s="499"/>
      <c r="U15" s="499"/>
      <c r="V15" s="500"/>
      <c r="W15" s="433" t="s">
        <v>129</v>
      </c>
      <c r="X15" s="434"/>
      <c r="Y15" s="434"/>
      <c r="Z15" s="434"/>
      <c r="AA15" s="434"/>
      <c r="AB15" s="424"/>
      <c r="AC15" s="468">
        <v>12889</v>
      </c>
      <c r="AD15" s="469"/>
      <c r="AE15" s="469"/>
      <c r="AF15" s="469"/>
      <c r="AG15" s="508"/>
      <c r="AH15" s="468">
        <v>12664</v>
      </c>
      <c r="AI15" s="469"/>
      <c r="AJ15" s="469"/>
      <c r="AK15" s="469"/>
      <c r="AL15" s="470"/>
      <c r="AM15" s="446"/>
      <c r="AN15" s="447"/>
      <c r="AO15" s="447"/>
      <c r="AP15" s="447"/>
      <c r="AQ15" s="447"/>
      <c r="AR15" s="447"/>
      <c r="AS15" s="447"/>
      <c r="AT15" s="448"/>
      <c r="AU15" s="449"/>
      <c r="AV15" s="450"/>
      <c r="AW15" s="450"/>
      <c r="AX15" s="450"/>
      <c r="AY15" s="377" t="s">
        <v>130</v>
      </c>
      <c r="AZ15" s="378"/>
      <c r="BA15" s="378"/>
      <c r="BB15" s="378"/>
      <c r="BC15" s="378"/>
      <c r="BD15" s="378"/>
      <c r="BE15" s="378"/>
      <c r="BF15" s="378"/>
      <c r="BG15" s="378"/>
      <c r="BH15" s="378"/>
      <c r="BI15" s="378"/>
      <c r="BJ15" s="378"/>
      <c r="BK15" s="378"/>
      <c r="BL15" s="378"/>
      <c r="BM15" s="379"/>
      <c r="BN15" s="380">
        <v>12206609</v>
      </c>
      <c r="BO15" s="381"/>
      <c r="BP15" s="381"/>
      <c r="BQ15" s="381"/>
      <c r="BR15" s="381"/>
      <c r="BS15" s="381"/>
      <c r="BT15" s="381"/>
      <c r="BU15" s="382"/>
      <c r="BV15" s="380">
        <v>11181231</v>
      </c>
      <c r="BW15" s="381"/>
      <c r="BX15" s="381"/>
      <c r="BY15" s="381"/>
      <c r="BZ15" s="381"/>
      <c r="CA15" s="381"/>
      <c r="CB15" s="381"/>
      <c r="CC15" s="382"/>
      <c r="CD15" s="515" t="s">
        <v>131</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80"/>
      <c r="C16" s="481"/>
      <c r="D16" s="481"/>
      <c r="E16" s="481"/>
      <c r="F16" s="481"/>
      <c r="G16" s="481"/>
      <c r="H16" s="481"/>
      <c r="I16" s="481"/>
      <c r="J16" s="481"/>
      <c r="K16" s="482"/>
      <c r="L16" s="495" t="s">
        <v>132</v>
      </c>
      <c r="M16" s="526"/>
      <c r="N16" s="526"/>
      <c r="O16" s="526"/>
      <c r="P16" s="526"/>
      <c r="Q16" s="527"/>
      <c r="R16" s="518" t="s">
        <v>133</v>
      </c>
      <c r="S16" s="519"/>
      <c r="T16" s="519"/>
      <c r="U16" s="519"/>
      <c r="V16" s="520"/>
      <c r="W16" s="407"/>
      <c r="X16" s="408"/>
      <c r="Y16" s="408"/>
      <c r="Z16" s="408"/>
      <c r="AA16" s="408"/>
      <c r="AB16" s="397"/>
      <c r="AC16" s="501">
        <v>29.1</v>
      </c>
      <c r="AD16" s="502"/>
      <c r="AE16" s="502"/>
      <c r="AF16" s="502"/>
      <c r="AG16" s="503"/>
      <c r="AH16" s="501">
        <v>28.9</v>
      </c>
      <c r="AI16" s="502"/>
      <c r="AJ16" s="502"/>
      <c r="AK16" s="502"/>
      <c r="AL16" s="504"/>
      <c r="AM16" s="446"/>
      <c r="AN16" s="447"/>
      <c r="AO16" s="447"/>
      <c r="AP16" s="447"/>
      <c r="AQ16" s="447"/>
      <c r="AR16" s="447"/>
      <c r="AS16" s="447"/>
      <c r="AT16" s="448"/>
      <c r="AU16" s="449"/>
      <c r="AV16" s="450"/>
      <c r="AW16" s="450"/>
      <c r="AX16" s="450"/>
      <c r="AY16" s="451" t="s">
        <v>134</v>
      </c>
      <c r="AZ16" s="452"/>
      <c r="BA16" s="452"/>
      <c r="BB16" s="452"/>
      <c r="BC16" s="452"/>
      <c r="BD16" s="452"/>
      <c r="BE16" s="452"/>
      <c r="BF16" s="452"/>
      <c r="BG16" s="452"/>
      <c r="BH16" s="452"/>
      <c r="BI16" s="452"/>
      <c r="BJ16" s="452"/>
      <c r="BK16" s="452"/>
      <c r="BL16" s="452"/>
      <c r="BM16" s="453"/>
      <c r="BN16" s="417">
        <v>23782743</v>
      </c>
      <c r="BO16" s="418"/>
      <c r="BP16" s="418"/>
      <c r="BQ16" s="418"/>
      <c r="BR16" s="418"/>
      <c r="BS16" s="418"/>
      <c r="BT16" s="418"/>
      <c r="BU16" s="419"/>
      <c r="BV16" s="417">
        <v>23353856</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c r="A17" s="140"/>
      <c r="B17" s="483"/>
      <c r="C17" s="484"/>
      <c r="D17" s="484"/>
      <c r="E17" s="484"/>
      <c r="F17" s="484"/>
      <c r="G17" s="484"/>
      <c r="H17" s="484"/>
      <c r="I17" s="484"/>
      <c r="J17" s="484"/>
      <c r="K17" s="485"/>
      <c r="L17" s="155"/>
      <c r="M17" s="521" t="s">
        <v>135</v>
      </c>
      <c r="N17" s="522"/>
      <c r="O17" s="522"/>
      <c r="P17" s="522"/>
      <c r="Q17" s="523"/>
      <c r="R17" s="518" t="s">
        <v>133</v>
      </c>
      <c r="S17" s="519"/>
      <c r="T17" s="519"/>
      <c r="U17" s="519"/>
      <c r="V17" s="520"/>
      <c r="W17" s="433" t="s">
        <v>136</v>
      </c>
      <c r="X17" s="434"/>
      <c r="Y17" s="434"/>
      <c r="Z17" s="434"/>
      <c r="AA17" s="434"/>
      <c r="AB17" s="424"/>
      <c r="AC17" s="468">
        <v>28641</v>
      </c>
      <c r="AD17" s="469"/>
      <c r="AE17" s="469"/>
      <c r="AF17" s="469"/>
      <c r="AG17" s="508"/>
      <c r="AH17" s="468">
        <v>27847</v>
      </c>
      <c r="AI17" s="469"/>
      <c r="AJ17" s="469"/>
      <c r="AK17" s="469"/>
      <c r="AL17" s="470"/>
      <c r="AM17" s="446"/>
      <c r="AN17" s="447"/>
      <c r="AO17" s="447"/>
      <c r="AP17" s="447"/>
      <c r="AQ17" s="447"/>
      <c r="AR17" s="447"/>
      <c r="AS17" s="447"/>
      <c r="AT17" s="448"/>
      <c r="AU17" s="449"/>
      <c r="AV17" s="450"/>
      <c r="AW17" s="450"/>
      <c r="AX17" s="450"/>
      <c r="AY17" s="451" t="s">
        <v>137</v>
      </c>
      <c r="AZ17" s="452"/>
      <c r="BA17" s="452"/>
      <c r="BB17" s="452"/>
      <c r="BC17" s="452"/>
      <c r="BD17" s="452"/>
      <c r="BE17" s="452"/>
      <c r="BF17" s="452"/>
      <c r="BG17" s="452"/>
      <c r="BH17" s="452"/>
      <c r="BI17" s="452"/>
      <c r="BJ17" s="452"/>
      <c r="BK17" s="452"/>
      <c r="BL17" s="452"/>
      <c r="BM17" s="453"/>
      <c r="BN17" s="417">
        <v>15610191</v>
      </c>
      <c r="BO17" s="418"/>
      <c r="BP17" s="418"/>
      <c r="BQ17" s="418"/>
      <c r="BR17" s="418"/>
      <c r="BS17" s="418"/>
      <c r="BT17" s="418"/>
      <c r="BU17" s="419"/>
      <c r="BV17" s="417">
        <v>14206513</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c r="A18" s="140"/>
      <c r="B18" s="528" t="s">
        <v>138</v>
      </c>
      <c r="C18" s="460"/>
      <c r="D18" s="460"/>
      <c r="E18" s="529"/>
      <c r="F18" s="529"/>
      <c r="G18" s="529"/>
      <c r="H18" s="529"/>
      <c r="I18" s="529"/>
      <c r="J18" s="529"/>
      <c r="K18" s="529"/>
      <c r="L18" s="530">
        <v>682.92</v>
      </c>
      <c r="M18" s="530"/>
      <c r="N18" s="530"/>
      <c r="O18" s="530"/>
      <c r="P18" s="530"/>
      <c r="Q18" s="530"/>
      <c r="R18" s="531"/>
      <c r="S18" s="531"/>
      <c r="T18" s="531"/>
      <c r="U18" s="531"/>
      <c r="V18" s="532"/>
      <c r="W18" s="435"/>
      <c r="X18" s="436"/>
      <c r="Y18" s="436"/>
      <c r="Z18" s="436"/>
      <c r="AA18" s="436"/>
      <c r="AB18" s="427"/>
      <c r="AC18" s="533">
        <v>64.599999999999994</v>
      </c>
      <c r="AD18" s="534"/>
      <c r="AE18" s="534"/>
      <c r="AF18" s="534"/>
      <c r="AG18" s="535"/>
      <c r="AH18" s="533">
        <v>63.6</v>
      </c>
      <c r="AI18" s="534"/>
      <c r="AJ18" s="534"/>
      <c r="AK18" s="534"/>
      <c r="AL18" s="536"/>
      <c r="AM18" s="446"/>
      <c r="AN18" s="447"/>
      <c r="AO18" s="447"/>
      <c r="AP18" s="447"/>
      <c r="AQ18" s="447"/>
      <c r="AR18" s="447"/>
      <c r="AS18" s="447"/>
      <c r="AT18" s="448"/>
      <c r="AU18" s="449"/>
      <c r="AV18" s="450"/>
      <c r="AW18" s="450"/>
      <c r="AX18" s="450"/>
      <c r="AY18" s="451" t="s">
        <v>139</v>
      </c>
      <c r="AZ18" s="452"/>
      <c r="BA18" s="452"/>
      <c r="BB18" s="452"/>
      <c r="BC18" s="452"/>
      <c r="BD18" s="452"/>
      <c r="BE18" s="452"/>
      <c r="BF18" s="452"/>
      <c r="BG18" s="452"/>
      <c r="BH18" s="452"/>
      <c r="BI18" s="452"/>
      <c r="BJ18" s="452"/>
      <c r="BK18" s="452"/>
      <c r="BL18" s="452"/>
      <c r="BM18" s="453"/>
      <c r="BN18" s="417">
        <v>28589097</v>
      </c>
      <c r="BO18" s="418"/>
      <c r="BP18" s="418"/>
      <c r="BQ18" s="418"/>
      <c r="BR18" s="418"/>
      <c r="BS18" s="418"/>
      <c r="BT18" s="418"/>
      <c r="BU18" s="419"/>
      <c r="BV18" s="417">
        <v>30031469</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c r="A19" s="140"/>
      <c r="B19" s="528" t="s">
        <v>140</v>
      </c>
      <c r="C19" s="460"/>
      <c r="D19" s="460"/>
      <c r="E19" s="529"/>
      <c r="F19" s="529"/>
      <c r="G19" s="529"/>
      <c r="H19" s="529"/>
      <c r="I19" s="529"/>
      <c r="J19" s="529"/>
      <c r="K19" s="529"/>
      <c r="L19" s="537">
        <v>141</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141</v>
      </c>
      <c r="AZ19" s="452"/>
      <c r="BA19" s="452"/>
      <c r="BB19" s="452"/>
      <c r="BC19" s="452"/>
      <c r="BD19" s="452"/>
      <c r="BE19" s="452"/>
      <c r="BF19" s="452"/>
      <c r="BG19" s="452"/>
      <c r="BH19" s="452"/>
      <c r="BI19" s="452"/>
      <c r="BJ19" s="452"/>
      <c r="BK19" s="452"/>
      <c r="BL19" s="452"/>
      <c r="BM19" s="453"/>
      <c r="BN19" s="417">
        <v>39965086</v>
      </c>
      <c r="BO19" s="418"/>
      <c r="BP19" s="418"/>
      <c r="BQ19" s="418"/>
      <c r="BR19" s="418"/>
      <c r="BS19" s="418"/>
      <c r="BT19" s="418"/>
      <c r="BU19" s="419"/>
      <c r="BV19" s="417">
        <v>42399739</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c r="A20" s="140"/>
      <c r="B20" s="528" t="s">
        <v>142</v>
      </c>
      <c r="C20" s="460"/>
      <c r="D20" s="460"/>
      <c r="E20" s="529"/>
      <c r="F20" s="529"/>
      <c r="G20" s="529"/>
      <c r="H20" s="529"/>
      <c r="I20" s="529"/>
      <c r="J20" s="529"/>
      <c r="K20" s="529"/>
      <c r="L20" s="537">
        <v>40686</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c r="A21" s="140"/>
      <c r="B21" s="544" t="s">
        <v>143</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c r="A22" s="140"/>
      <c r="B22" s="547" t="s">
        <v>144</v>
      </c>
      <c r="C22" s="548"/>
      <c r="D22" s="549"/>
      <c r="E22" s="429" t="s">
        <v>1</v>
      </c>
      <c r="F22" s="434"/>
      <c r="G22" s="434"/>
      <c r="H22" s="434"/>
      <c r="I22" s="434"/>
      <c r="J22" s="434"/>
      <c r="K22" s="424"/>
      <c r="L22" s="429" t="s">
        <v>145</v>
      </c>
      <c r="M22" s="434"/>
      <c r="N22" s="434"/>
      <c r="O22" s="434"/>
      <c r="P22" s="424"/>
      <c r="Q22" s="556" t="s">
        <v>146</v>
      </c>
      <c r="R22" s="557"/>
      <c r="S22" s="557"/>
      <c r="T22" s="557"/>
      <c r="U22" s="557"/>
      <c r="V22" s="558"/>
      <c r="W22" s="562" t="s">
        <v>147</v>
      </c>
      <c r="X22" s="548"/>
      <c r="Y22" s="549"/>
      <c r="Z22" s="429" t="s">
        <v>1</v>
      </c>
      <c r="AA22" s="434"/>
      <c r="AB22" s="434"/>
      <c r="AC22" s="434"/>
      <c r="AD22" s="434"/>
      <c r="AE22" s="434"/>
      <c r="AF22" s="434"/>
      <c r="AG22" s="424"/>
      <c r="AH22" s="575" t="s">
        <v>148</v>
      </c>
      <c r="AI22" s="434"/>
      <c r="AJ22" s="434"/>
      <c r="AK22" s="434"/>
      <c r="AL22" s="424"/>
      <c r="AM22" s="575" t="s">
        <v>149</v>
      </c>
      <c r="AN22" s="576"/>
      <c r="AO22" s="576"/>
      <c r="AP22" s="576"/>
      <c r="AQ22" s="576"/>
      <c r="AR22" s="577"/>
      <c r="AS22" s="556" t="s">
        <v>146</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150</v>
      </c>
      <c r="AZ23" s="378"/>
      <c r="BA23" s="378"/>
      <c r="BB23" s="378"/>
      <c r="BC23" s="378"/>
      <c r="BD23" s="378"/>
      <c r="BE23" s="378"/>
      <c r="BF23" s="378"/>
      <c r="BG23" s="378"/>
      <c r="BH23" s="378"/>
      <c r="BI23" s="378"/>
      <c r="BJ23" s="378"/>
      <c r="BK23" s="378"/>
      <c r="BL23" s="378"/>
      <c r="BM23" s="379"/>
      <c r="BN23" s="417">
        <v>45245920</v>
      </c>
      <c r="BO23" s="418"/>
      <c r="BP23" s="418"/>
      <c r="BQ23" s="418"/>
      <c r="BR23" s="418"/>
      <c r="BS23" s="418"/>
      <c r="BT23" s="418"/>
      <c r="BU23" s="419"/>
      <c r="BV23" s="417">
        <v>48892874</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c r="A24" s="140"/>
      <c r="B24" s="550"/>
      <c r="C24" s="551"/>
      <c r="D24" s="552"/>
      <c r="E24" s="467" t="s">
        <v>151</v>
      </c>
      <c r="F24" s="447"/>
      <c r="G24" s="447"/>
      <c r="H24" s="447"/>
      <c r="I24" s="447"/>
      <c r="J24" s="447"/>
      <c r="K24" s="448"/>
      <c r="L24" s="468">
        <v>1</v>
      </c>
      <c r="M24" s="469"/>
      <c r="N24" s="469"/>
      <c r="O24" s="469"/>
      <c r="P24" s="508"/>
      <c r="Q24" s="468">
        <v>9150</v>
      </c>
      <c r="R24" s="469"/>
      <c r="S24" s="469"/>
      <c r="T24" s="469"/>
      <c r="U24" s="469"/>
      <c r="V24" s="508"/>
      <c r="W24" s="563"/>
      <c r="X24" s="551"/>
      <c r="Y24" s="552"/>
      <c r="Z24" s="467" t="s">
        <v>152</v>
      </c>
      <c r="AA24" s="447"/>
      <c r="AB24" s="447"/>
      <c r="AC24" s="447"/>
      <c r="AD24" s="447"/>
      <c r="AE24" s="447"/>
      <c r="AF24" s="447"/>
      <c r="AG24" s="448"/>
      <c r="AH24" s="468">
        <v>881</v>
      </c>
      <c r="AI24" s="469"/>
      <c r="AJ24" s="469"/>
      <c r="AK24" s="469"/>
      <c r="AL24" s="508"/>
      <c r="AM24" s="468">
        <v>2931968</v>
      </c>
      <c r="AN24" s="469"/>
      <c r="AO24" s="469"/>
      <c r="AP24" s="469"/>
      <c r="AQ24" s="469"/>
      <c r="AR24" s="508"/>
      <c r="AS24" s="468">
        <v>3328</v>
      </c>
      <c r="AT24" s="469"/>
      <c r="AU24" s="469"/>
      <c r="AV24" s="469"/>
      <c r="AW24" s="469"/>
      <c r="AX24" s="470"/>
      <c r="AY24" s="583" t="s">
        <v>153</v>
      </c>
      <c r="AZ24" s="584"/>
      <c r="BA24" s="584"/>
      <c r="BB24" s="584"/>
      <c r="BC24" s="584"/>
      <c r="BD24" s="584"/>
      <c r="BE24" s="584"/>
      <c r="BF24" s="584"/>
      <c r="BG24" s="584"/>
      <c r="BH24" s="584"/>
      <c r="BI24" s="584"/>
      <c r="BJ24" s="584"/>
      <c r="BK24" s="584"/>
      <c r="BL24" s="584"/>
      <c r="BM24" s="585"/>
      <c r="BN24" s="417">
        <v>25126180</v>
      </c>
      <c r="BO24" s="418"/>
      <c r="BP24" s="418"/>
      <c r="BQ24" s="418"/>
      <c r="BR24" s="418"/>
      <c r="BS24" s="418"/>
      <c r="BT24" s="418"/>
      <c r="BU24" s="419"/>
      <c r="BV24" s="417">
        <v>27709728</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c r="A25" s="140"/>
      <c r="B25" s="550"/>
      <c r="C25" s="551"/>
      <c r="D25" s="552"/>
      <c r="E25" s="467" t="s">
        <v>154</v>
      </c>
      <c r="F25" s="447"/>
      <c r="G25" s="447"/>
      <c r="H25" s="447"/>
      <c r="I25" s="447"/>
      <c r="J25" s="447"/>
      <c r="K25" s="448"/>
      <c r="L25" s="468">
        <v>2</v>
      </c>
      <c r="M25" s="469"/>
      <c r="N25" s="469"/>
      <c r="O25" s="469"/>
      <c r="P25" s="508"/>
      <c r="Q25" s="468">
        <v>7260</v>
      </c>
      <c r="R25" s="469"/>
      <c r="S25" s="469"/>
      <c r="T25" s="469"/>
      <c r="U25" s="469"/>
      <c r="V25" s="508"/>
      <c r="W25" s="563"/>
      <c r="X25" s="551"/>
      <c r="Y25" s="552"/>
      <c r="Z25" s="467" t="s">
        <v>155</v>
      </c>
      <c r="AA25" s="447"/>
      <c r="AB25" s="447"/>
      <c r="AC25" s="447"/>
      <c r="AD25" s="447"/>
      <c r="AE25" s="447"/>
      <c r="AF25" s="447"/>
      <c r="AG25" s="448"/>
      <c r="AH25" s="468">
        <v>153</v>
      </c>
      <c r="AI25" s="469"/>
      <c r="AJ25" s="469"/>
      <c r="AK25" s="469"/>
      <c r="AL25" s="508"/>
      <c r="AM25" s="468">
        <v>473994</v>
      </c>
      <c r="AN25" s="469"/>
      <c r="AO25" s="469"/>
      <c r="AP25" s="469"/>
      <c r="AQ25" s="469"/>
      <c r="AR25" s="508"/>
      <c r="AS25" s="468">
        <v>3098</v>
      </c>
      <c r="AT25" s="469"/>
      <c r="AU25" s="469"/>
      <c r="AV25" s="469"/>
      <c r="AW25" s="469"/>
      <c r="AX25" s="470"/>
      <c r="AY25" s="377" t="s">
        <v>156</v>
      </c>
      <c r="AZ25" s="378"/>
      <c r="BA25" s="378"/>
      <c r="BB25" s="378"/>
      <c r="BC25" s="378"/>
      <c r="BD25" s="378"/>
      <c r="BE25" s="378"/>
      <c r="BF25" s="378"/>
      <c r="BG25" s="378"/>
      <c r="BH25" s="378"/>
      <c r="BI25" s="378"/>
      <c r="BJ25" s="378"/>
      <c r="BK25" s="378"/>
      <c r="BL25" s="378"/>
      <c r="BM25" s="379"/>
      <c r="BN25" s="380">
        <v>17868528</v>
      </c>
      <c r="BO25" s="381"/>
      <c r="BP25" s="381"/>
      <c r="BQ25" s="381"/>
      <c r="BR25" s="381"/>
      <c r="BS25" s="381"/>
      <c r="BT25" s="381"/>
      <c r="BU25" s="382"/>
      <c r="BV25" s="380">
        <v>7311307</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c r="A26" s="140"/>
      <c r="B26" s="550"/>
      <c r="C26" s="551"/>
      <c r="D26" s="552"/>
      <c r="E26" s="467" t="s">
        <v>157</v>
      </c>
      <c r="F26" s="447"/>
      <c r="G26" s="447"/>
      <c r="H26" s="447"/>
      <c r="I26" s="447"/>
      <c r="J26" s="447"/>
      <c r="K26" s="448"/>
      <c r="L26" s="468">
        <v>1</v>
      </c>
      <c r="M26" s="469"/>
      <c r="N26" s="469"/>
      <c r="O26" s="469"/>
      <c r="P26" s="508"/>
      <c r="Q26" s="468">
        <v>6600</v>
      </c>
      <c r="R26" s="469"/>
      <c r="S26" s="469"/>
      <c r="T26" s="469"/>
      <c r="U26" s="469"/>
      <c r="V26" s="508"/>
      <c r="W26" s="563"/>
      <c r="X26" s="551"/>
      <c r="Y26" s="552"/>
      <c r="Z26" s="467" t="s">
        <v>158</v>
      </c>
      <c r="AA26" s="573"/>
      <c r="AB26" s="573"/>
      <c r="AC26" s="573"/>
      <c r="AD26" s="573"/>
      <c r="AE26" s="573"/>
      <c r="AF26" s="573"/>
      <c r="AG26" s="574"/>
      <c r="AH26" s="468">
        <v>32</v>
      </c>
      <c r="AI26" s="469"/>
      <c r="AJ26" s="469"/>
      <c r="AK26" s="469"/>
      <c r="AL26" s="508"/>
      <c r="AM26" s="468">
        <v>99232</v>
      </c>
      <c r="AN26" s="469"/>
      <c r="AO26" s="469"/>
      <c r="AP26" s="469"/>
      <c r="AQ26" s="469"/>
      <c r="AR26" s="508"/>
      <c r="AS26" s="468">
        <v>3101</v>
      </c>
      <c r="AT26" s="469"/>
      <c r="AU26" s="469"/>
      <c r="AV26" s="469"/>
      <c r="AW26" s="469"/>
      <c r="AX26" s="470"/>
      <c r="AY26" s="420" t="s">
        <v>159</v>
      </c>
      <c r="AZ26" s="421"/>
      <c r="BA26" s="421"/>
      <c r="BB26" s="421"/>
      <c r="BC26" s="421"/>
      <c r="BD26" s="421"/>
      <c r="BE26" s="421"/>
      <c r="BF26" s="421"/>
      <c r="BG26" s="421"/>
      <c r="BH26" s="421"/>
      <c r="BI26" s="421"/>
      <c r="BJ26" s="421"/>
      <c r="BK26" s="421"/>
      <c r="BL26" s="421"/>
      <c r="BM26" s="422"/>
      <c r="BN26" s="417" t="s">
        <v>121</v>
      </c>
      <c r="BO26" s="418"/>
      <c r="BP26" s="418"/>
      <c r="BQ26" s="418"/>
      <c r="BR26" s="418"/>
      <c r="BS26" s="418"/>
      <c r="BT26" s="418"/>
      <c r="BU26" s="419"/>
      <c r="BV26" s="417" t="s">
        <v>121</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c r="A27" s="140"/>
      <c r="B27" s="550"/>
      <c r="C27" s="551"/>
      <c r="D27" s="552"/>
      <c r="E27" s="467" t="s">
        <v>160</v>
      </c>
      <c r="F27" s="447"/>
      <c r="G27" s="447"/>
      <c r="H27" s="447"/>
      <c r="I27" s="447"/>
      <c r="J27" s="447"/>
      <c r="K27" s="448"/>
      <c r="L27" s="468">
        <v>1</v>
      </c>
      <c r="M27" s="469"/>
      <c r="N27" s="469"/>
      <c r="O27" s="469"/>
      <c r="P27" s="508"/>
      <c r="Q27" s="468">
        <v>4580</v>
      </c>
      <c r="R27" s="469"/>
      <c r="S27" s="469"/>
      <c r="T27" s="469"/>
      <c r="U27" s="469"/>
      <c r="V27" s="508"/>
      <c r="W27" s="563"/>
      <c r="X27" s="551"/>
      <c r="Y27" s="552"/>
      <c r="Z27" s="467" t="s">
        <v>161</v>
      </c>
      <c r="AA27" s="447"/>
      <c r="AB27" s="447"/>
      <c r="AC27" s="447"/>
      <c r="AD27" s="447"/>
      <c r="AE27" s="447"/>
      <c r="AF27" s="447"/>
      <c r="AG27" s="448"/>
      <c r="AH27" s="468">
        <v>39</v>
      </c>
      <c r="AI27" s="469"/>
      <c r="AJ27" s="469"/>
      <c r="AK27" s="469"/>
      <c r="AL27" s="508"/>
      <c r="AM27" s="468">
        <v>151754</v>
      </c>
      <c r="AN27" s="469"/>
      <c r="AO27" s="469"/>
      <c r="AP27" s="469"/>
      <c r="AQ27" s="469"/>
      <c r="AR27" s="508"/>
      <c r="AS27" s="468">
        <v>3891</v>
      </c>
      <c r="AT27" s="469"/>
      <c r="AU27" s="469"/>
      <c r="AV27" s="469"/>
      <c r="AW27" s="469"/>
      <c r="AX27" s="470"/>
      <c r="AY27" s="509" t="s">
        <v>162</v>
      </c>
      <c r="AZ27" s="510"/>
      <c r="BA27" s="510"/>
      <c r="BB27" s="510"/>
      <c r="BC27" s="510"/>
      <c r="BD27" s="510"/>
      <c r="BE27" s="510"/>
      <c r="BF27" s="510"/>
      <c r="BG27" s="510"/>
      <c r="BH27" s="510"/>
      <c r="BI27" s="510"/>
      <c r="BJ27" s="510"/>
      <c r="BK27" s="510"/>
      <c r="BL27" s="510"/>
      <c r="BM27" s="511"/>
      <c r="BN27" s="586" t="s">
        <v>121</v>
      </c>
      <c r="BO27" s="587"/>
      <c r="BP27" s="587"/>
      <c r="BQ27" s="587"/>
      <c r="BR27" s="587"/>
      <c r="BS27" s="587"/>
      <c r="BT27" s="587"/>
      <c r="BU27" s="588"/>
      <c r="BV27" s="586" t="s">
        <v>121</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c r="A28" s="140"/>
      <c r="B28" s="550"/>
      <c r="C28" s="551"/>
      <c r="D28" s="552"/>
      <c r="E28" s="467" t="s">
        <v>163</v>
      </c>
      <c r="F28" s="447"/>
      <c r="G28" s="447"/>
      <c r="H28" s="447"/>
      <c r="I28" s="447"/>
      <c r="J28" s="447"/>
      <c r="K28" s="448"/>
      <c r="L28" s="468">
        <v>1</v>
      </c>
      <c r="M28" s="469"/>
      <c r="N28" s="469"/>
      <c r="O28" s="469"/>
      <c r="P28" s="508"/>
      <c r="Q28" s="468">
        <v>3960</v>
      </c>
      <c r="R28" s="469"/>
      <c r="S28" s="469"/>
      <c r="T28" s="469"/>
      <c r="U28" s="469"/>
      <c r="V28" s="508"/>
      <c r="W28" s="563"/>
      <c r="X28" s="551"/>
      <c r="Y28" s="552"/>
      <c r="Z28" s="467" t="s">
        <v>164</v>
      </c>
      <c r="AA28" s="447"/>
      <c r="AB28" s="447"/>
      <c r="AC28" s="447"/>
      <c r="AD28" s="447"/>
      <c r="AE28" s="447"/>
      <c r="AF28" s="447"/>
      <c r="AG28" s="448"/>
      <c r="AH28" s="468" t="s">
        <v>121</v>
      </c>
      <c r="AI28" s="469"/>
      <c r="AJ28" s="469"/>
      <c r="AK28" s="469"/>
      <c r="AL28" s="508"/>
      <c r="AM28" s="468" t="s">
        <v>121</v>
      </c>
      <c r="AN28" s="469"/>
      <c r="AO28" s="469"/>
      <c r="AP28" s="469"/>
      <c r="AQ28" s="469"/>
      <c r="AR28" s="508"/>
      <c r="AS28" s="468" t="s">
        <v>121</v>
      </c>
      <c r="AT28" s="469"/>
      <c r="AU28" s="469"/>
      <c r="AV28" s="469"/>
      <c r="AW28" s="469"/>
      <c r="AX28" s="470"/>
      <c r="AY28" s="589" t="s">
        <v>165</v>
      </c>
      <c r="AZ28" s="590"/>
      <c r="BA28" s="590"/>
      <c r="BB28" s="591"/>
      <c r="BC28" s="377" t="s">
        <v>166</v>
      </c>
      <c r="BD28" s="378"/>
      <c r="BE28" s="378"/>
      <c r="BF28" s="378"/>
      <c r="BG28" s="378"/>
      <c r="BH28" s="378"/>
      <c r="BI28" s="378"/>
      <c r="BJ28" s="378"/>
      <c r="BK28" s="378"/>
      <c r="BL28" s="378"/>
      <c r="BM28" s="379"/>
      <c r="BN28" s="380">
        <v>11387202</v>
      </c>
      <c r="BO28" s="381"/>
      <c r="BP28" s="381"/>
      <c r="BQ28" s="381"/>
      <c r="BR28" s="381"/>
      <c r="BS28" s="381"/>
      <c r="BT28" s="381"/>
      <c r="BU28" s="382"/>
      <c r="BV28" s="380">
        <v>11453275</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c r="A29" s="140"/>
      <c r="B29" s="550"/>
      <c r="C29" s="551"/>
      <c r="D29" s="552"/>
      <c r="E29" s="467" t="s">
        <v>167</v>
      </c>
      <c r="F29" s="447"/>
      <c r="G29" s="447"/>
      <c r="H29" s="447"/>
      <c r="I29" s="447"/>
      <c r="J29" s="447"/>
      <c r="K29" s="448"/>
      <c r="L29" s="468">
        <v>24</v>
      </c>
      <c r="M29" s="469"/>
      <c r="N29" s="469"/>
      <c r="O29" s="469"/>
      <c r="P29" s="508"/>
      <c r="Q29" s="468">
        <v>3700</v>
      </c>
      <c r="R29" s="469"/>
      <c r="S29" s="469"/>
      <c r="T29" s="469"/>
      <c r="U29" s="469"/>
      <c r="V29" s="508"/>
      <c r="W29" s="564"/>
      <c r="X29" s="565"/>
      <c r="Y29" s="566"/>
      <c r="Z29" s="467" t="s">
        <v>168</v>
      </c>
      <c r="AA29" s="447"/>
      <c r="AB29" s="447"/>
      <c r="AC29" s="447"/>
      <c r="AD29" s="447"/>
      <c r="AE29" s="447"/>
      <c r="AF29" s="447"/>
      <c r="AG29" s="448"/>
      <c r="AH29" s="468">
        <v>920</v>
      </c>
      <c r="AI29" s="469"/>
      <c r="AJ29" s="469"/>
      <c r="AK29" s="469"/>
      <c r="AL29" s="508"/>
      <c r="AM29" s="468">
        <v>3083722</v>
      </c>
      <c r="AN29" s="469"/>
      <c r="AO29" s="469"/>
      <c r="AP29" s="469"/>
      <c r="AQ29" s="469"/>
      <c r="AR29" s="508"/>
      <c r="AS29" s="468">
        <v>3352</v>
      </c>
      <c r="AT29" s="469"/>
      <c r="AU29" s="469"/>
      <c r="AV29" s="469"/>
      <c r="AW29" s="469"/>
      <c r="AX29" s="470"/>
      <c r="AY29" s="592"/>
      <c r="AZ29" s="593"/>
      <c r="BA29" s="593"/>
      <c r="BB29" s="594"/>
      <c r="BC29" s="451" t="s">
        <v>169</v>
      </c>
      <c r="BD29" s="452"/>
      <c r="BE29" s="452"/>
      <c r="BF29" s="452"/>
      <c r="BG29" s="452"/>
      <c r="BH29" s="452"/>
      <c r="BI29" s="452"/>
      <c r="BJ29" s="452"/>
      <c r="BK29" s="452"/>
      <c r="BL29" s="452"/>
      <c r="BM29" s="453"/>
      <c r="BN29" s="417">
        <v>1096251</v>
      </c>
      <c r="BO29" s="418"/>
      <c r="BP29" s="418"/>
      <c r="BQ29" s="418"/>
      <c r="BR29" s="418"/>
      <c r="BS29" s="418"/>
      <c r="BT29" s="418"/>
      <c r="BU29" s="419"/>
      <c r="BV29" s="417">
        <v>1094294</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170</v>
      </c>
      <c r="X30" s="571"/>
      <c r="Y30" s="571"/>
      <c r="Z30" s="571"/>
      <c r="AA30" s="571"/>
      <c r="AB30" s="571"/>
      <c r="AC30" s="571"/>
      <c r="AD30" s="571"/>
      <c r="AE30" s="571"/>
      <c r="AF30" s="571"/>
      <c r="AG30" s="572"/>
      <c r="AH30" s="533">
        <v>98.3</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171</v>
      </c>
      <c r="BD30" s="584"/>
      <c r="BE30" s="584"/>
      <c r="BF30" s="584"/>
      <c r="BG30" s="584"/>
      <c r="BH30" s="584"/>
      <c r="BI30" s="584"/>
      <c r="BJ30" s="584"/>
      <c r="BK30" s="584"/>
      <c r="BL30" s="584"/>
      <c r="BM30" s="585"/>
      <c r="BN30" s="586">
        <v>9001039</v>
      </c>
      <c r="BO30" s="587"/>
      <c r="BP30" s="587"/>
      <c r="BQ30" s="587"/>
      <c r="BR30" s="587"/>
      <c r="BS30" s="587"/>
      <c r="BT30" s="587"/>
      <c r="BU30" s="588"/>
      <c r="BV30" s="586">
        <v>8091244</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172</v>
      </c>
      <c r="D32" s="167"/>
      <c r="E32" s="167"/>
      <c r="F32" s="164"/>
      <c r="G32" s="164"/>
      <c r="H32" s="164"/>
      <c r="I32" s="164"/>
      <c r="J32" s="164"/>
      <c r="K32" s="164"/>
      <c r="L32" s="164"/>
      <c r="M32" s="164"/>
      <c r="N32" s="164"/>
      <c r="O32" s="164"/>
      <c r="P32" s="164"/>
      <c r="Q32" s="164"/>
      <c r="R32" s="164"/>
      <c r="S32" s="164"/>
      <c r="T32" s="164"/>
      <c r="U32" s="164" t="s">
        <v>173</v>
      </c>
      <c r="V32" s="164"/>
      <c r="W32" s="164"/>
      <c r="X32" s="164"/>
      <c r="Y32" s="164"/>
      <c r="Z32" s="164"/>
      <c r="AA32" s="164"/>
      <c r="AB32" s="164"/>
      <c r="AC32" s="164"/>
      <c r="AD32" s="164"/>
      <c r="AE32" s="164"/>
      <c r="AF32" s="164"/>
      <c r="AG32" s="164"/>
      <c r="AH32" s="164"/>
      <c r="AI32" s="164"/>
      <c r="AJ32" s="164"/>
      <c r="AK32" s="164"/>
      <c r="AL32" s="164"/>
      <c r="AM32" s="168" t="s">
        <v>174</v>
      </c>
      <c r="AN32" s="164"/>
      <c r="AO32" s="164"/>
      <c r="AP32" s="164"/>
      <c r="AQ32" s="164"/>
      <c r="AR32" s="164"/>
      <c r="AS32" s="168"/>
      <c r="AT32" s="168"/>
      <c r="AU32" s="168"/>
      <c r="AV32" s="168"/>
      <c r="AW32" s="168"/>
      <c r="AX32" s="168"/>
      <c r="AY32" s="168"/>
      <c r="AZ32" s="168"/>
      <c r="BA32" s="168"/>
      <c r="BB32" s="164"/>
      <c r="BC32" s="168"/>
      <c r="BD32" s="164"/>
      <c r="BE32" s="168" t="s">
        <v>175</v>
      </c>
      <c r="BF32" s="164"/>
      <c r="BG32" s="164"/>
      <c r="BH32" s="164"/>
      <c r="BI32" s="164"/>
      <c r="BJ32" s="168"/>
      <c r="BK32" s="168"/>
      <c r="BL32" s="168"/>
      <c r="BM32" s="168"/>
      <c r="BN32" s="168"/>
      <c r="BO32" s="168"/>
      <c r="BP32" s="168"/>
      <c r="BQ32" s="168"/>
      <c r="BR32" s="164"/>
      <c r="BS32" s="164"/>
      <c r="BT32" s="164"/>
      <c r="BU32" s="164"/>
      <c r="BV32" s="164"/>
      <c r="BW32" s="164" t="s">
        <v>176</v>
      </c>
      <c r="BX32" s="164"/>
      <c r="BY32" s="164"/>
      <c r="BZ32" s="164"/>
      <c r="CA32" s="164"/>
      <c r="CB32" s="168"/>
      <c r="CC32" s="168"/>
      <c r="CD32" s="168"/>
      <c r="CE32" s="168"/>
      <c r="CF32" s="168"/>
      <c r="CG32" s="168"/>
      <c r="CH32" s="168"/>
      <c r="CI32" s="168"/>
      <c r="CJ32" s="168"/>
      <c r="CK32" s="168"/>
      <c r="CL32" s="168"/>
      <c r="CM32" s="168"/>
      <c r="CN32" s="168"/>
      <c r="CO32" s="168" t="s">
        <v>177</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41" t="s">
        <v>178</v>
      </c>
      <c r="D33" s="441"/>
      <c r="E33" s="406" t="s">
        <v>179</v>
      </c>
      <c r="F33" s="406"/>
      <c r="G33" s="406"/>
      <c r="H33" s="406"/>
      <c r="I33" s="406"/>
      <c r="J33" s="406"/>
      <c r="K33" s="406"/>
      <c r="L33" s="406"/>
      <c r="M33" s="406"/>
      <c r="N33" s="406"/>
      <c r="O33" s="406"/>
      <c r="P33" s="406"/>
      <c r="Q33" s="406"/>
      <c r="R33" s="406"/>
      <c r="S33" s="406"/>
      <c r="T33" s="169"/>
      <c r="U33" s="441" t="s">
        <v>178</v>
      </c>
      <c r="V33" s="441"/>
      <c r="W33" s="406" t="s">
        <v>179</v>
      </c>
      <c r="X33" s="406"/>
      <c r="Y33" s="406"/>
      <c r="Z33" s="406"/>
      <c r="AA33" s="406"/>
      <c r="AB33" s="406"/>
      <c r="AC33" s="406"/>
      <c r="AD33" s="406"/>
      <c r="AE33" s="406"/>
      <c r="AF33" s="406"/>
      <c r="AG33" s="406"/>
      <c r="AH33" s="406"/>
      <c r="AI33" s="406"/>
      <c r="AJ33" s="406"/>
      <c r="AK33" s="406"/>
      <c r="AL33" s="169"/>
      <c r="AM33" s="441" t="s">
        <v>178</v>
      </c>
      <c r="AN33" s="441"/>
      <c r="AO33" s="406" t="s">
        <v>179</v>
      </c>
      <c r="AP33" s="406"/>
      <c r="AQ33" s="406"/>
      <c r="AR33" s="406"/>
      <c r="AS33" s="406"/>
      <c r="AT33" s="406"/>
      <c r="AU33" s="406"/>
      <c r="AV33" s="406"/>
      <c r="AW33" s="406"/>
      <c r="AX33" s="406"/>
      <c r="AY33" s="406"/>
      <c r="AZ33" s="406"/>
      <c r="BA33" s="406"/>
      <c r="BB33" s="406"/>
      <c r="BC33" s="406"/>
      <c r="BD33" s="170"/>
      <c r="BE33" s="406" t="s">
        <v>180</v>
      </c>
      <c r="BF33" s="406"/>
      <c r="BG33" s="406" t="s">
        <v>181</v>
      </c>
      <c r="BH33" s="406"/>
      <c r="BI33" s="406"/>
      <c r="BJ33" s="406"/>
      <c r="BK33" s="406"/>
      <c r="BL33" s="406"/>
      <c r="BM33" s="406"/>
      <c r="BN33" s="406"/>
      <c r="BO33" s="406"/>
      <c r="BP33" s="406"/>
      <c r="BQ33" s="406"/>
      <c r="BR33" s="406"/>
      <c r="BS33" s="406"/>
      <c r="BT33" s="406"/>
      <c r="BU33" s="406"/>
      <c r="BV33" s="170"/>
      <c r="BW33" s="441" t="s">
        <v>180</v>
      </c>
      <c r="BX33" s="441"/>
      <c r="BY33" s="406" t="s">
        <v>182</v>
      </c>
      <c r="BZ33" s="406"/>
      <c r="CA33" s="406"/>
      <c r="CB33" s="406"/>
      <c r="CC33" s="406"/>
      <c r="CD33" s="406"/>
      <c r="CE33" s="406"/>
      <c r="CF33" s="406"/>
      <c r="CG33" s="406"/>
      <c r="CH33" s="406"/>
      <c r="CI33" s="406"/>
      <c r="CJ33" s="406"/>
      <c r="CK33" s="406"/>
      <c r="CL33" s="406"/>
      <c r="CM33" s="406"/>
      <c r="CN33" s="169"/>
      <c r="CO33" s="441" t="s">
        <v>178</v>
      </c>
      <c r="CP33" s="441"/>
      <c r="CQ33" s="406" t="s">
        <v>183</v>
      </c>
      <c r="CR33" s="406"/>
      <c r="CS33" s="406"/>
      <c r="CT33" s="406"/>
      <c r="CU33" s="406"/>
      <c r="CV33" s="406"/>
      <c r="CW33" s="406"/>
      <c r="CX33" s="406"/>
      <c r="CY33" s="406"/>
      <c r="CZ33" s="406"/>
      <c r="DA33" s="406"/>
      <c r="DB33" s="406"/>
      <c r="DC33" s="406"/>
      <c r="DD33" s="406"/>
      <c r="DE33" s="406"/>
      <c r="DF33" s="169"/>
      <c r="DG33" s="406" t="s">
        <v>184</v>
      </c>
      <c r="DH33" s="406"/>
      <c r="DI33" s="171"/>
      <c r="DJ33" s="139"/>
      <c r="DK33" s="139"/>
      <c r="DL33" s="139"/>
      <c r="DM33" s="139"/>
      <c r="DN33" s="139"/>
      <c r="DO33" s="139"/>
    </row>
    <row r="34" spans="1:119" ht="32.25" customHeight="1">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5</v>
      </c>
      <c r="V34" s="598"/>
      <c r="W34" s="599" t="str">
        <f>IF('各会計、関係団体の財政状況及び健全化判断比率'!B28="","",'各会計、関係団体の財政状況及び健全化判断比率'!B28)</f>
        <v>国民健康保険事業特別会計</v>
      </c>
      <c r="X34" s="599"/>
      <c r="Y34" s="599"/>
      <c r="Z34" s="599"/>
      <c r="AA34" s="599"/>
      <c r="AB34" s="599"/>
      <c r="AC34" s="599"/>
      <c r="AD34" s="599"/>
      <c r="AE34" s="599"/>
      <c r="AF34" s="599"/>
      <c r="AG34" s="599"/>
      <c r="AH34" s="599"/>
      <c r="AI34" s="599"/>
      <c r="AJ34" s="599"/>
      <c r="AK34" s="599"/>
      <c r="AL34" s="167"/>
      <c r="AM34" s="598">
        <f>IF(AO34="","",MAX(C34:D43,U34:V43)+1)</f>
        <v>9</v>
      </c>
      <c r="AN34" s="598"/>
      <c r="AO34" s="599" t="str">
        <f>IF('各会計、関係団体の財政状況及び健全化判断比率'!B32="","",'各会計、関係団体の財政状況及び健全化判断比率'!B32)</f>
        <v>水道事業特別会計</v>
      </c>
      <c r="AP34" s="599"/>
      <c r="AQ34" s="599"/>
      <c r="AR34" s="599"/>
      <c r="AS34" s="599"/>
      <c r="AT34" s="599"/>
      <c r="AU34" s="599"/>
      <c r="AV34" s="599"/>
      <c r="AW34" s="599"/>
      <c r="AX34" s="599"/>
      <c r="AY34" s="599"/>
      <c r="AZ34" s="599"/>
      <c r="BA34" s="599"/>
      <c r="BB34" s="599"/>
      <c r="BC34" s="599"/>
      <c r="BD34" s="167"/>
      <c r="BE34" s="598">
        <f>IF(BG34="","",MAX(C34:D43,U34:V43,AM34:AN43)+1)</f>
        <v>10</v>
      </c>
      <c r="BF34" s="598"/>
      <c r="BG34" s="599" t="str">
        <f>IF('各会計、関係団体の財政状況及び健全化判断比率'!B33="","",'各会計、関係団体の財政状況及び健全化判断比率'!B33)</f>
        <v>簡易水道事業会計</v>
      </c>
      <c r="BH34" s="599"/>
      <c r="BI34" s="599"/>
      <c r="BJ34" s="599"/>
      <c r="BK34" s="599"/>
      <c r="BL34" s="599"/>
      <c r="BM34" s="599"/>
      <c r="BN34" s="599"/>
      <c r="BO34" s="599"/>
      <c r="BP34" s="599"/>
      <c r="BQ34" s="599"/>
      <c r="BR34" s="599"/>
      <c r="BS34" s="599"/>
      <c r="BT34" s="599"/>
      <c r="BU34" s="599"/>
      <c r="BV34" s="167"/>
      <c r="BW34" s="598">
        <f>IF(BY34="","",MAX(C34:D43,U34:V43,AM34:AN43,BE34:BF43)+1)</f>
        <v>16</v>
      </c>
      <c r="BX34" s="598"/>
      <c r="BY34" s="599" t="str">
        <f>IF('各会計、関係団体の財政状況及び健全化判断比率'!B68="","",'各会計、関係団体の財政状況及び健全化判断比率'!B68)</f>
        <v>鹿児島県市町村総合事務組合</v>
      </c>
      <c r="BZ34" s="599"/>
      <c r="CA34" s="599"/>
      <c r="CB34" s="599"/>
      <c r="CC34" s="599"/>
      <c r="CD34" s="599"/>
      <c r="CE34" s="599"/>
      <c r="CF34" s="599"/>
      <c r="CG34" s="599"/>
      <c r="CH34" s="599"/>
      <c r="CI34" s="599"/>
      <c r="CJ34" s="599"/>
      <c r="CK34" s="599"/>
      <c r="CL34" s="599"/>
      <c r="CM34" s="599"/>
      <c r="CN34" s="167"/>
      <c r="CO34" s="598">
        <f>IF(CQ34="","",MAX(C34:D43,U34:V43,AM34:AN43,BE34:BF43,BW34:BX43)+1)</f>
        <v>19</v>
      </c>
      <c r="CP34" s="598"/>
      <c r="CQ34" s="599" t="str">
        <f>IF('各会計、関係団体の財政状況及び健全化判断比率'!BS7="","",'各会計、関係団体の財政状況及び健全化判断比率'!BS7)</f>
        <v>遊湯館</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c r="A35" s="140"/>
      <c r="B35" s="166"/>
      <c r="C35" s="598">
        <f>IF(E35="","",C34+1)</f>
        <v>2</v>
      </c>
      <c r="D35" s="598"/>
      <c r="E35" s="599" t="str">
        <f>IF('各会計、関係団体の財政状況及び健全化判断比率'!B8="","",'各会計、関係団体の財政状況及び健全化判断比率'!B8)</f>
        <v>天辰第一地区土地区画整理事業会計</v>
      </c>
      <c r="F35" s="599"/>
      <c r="G35" s="599"/>
      <c r="H35" s="599"/>
      <c r="I35" s="599"/>
      <c r="J35" s="599"/>
      <c r="K35" s="599"/>
      <c r="L35" s="599"/>
      <c r="M35" s="599"/>
      <c r="N35" s="599"/>
      <c r="O35" s="599"/>
      <c r="P35" s="599"/>
      <c r="Q35" s="599"/>
      <c r="R35" s="599"/>
      <c r="S35" s="599"/>
      <c r="T35" s="167"/>
      <c r="U35" s="598">
        <f>IF(W35="","",U34+1)</f>
        <v>6</v>
      </c>
      <c r="V35" s="598"/>
      <c r="W35" s="599" t="str">
        <f>IF('各会計、関係団体の財政状況及び健全化判断比率'!B29="","",'各会計、関係団体の財政状況及び健全化判断比率'!B29)</f>
        <v>国民健康保険直営診療施設勘定特別会計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f t="shared" ref="BE35:BE43" si="1">IF(BG35="","",BE34+1)</f>
        <v>11</v>
      </c>
      <c r="BF35" s="598"/>
      <c r="BG35" s="599" t="str">
        <f>IF('各会計、関係団体の財政状況及び健全化判断比率'!B34="","",'各会計、関係団体の財政状況及び健全化判断比率'!B34)</f>
        <v>温泉給湯事業会計</v>
      </c>
      <c r="BH35" s="599"/>
      <c r="BI35" s="599"/>
      <c r="BJ35" s="599"/>
      <c r="BK35" s="599"/>
      <c r="BL35" s="599"/>
      <c r="BM35" s="599"/>
      <c r="BN35" s="599"/>
      <c r="BO35" s="599"/>
      <c r="BP35" s="599"/>
      <c r="BQ35" s="599"/>
      <c r="BR35" s="599"/>
      <c r="BS35" s="599"/>
      <c r="BT35" s="599"/>
      <c r="BU35" s="599"/>
      <c r="BV35" s="167"/>
      <c r="BW35" s="598">
        <f t="shared" ref="BW35:BW43" si="2">IF(BY35="","",BW34+1)</f>
        <v>17</v>
      </c>
      <c r="BX35" s="598"/>
      <c r="BY35" s="599" t="str">
        <f>IF('各会計、関係団体の財政状況及び健全化判断比率'!B69="","",'各会計、関係団体の財政状況及び健全化判断比率'!B69)</f>
        <v>鹿児島県後期高齢者医療広域連合（一般会計）</v>
      </c>
      <c r="BZ35" s="599"/>
      <c r="CA35" s="599"/>
      <c r="CB35" s="599"/>
      <c r="CC35" s="599"/>
      <c r="CD35" s="599"/>
      <c r="CE35" s="599"/>
      <c r="CF35" s="599"/>
      <c r="CG35" s="599"/>
      <c r="CH35" s="599"/>
      <c r="CI35" s="599"/>
      <c r="CJ35" s="599"/>
      <c r="CK35" s="599"/>
      <c r="CL35" s="599"/>
      <c r="CM35" s="599"/>
      <c r="CN35" s="167"/>
      <c r="CO35" s="598">
        <f t="shared" ref="CO35:CO43" si="3">IF(CQ35="","",CO34+1)</f>
        <v>20</v>
      </c>
      <c r="CP35" s="598"/>
      <c r="CQ35" s="599" t="str">
        <f>IF('各会計、関係団体の財政状況及び健全化判断比率'!BS8="","",'各会計、関係団体の財政状況及び健全化判断比率'!BS8)</f>
        <v>甑島商船</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c r="A36" s="140"/>
      <c r="B36" s="166"/>
      <c r="C36" s="598">
        <f>IF(E36="","",C35+1)</f>
        <v>3</v>
      </c>
      <c r="D36" s="598"/>
      <c r="E36" s="599" t="str">
        <f>IF('各会計、関係団体の財政状況及び健全化判断比率'!B9="","",'各会計、関係団体の財政状況及び健全化判断比率'!B9)</f>
        <v>天辰第二地区土地区画整理事業会計</v>
      </c>
      <c r="F36" s="599"/>
      <c r="G36" s="599"/>
      <c r="H36" s="599"/>
      <c r="I36" s="599"/>
      <c r="J36" s="599"/>
      <c r="K36" s="599"/>
      <c r="L36" s="599"/>
      <c r="M36" s="599"/>
      <c r="N36" s="599"/>
      <c r="O36" s="599"/>
      <c r="P36" s="599"/>
      <c r="Q36" s="599"/>
      <c r="R36" s="599"/>
      <c r="S36" s="599"/>
      <c r="T36" s="167"/>
      <c r="U36" s="598">
        <f t="shared" ref="U36:U43" si="4">IF(W36="","",U35+1)</f>
        <v>7</v>
      </c>
      <c r="V36" s="598"/>
      <c r="W36" s="599" t="str">
        <f>IF('各会計、関係団体の財政状況及び健全化判断比率'!B30="","",'各会計、関係団体の財政状況及び健全化判断比率'!B30)</f>
        <v>介護保険事業特別会計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f t="shared" si="1"/>
        <v>12</v>
      </c>
      <c r="BF36" s="598"/>
      <c r="BG36" s="599" t="str">
        <f>IF('各会計、関係団体の財政状況及び健全化判断比率'!B35="","",'各会計、関係団体の財政状況及び健全化判断比率'!B35)</f>
        <v>公共下水道事業会計</v>
      </c>
      <c r="BH36" s="599"/>
      <c r="BI36" s="599"/>
      <c r="BJ36" s="599"/>
      <c r="BK36" s="599"/>
      <c r="BL36" s="599"/>
      <c r="BM36" s="599"/>
      <c r="BN36" s="599"/>
      <c r="BO36" s="599"/>
      <c r="BP36" s="599"/>
      <c r="BQ36" s="599"/>
      <c r="BR36" s="599"/>
      <c r="BS36" s="599"/>
      <c r="BT36" s="599"/>
      <c r="BU36" s="599"/>
      <c r="BV36" s="167"/>
      <c r="BW36" s="598">
        <f t="shared" si="2"/>
        <v>18</v>
      </c>
      <c r="BX36" s="598"/>
      <c r="BY36" s="599" t="str">
        <f>IF('各会計、関係団体の財政状況及び健全化判断比率'!B70="","",'各会計、関係団体の財政状況及び健全化判断比率'!B70)</f>
        <v>鹿児島県後期高齢者医療広域連合（後期高齢者医療特別会計）</v>
      </c>
      <c r="BZ36" s="599"/>
      <c r="CA36" s="599"/>
      <c r="CB36" s="599"/>
      <c r="CC36" s="599"/>
      <c r="CD36" s="599"/>
      <c r="CE36" s="599"/>
      <c r="CF36" s="599"/>
      <c r="CG36" s="599"/>
      <c r="CH36" s="599"/>
      <c r="CI36" s="599"/>
      <c r="CJ36" s="599"/>
      <c r="CK36" s="599"/>
      <c r="CL36" s="599"/>
      <c r="CM36" s="599"/>
      <c r="CN36" s="167"/>
      <c r="CO36" s="598">
        <f t="shared" si="3"/>
        <v>21</v>
      </c>
      <c r="CP36" s="598"/>
      <c r="CQ36" s="599" t="str">
        <f>IF('各会計、関係団体の財政状況及び健全化判断比率'!BS9="","",'各会計、関係団体の財政状況及び健全化判断比率'!BS9)</f>
        <v>薩摩川内市民まちづくり公社</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c r="A37" s="140"/>
      <c r="B37" s="166"/>
      <c r="C37" s="598">
        <f>IF(E37="","",C36+1)</f>
        <v>4</v>
      </c>
      <c r="D37" s="598"/>
      <c r="E37" s="599" t="str">
        <f>IF('各会計、関係団体の財政状況及び健全化判断比率'!B10="","",'各会計、関係団体の財政状況及び健全化判断比率'!B10)</f>
        <v>入来温泉場地区土地区画整理事業会計</v>
      </c>
      <c r="F37" s="599"/>
      <c r="G37" s="599"/>
      <c r="H37" s="599"/>
      <c r="I37" s="599"/>
      <c r="J37" s="599"/>
      <c r="K37" s="599"/>
      <c r="L37" s="599"/>
      <c r="M37" s="599"/>
      <c r="N37" s="599"/>
      <c r="O37" s="599"/>
      <c r="P37" s="599"/>
      <c r="Q37" s="599"/>
      <c r="R37" s="599"/>
      <c r="S37" s="599"/>
      <c r="T37" s="167"/>
      <c r="U37" s="598">
        <f t="shared" si="4"/>
        <v>8</v>
      </c>
      <c r="V37" s="598"/>
      <c r="W37" s="599" t="str">
        <f>IF('各会計、関係団体の財政状況及び健全化判断比率'!B31="","",'各会計、関係団体の財政状況及び健全化判断比率'!B31)</f>
        <v>後期高齢者医療事業特別会計</v>
      </c>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f t="shared" si="1"/>
        <v>13</v>
      </c>
      <c r="BF37" s="598"/>
      <c r="BG37" s="599" t="str">
        <f>IF('各会計、関係団体の財政状況及び健全化判断比率'!B36="","",'各会計、関係団体の財政状況及び健全化判断比率'!B36)</f>
        <v>農業集落排水事業会計</v>
      </c>
      <c r="BH37" s="599"/>
      <c r="BI37" s="599"/>
      <c r="BJ37" s="599"/>
      <c r="BK37" s="599"/>
      <c r="BL37" s="599"/>
      <c r="BM37" s="599"/>
      <c r="BN37" s="599"/>
      <c r="BO37" s="599"/>
      <c r="BP37" s="599"/>
      <c r="BQ37" s="599"/>
      <c r="BR37" s="599"/>
      <c r="BS37" s="599"/>
      <c r="BT37" s="599"/>
      <c r="BU37" s="599"/>
      <c r="BV37" s="167"/>
      <c r="BW37" s="598" t="str">
        <f t="shared" si="2"/>
        <v/>
      </c>
      <c r="BX37" s="598"/>
      <c r="BY37" s="599" t="str">
        <f>IF('各会計、関係団体の財政状況及び健全化判断比率'!B71="","",'各会計、関係団体の財政状況及び健全化判断比率'!B71)</f>
        <v/>
      </c>
      <c r="BZ37" s="599"/>
      <c r="CA37" s="599"/>
      <c r="CB37" s="599"/>
      <c r="CC37" s="599"/>
      <c r="CD37" s="599"/>
      <c r="CE37" s="599"/>
      <c r="CF37" s="599"/>
      <c r="CG37" s="599"/>
      <c r="CH37" s="599"/>
      <c r="CI37" s="599"/>
      <c r="CJ37" s="599"/>
      <c r="CK37" s="599"/>
      <c r="CL37" s="599"/>
      <c r="CM37" s="599"/>
      <c r="CN37" s="167"/>
      <c r="CO37" s="598">
        <f t="shared" si="3"/>
        <v>22</v>
      </c>
      <c r="CP37" s="598"/>
      <c r="CQ37" s="599" t="str">
        <f>IF('各会計、関係団体の財政状況及び健全化判断比率'!BS10="","",'各会計、関係団体の財政状況及び健全化判断比率'!BS10)</f>
        <v>薩摩川内市土地開発公社</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f t="shared" si="1"/>
        <v>14</v>
      </c>
      <c r="BF38" s="598"/>
      <c r="BG38" s="599" t="str">
        <f>IF('各会計、関係団体の財政状況及び健全化判断比率'!B37="","",'各会計、関係団体の財政状況及び健全化判断比率'!B37)</f>
        <v>漁業集落排水事業会計</v>
      </c>
      <c r="BH38" s="599"/>
      <c r="BI38" s="599"/>
      <c r="BJ38" s="599"/>
      <c r="BK38" s="599"/>
      <c r="BL38" s="599"/>
      <c r="BM38" s="599"/>
      <c r="BN38" s="599"/>
      <c r="BO38" s="599"/>
      <c r="BP38" s="599"/>
      <c r="BQ38" s="599"/>
      <c r="BR38" s="599"/>
      <c r="BS38" s="599"/>
      <c r="BT38" s="599"/>
      <c r="BU38" s="599"/>
      <c r="BV38" s="167"/>
      <c r="BW38" s="598" t="str">
        <f t="shared" si="2"/>
        <v/>
      </c>
      <c r="BX38" s="598"/>
      <c r="BY38" s="599" t="str">
        <f>IF('各会計、関係団体の財政状況及び健全化判断比率'!B72="","",'各会計、関係団体の財政状況及び健全化判断比率'!B72)</f>
        <v/>
      </c>
      <c r="BZ38" s="599"/>
      <c r="CA38" s="599"/>
      <c r="CB38" s="599"/>
      <c r="CC38" s="599"/>
      <c r="CD38" s="599"/>
      <c r="CE38" s="599"/>
      <c r="CF38" s="599"/>
      <c r="CG38" s="599"/>
      <c r="CH38" s="599"/>
      <c r="CI38" s="599"/>
      <c r="CJ38" s="599"/>
      <c r="CK38" s="599"/>
      <c r="CL38" s="599"/>
      <c r="CM38" s="599"/>
      <c r="CN38" s="167"/>
      <c r="CO38" s="598">
        <f t="shared" si="3"/>
        <v>23</v>
      </c>
      <c r="CP38" s="598"/>
      <c r="CQ38" s="599" t="str">
        <f>IF('各会計、関係団体の財政状況及び健全化判断比率'!BS11="","",'各会計、関係団体の財政状況及び健全化判断比率'!BS11)</f>
        <v>薩摩川内市観光物産協会</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f t="shared" si="1"/>
        <v>15</v>
      </c>
      <c r="BF39" s="598"/>
      <c r="BG39" s="599" t="str">
        <f>IF('各会計、関係団体の財政状況及び健全化判断比率'!B38="","",'各会計、関係団体の財政状況及び健全化判断比率'!B38)</f>
        <v>浄化槽事業会計</v>
      </c>
      <c r="BH39" s="599"/>
      <c r="BI39" s="599"/>
      <c r="BJ39" s="599"/>
      <c r="BK39" s="599"/>
      <c r="BL39" s="599"/>
      <c r="BM39" s="599"/>
      <c r="BN39" s="599"/>
      <c r="BO39" s="599"/>
      <c r="BP39" s="599"/>
      <c r="BQ39" s="599"/>
      <c r="BR39" s="599"/>
      <c r="BS39" s="599"/>
      <c r="BT39" s="599"/>
      <c r="BU39" s="599"/>
      <c r="BV39" s="167"/>
      <c r="BW39" s="598" t="str">
        <f t="shared" si="2"/>
        <v/>
      </c>
      <c r="BX39" s="598"/>
      <c r="BY39" s="599" t="str">
        <f>IF('各会計、関係団体の財政状況及び健全化判断比率'!B73="","",'各会計、関係団体の財政状況及び健全化判断比率'!B73)</f>
        <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t="str">
        <f t="shared" si="2"/>
        <v/>
      </c>
      <c r="BX40" s="598"/>
      <c r="BY40" s="599" t="str">
        <f>IF('各会計、関係団体の財政状況及び健全化判断比率'!B74="","",'各会計、関係団体の財政状況及び健全化判断比率'!B74)</f>
        <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t="str">
        <f t="shared" si="2"/>
        <v/>
      </c>
      <c r="BX41" s="598"/>
      <c r="BY41" s="599" t="str">
        <f>IF('各会計、関係団体の財政状況及び健全化判断比率'!B75="","",'各会計、関係団体の財政状況及び健全化判断比率'!B75)</f>
        <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185</v>
      </c>
      <c r="C46" s="139"/>
      <c r="D46" s="139"/>
      <c r="E46" s="139" t="s">
        <v>186</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187</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188</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189</v>
      </c>
    </row>
    <row r="50" spans="5:5">
      <c r="E50" s="141" t="s">
        <v>190</v>
      </c>
    </row>
    <row r="51" spans="5:5">
      <c r="E51" s="141" t="s">
        <v>191</v>
      </c>
    </row>
    <row r="52" spans="5:5">
      <c r="E52" s="141" t="s">
        <v>192</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523</v>
      </c>
      <c r="G33" s="29" t="s">
        <v>524</v>
      </c>
      <c r="H33" s="29" t="s">
        <v>525</v>
      </c>
      <c r="I33" s="29" t="s">
        <v>526</v>
      </c>
      <c r="J33" s="30" t="s">
        <v>527</v>
      </c>
      <c r="K33" s="22"/>
      <c r="L33" s="22"/>
      <c r="M33" s="22"/>
      <c r="N33" s="22"/>
      <c r="O33" s="22"/>
      <c r="P33" s="22"/>
    </row>
    <row r="34" spans="1:16" ht="39" customHeight="1">
      <c r="A34" s="22"/>
      <c r="B34" s="31"/>
      <c r="C34" s="1184" t="s">
        <v>530</v>
      </c>
      <c r="D34" s="1184"/>
      <c r="E34" s="1185"/>
      <c r="F34" s="32">
        <v>5.03</v>
      </c>
      <c r="G34" s="33">
        <v>6.74</v>
      </c>
      <c r="H34" s="33">
        <v>7.68</v>
      </c>
      <c r="I34" s="33">
        <v>7.12</v>
      </c>
      <c r="J34" s="34">
        <v>5.66</v>
      </c>
      <c r="K34" s="22"/>
      <c r="L34" s="22"/>
      <c r="M34" s="22"/>
      <c r="N34" s="22"/>
      <c r="O34" s="22"/>
      <c r="P34" s="22"/>
    </row>
    <row r="35" spans="1:16" ht="39" customHeight="1">
      <c r="A35" s="22"/>
      <c r="B35" s="35"/>
      <c r="C35" s="1178" t="s">
        <v>531</v>
      </c>
      <c r="D35" s="1179"/>
      <c r="E35" s="1180"/>
      <c r="F35" s="36">
        <v>3.36</v>
      </c>
      <c r="G35" s="37">
        <v>3.2</v>
      </c>
      <c r="H35" s="37">
        <v>3.56</v>
      </c>
      <c r="I35" s="37">
        <v>2.67</v>
      </c>
      <c r="J35" s="38">
        <v>2.68</v>
      </c>
      <c r="K35" s="22"/>
      <c r="L35" s="22"/>
      <c r="M35" s="22"/>
      <c r="N35" s="22"/>
      <c r="O35" s="22"/>
      <c r="P35" s="22"/>
    </row>
    <row r="36" spans="1:16" ht="39" customHeight="1">
      <c r="A36" s="22"/>
      <c r="B36" s="35"/>
      <c r="C36" s="1178" t="s">
        <v>532</v>
      </c>
      <c r="D36" s="1179"/>
      <c r="E36" s="1180"/>
      <c r="F36" s="36">
        <v>0.56999999999999995</v>
      </c>
      <c r="G36" s="37">
        <v>0.51</v>
      </c>
      <c r="H36" s="37">
        <v>0.91</v>
      </c>
      <c r="I36" s="37">
        <v>1.24</v>
      </c>
      <c r="J36" s="38">
        <v>1.28</v>
      </c>
      <c r="K36" s="22"/>
      <c r="L36" s="22"/>
      <c r="M36" s="22"/>
      <c r="N36" s="22"/>
      <c r="O36" s="22"/>
      <c r="P36" s="22"/>
    </row>
    <row r="37" spans="1:16" ht="39" customHeight="1">
      <c r="A37" s="22"/>
      <c r="B37" s="35"/>
      <c r="C37" s="1178" t="s">
        <v>533</v>
      </c>
      <c r="D37" s="1179"/>
      <c r="E37" s="1180"/>
      <c r="F37" s="36">
        <v>1.27</v>
      </c>
      <c r="G37" s="37">
        <v>1.4</v>
      </c>
      <c r="H37" s="37">
        <v>1.19</v>
      </c>
      <c r="I37" s="37">
        <v>0.35</v>
      </c>
      <c r="J37" s="38">
        <v>1.1299999999999999</v>
      </c>
      <c r="K37" s="22"/>
      <c r="L37" s="22"/>
      <c r="M37" s="22"/>
      <c r="N37" s="22"/>
      <c r="O37" s="22"/>
      <c r="P37" s="22"/>
    </row>
    <row r="38" spans="1:16" ht="39" customHeight="1">
      <c r="A38" s="22"/>
      <c r="B38" s="35"/>
      <c r="C38" s="1178" t="s">
        <v>534</v>
      </c>
      <c r="D38" s="1179"/>
      <c r="E38" s="1180"/>
      <c r="F38" s="36">
        <v>0.16</v>
      </c>
      <c r="G38" s="37">
        <v>0.09</v>
      </c>
      <c r="H38" s="37">
        <v>0.03</v>
      </c>
      <c r="I38" s="37">
        <v>0.1</v>
      </c>
      <c r="J38" s="38">
        <v>0.05</v>
      </c>
      <c r="K38" s="22"/>
      <c r="L38" s="22"/>
      <c r="M38" s="22"/>
      <c r="N38" s="22"/>
      <c r="O38" s="22"/>
      <c r="P38" s="22"/>
    </row>
    <row r="39" spans="1:16" ht="39" customHeight="1">
      <c r="A39" s="22"/>
      <c r="B39" s="35"/>
      <c r="C39" s="1178" t="s">
        <v>535</v>
      </c>
      <c r="D39" s="1179"/>
      <c r="E39" s="1180"/>
      <c r="F39" s="36">
        <v>0.02</v>
      </c>
      <c r="G39" s="37">
        <v>0.03</v>
      </c>
      <c r="H39" s="37">
        <v>0.01</v>
      </c>
      <c r="I39" s="37">
        <v>0.02</v>
      </c>
      <c r="J39" s="38">
        <v>0.02</v>
      </c>
      <c r="K39" s="22"/>
      <c r="L39" s="22"/>
      <c r="M39" s="22"/>
      <c r="N39" s="22"/>
      <c r="O39" s="22"/>
      <c r="P39" s="22"/>
    </row>
    <row r="40" spans="1:16" ht="39" customHeight="1">
      <c r="A40" s="22"/>
      <c r="B40" s="35"/>
      <c r="C40" s="1178" t="s">
        <v>536</v>
      </c>
      <c r="D40" s="1179"/>
      <c r="E40" s="1180"/>
      <c r="F40" s="36">
        <v>0.01</v>
      </c>
      <c r="G40" s="37">
        <v>0</v>
      </c>
      <c r="H40" s="37">
        <v>0</v>
      </c>
      <c r="I40" s="37">
        <v>0</v>
      </c>
      <c r="J40" s="38">
        <v>0</v>
      </c>
      <c r="K40" s="22"/>
      <c r="L40" s="22"/>
      <c r="M40" s="22"/>
      <c r="N40" s="22"/>
      <c r="O40" s="22"/>
      <c r="P40" s="22"/>
    </row>
    <row r="41" spans="1:16" ht="39" customHeight="1">
      <c r="A41" s="22"/>
      <c r="B41" s="35"/>
      <c r="C41" s="1178" t="s">
        <v>537</v>
      </c>
      <c r="D41" s="1179"/>
      <c r="E41" s="1180"/>
      <c r="F41" s="36">
        <v>0.01</v>
      </c>
      <c r="G41" s="37">
        <v>0</v>
      </c>
      <c r="H41" s="37">
        <v>0.01</v>
      </c>
      <c r="I41" s="37" t="s">
        <v>538</v>
      </c>
      <c r="J41" s="38">
        <v>0</v>
      </c>
      <c r="K41" s="22"/>
      <c r="L41" s="22"/>
      <c r="M41" s="22"/>
      <c r="N41" s="22"/>
      <c r="O41" s="22"/>
      <c r="P41" s="22"/>
    </row>
    <row r="42" spans="1:16" ht="39" customHeight="1">
      <c r="A42" s="22"/>
      <c r="B42" s="39"/>
      <c r="C42" s="1178" t="s">
        <v>539</v>
      </c>
      <c r="D42" s="1179"/>
      <c r="E42" s="1180"/>
      <c r="F42" s="36" t="s">
        <v>484</v>
      </c>
      <c r="G42" s="37" t="s">
        <v>484</v>
      </c>
      <c r="H42" s="37" t="s">
        <v>484</v>
      </c>
      <c r="I42" s="37" t="s">
        <v>484</v>
      </c>
      <c r="J42" s="38" t="s">
        <v>484</v>
      </c>
      <c r="K42" s="22"/>
      <c r="L42" s="22"/>
      <c r="M42" s="22"/>
      <c r="N42" s="22"/>
      <c r="O42" s="22"/>
      <c r="P42" s="22"/>
    </row>
    <row r="43" spans="1:16" ht="39" customHeight="1" thickBot="1">
      <c r="A43" s="22"/>
      <c r="B43" s="40"/>
      <c r="C43" s="1181" t="s">
        <v>540</v>
      </c>
      <c r="D43" s="1182"/>
      <c r="E43" s="1183"/>
      <c r="F43" s="41">
        <v>0.53</v>
      </c>
      <c r="G43" s="42">
        <v>0.55000000000000004</v>
      </c>
      <c r="H43" s="42">
        <v>0</v>
      </c>
      <c r="I43" s="42">
        <v>1.05</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523</v>
      </c>
      <c r="L44" s="56" t="s">
        <v>524</v>
      </c>
      <c r="M44" s="56" t="s">
        <v>525</v>
      </c>
      <c r="N44" s="56" t="s">
        <v>526</v>
      </c>
      <c r="O44" s="57" t="s">
        <v>527</v>
      </c>
      <c r="P44" s="48"/>
      <c r="Q44" s="48"/>
      <c r="R44" s="48"/>
      <c r="S44" s="48"/>
      <c r="T44" s="48"/>
      <c r="U44" s="48"/>
    </row>
    <row r="45" spans="1:21" ht="30.75" customHeight="1">
      <c r="A45" s="48"/>
      <c r="B45" s="1194" t="s">
        <v>11</v>
      </c>
      <c r="C45" s="1195"/>
      <c r="D45" s="58"/>
      <c r="E45" s="1200" t="s">
        <v>12</v>
      </c>
      <c r="F45" s="1200"/>
      <c r="G45" s="1200"/>
      <c r="H45" s="1200"/>
      <c r="I45" s="1200"/>
      <c r="J45" s="1201"/>
      <c r="K45" s="59">
        <v>7318</v>
      </c>
      <c r="L45" s="60">
        <v>7358</v>
      </c>
      <c r="M45" s="60">
        <v>7552</v>
      </c>
      <c r="N45" s="60">
        <v>7764</v>
      </c>
      <c r="O45" s="61">
        <v>7029</v>
      </c>
      <c r="P45" s="48"/>
      <c r="Q45" s="48"/>
      <c r="R45" s="48"/>
      <c r="S45" s="48"/>
      <c r="T45" s="48"/>
      <c r="U45" s="48"/>
    </row>
    <row r="46" spans="1:21" ht="30.75" customHeight="1">
      <c r="A46" s="48"/>
      <c r="B46" s="1196"/>
      <c r="C46" s="1197"/>
      <c r="D46" s="62"/>
      <c r="E46" s="1188" t="s">
        <v>13</v>
      </c>
      <c r="F46" s="1188"/>
      <c r="G46" s="1188"/>
      <c r="H46" s="1188"/>
      <c r="I46" s="1188"/>
      <c r="J46" s="1189"/>
      <c r="K46" s="63" t="s">
        <v>484</v>
      </c>
      <c r="L46" s="64" t="s">
        <v>484</v>
      </c>
      <c r="M46" s="64" t="s">
        <v>484</v>
      </c>
      <c r="N46" s="64" t="s">
        <v>484</v>
      </c>
      <c r="O46" s="65" t="s">
        <v>484</v>
      </c>
      <c r="P46" s="48"/>
      <c r="Q46" s="48"/>
      <c r="R46" s="48"/>
      <c r="S46" s="48"/>
      <c r="T46" s="48"/>
      <c r="U46" s="48"/>
    </row>
    <row r="47" spans="1:21" ht="30.75" customHeight="1">
      <c r="A47" s="48"/>
      <c r="B47" s="1196"/>
      <c r="C47" s="1197"/>
      <c r="D47" s="62"/>
      <c r="E47" s="1188" t="s">
        <v>14</v>
      </c>
      <c r="F47" s="1188"/>
      <c r="G47" s="1188"/>
      <c r="H47" s="1188"/>
      <c r="I47" s="1188"/>
      <c r="J47" s="1189"/>
      <c r="K47" s="63" t="s">
        <v>484</v>
      </c>
      <c r="L47" s="64" t="s">
        <v>484</v>
      </c>
      <c r="M47" s="64" t="s">
        <v>484</v>
      </c>
      <c r="N47" s="64" t="s">
        <v>484</v>
      </c>
      <c r="O47" s="65" t="s">
        <v>484</v>
      </c>
      <c r="P47" s="48"/>
      <c r="Q47" s="48"/>
      <c r="R47" s="48"/>
      <c r="S47" s="48"/>
      <c r="T47" s="48"/>
      <c r="U47" s="48"/>
    </row>
    <row r="48" spans="1:21" ht="30.75" customHeight="1">
      <c r="A48" s="48"/>
      <c r="B48" s="1196"/>
      <c r="C48" s="1197"/>
      <c r="D48" s="62"/>
      <c r="E48" s="1188" t="s">
        <v>15</v>
      </c>
      <c r="F48" s="1188"/>
      <c r="G48" s="1188"/>
      <c r="H48" s="1188"/>
      <c r="I48" s="1188"/>
      <c r="J48" s="1189"/>
      <c r="K48" s="63">
        <v>631</v>
      </c>
      <c r="L48" s="64">
        <v>623</v>
      </c>
      <c r="M48" s="64">
        <v>621</v>
      </c>
      <c r="N48" s="64">
        <v>646</v>
      </c>
      <c r="O48" s="65">
        <v>619</v>
      </c>
      <c r="P48" s="48"/>
      <c r="Q48" s="48"/>
      <c r="R48" s="48"/>
      <c r="S48" s="48"/>
      <c r="T48" s="48"/>
      <c r="U48" s="48"/>
    </row>
    <row r="49" spans="1:21" ht="30.75" customHeight="1">
      <c r="A49" s="48"/>
      <c r="B49" s="1196"/>
      <c r="C49" s="1197"/>
      <c r="D49" s="62"/>
      <c r="E49" s="1188" t="s">
        <v>16</v>
      </c>
      <c r="F49" s="1188"/>
      <c r="G49" s="1188"/>
      <c r="H49" s="1188"/>
      <c r="I49" s="1188"/>
      <c r="J49" s="1189"/>
      <c r="K49" s="63" t="s">
        <v>484</v>
      </c>
      <c r="L49" s="64" t="s">
        <v>484</v>
      </c>
      <c r="M49" s="64" t="s">
        <v>484</v>
      </c>
      <c r="N49" s="64" t="s">
        <v>484</v>
      </c>
      <c r="O49" s="65" t="s">
        <v>484</v>
      </c>
      <c r="P49" s="48"/>
      <c r="Q49" s="48"/>
      <c r="R49" s="48"/>
      <c r="S49" s="48"/>
      <c r="T49" s="48"/>
      <c r="U49" s="48"/>
    </row>
    <row r="50" spans="1:21" ht="30.75" customHeight="1">
      <c r="A50" s="48"/>
      <c r="B50" s="1196"/>
      <c r="C50" s="1197"/>
      <c r="D50" s="62"/>
      <c r="E50" s="1188" t="s">
        <v>17</v>
      </c>
      <c r="F50" s="1188"/>
      <c r="G50" s="1188"/>
      <c r="H50" s="1188"/>
      <c r="I50" s="1188"/>
      <c r="J50" s="1189"/>
      <c r="K50" s="63">
        <v>47</v>
      </c>
      <c r="L50" s="64">
        <v>61</v>
      </c>
      <c r="M50" s="64">
        <v>119</v>
      </c>
      <c r="N50" s="64">
        <v>111</v>
      </c>
      <c r="O50" s="65">
        <v>112</v>
      </c>
      <c r="P50" s="48"/>
      <c r="Q50" s="48"/>
      <c r="R50" s="48"/>
      <c r="S50" s="48"/>
      <c r="T50" s="48"/>
      <c r="U50" s="48"/>
    </row>
    <row r="51" spans="1:21" ht="30.75" customHeight="1">
      <c r="A51" s="48"/>
      <c r="B51" s="1198"/>
      <c r="C51" s="1199"/>
      <c r="D51" s="66"/>
      <c r="E51" s="1188" t="s">
        <v>18</v>
      </c>
      <c r="F51" s="1188"/>
      <c r="G51" s="1188"/>
      <c r="H51" s="1188"/>
      <c r="I51" s="1188"/>
      <c r="J51" s="1189"/>
      <c r="K51" s="63" t="s">
        <v>484</v>
      </c>
      <c r="L51" s="64" t="s">
        <v>484</v>
      </c>
      <c r="M51" s="64" t="s">
        <v>484</v>
      </c>
      <c r="N51" s="64" t="s">
        <v>484</v>
      </c>
      <c r="O51" s="65" t="s">
        <v>484</v>
      </c>
      <c r="P51" s="48"/>
      <c r="Q51" s="48"/>
      <c r="R51" s="48"/>
      <c r="S51" s="48"/>
      <c r="T51" s="48"/>
      <c r="U51" s="48"/>
    </row>
    <row r="52" spans="1:21" ht="30.75" customHeight="1">
      <c r="A52" s="48"/>
      <c r="B52" s="1186" t="s">
        <v>19</v>
      </c>
      <c r="C52" s="1187"/>
      <c r="D52" s="66"/>
      <c r="E52" s="1188" t="s">
        <v>20</v>
      </c>
      <c r="F52" s="1188"/>
      <c r="G52" s="1188"/>
      <c r="H52" s="1188"/>
      <c r="I52" s="1188"/>
      <c r="J52" s="1189"/>
      <c r="K52" s="63">
        <v>5572</v>
      </c>
      <c r="L52" s="64">
        <v>5565</v>
      </c>
      <c r="M52" s="64">
        <v>5688</v>
      </c>
      <c r="N52" s="64">
        <v>5744</v>
      </c>
      <c r="O52" s="65">
        <v>5082</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2424</v>
      </c>
      <c r="L53" s="69">
        <v>2477</v>
      </c>
      <c r="M53" s="69">
        <v>2604</v>
      </c>
      <c r="N53" s="69">
        <v>2777</v>
      </c>
      <c r="O53" s="70">
        <v>2678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523</v>
      </c>
      <c r="J40" s="79" t="s">
        <v>524</v>
      </c>
      <c r="K40" s="79" t="s">
        <v>525</v>
      </c>
      <c r="L40" s="79" t="s">
        <v>526</v>
      </c>
      <c r="M40" s="80" t="s">
        <v>527</v>
      </c>
    </row>
    <row r="41" spans="2:13" ht="27.75" customHeight="1">
      <c r="B41" s="1202" t="s">
        <v>24</v>
      </c>
      <c r="C41" s="1203"/>
      <c r="D41" s="81"/>
      <c r="E41" s="1208" t="s">
        <v>25</v>
      </c>
      <c r="F41" s="1208"/>
      <c r="G41" s="1208"/>
      <c r="H41" s="1209"/>
      <c r="I41" s="82">
        <v>52887</v>
      </c>
      <c r="J41" s="83">
        <v>51177</v>
      </c>
      <c r="K41" s="83">
        <v>52611</v>
      </c>
      <c r="L41" s="83">
        <v>48893</v>
      </c>
      <c r="M41" s="84">
        <v>45246</v>
      </c>
    </row>
    <row r="42" spans="2:13" ht="27.75" customHeight="1">
      <c r="B42" s="1204"/>
      <c r="C42" s="1205"/>
      <c r="D42" s="85"/>
      <c r="E42" s="1210" t="s">
        <v>26</v>
      </c>
      <c r="F42" s="1210"/>
      <c r="G42" s="1210"/>
      <c r="H42" s="1211"/>
      <c r="I42" s="86">
        <v>869</v>
      </c>
      <c r="J42" s="87">
        <v>831</v>
      </c>
      <c r="K42" s="87">
        <v>1074</v>
      </c>
      <c r="L42" s="87">
        <v>1750</v>
      </c>
      <c r="M42" s="88">
        <v>1688</v>
      </c>
    </row>
    <row r="43" spans="2:13" ht="27.75" customHeight="1">
      <c r="B43" s="1204"/>
      <c r="C43" s="1205"/>
      <c r="D43" s="85"/>
      <c r="E43" s="1210" t="s">
        <v>27</v>
      </c>
      <c r="F43" s="1210"/>
      <c r="G43" s="1210"/>
      <c r="H43" s="1211"/>
      <c r="I43" s="86">
        <v>8750</v>
      </c>
      <c r="J43" s="87">
        <v>8200</v>
      </c>
      <c r="K43" s="87">
        <v>7645</v>
      </c>
      <c r="L43" s="87">
        <v>7491</v>
      </c>
      <c r="M43" s="88">
        <v>6949</v>
      </c>
    </row>
    <row r="44" spans="2:13" ht="27.75" customHeight="1">
      <c r="B44" s="1204"/>
      <c r="C44" s="1205"/>
      <c r="D44" s="85"/>
      <c r="E44" s="1210" t="s">
        <v>28</v>
      </c>
      <c r="F44" s="1210"/>
      <c r="G44" s="1210"/>
      <c r="H44" s="1211"/>
      <c r="I44" s="86" t="s">
        <v>484</v>
      </c>
      <c r="J44" s="87" t="s">
        <v>484</v>
      </c>
      <c r="K44" s="87" t="s">
        <v>484</v>
      </c>
      <c r="L44" s="87" t="s">
        <v>484</v>
      </c>
      <c r="M44" s="88" t="s">
        <v>484</v>
      </c>
    </row>
    <row r="45" spans="2:13" ht="27.75" customHeight="1">
      <c r="B45" s="1204"/>
      <c r="C45" s="1205"/>
      <c r="D45" s="85"/>
      <c r="E45" s="1210" t="s">
        <v>29</v>
      </c>
      <c r="F45" s="1210"/>
      <c r="G45" s="1210"/>
      <c r="H45" s="1211"/>
      <c r="I45" s="86">
        <v>10294</v>
      </c>
      <c r="J45" s="87">
        <v>9903</v>
      </c>
      <c r="K45" s="87">
        <v>9160</v>
      </c>
      <c r="L45" s="87">
        <v>8568</v>
      </c>
      <c r="M45" s="88">
        <v>7958</v>
      </c>
    </row>
    <row r="46" spans="2:13" ht="27.75" customHeight="1">
      <c r="B46" s="1204"/>
      <c r="C46" s="1205"/>
      <c r="D46" s="89"/>
      <c r="E46" s="1210" t="s">
        <v>30</v>
      </c>
      <c r="F46" s="1210"/>
      <c r="G46" s="1210"/>
      <c r="H46" s="1211"/>
      <c r="I46" s="86" t="s">
        <v>484</v>
      </c>
      <c r="J46" s="87" t="s">
        <v>484</v>
      </c>
      <c r="K46" s="87" t="s">
        <v>484</v>
      </c>
      <c r="L46" s="87" t="s">
        <v>484</v>
      </c>
      <c r="M46" s="88" t="s">
        <v>484</v>
      </c>
    </row>
    <row r="47" spans="2:13" ht="27.75" customHeight="1">
      <c r="B47" s="1204"/>
      <c r="C47" s="1205"/>
      <c r="D47" s="90"/>
      <c r="E47" s="1212" t="s">
        <v>31</v>
      </c>
      <c r="F47" s="1213"/>
      <c r="G47" s="1213"/>
      <c r="H47" s="1214"/>
      <c r="I47" s="86" t="s">
        <v>484</v>
      </c>
      <c r="J47" s="87" t="s">
        <v>484</v>
      </c>
      <c r="K47" s="87" t="s">
        <v>484</v>
      </c>
      <c r="L47" s="87" t="s">
        <v>484</v>
      </c>
      <c r="M47" s="88" t="s">
        <v>484</v>
      </c>
    </row>
    <row r="48" spans="2:13" ht="27.75" customHeight="1">
      <c r="B48" s="1204"/>
      <c r="C48" s="1205"/>
      <c r="D48" s="85"/>
      <c r="E48" s="1210" t="s">
        <v>32</v>
      </c>
      <c r="F48" s="1210"/>
      <c r="G48" s="1210"/>
      <c r="H48" s="1211"/>
      <c r="I48" s="86" t="s">
        <v>484</v>
      </c>
      <c r="J48" s="87" t="s">
        <v>484</v>
      </c>
      <c r="K48" s="87" t="s">
        <v>484</v>
      </c>
      <c r="L48" s="87" t="s">
        <v>484</v>
      </c>
      <c r="M48" s="88" t="s">
        <v>484</v>
      </c>
    </row>
    <row r="49" spans="2:13" ht="27.75" customHeight="1">
      <c r="B49" s="1206"/>
      <c r="C49" s="1207"/>
      <c r="D49" s="85"/>
      <c r="E49" s="1210" t="s">
        <v>33</v>
      </c>
      <c r="F49" s="1210"/>
      <c r="G49" s="1210"/>
      <c r="H49" s="1211"/>
      <c r="I49" s="86" t="s">
        <v>484</v>
      </c>
      <c r="J49" s="87" t="s">
        <v>484</v>
      </c>
      <c r="K49" s="87" t="s">
        <v>484</v>
      </c>
      <c r="L49" s="87" t="s">
        <v>484</v>
      </c>
      <c r="M49" s="88" t="s">
        <v>484</v>
      </c>
    </row>
    <row r="50" spans="2:13" ht="27.75" customHeight="1">
      <c r="B50" s="1215" t="s">
        <v>34</v>
      </c>
      <c r="C50" s="1216"/>
      <c r="D50" s="91"/>
      <c r="E50" s="1210" t="s">
        <v>35</v>
      </c>
      <c r="F50" s="1210"/>
      <c r="G50" s="1210"/>
      <c r="H50" s="1211"/>
      <c r="I50" s="86">
        <v>15988</v>
      </c>
      <c r="J50" s="87">
        <v>17009</v>
      </c>
      <c r="K50" s="87">
        <v>21369</v>
      </c>
      <c r="L50" s="87">
        <v>21454</v>
      </c>
      <c r="M50" s="88">
        <v>22237</v>
      </c>
    </row>
    <row r="51" spans="2:13" ht="27.75" customHeight="1">
      <c r="B51" s="1204"/>
      <c r="C51" s="1205"/>
      <c r="D51" s="85"/>
      <c r="E51" s="1210" t="s">
        <v>36</v>
      </c>
      <c r="F51" s="1210"/>
      <c r="G51" s="1210"/>
      <c r="H51" s="1211"/>
      <c r="I51" s="86">
        <v>1314</v>
      </c>
      <c r="J51" s="87">
        <v>1151</v>
      </c>
      <c r="K51" s="87">
        <v>995</v>
      </c>
      <c r="L51" s="87">
        <v>866</v>
      </c>
      <c r="M51" s="88">
        <v>777</v>
      </c>
    </row>
    <row r="52" spans="2:13" ht="27.75" customHeight="1">
      <c r="B52" s="1206"/>
      <c r="C52" s="1207"/>
      <c r="D52" s="85"/>
      <c r="E52" s="1210" t="s">
        <v>37</v>
      </c>
      <c r="F52" s="1210"/>
      <c r="G52" s="1210"/>
      <c r="H52" s="1211"/>
      <c r="I52" s="86">
        <v>43242</v>
      </c>
      <c r="J52" s="87">
        <v>42373</v>
      </c>
      <c r="K52" s="87">
        <v>43710</v>
      </c>
      <c r="L52" s="87">
        <v>41645</v>
      </c>
      <c r="M52" s="88">
        <v>39565</v>
      </c>
    </row>
    <row r="53" spans="2:13" ht="27.75" customHeight="1" thickBot="1">
      <c r="B53" s="1217" t="s">
        <v>21</v>
      </c>
      <c r="C53" s="1218"/>
      <c r="D53" s="92"/>
      <c r="E53" s="1219" t="s">
        <v>38</v>
      </c>
      <c r="F53" s="1219"/>
      <c r="G53" s="1219"/>
      <c r="H53" s="1220"/>
      <c r="I53" s="93">
        <v>12256</v>
      </c>
      <c r="J53" s="94">
        <v>9579</v>
      </c>
      <c r="K53" s="94">
        <v>4417</v>
      </c>
      <c r="L53" s="94">
        <v>2737</v>
      </c>
      <c r="M53" s="95">
        <v>-737</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557</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557</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558</v>
      </c>
      <c r="C41" s="248"/>
      <c r="D41" s="248"/>
      <c r="E41" s="248"/>
      <c r="F41" s="248"/>
      <c r="G41" s="248"/>
      <c r="H41" s="248"/>
      <c r="I41" s="248"/>
      <c r="J41" s="248"/>
      <c r="K41" s="248"/>
      <c r="L41" s="248"/>
      <c r="M41" s="248"/>
      <c r="N41" s="248"/>
      <c r="O41" s="248"/>
      <c r="P41" s="249"/>
    </row>
    <row r="42" spans="2:17">
      <c r="B42" s="250"/>
      <c r="C42" s="246"/>
      <c r="D42" s="246"/>
      <c r="E42" s="246"/>
      <c r="F42" s="246"/>
      <c r="G42" s="353" t="s">
        <v>559</v>
      </c>
      <c r="I42" s="354"/>
      <c r="J42" s="354"/>
      <c r="K42" s="354"/>
      <c r="L42" s="246"/>
      <c r="M42" s="246"/>
      <c r="N42" s="246"/>
      <c r="O42" s="246"/>
    </row>
    <row r="43" spans="2:17">
      <c r="B43" s="250"/>
      <c r="C43" s="246"/>
      <c r="D43" s="246"/>
      <c r="E43" s="246"/>
      <c r="F43" s="246"/>
      <c r="G43" s="1233" t="s">
        <v>568</v>
      </c>
      <c r="H43" s="1234"/>
      <c r="I43" s="1234"/>
      <c r="J43" s="1234"/>
      <c r="K43" s="1234"/>
      <c r="L43" s="1234"/>
      <c r="M43" s="1234"/>
      <c r="N43" s="1234"/>
      <c r="O43" s="1235"/>
    </row>
    <row r="44" spans="2:17">
      <c r="B44" s="250"/>
      <c r="C44" s="246"/>
      <c r="D44" s="246"/>
      <c r="E44" s="246"/>
      <c r="F44" s="246"/>
      <c r="G44" s="1236"/>
      <c r="H44" s="1237"/>
      <c r="I44" s="1237"/>
      <c r="J44" s="1237"/>
      <c r="K44" s="1237"/>
      <c r="L44" s="1237"/>
      <c r="M44" s="1237"/>
      <c r="N44" s="1237"/>
      <c r="O44" s="1238"/>
    </row>
    <row r="45" spans="2:17">
      <c r="B45" s="250"/>
      <c r="C45" s="246"/>
      <c r="D45" s="246"/>
      <c r="E45" s="246"/>
      <c r="F45" s="246"/>
      <c r="G45" s="1236"/>
      <c r="H45" s="1237"/>
      <c r="I45" s="1237"/>
      <c r="J45" s="1237"/>
      <c r="K45" s="1237"/>
      <c r="L45" s="1237"/>
      <c r="M45" s="1237"/>
      <c r="N45" s="1237"/>
      <c r="O45" s="1238"/>
    </row>
    <row r="46" spans="2:17">
      <c r="B46" s="250"/>
      <c r="C46" s="246"/>
      <c r="D46" s="246"/>
      <c r="E46" s="246"/>
      <c r="F46" s="246"/>
      <c r="G46" s="1236"/>
      <c r="H46" s="1237"/>
      <c r="I46" s="1237"/>
      <c r="J46" s="1237"/>
      <c r="K46" s="1237"/>
      <c r="L46" s="1237"/>
      <c r="M46" s="1237"/>
      <c r="N46" s="1237"/>
      <c r="O46" s="1238"/>
    </row>
    <row r="47" spans="2:17">
      <c r="B47" s="250"/>
      <c r="C47" s="246"/>
      <c r="D47" s="246"/>
      <c r="E47" s="246"/>
      <c r="F47" s="246"/>
      <c r="G47" s="1239"/>
      <c r="H47" s="1240"/>
      <c r="I47" s="1240"/>
      <c r="J47" s="1240"/>
      <c r="K47" s="1240"/>
      <c r="L47" s="1240"/>
      <c r="M47" s="1240"/>
      <c r="N47" s="1240"/>
      <c r="O47" s="1241"/>
    </row>
    <row r="48" spans="2:17">
      <c r="B48" s="250"/>
      <c r="C48" s="246"/>
      <c r="D48" s="246"/>
      <c r="E48" s="246"/>
      <c r="F48" s="246"/>
      <c r="G48" s="246"/>
      <c r="H48" s="355"/>
      <c r="I48" s="355"/>
      <c r="J48" s="355"/>
    </row>
    <row r="49" spans="1:17">
      <c r="B49" s="250"/>
      <c r="C49" s="246"/>
      <c r="D49" s="246"/>
      <c r="E49" s="246"/>
      <c r="F49" s="246"/>
      <c r="G49" s="245" t="s">
        <v>560</v>
      </c>
    </row>
    <row r="50" spans="1:17">
      <c r="B50" s="250"/>
      <c r="C50" s="246"/>
      <c r="D50" s="246"/>
      <c r="E50" s="246"/>
      <c r="F50" s="246"/>
      <c r="G50" s="1242"/>
      <c r="H50" s="1243"/>
      <c r="I50" s="1243"/>
      <c r="J50" s="1244"/>
      <c r="K50" s="356" t="s">
        <v>523</v>
      </c>
      <c r="L50" s="356" t="s">
        <v>524</v>
      </c>
      <c r="M50" s="356" t="s">
        <v>525</v>
      </c>
      <c r="N50" s="356" t="s">
        <v>526</v>
      </c>
      <c r="O50" s="356" t="s">
        <v>527</v>
      </c>
    </row>
    <row r="51" spans="1:17">
      <c r="B51" s="250"/>
      <c r="C51" s="246"/>
      <c r="D51" s="246"/>
      <c r="E51" s="246"/>
      <c r="F51" s="246"/>
      <c r="G51" s="1245" t="s">
        <v>561</v>
      </c>
      <c r="H51" s="1246"/>
      <c r="I51" s="1251" t="s">
        <v>562</v>
      </c>
      <c r="J51" s="1251"/>
      <c r="K51" s="1255"/>
      <c r="L51" s="1255"/>
      <c r="M51" s="1255"/>
      <c r="N51" s="1221">
        <v>10.7</v>
      </c>
      <c r="O51" s="1255"/>
    </row>
    <row r="52" spans="1:17">
      <c r="B52" s="250"/>
      <c r="C52" s="246"/>
      <c r="D52" s="246"/>
      <c r="E52" s="246"/>
      <c r="F52" s="246"/>
      <c r="G52" s="1247"/>
      <c r="H52" s="1248"/>
      <c r="I52" s="1252"/>
      <c r="J52" s="1252"/>
      <c r="K52" s="1221"/>
      <c r="L52" s="1221"/>
      <c r="M52" s="1221"/>
      <c r="N52" s="1221"/>
      <c r="O52" s="1221"/>
    </row>
    <row r="53" spans="1:17">
      <c r="A53" s="357"/>
      <c r="B53" s="250"/>
      <c r="C53" s="246"/>
      <c r="D53" s="246"/>
      <c r="E53" s="246"/>
      <c r="F53" s="246"/>
      <c r="G53" s="1247"/>
      <c r="H53" s="1248"/>
      <c r="I53" s="1231" t="s">
        <v>567</v>
      </c>
      <c r="J53" s="1231"/>
      <c r="K53" s="1256"/>
      <c r="L53" s="1256"/>
      <c r="M53" s="1256"/>
      <c r="N53" s="1253">
        <v>57.3</v>
      </c>
      <c r="O53" s="1256"/>
    </row>
    <row r="54" spans="1:17">
      <c r="A54" s="357"/>
      <c r="B54" s="250"/>
      <c r="C54" s="246"/>
      <c r="D54" s="246"/>
      <c r="E54" s="246"/>
      <c r="F54" s="246"/>
      <c r="G54" s="1249"/>
      <c r="H54" s="1250"/>
      <c r="I54" s="1231"/>
      <c r="J54" s="1231"/>
      <c r="K54" s="1254"/>
      <c r="L54" s="1254"/>
      <c r="M54" s="1254"/>
      <c r="N54" s="1254"/>
      <c r="O54" s="1254"/>
    </row>
    <row r="55" spans="1:17">
      <c r="A55" s="357"/>
      <c r="B55" s="250"/>
      <c r="C55" s="246"/>
      <c r="D55" s="246"/>
      <c r="E55" s="246"/>
      <c r="F55" s="246"/>
      <c r="G55" s="1225" t="s">
        <v>563</v>
      </c>
      <c r="H55" s="1226"/>
      <c r="I55" s="1231" t="s">
        <v>562</v>
      </c>
      <c r="J55" s="1231"/>
      <c r="K55" s="1255"/>
      <c r="L55" s="1255"/>
      <c r="M55" s="1255"/>
      <c r="N55" s="1221">
        <v>37.299999999999997</v>
      </c>
      <c r="O55" s="1255"/>
    </row>
    <row r="56" spans="1:17">
      <c r="A56" s="357"/>
      <c r="B56" s="250"/>
      <c r="C56" s="246"/>
      <c r="D56" s="246"/>
      <c r="E56" s="246"/>
      <c r="F56" s="246"/>
      <c r="G56" s="1227"/>
      <c r="H56" s="1228"/>
      <c r="I56" s="1231"/>
      <c r="J56" s="1231"/>
      <c r="K56" s="1221"/>
      <c r="L56" s="1221"/>
      <c r="M56" s="1221"/>
      <c r="N56" s="1221"/>
      <c r="O56" s="1221"/>
    </row>
    <row r="57" spans="1:17" s="357" customFormat="1">
      <c r="B57" s="358"/>
      <c r="C57" s="354"/>
      <c r="D57" s="354"/>
      <c r="E57" s="354"/>
      <c r="F57" s="354"/>
      <c r="G57" s="1227"/>
      <c r="H57" s="1228"/>
      <c r="I57" s="1223" t="s">
        <v>567</v>
      </c>
      <c r="J57" s="1223"/>
      <c r="K57" s="1256"/>
      <c r="L57" s="1256"/>
      <c r="M57" s="1256"/>
      <c r="N57" s="1253">
        <v>55.2</v>
      </c>
      <c r="O57" s="1256"/>
      <c r="P57" s="359"/>
      <c r="Q57" s="358"/>
    </row>
    <row r="58" spans="1:17" s="357" customFormat="1">
      <c r="A58" s="245"/>
      <c r="B58" s="358"/>
      <c r="C58" s="354"/>
      <c r="D58" s="354"/>
      <c r="E58" s="354"/>
      <c r="F58" s="354"/>
      <c r="G58" s="1229"/>
      <c r="H58" s="1230"/>
      <c r="I58" s="1223"/>
      <c r="J58" s="1223"/>
      <c r="K58" s="1254"/>
      <c r="L58" s="1254"/>
      <c r="M58" s="1254"/>
      <c r="N58" s="1254"/>
      <c r="O58" s="1254"/>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564</v>
      </c>
      <c r="C63" s="246"/>
      <c r="D63" s="246"/>
      <c r="E63" s="246"/>
      <c r="F63" s="246"/>
      <c r="G63" s="246"/>
      <c r="H63" s="246"/>
      <c r="I63" s="246"/>
      <c r="J63" s="246"/>
      <c r="K63" s="246"/>
      <c r="L63" s="246"/>
      <c r="M63" s="246"/>
      <c r="N63" s="246"/>
      <c r="O63" s="246"/>
    </row>
    <row r="64" spans="1:17">
      <c r="B64" s="250"/>
      <c r="C64" s="246"/>
      <c r="D64" s="246"/>
      <c r="E64" s="246"/>
      <c r="F64" s="246"/>
      <c r="G64" s="353" t="s">
        <v>559</v>
      </c>
      <c r="I64" s="354"/>
      <c r="J64" s="354"/>
      <c r="K64" s="354"/>
      <c r="L64" s="246"/>
      <c r="M64" s="246"/>
      <c r="N64" s="246"/>
      <c r="O64" s="246"/>
    </row>
    <row r="65" spans="2:30">
      <c r="B65" s="250"/>
      <c r="C65" s="246"/>
      <c r="D65" s="246"/>
      <c r="E65" s="246"/>
      <c r="F65" s="246"/>
      <c r="G65" s="1233" t="s">
        <v>569</v>
      </c>
      <c r="H65" s="1234"/>
      <c r="I65" s="1234"/>
      <c r="J65" s="1234"/>
      <c r="K65" s="1234"/>
      <c r="L65" s="1234"/>
      <c r="M65" s="1234"/>
      <c r="N65" s="1234"/>
      <c r="O65" s="1235"/>
    </row>
    <row r="66" spans="2:30">
      <c r="B66" s="250"/>
      <c r="C66" s="246"/>
      <c r="D66" s="246"/>
      <c r="E66" s="246"/>
      <c r="F66" s="246"/>
      <c r="G66" s="1236"/>
      <c r="H66" s="1237"/>
      <c r="I66" s="1237"/>
      <c r="J66" s="1237"/>
      <c r="K66" s="1237"/>
      <c r="L66" s="1237"/>
      <c r="M66" s="1237"/>
      <c r="N66" s="1237"/>
      <c r="O66" s="1238"/>
    </row>
    <row r="67" spans="2:30">
      <c r="B67" s="250"/>
      <c r="C67" s="246"/>
      <c r="D67" s="246"/>
      <c r="E67" s="246"/>
      <c r="F67" s="246"/>
      <c r="G67" s="1236"/>
      <c r="H67" s="1237"/>
      <c r="I67" s="1237"/>
      <c r="J67" s="1237"/>
      <c r="K67" s="1237"/>
      <c r="L67" s="1237"/>
      <c r="M67" s="1237"/>
      <c r="N67" s="1237"/>
      <c r="O67" s="1238"/>
    </row>
    <row r="68" spans="2:30">
      <c r="B68" s="250"/>
      <c r="C68" s="246"/>
      <c r="D68" s="246"/>
      <c r="E68" s="246"/>
      <c r="F68" s="246"/>
      <c r="G68" s="1236"/>
      <c r="H68" s="1237"/>
      <c r="I68" s="1237"/>
      <c r="J68" s="1237"/>
      <c r="K68" s="1237"/>
      <c r="L68" s="1237"/>
      <c r="M68" s="1237"/>
      <c r="N68" s="1237"/>
      <c r="O68" s="1238"/>
    </row>
    <row r="69" spans="2:30">
      <c r="B69" s="250"/>
      <c r="C69" s="246"/>
      <c r="D69" s="246"/>
      <c r="E69" s="246"/>
      <c r="F69" s="246"/>
      <c r="G69" s="1239"/>
      <c r="H69" s="1240"/>
      <c r="I69" s="1240"/>
      <c r="J69" s="1240"/>
      <c r="K69" s="1240"/>
      <c r="L69" s="1240"/>
      <c r="M69" s="1240"/>
      <c r="N69" s="1240"/>
      <c r="O69" s="1241"/>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565</v>
      </c>
      <c r="I71" s="370"/>
      <c r="J71" s="366"/>
      <c r="K71" s="366"/>
      <c r="L71" s="367"/>
      <c r="M71" s="366"/>
      <c r="N71" s="367"/>
      <c r="O71" s="368"/>
    </row>
    <row r="72" spans="2:30">
      <c r="B72" s="250"/>
      <c r="C72" s="246"/>
      <c r="D72" s="246"/>
      <c r="E72" s="246"/>
      <c r="F72" s="246"/>
      <c r="G72" s="1242"/>
      <c r="H72" s="1243"/>
      <c r="I72" s="1243"/>
      <c r="J72" s="1244"/>
      <c r="K72" s="356" t="s">
        <v>523</v>
      </c>
      <c r="L72" s="356" t="s">
        <v>524</v>
      </c>
      <c r="M72" s="356" t="s">
        <v>525</v>
      </c>
      <c r="N72" s="356" t="s">
        <v>526</v>
      </c>
      <c r="O72" s="356" t="s">
        <v>527</v>
      </c>
    </row>
    <row r="73" spans="2:30">
      <c r="B73" s="250"/>
      <c r="C73" s="246"/>
      <c r="D73" s="246"/>
      <c r="E73" s="246"/>
      <c r="F73" s="246"/>
      <c r="G73" s="1245" t="s">
        <v>561</v>
      </c>
      <c r="H73" s="1246"/>
      <c r="I73" s="1251" t="s">
        <v>562</v>
      </c>
      <c r="J73" s="1251"/>
      <c r="K73" s="1232">
        <v>48.2</v>
      </c>
      <c r="L73" s="1232">
        <v>37.700000000000003</v>
      </c>
      <c r="M73" s="1221">
        <v>17.5</v>
      </c>
      <c r="N73" s="1221">
        <v>10.7</v>
      </c>
      <c r="O73" s="1221"/>
      <c r="S73" s="245">
        <v>9.9</v>
      </c>
    </row>
    <row r="74" spans="2:30">
      <c r="B74" s="250"/>
      <c r="C74" s="246"/>
      <c r="D74" s="246"/>
      <c r="E74" s="246"/>
      <c r="F74" s="246"/>
      <c r="G74" s="1247"/>
      <c r="H74" s="1248"/>
      <c r="I74" s="1252"/>
      <c r="J74" s="1252"/>
      <c r="K74" s="1232"/>
      <c r="L74" s="1232"/>
      <c r="M74" s="1221"/>
      <c r="N74" s="1221"/>
      <c r="O74" s="1221"/>
    </row>
    <row r="75" spans="2:30">
      <c r="B75" s="250"/>
      <c r="C75" s="246"/>
      <c r="D75" s="246"/>
      <c r="E75" s="246"/>
      <c r="F75" s="246"/>
      <c r="G75" s="1247"/>
      <c r="H75" s="1248"/>
      <c r="I75" s="1231" t="s">
        <v>566</v>
      </c>
      <c r="J75" s="1231"/>
      <c r="K75" s="1253">
        <v>9.6999999999999993</v>
      </c>
      <c r="L75" s="1253">
        <v>9.6999999999999993</v>
      </c>
      <c r="M75" s="1253">
        <v>9.8000000000000007</v>
      </c>
      <c r="N75" s="1253">
        <v>10.3</v>
      </c>
      <c r="O75" s="1253">
        <v>10.5</v>
      </c>
      <c r="U75" s="245">
        <v>81.2</v>
      </c>
      <c r="W75" s="245">
        <v>87.2</v>
      </c>
      <c r="Y75" s="245">
        <v>99.8</v>
      </c>
      <c r="AA75" s="245">
        <v>109.5</v>
      </c>
      <c r="AC75" s="245">
        <v>115.2</v>
      </c>
    </row>
    <row r="76" spans="2:30">
      <c r="B76" s="250"/>
      <c r="C76" s="246"/>
      <c r="D76" s="246"/>
      <c r="E76" s="246"/>
      <c r="F76" s="246"/>
      <c r="G76" s="1249"/>
      <c r="H76" s="1250"/>
      <c r="I76" s="1231"/>
      <c r="J76" s="1231"/>
      <c r="K76" s="1254"/>
      <c r="L76" s="1254"/>
      <c r="M76" s="1254"/>
      <c r="N76" s="1254"/>
      <c r="O76" s="1254"/>
    </row>
    <row r="77" spans="2:30">
      <c r="B77" s="250"/>
      <c r="C77" s="246"/>
      <c r="D77" s="246"/>
      <c r="E77" s="246"/>
      <c r="F77" s="246"/>
      <c r="G77" s="1225" t="s">
        <v>563</v>
      </c>
      <c r="H77" s="1226"/>
      <c r="I77" s="1231" t="s">
        <v>562</v>
      </c>
      <c r="J77" s="1231"/>
      <c r="K77" s="1232">
        <v>58.2</v>
      </c>
      <c r="L77" s="1232">
        <v>50.3</v>
      </c>
      <c r="M77" s="1221">
        <v>45.9</v>
      </c>
      <c r="N77" s="1221">
        <v>37.299999999999997</v>
      </c>
      <c r="O77" s="1221">
        <v>33.1</v>
      </c>
      <c r="R77" s="245">
        <v>12.3</v>
      </c>
      <c r="T77" s="245">
        <v>11.1</v>
      </c>
    </row>
    <row r="78" spans="2:30">
      <c r="B78" s="250"/>
      <c r="C78" s="246"/>
      <c r="D78" s="246"/>
      <c r="E78" s="246"/>
      <c r="F78" s="246"/>
      <c r="G78" s="1227"/>
      <c r="H78" s="1228"/>
      <c r="I78" s="1231"/>
      <c r="J78" s="1231"/>
      <c r="K78" s="1232"/>
      <c r="L78" s="1232"/>
      <c r="M78" s="1221"/>
      <c r="N78" s="1221"/>
      <c r="O78" s="1221"/>
    </row>
    <row r="79" spans="2:30">
      <c r="B79" s="250"/>
      <c r="C79" s="246"/>
      <c r="D79" s="246"/>
      <c r="E79" s="246"/>
      <c r="F79" s="246"/>
      <c r="G79" s="1227"/>
      <c r="H79" s="1228"/>
      <c r="I79" s="1222" t="s">
        <v>566</v>
      </c>
      <c r="J79" s="1223"/>
      <c r="K79" s="1224">
        <v>10.3</v>
      </c>
      <c r="L79" s="1224">
        <v>9.6</v>
      </c>
      <c r="M79" s="1224">
        <v>8.8000000000000007</v>
      </c>
      <c r="N79" s="1224">
        <v>7.8</v>
      </c>
      <c r="O79" s="1224">
        <v>7.5</v>
      </c>
      <c r="V79" s="245">
        <v>53.5</v>
      </c>
      <c r="X79" s="245">
        <v>48.2</v>
      </c>
      <c r="Z79" s="245">
        <v>34.200000000000003</v>
      </c>
      <c r="AB79" s="245">
        <v>30.3</v>
      </c>
      <c r="AD79" s="245">
        <v>28.9</v>
      </c>
    </row>
    <row r="80" spans="2:30">
      <c r="B80" s="250"/>
      <c r="C80" s="246"/>
      <c r="D80" s="246"/>
      <c r="E80" s="246"/>
      <c r="F80" s="246"/>
      <c r="G80" s="1229"/>
      <c r="H80" s="1230"/>
      <c r="I80" s="1223"/>
      <c r="J80" s="1223"/>
      <c r="K80" s="1224"/>
      <c r="L80" s="1224"/>
      <c r="M80" s="1224"/>
      <c r="N80" s="1224"/>
      <c r="O80" s="1224"/>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522</v>
      </c>
      <c r="G2" s="113"/>
      <c r="H2" s="114"/>
    </row>
    <row r="3" spans="1:8">
      <c r="A3" s="110" t="s">
        <v>515</v>
      </c>
      <c r="B3" s="115"/>
      <c r="C3" s="116"/>
      <c r="D3" s="117">
        <v>83637</v>
      </c>
      <c r="E3" s="118"/>
      <c r="F3" s="119">
        <v>50880</v>
      </c>
      <c r="G3" s="120"/>
      <c r="H3" s="121"/>
    </row>
    <row r="4" spans="1:8">
      <c r="A4" s="122"/>
      <c r="B4" s="123"/>
      <c r="C4" s="124"/>
      <c r="D4" s="125">
        <v>50352</v>
      </c>
      <c r="E4" s="126"/>
      <c r="F4" s="127">
        <v>26879</v>
      </c>
      <c r="G4" s="128"/>
      <c r="H4" s="129"/>
    </row>
    <row r="5" spans="1:8">
      <c r="A5" s="110" t="s">
        <v>517</v>
      </c>
      <c r="B5" s="115"/>
      <c r="C5" s="116"/>
      <c r="D5" s="117">
        <v>81986</v>
      </c>
      <c r="E5" s="118"/>
      <c r="F5" s="119">
        <v>63956</v>
      </c>
      <c r="G5" s="120"/>
      <c r="H5" s="121"/>
    </row>
    <row r="6" spans="1:8">
      <c r="A6" s="122"/>
      <c r="B6" s="123"/>
      <c r="C6" s="124"/>
      <c r="D6" s="125">
        <v>45071</v>
      </c>
      <c r="E6" s="126"/>
      <c r="F6" s="127">
        <v>29239</v>
      </c>
      <c r="G6" s="128"/>
      <c r="H6" s="129"/>
    </row>
    <row r="7" spans="1:8">
      <c r="A7" s="110" t="s">
        <v>518</v>
      </c>
      <c r="B7" s="115"/>
      <c r="C7" s="116"/>
      <c r="D7" s="117">
        <v>81653</v>
      </c>
      <c r="E7" s="118"/>
      <c r="F7" s="119">
        <v>66255</v>
      </c>
      <c r="G7" s="120"/>
      <c r="H7" s="121"/>
    </row>
    <row r="8" spans="1:8">
      <c r="A8" s="122"/>
      <c r="B8" s="123"/>
      <c r="C8" s="124"/>
      <c r="D8" s="125">
        <v>52138</v>
      </c>
      <c r="E8" s="126"/>
      <c r="F8" s="127">
        <v>31822</v>
      </c>
      <c r="G8" s="128"/>
      <c r="H8" s="129"/>
    </row>
    <row r="9" spans="1:8">
      <c r="A9" s="110" t="s">
        <v>519</v>
      </c>
      <c r="B9" s="115"/>
      <c r="C9" s="116"/>
      <c r="D9" s="117">
        <v>74584</v>
      </c>
      <c r="E9" s="118"/>
      <c r="F9" s="119">
        <v>54227</v>
      </c>
      <c r="G9" s="120"/>
      <c r="H9" s="121"/>
    </row>
    <row r="10" spans="1:8">
      <c r="A10" s="122"/>
      <c r="B10" s="123"/>
      <c r="C10" s="124"/>
      <c r="D10" s="125">
        <v>49410</v>
      </c>
      <c r="E10" s="126"/>
      <c r="F10" s="127">
        <v>29694</v>
      </c>
      <c r="G10" s="128"/>
      <c r="H10" s="129"/>
    </row>
    <row r="11" spans="1:8">
      <c r="A11" s="110" t="s">
        <v>520</v>
      </c>
      <c r="B11" s="115"/>
      <c r="C11" s="116"/>
      <c r="D11" s="117">
        <v>80026</v>
      </c>
      <c r="E11" s="118"/>
      <c r="F11" s="119">
        <v>57295</v>
      </c>
      <c r="G11" s="120"/>
      <c r="H11" s="121"/>
    </row>
    <row r="12" spans="1:8">
      <c r="A12" s="122"/>
      <c r="B12" s="123"/>
      <c r="C12" s="130"/>
      <c r="D12" s="125">
        <v>57017</v>
      </c>
      <c r="E12" s="126"/>
      <c r="F12" s="127">
        <v>32771</v>
      </c>
      <c r="G12" s="128"/>
      <c r="H12" s="129"/>
    </row>
    <row r="13" spans="1:8">
      <c r="A13" s="110"/>
      <c r="B13" s="115"/>
      <c r="C13" s="131"/>
      <c r="D13" s="132">
        <v>80377</v>
      </c>
      <c r="E13" s="133"/>
      <c r="F13" s="134">
        <v>58523</v>
      </c>
      <c r="G13" s="135"/>
      <c r="H13" s="121"/>
    </row>
    <row r="14" spans="1:8">
      <c r="A14" s="122"/>
      <c r="B14" s="123"/>
      <c r="C14" s="124"/>
      <c r="D14" s="125">
        <v>50798</v>
      </c>
      <c r="E14" s="126"/>
      <c r="F14" s="127">
        <v>30081</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5.04</v>
      </c>
      <c r="C19" s="136">
        <f>ROUND(VALUE(SUBSTITUTE(実質収支比率等に係る経年分析!G$48,"▲","-")),2)</f>
        <v>6.72</v>
      </c>
      <c r="D19" s="136">
        <f>ROUND(VALUE(SUBSTITUTE(実質収支比率等に係る経年分析!H$48,"▲","-")),2)</f>
        <v>7.62</v>
      </c>
      <c r="E19" s="136">
        <f>ROUND(VALUE(SUBSTITUTE(実質収支比率等に係る経年分析!I$48,"▲","-")),2)</f>
        <v>7.11</v>
      </c>
      <c r="F19" s="136">
        <f>ROUND(VALUE(SUBSTITUTE(実質収支比率等に係る経年分析!J$48,"▲","-")),2)</f>
        <v>5.65</v>
      </c>
    </row>
    <row r="20" spans="1:11">
      <c r="A20" s="136" t="s">
        <v>43</v>
      </c>
      <c r="B20" s="136">
        <f>ROUND(VALUE(SUBSTITUTE(実質収支比率等に係る経年分析!F$47,"▲","-")),2)</f>
        <v>34.619999999999997</v>
      </c>
      <c r="C20" s="136">
        <f>ROUND(VALUE(SUBSTITUTE(実質収支比率等に係る経年分析!G$47,"▲","-")),2)</f>
        <v>39.67</v>
      </c>
      <c r="D20" s="136">
        <f>ROUND(VALUE(SUBSTITUTE(実質収支比率等に係る経年分析!H$47,"▲","-")),2)</f>
        <v>41.21</v>
      </c>
      <c r="E20" s="136">
        <f>ROUND(VALUE(SUBSTITUTE(実質収支比率等に係る経年分析!I$47,"▲","-")),2)</f>
        <v>36.9</v>
      </c>
      <c r="F20" s="136">
        <f>ROUND(VALUE(SUBSTITUTE(実質収支比率等に係る経年分析!J$47,"▲","-")),2)</f>
        <v>37.56</v>
      </c>
    </row>
    <row r="21" spans="1:11">
      <c r="A21" s="136" t="s">
        <v>44</v>
      </c>
      <c r="B21" s="136">
        <f>IF(ISNUMBER(VALUE(SUBSTITUTE(実質収支比率等に係る経年分析!F$49,"▲","-"))),ROUND(VALUE(SUBSTITUTE(実質収支比率等に係る経年分析!F$49,"▲","-")),2),NA())</f>
        <v>1.56</v>
      </c>
      <c r="C21" s="136">
        <f>IF(ISNUMBER(VALUE(SUBSTITUTE(実質収支比率等に係る経年分析!G$49,"▲","-"))),ROUND(VALUE(SUBSTITUTE(実質収支比率等に係る経年分析!G$49,"▲","-")),2),NA())</f>
        <v>6.65</v>
      </c>
      <c r="D21" s="136">
        <f>IF(ISNUMBER(VALUE(SUBSTITUTE(実質収支比率等に係る経年分析!H$49,"▲","-"))),ROUND(VALUE(SUBSTITUTE(実質収支比率等に係る経年分析!H$49,"▲","-")),2),NA())</f>
        <v>2.46</v>
      </c>
      <c r="E21" s="136">
        <f>IF(ISNUMBER(VALUE(SUBSTITUTE(実質収支比率等に係る経年分析!I$49,"▲","-"))),ROUND(VALUE(SUBSTITUTE(実質収支比率等に係る経年分析!I$49,"▲","-")),2),NA())</f>
        <v>-4.37</v>
      </c>
      <c r="F21" s="136">
        <f>IF(ISNUMBER(VALUE(SUBSTITUTE(実質収支比率等に係る経年分析!J$49,"▲","-"))),ROUND(VALUE(SUBSTITUTE(実質収支比率等に係る経年分析!J$49,"▲","-")),2),NA())</f>
        <v>-1.85</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0.53</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0.55000000000000004</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1.05</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天辰第一地区土地区画整理事業会計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0.01</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0.01</v>
      </c>
      <c r="H29" s="137">
        <f>IF(ROUND(VALUE(SUBSTITUTE(連結実質赤字比率に係る赤字・黒字の構成分析!I$41,"▲", "-")), 2) &lt; 0, ABS(ROUND(VALUE(SUBSTITUTE(連結実質赤字比率に係る赤字・黒字の構成分析!I$41,"▲", "-")), 2)), NA())</f>
        <v>0.01</v>
      </c>
      <c r="I29" s="137" t="e">
        <f>IF(ROUND(VALUE(SUBSTITUTE(連結実質赤字比率に係る赤字・黒字の構成分析!I$41,"▲", "-")), 2) &gt;= 0, ABS(ROUND(VALUE(SUBSTITUTE(連結実質赤字比率に係る赤字・黒字の構成分析!I$41,"▲", "-")), 2)), NA())</f>
        <v>#N/A</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c r="A30" s="137" t="str">
        <f>IF(連結実質赤字比率に係る赤字・黒字の構成分析!C$40="",NA(),連結実質赤字比率に係る赤字・黒字の構成分析!C$40)</f>
        <v>後期高齢者医療事業特別会計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0.01</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c r="A31" s="137" t="str">
        <f>IF(連結実質赤字比率に係る赤字・黒字の構成分析!C$39="",NA(),連結実質赤字比率に係る赤字・黒字の構成分析!C$39)</f>
        <v>温泉給湯事業会計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0.02</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0.03</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0.01</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0.02</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0.02</v>
      </c>
    </row>
    <row r="32" spans="1:11">
      <c r="A32" s="137" t="str">
        <f>IF(連結実質赤字比率に係る赤字・黒字の構成分析!C$38="",NA(),連結実質赤字比率に係る赤字・黒字の構成分析!C$38)</f>
        <v>簡易水道事業会計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0.16</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0.09</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0.03</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0.1</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0.05</v>
      </c>
    </row>
    <row r="33" spans="1:16">
      <c r="A33" s="137" t="str">
        <f>IF(連結実質赤字比率に係る赤字・黒字の構成分析!C$37="",NA(),連結実質赤字比率に係る赤字・黒字の構成分析!C$37)</f>
        <v>国民健康保険事業特別会計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1.27</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1.4</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1.19</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0.35</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1.1299999999999999</v>
      </c>
    </row>
    <row r="34" spans="1:16">
      <c r="A34" s="137" t="str">
        <f>IF(連結実質赤字比率に係る赤字・黒字の構成分析!C$36="",NA(),連結実質赤字比率に係る赤字・黒字の構成分析!C$36)</f>
        <v>介護保険事業特別会計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0.56999999999999995</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0.51</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0.91</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1.24</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1.28</v>
      </c>
    </row>
    <row r="35" spans="1:16">
      <c r="A35" s="137" t="str">
        <f>IF(連結実質赤字比率に係る赤字・黒字の構成分析!C$35="",NA(),連結実質赤字比率に係る赤字・黒字の構成分析!C$35)</f>
        <v>水道事業特別会計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3.36</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3.2</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3.56</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2.67</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2.68</v>
      </c>
    </row>
    <row r="36" spans="1:16">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5.03</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6.74</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7.68</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7.12</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5.66</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5572</v>
      </c>
      <c r="E42" s="138"/>
      <c r="F42" s="138"/>
      <c r="G42" s="138">
        <f>'実質公債費比率（分子）の構造'!L$52</f>
        <v>5565</v>
      </c>
      <c r="H42" s="138"/>
      <c r="I42" s="138"/>
      <c r="J42" s="138">
        <f>'実質公債費比率（分子）の構造'!M$52</f>
        <v>5688</v>
      </c>
      <c r="K42" s="138"/>
      <c r="L42" s="138"/>
      <c r="M42" s="138">
        <f>'実質公債費比率（分子）の構造'!N$52</f>
        <v>5744</v>
      </c>
      <c r="N42" s="138"/>
      <c r="O42" s="138"/>
      <c r="P42" s="138">
        <f>'実質公債費比率（分子）の構造'!O$52</f>
        <v>5082</v>
      </c>
    </row>
    <row r="43" spans="1:16">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53</v>
      </c>
      <c r="B44" s="138">
        <f>'実質公債費比率（分子）の構造'!K$50</f>
        <v>47</v>
      </c>
      <c r="C44" s="138"/>
      <c r="D44" s="138"/>
      <c r="E44" s="138">
        <f>'実質公債費比率（分子）の構造'!L$50</f>
        <v>61</v>
      </c>
      <c r="F44" s="138"/>
      <c r="G44" s="138"/>
      <c r="H44" s="138">
        <f>'実質公債費比率（分子）の構造'!M$50</f>
        <v>119</v>
      </c>
      <c r="I44" s="138"/>
      <c r="J44" s="138"/>
      <c r="K44" s="138">
        <f>'実質公債費比率（分子）の構造'!N$50</f>
        <v>111</v>
      </c>
      <c r="L44" s="138"/>
      <c r="M44" s="138"/>
      <c r="N44" s="138">
        <f>'実質公債費比率（分子）の構造'!O$50</f>
        <v>112</v>
      </c>
      <c r="O44" s="138"/>
      <c r="P44" s="138"/>
    </row>
    <row r="45" spans="1:16">
      <c r="A45" s="138" t="s">
        <v>54</v>
      </c>
      <c r="B45" s="138" t="str">
        <f>'実質公債費比率（分子）の構造'!K$49</f>
        <v>-</v>
      </c>
      <c r="C45" s="138"/>
      <c r="D45" s="138"/>
      <c r="E45" s="138" t="str">
        <f>'実質公債費比率（分子）の構造'!L$49</f>
        <v>-</v>
      </c>
      <c r="F45" s="138"/>
      <c r="G45" s="138"/>
      <c r="H45" s="138" t="str">
        <f>'実質公債費比率（分子）の構造'!M$49</f>
        <v>-</v>
      </c>
      <c r="I45" s="138"/>
      <c r="J45" s="138"/>
      <c r="K45" s="138" t="str">
        <f>'実質公債費比率（分子）の構造'!N$49</f>
        <v>-</v>
      </c>
      <c r="L45" s="138"/>
      <c r="M45" s="138"/>
      <c r="N45" s="138" t="str">
        <f>'実質公債費比率（分子）の構造'!O$49</f>
        <v>-</v>
      </c>
      <c r="O45" s="138"/>
      <c r="P45" s="138"/>
    </row>
    <row r="46" spans="1:16">
      <c r="A46" s="138" t="s">
        <v>55</v>
      </c>
      <c r="B46" s="138">
        <f>'実質公債費比率（分子）の構造'!K$48</f>
        <v>631</v>
      </c>
      <c r="C46" s="138"/>
      <c r="D46" s="138"/>
      <c r="E46" s="138">
        <f>'実質公債費比率（分子）の構造'!L$48</f>
        <v>623</v>
      </c>
      <c r="F46" s="138"/>
      <c r="G46" s="138"/>
      <c r="H46" s="138">
        <f>'実質公債費比率（分子）の構造'!M$48</f>
        <v>621</v>
      </c>
      <c r="I46" s="138"/>
      <c r="J46" s="138"/>
      <c r="K46" s="138">
        <f>'実質公債費比率（分子）の構造'!N$48</f>
        <v>646</v>
      </c>
      <c r="L46" s="138"/>
      <c r="M46" s="138"/>
      <c r="N46" s="138">
        <f>'実質公債費比率（分子）の構造'!O$48</f>
        <v>619</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7318</v>
      </c>
      <c r="C49" s="138"/>
      <c r="D49" s="138"/>
      <c r="E49" s="138">
        <f>'実質公債費比率（分子）の構造'!L$45</f>
        <v>7358</v>
      </c>
      <c r="F49" s="138"/>
      <c r="G49" s="138"/>
      <c r="H49" s="138">
        <f>'実質公債費比率（分子）の構造'!M$45</f>
        <v>7552</v>
      </c>
      <c r="I49" s="138"/>
      <c r="J49" s="138"/>
      <c r="K49" s="138">
        <f>'実質公債費比率（分子）の構造'!N$45</f>
        <v>7764</v>
      </c>
      <c r="L49" s="138"/>
      <c r="M49" s="138"/>
      <c r="N49" s="138">
        <f>'実質公債費比率（分子）の構造'!O$45</f>
        <v>7029</v>
      </c>
      <c r="O49" s="138"/>
      <c r="P49" s="138"/>
    </row>
    <row r="50" spans="1:16">
      <c r="A50" s="138" t="s">
        <v>59</v>
      </c>
      <c r="B50" s="138" t="e">
        <f>NA()</f>
        <v>#N/A</v>
      </c>
      <c r="C50" s="138">
        <f>IF(ISNUMBER('実質公債費比率（分子）の構造'!K$53),'実質公債費比率（分子）の構造'!K$53,NA())</f>
        <v>2424</v>
      </c>
      <c r="D50" s="138" t="e">
        <f>NA()</f>
        <v>#N/A</v>
      </c>
      <c r="E50" s="138" t="e">
        <f>NA()</f>
        <v>#N/A</v>
      </c>
      <c r="F50" s="138">
        <f>IF(ISNUMBER('実質公債費比率（分子）の構造'!L$53),'実質公債費比率（分子）の構造'!L$53,NA())</f>
        <v>2477</v>
      </c>
      <c r="G50" s="138" t="e">
        <f>NA()</f>
        <v>#N/A</v>
      </c>
      <c r="H50" s="138" t="e">
        <f>NA()</f>
        <v>#N/A</v>
      </c>
      <c r="I50" s="138">
        <f>IF(ISNUMBER('実質公債費比率（分子）の構造'!M$53),'実質公債費比率（分子）の構造'!M$53,NA())</f>
        <v>2604</v>
      </c>
      <c r="J50" s="138" t="e">
        <f>NA()</f>
        <v>#N/A</v>
      </c>
      <c r="K50" s="138" t="e">
        <f>NA()</f>
        <v>#N/A</v>
      </c>
      <c r="L50" s="138">
        <f>IF(ISNUMBER('実質公債費比率（分子）の構造'!N$53),'実質公債費比率（分子）の構造'!N$53,NA())</f>
        <v>2777</v>
      </c>
      <c r="M50" s="138" t="e">
        <f>NA()</f>
        <v>#N/A</v>
      </c>
      <c r="N50" s="138" t="e">
        <f>NA()</f>
        <v>#N/A</v>
      </c>
      <c r="O50" s="138">
        <f>IF(ISNUMBER('実質公債費比率（分子）の構造'!O$53),'実質公債費比率（分子）の構造'!O$53,NA())</f>
        <v>2678</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43242</v>
      </c>
      <c r="E56" s="137"/>
      <c r="F56" s="137"/>
      <c r="G56" s="137">
        <f>'将来負担比率（分子）の構造'!J$52</f>
        <v>42373</v>
      </c>
      <c r="H56" s="137"/>
      <c r="I56" s="137"/>
      <c r="J56" s="137">
        <f>'将来負担比率（分子）の構造'!K$52</f>
        <v>43710</v>
      </c>
      <c r="K56" s="137"/>
      <c r="L56" s="137"/>
      <c r="M56" s="137">
        <f>'将来負担比率（分子）の構造'!L$52</f>
        <v>41645</v>
      </c>
      <c r="N56" s="137"/>
      <c r="O56" s="137"/>
      <c r="P56" s="137">
        <f>'将来負担比率（分子）の構造'!M$52</f>
        <v>39565</v>
      </c>
    </row>
    <row r="57" spans="1:16">
      <c r="A57" s="137" t="s">
        <v>36</v>
      </c>
      <c r="B57" s="137"/>
      <c r="C57" s="137"/>
      <c r="D57" s="137">
        <f>'将来負担比率（分子）の構造'!I$51</f>
        <v>1314</v>
      </c>
      <c r="E57" s="137"/>
      <c r="F57" s="137"/>
      <c r="G57" s="137">
        <f>'将来負担比率（分子）の構造'!J$51</f>
        <v>1151</v>
      </c>
      <c r="H57" s="137"/>
      <c r="I57" s="137"/>
      <c r="J57" s="137">
        <f>'将来負担比率（分子）の構造'!K$51</f>
        <v>995</v>
      </c>
      <c r="K57" s="137"/>
      <c r="L57" s="137"/>
      <c r="M57" s="137">
        <f>'将来負担比率（分子）の構造'!L$51</f>
        <v>866</v>
      </c>
      <c r="N57" s="137"/>
      <c r="O57" s="137"/>
      <c r="P57" s="137">
        <f>'将来負担比率（分子）の構造'!M$51</f>
        <v>777</v>
      </c>
    </row>
    <row r="58" spans="1:16">
      <c r="A58" s="137" t="s">
        <v>35</v>
      </c>
      <c r="B58" s="137"/>
      <c r="C58" s="137"/>
      <c r="D58" s="137">
        <f>'将来負担比率（分子）の構造'!I$50</f>
        <v>15988</v>
      </c>
      <c r="E58" s="137"/>
      <c r="F58" s="137"/>
      <c r="G58" s="137">
        <f>'将来負担比率（分子）の構造'!J$50</f>
        <v>17009</v>
      </c>
      <c r="H58" s="137"/>
      <c r="I58" s="137"/>
      <c r="J58" s="137">
        <f>'将来負担比率（分子）の構造'!K$50</f>
        <v>21369</v>
      </c>
      <c r="K58" s="137"/>
      <c r="L58" s="137"/>
      <c r="M58" s="137">
        <f>'将来負担比率（分子）の構造'!L$50</f>
        <v>21454</v>
      </c>
      <c r="N58" s="137"/>
      <c r="O58" s="137"/>
      <c r="P58" s="137">
        <f>'将来負担比率（分子）の構造'!M$50</f>
        <v>22237</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10294</v>
      </c>
      <c r="C62" s="137"/>
      <c r="D62" s="137"/>
      <c r="E62" s="137">
        <f>'将来負担比率（分子）の構造'!J$45</f>
        <v>9903</v>
      </c>
      <c r="F62" s="137"/>
      <c r="G62" s="137"/>
      <c r="H62" s="137">
        <f>'将来負担比率（分子）の構造'!K$45</f>
        <v>9160</v>
      </c>
      <c r="I62" s="137"/>
      <c r="J62" s="137"/>
      <c r="K62" s="137">
        <f>'将来負担比率（分子）の構造'!L$45</f>
        <v>8568</v>
      </c>
      <c r="L62" s="137"/>
      <c r="M62" s="137"/>
      <c r="N62" s="137">
        <f>'将来負担比率（分子）の構造'!M$45</f>
        <v>7958</v>
      </c>
      <c r="O62" s="137"/>
      <c r="P62" s="137"/>
    </row>
    <row r="63" spans="1:16">
      <c r="A63" s="137" t="s">
        <v>28</v>
      </c>
      <c r="B63" s="137" t="str">
        <f>'将来負担比率（分子）の構造'!I$44</f>
        <v>-</v>
      </c>
      <c r="C63" s="137"/>
      <c r="D63" s="137"/>
      <c r="E63" s="137" t="str">
        <f>'将来負担比率（分子）の構造'!J$44</f>
        <v>-</v>
      </c>
      <c r="F63" s="137"/>
      <c r="G63" s="137"/>
      <c r="H63" s="137" t="str">
        <f>'将来負担比率（分子）の構造'!K$44</f>
        <v>-</v>
      </c>
      <c r="I63" s="137"/>
      <c r="J63" s="137"/>
      <c r="K63" s="137" t="str">
        <f>'将来負担比率（分子）の構造'!L$44</f>
        <v>-</v>
      </c>
      <c r="L63" s="137"/>
      <c r="M63" s="137"/>
      <c r="N63" s="137" t="str">
        <f>'将来負担比率（分子）の構造'!M$44</f>
        <v>-</v>
      </c>
      <c r="O63" s="137"/>
      <c r="P63" s="137"/>
    </row>
    <row r="64" spans="1:16">
      <c r="A64" s="137" t="s">
        <v>27</v>
      </c>
      <c r="B64" s="137">
        <f>'将来負担比率（分子）の構造'!I$43</f>
        <v>8750</v>
      </c>
      <c r="C64" s="137"/>
      <c r="D64" s="137"/>
      <c r="E64" s="137">
        <f>'将来負担比率（分子）の構造'!J$43</f>
        <v>8200</v>
      </c>
      <c r="F64" s="137"/>
      <c r="G64" s="137"/>
      <c r="H64" s="137">
        <f>'将来負担比率（分子）の構造'!K$43</f>
        <v>7645</v>
      </c>
      <c r="I64" s="137"/>
      <c r="J64" s="137"/>
      <c r="K64" s="137">
        <f>'将来負担比率（分子）の構造'!L$43</f>
        <v>7491</v>
      </c>
      <c r="L64" s="137"/>
      <c r="M64" s="137"/>
      <c r="N64" s="137">
        <f>'将来負担比率（分子）の構造'!M$43</f>
        <v>6949</v>
      </c>
      <c r="O64" s="137"/>
      <c r="P64" s="137"/>
    </row>
    <row r="65" spans="1:16">
      <c r="A65" s="137" t="s">
        <v>26</v>
      </c>
      <c r="B65" s="137">
        <f>'将来負担比率（分子）の構造'!I$42</f>
        <v>869</v>
      </c>
      <c r="C65" s="137"/>
      <c r="D65" s="137"/>
      <c r="E65" s="137">
        <f>'将来負担比率（分子）の構造'!J$42</f>
        <v>831</v>
      </c>
      <c r="F65" s="137"/>
      <c r="G65" s="137"/>
      <c r="H65" s="137">
        <f>'将来負担比率（分子）の構造'!K$42</f>
        <v>1074</v>
      </c>
      <c r="I65" s="137"/>
      <c r="J65" s="137"/>
      <c r="K65" s="137">
        <f>'将来負担比率（分子）の構造'!L$42</f>
        <v>1750</v>
      </c>
      <c r="L65" s="137"/>
      <c r="M65" s="137"/>
      <c r="N65" s="137">
        <f>'将来負担比率（分子）の構造'!M$42</f>
        <v>1688</v>
      </c>
      <c r="O65" s="137"/>
      <c r="P65" s="137"/>
    </row>
    <row r="66" spans="1:16">
      <c r="A66" s="137" t="s">
        <v>25</v>
      </c>
      <c r="B66" s="137">
        <f>'将来負担比率（分子）の構造'!I$41</f>
        <v>52887</v>
      </c>
      <c r="C66" s="137"/>
      <c r="D66" s="137"/>
      <c r="E66" s="137">
        <f>'将来負担比率（分子）の構造'!J$41</f>
        <v>51177</v>
      </c>
      <c r="F66" s="137"/>
      <c r="G66" s="137"/>
      <c r="H66" s="137">
        <f>'将来負担比率（分子）の構造'!K$41</f>
        <v>52611</v>
      </c>
      <c r="I66" s="137"/>
      <c r="J66" s="137"/>
      <c r="K66" s="137">
        <f>'将来負担比率（分子）の構造'!L$41</f>
        <v>48893</v>
      </c>
      <c r="L66" s="137"/>
      <c r="M66" s="137"/>
      <c r="N66" s="137">
        <f>'将来負担比率（分子）の構造'!M$41</f>
        <v>45246</v>
      </c>
      <c r="O66" s="137"/>
      <c r="P66" s="137"/>
    </row>
    <row r="67" spans="1:16">
      <c r="A67" s="137" t="s">
        <v>63</v>
      </c>
      <c r="B67" s="137" t="e">
        <f>NA()</f>
        <v>#N/A</v>
      </c>
      <c r="C67" s="137">
        <f>IF(ISNUMBER('将来負担比率（分子）の構造'!I$53), IF('将来負担比率（分子）の構造'!I$53 &lt; 0, 0, '将来負担比率（分子）の構造'!I$53), NA())</f>
        <v>12256</v>
      </c>
      <c r="D67" s="137" t="e">
        <f>NA()</f>
        <v>#N/A</v>
      </c>
      <c r="E67" s="137" t="e">
        <f>NA()</f>
        <v>#N/A</v>
      </c>
      <c r="F67" s="137">
        <f>IF(ISNUMBER('将来負担比率（分子）の構造'!J$53), IF('将来負担比率（分子）の構造'!J$53 &lt; 0, 0, '将来負担比率（分子）の構造'!J$53), NA())</f>
        <v>9579</v>
      </c>
      <c r="G67" s="137" t="e">
        <f>NA()</f>
        <v>#N/A</v>
      </c>
      <c r="H67" s="137" t="e">
        <f>NA()</f>
        <v>#N/A</v>
      </c>
      <c r="I67" s="137">
        <f>IF(ISNUMBER('将来負担比率（分子）の構造'!K$53), IF('将来負担比率（分子）の構造'!K$53 &lt; 0, 0, '将来負担比率（分子）の構造'!K$53), NA())</f>
        <v>4417</v>
      </c>
      <c r="J67" s="137" t="e">
        <f>NA()</f>
        <v>#N/A</v>
      </c>
      <c r="K67" s="137" t="e">
        <f>NA()</f>
        <v>#N/A</v>
      </c>
      <c r="L67" s="137">
        <f>IF(ISNUMBER('将来負担比率（分子）の構造'!L$53), IF('将来負担比率（分子）の構造'!L$53 &lt; 0, 0, '将来負担比率（分子）の構造'!L$53), NA())</f>
        <v>2737</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193</v>
      </c>
      <c r="DI1" s="602"/>
      <c r="DJ1" s="602"/>
      <c r="DK1" s="602"/>
      <c r="DL1" s="602"/>
      <c r="DM1" s="602"/>
      <c r="DN1" s="603"/>
      <c r="DP1" s="601" t="s">
        <v>194</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c r="B2" s="180" t="s">
        <v>195</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04" t="s">
        <v>196</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197</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198</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c r="B4" s="604" t="s">
        <v>1</v>
      </c>
      <c r="C4" s="605"/>
      <c r="D4" s="605"/>
      <c r="E4" s="605"/>
      <c r="F4" s="605"/>
      <c r="G4" s="605"/>
      <c r="H4" s="605"/>
      <c r="I4" s="605"/>
      <c r="J4" s="605"/>
      <c r="K4" s="605"/>
      <c r="L4" s="605"/>
      <c r="M4" s="605"/>
      <c r="N4" s="605"/>
      <c r="O4" s="605"/>
      <c r="P4" s="605"/>
      <c r="Q4" s="606"/>
      <c r="R4" s="604" t="s">
        <v>199</v>
      </c>
      <c r="S4" s="605"/>
      <c r="T4" s="605"/>
      <c r="U4" s="605"/>
      <c r="V4" s="605"/>
      <c r="W4" s="605"/>
      <c r="X4" s="605"/>
      <c r="Y4" s="606"/>
      <c r="Z4" s="604" t="s">
        <v>200</v>
      </c>
      <c r="AA4" s="605"/>
      <c r="AB4" s="605"/>
      <c r="AC4" s="606"/>
      <c r="AD4" s="604" t="s">
        <v>201</v>
      </c>
      <c r="AE4" s="605"/>
      <c r="AF4" s="605"/>
      <c r="AG4" s="605"/>
      <c r="AH4" s="605"/>
      <c r="AI4" s="605"/>
      <c r="AJ4" s="605"/>
      <c r="AK4" s="606"/>
      <c r="AL4" s="604" t="s">
        <v>200</v>
      </c>
      <c r="AM4" s="605"/>
      <c r="AN4" s="605"/>
      <c r="AO4" s="606"/>
      <c r="AP4" s="610" t="s">
        <v>202</v>
      </c>
      <c r="AQ4" s="610"/>
      <c r="AR4" s="610"/>
      <c r="AS4" s="610"/>
      <c r="AT4" s="610"/>
      <c r="AU4" s="610"/>
      <c r="AV4" s="610"/>
      <c r="AW4" s="610"/>
      <c r="AX4" s="610"/>
      <c r="AY4" s="610"/>
      <c r="AZ4" s="610"/>
      <c r="BA4" s="610"/>
      <c r="BB4" s="610"/>
      <c r="BC4" s="610"/>
      <c r="BD4" s="610"/>
      <c r="BE4" s="610"/>
      <c r="BF4" s="610"/>
      <c r="BG4" s="610" t="s">
        <v>203</v>
      </c>
      <c r="BH4" s="610"/>
      <c r="BI4" s="610"/>
      <c r="BJ4" s="610"/>
      <c r="BK4" s="610"/>
      <c r="BL4" s="610"/>
      <c r="BM4" s="610"/>
      <c r="BN4" s="610"/>
      <c r="BO4" s="610" t="s">
        <v>200</v>
      </c>
      <c r="BP4" s="610"/>
      <c r="BQ4" s="610"/>
      <c r="BR4" s="610"/>
      <c r="BS4" s="610" t="s">
        <v>204</v>
      </c>
      <c r="BT4" s="610"/>
      <c r="BU4" s="610"/>
      <c r="BV4" s="610"/>
      <c r="BW4" s="610"/>
      <c r="BX4" s="610"/>
      <c r="BY4" s="610"/>
      <c r="BZ4" s="610"/>
      <c r="CA4" s="610"/>
      <c r="CB4" s="610"/>
      <c r="CD4" s="607" t="s">
        <v>205</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c r="B5" s="611" t="s">
        <v>206</v>
      </c>
      <c r="C5" s="612"/>
      <c r="D5" s="612"/>
      <c r="E5" s="612"/>
      <c r="F5" s="612"/>
      <c r="G5" s="612"/>
      <c r="H5" s="612"/>
      <c r="I5" s="612"/>
      <c r="J5" s="612"/>
      <c r="K5" s="612"/>
      <c r="L5" s="612"/>
      <c r="M5" s="612"/>
      <c r="N5" s="612"/>
      <c r="O5" s="612"/>
      <c r="P5" s="612"/>
      <c r="Q5" s="613"/>
      <c r="R5" s="614">
        <v>13537795</v>
      </c>
      <c r="S5" s="615"/>
      <c r="T5" s="615"/>
      <c r="U5" s="615"/>
      <c r="V5" s="615"/>
      <c r="W5" s="615"/>
      <c r="X5" s="615"/>
      <c r="Y5" s="616"/>
      <c r="Z5" s="617">
        <v>23.8</v>
      </c>
      <c r="AA5" s="617"/>
      <c r="AB5" s="617"/>
      <c r="AC5" s="617"/>
      <c r="AD5" s="618">
        <v>13145545</v>
      </c>
      <c r="AE5" s="618"/>
      <c r="AF5" s="618"/>
      <c r="AG5" s="618"/>
      <c r="AH5" s="618"/>
      <c r="AI5" s="618"/>
      <c r="AJ5" s="618"/>
      <c r="AK5" s="618"/>
      <c r="AL5" s="619">
        <v>45.1</v>
      </c>
      <c r="AM5" s="620"/>
      <c r="AN5" s="620"/>
      <c r="AO5" s="621"/>
      <c r="AP5" s="611" t="s">
        <v>207</v>
      </c>
      <c r="AQ5" s="612"/>
      <c r="AR5" s="612"/>
      <c r="AS5" s="612"/>
      <c r="AT5" s="612"/>
      <c r="AU5" s="612"/>
      <c r="AV5" s="612"/>
      <c r="AW5" s="612"/>
      <c r="AX5" s="612"/>
      <c r="AY5" s="612"/>
      <c r="AZ5" s="612"/>
      <c r="BA5" s="612"/>
      <c r="BB5" s="612"/>
      <c r="BC5" s="612"/>
      <c r="BD5" s="612"/>
      <c r="BE5" s="612"/>
      <c r="BF5" s="613"/>
      <c r="BG5" s="625">
        <v>13520868</v>
      </c>
      <c r="BH5" s="626"/>
      <c r="BI5" s="626"/>
      <c r="BJ5" s="626"/>
      <c r="BK5" s="626"/>
      <c r="BL5" s="626"/>
      <c r="BM5" s="626"/>
      <c r="BN5" s="627"/>
      <c r="BO5" s="628">
        <v>99.9</v>
      </c>
      <c r="BP5" s="628"/>
      <c r="BQ5" s="628"/>
      <c r="BR5" s="628"/>
      <c r="BS5" s="629">
        <v>148774</v>
      </c>
      <c r="BT5" s="629"/>
      <c r="BU5" s="629"/>
      <c r="BV5" s="629"/>
      <c r="BW5" s="629"/>
      <c r="BX5" s="629"/>
      <c r="BY5" s="629"/>
      <c r="BZ5" s="629"/>
      <c r="CA5" s="629"/>
      <c r="CB5" s="633"/>
      <c r="CD5" s="607" t="s">
        <v>202</v>
      </c>
      <c r="CE5" s="608"/>
      <c r="CF5" s="608"/>
      <c r="CG5" s="608"/>
      <c r="CH5" s="608"/>
      <c r="CI5" s="608"/>
      <c r="CJ5" s="608"/>
      <c r="CK5" s="608"/>
      <c r="CL5" s="608"/>
      <c r="CM5" s="608"/>
      <c r="CN5" s="608"/>
      <c r="CO5" s="608"/>
      <c r="CP5" s="608"/>
      <c r="CQ5" s="609"/>
      <c r="CR5" s="607" t="s">
        <v>208</v>
      </c>
      <c r="CS5" s="608"/>
      <c r="CT5" s="608"/>
      <c r="CU5" s="608"/>
      <c r="CV5" s="608"/>
      <c r="CW5" s="608"/>
      <c r="CX5" s="608"/>
      <c r="CY5" s="609"/>
      <c r="CZ5" s="607" t="s">
        <v>200</v>
      </c>
      <c r="DA5" s="608"/>
      <c r="DB5" s="608"/>
      <c r="DC5" s="609"/>
      <c r="DD5" s="607" t="s">
        <v>209</v>
      </c>
      <c r="DE5" s="608"/>
      <c r="DF5" s="608"/>
      <c r="DG5" s="608"/>
      <c r="DH5" s="608"/>
      <c r="DI5" s="608"/>
      <c r="DJ5" s="608"/>
      <c r="DK5" s="608"/>
      <c r="DL5" s="608"/>
      <c r="DM5" s="608"/>
      <c r="DN5" s="608"/>
      <c r="DO5" s="608"/>
      <c r="DP5" s="609"/>
      <c r="DQ5" s="607" t="s">
        <v>210</v>
      </c>
      <c r="DR5" s="608"/>
      <c r="DS5" s="608"/>
      <c r="DT5" s="608"/>
      <c r="DU5" s="608"/>
      <c r="DV5" s="608"/>
      <c r="DW5" s="608"/>
      <c r="DX5" s="608"/>
      <c r="DY5" s="608"/>
      <c r="DZ5" s="608"/>
      <c r="EA5" s="608"/>
      <c r="EB5" s="608"/>
      <c r="EC5" s="609"/>
    </row>
    <row r="6" spans="2:143" ht="11.25" customHeight="1">
      <c r="B6" s="622" t="s">
        <v>211</v>
      </c>
      <c r="C6" s="623"/>
      <c r="D6" s="623"/>
      <c r="E6" s="623"/>
      <c r="F6" s="623"/>
      <c r="G6" s="623"/>
      <c r="H6" s="623"/>
      <c r="I6" s="623"/>
      <c r="J6" s="623"/>
      <c r="K6" s="623"/>
      <c r="L6" s="623"/>
      <c r="M6" s="623"/>
      <c r="N6" s="623"/>
      <c r="O6" s="623"/>
      <c r="P6" s="623"/>
      <c r="Q6" s="624"/>
      <c r="R6" s="625">
        <v>513382</v>
      </c>
      <c r="S6" s="626"/>
      <c r="T6" s="626"/>
      <c r="U6" s="626"/>
      <c r="V6" s="626"/>
      <c r="W6" s="626"/>
      <c r="X6" s="626"/>
      <c r="Y6" s="627"/>
      <c r="Z6" s="628">
        <v>0.9</v>
      </c>
      <c r="AA6" s="628"/>
      <c r="AB6" s="628"/>
      <c r="AC6" s="628"/>
      <c r="AD6" s="629">
        <v>513382</v>
      </c>
      <c r="AE6" s="629"/>
      <c r="AF6" s="629"/>
      <c r="AG6" s="629"/>
      <c r="AH6" s="629"/>
      <c r="AI6" s="629"/>
      <c r="AJ6" s="629"/>
      <c r="AK6" s="629"/>
      <c r="AL6" s="630">
        <v>1.8</v>
      </c>
      <c r="AM6" s="631"/>
      <c r="AN6" s="631"/>
      <c r="AO6" s="632"/>
      <c r="AP6" s="622" t="s">
        <v>212</v>
      </c>
      <c r="AQ6" s="623"/>
      <c r="AR6" s="623"/>
      <c r="AS6" s="623"/>
      <c r="AT6" s="623"/>
      <c r="AU6" s="623"/>
      <c r="AV6" s="623"/>
      <c r="AW6" s="623"/>
      <c r="AX6" s="623"/>
      <c r="AY6" s="623"/>
      <c r="AZ6" s="623"/>
      <c r="BA6" s="623"/>
      <c r="BB6" s="623"/>
      <c r="BC6" s="623"/>
      <c r="BD6" s="623"/>
      <c r="BE6" s="623"/>
      <c r="BF6" s="624"/>
      <c r="BG6" s="625">
        <v>13128618</v>
      </c>
      <c r="BH6" s="626"/>
      <c r="BI6" s="626"/>
      <c r="BJ6" s="626"/>
      <c r="BK6" s="626"/>
      <c r="BL6" s="626"/>
      <c r="BM6" s="626"/>
      <c r="BN6" s="627"/>
      <c r="BO6" s="628">
        <v>97</v>
      </c>
      <c r="BP6" s="628"/>
      <c r="BQ6" s="628"/>
      <c r="BR6" s="628"/>
      <c r="BS6" s="629">
        <v>148774</v>
      </c>
      <c r="BT6" s="629"/>
      <c r="BU6" s="629"/>
      <c r="BV6" s="629"/>
      <c r="BW6" s="629"/>
      <c r="BX6" s="629"/>
      <c r="BY6" s="629"/>
      <c r="BZ6" s="629"/>
      <c r="CA6" s="629"/>
      <c r="CB6" s="633"/>
      <c r="CD6" s="636" t="s">
        <v>213</v>
      </c>
      <c r="CE6" s="637"/>
      <c r="CF6" s="637"/>
      <c r="CG6" s="637"/>
      <c r="CH6" s="637"/>
      <c r="CI6" s="637"/>
      <c r="CJ6" s="637"/>
      <c r="CK6" s="637"/>
      <c r="CL6" s="637"/>
      <c r="CM6" s="637"/>
      <c r="CN6" s="637"/>
      <c r="CO6" s="637"/>
      <c r="CP6" s="637"/>
      <c r="CQ6" s="638"/>
      <c r="CR6" s="625">
        <v>334019</v>
      </c>
      <c r="CS6" s="626"/>
      <c r="CT6" s="626"/>
      <c r="CU6" s="626"/>
      <c r="CV6" s="626"/>
      <c r="CW6" s="626"/>
      <c r="CX6" s="626"/>
      <c r="CY6" s="627"/>
      <c r="CZ6" s="628">
        <v>0.6</v>
      </c>
      <c r="DA6" s="628"/>
      <c r="DB6" s="628"/>
      <c r="DC6" s="628"/>
      <c r="DD6" s="634">
        <v>45900</v>
      </c>
      <c r="DE6" s="626"/>
      <c r="DF6" s="626"/>
      <c r="DG6" s="626"/>
      <c r="DH6" s="626"/>
      <c r="DI6" s="626"/>
      <c r="DJ6" s="626"/>
      <c r="DK6" s="626"/>
      <c r="DL6" s="626"/>
      <c r="DM6" s="626"/>
      <c r="DN6" s="626"/>
      <c r="DO6" s="626"/>
      <c r="DP6" s="627"/>
      <c r="DQ6" s="634">
        <v>334019</v>
      </c>
      <c r="DR6" s="626"/>
      <c r="DS6" s="626"/>
      <c r="DT6" s="626"/>
      <c r="DU6" s="626"/>
      <c r="DV6" s="626"/>
      <c r="DW6" s="626"/>
      <c r="DX6" s="626"/>
      <c r="DY6" s="626"/>
      <c r="DZ6" s="626"/>
      <c r="EA6" s="626"/>
      <c r="EB6" s="626"/>
      <c r="EC6" s="635"/>
    </row>
    <row r="7" spans="2:143" ht="11.25" customHeight="1">
      <c r="B7" s="622" t="s">
        <v>214</v>
      </c>
      <c r="C7" s="623"/>
      <c r="D7" s="623"/>
      <c r="E7" s="623"/>
      <c r="F7" s="623"/>
      <c r="G7" s="623"/>
      <c r="H7" s="623"/>
      <c r="I7" s="623"/>
      <c r="J7" s="623"/>
      <c r="K7" s="623"/>
      <c r="L7" s="623"/>
      <c r="M7" s="623"/>
      <c r="N7" s="623"/>
      <c r="O7" s="623"/>
      <c r="P7" s="623"/>
      <c r="Q7" s="624"/>
      <c r="R7" s="625">
        <v>6837</v>
      </c>
      <c r="S7" s="626"/>
      <c r="T7" s="626"/>
      <c r="U7" s="626"/>
      <c r="V7" s="626"/>
      <c r="W7" s="626"/>
      <c r="X7" s="626"/>
      <c r="Y7" s="627"/>
      <c r="Z7" s="628">
        <v>0</v>
      </c>
      <c r="AA7" s="628"/>
      <c r="AB7" s="628"/>
      <c r="AC7" s="628"/>
      <c r="AD7" s="629">
        <v>6837</v>
      </c>
      <c r="AE7" s="629"/>
      <c r="AF7" s="629"/>
      <c r="AG7" s="629"/>
      <c r="AH7" s="629"/>
      <c r="AI7" s="629"/>
      <c r="AJ7" s="629"/>
      <c r="AK7" s="629"/>
      <c r="AL7" s="630">
        <v>0</v>
      </c>
      <c r="AM7" s="631"/>
      <c r="AN7" s="631"/>
      <c r="AO7" s="632"/>
      <c r="AP7" s="622" t="s">
        <v>215</v>
      </c>
      <c r="AQ7" s="623"/>
      <c r="AR7" s="623"/>
      <c r="AS7" s="623"/>
      <c r="AT7" s="623"/>
      <c r="AU7" s="623"/>
      <c r="AV7" s="623"/>
      <c r="AW7" s="623"/>
      <c r="AX7" s="623"/>
      <c r="AY7" s="623"/>
      <c r="AZ7" s="623"/>
      <c r="BA7" s="623"/>
      <c r="BB7" s="623"/>
      <c r="BC7" s="623"/>
      <c r="BD7" s="623"/>
      <c r="BE7" s="623"/>
      <c r="BF7" s="624"/>
      <c r="BG7" s="625">
        <v>4463306</v>
      </c>
      <c r="BH7" s="626"/>
      <c r="BI7" s="626"/>
      <c r="BJ7" s="626"/>
      <c r="BK7" s="626"/>
      <c r="BL7" s="626"/>
      <c r="BM7" s="626"/>
      <c r="BN7" s="627"/>
      <c r="BO7" s="628">
        <v>33</v>
      </c>
      <c r="BP7" s="628"/>
      <c r="BQ7" s="628"/>
      <c r="BR7" s="628"/>
      <c r="BS7" s="629">
        <v>148774</v>
      </c>
      <c r="BT7" s="629"/>
      <c r="BU7" s="629"/>
      <c r="BV7" s="629"/>
      <c r="BW7" s="629"/>
      <c r="BX7" s="629"/>
      <c r="BY7" s="629"/>
      <c r="BZ7" s="629"/>
      <c r="CA7" s="629"/>
      <c r="CB7" s="633"/>
      <c r="CD7" s="639" t="s">
        <v>216</v>
      </c>
      <c r="CE7" s="640"/>
      <c r="CF7" s="640"/>
      <c r="CG7" s="640"/>
      <c r="CH7" s="640"/>
      <c r="CI7" s="640"/>
      <c r="CJ7" s="640"/>
      <c r="CK7" s="640"/>
      <c r="CL7" s="640"/>
      <c r="CM7" s="640"/>
      <c r="CN7" s="640"/>
      <c r="CO7" s="640"/>
      <c r="CP7" s="640"/>
      <c r="CQ7" s="641"/>
      <c r="CR7" s="625">
        <v>9129755</v>
      </c>
      <c r="CS7" s="626"/>
      <c r="CT7" s="626"/>
      <c r="CU7" s="626"/>
      <c r="CV7" s="626"/>
      <c r="CW7" s="626"/>
      <c r="CX7" s="626"/>
      <c r="CY7" s="627"/>
      <c r="CZ7" s="628">
        <v>16.8</v>
      </c>
      <c r="DA7" s="628"/>
      <c r="DB7" s="628"/>
      <c r="DC7" s="628"/>
      <c r="DD7" s="634">
        <v>372815</v>
      </c>
      <c r="DE7" s="626"/>
      <c r="DF7" s="626"/>
      <c r="DG7" s="626"/>
      <c r="DH7" s="626"/>
      <c r="DI7" s="626"/>
      <c r="DJ7" s="626"/>
      <c r="DK7" s="626"/>
      <c r="DL7" s="626"/>
      <c r="DM7" s="626"/>
      <c r="DN7" s="626"/>
      <c r="DO7" s="626"/>
      <c r="DP7" s="627"/>
      <c r="DQ7" s="634">
        <v>8165312</v>
      </c>
      <c r="DR7" s="626"/>
      <c r="DS7" s="626"/>
      <c r="DT7" s="626"/>
      <c r="DU7" s="626"/>
      <c r="DV7" s="626"/>
      <c r="DW7" s="626"/>
      <c r="DX7" s="626"/>
      <c r="DY7" s="626"/>
      <c r="DZ7" s="626"/>
      <c r="EA7" s="626"/>
      <c r="EB7" s="626"/>
      <c r="EC7" s="635"/>
    </row>
    <row r="8" spans="2:143" ht="11.25" customHeight="1">
      <c r="B8" s="622" t="s">
        <v>217</v>
      </c>
      <c r="C8" s="623"/>
      <c r="D8" s="623"/>
      <c r="E8" s="623"/>
      <c r="F8" s="623"/>
      <c r="G8" s="623"/>
      <c r="H8" s="623"/>
      <c r="I8" s="623"/>
      <c r="J8" s="623"/>
      <c r="K8" s="623"/>
      <c r="L8" s="623"/>
      <c r="M8" s="623"/>
      <c r="N8" s="623"/>
      <c r="O8" s="623"/>
      <c r="P8" s="623"/>
      <c r="Q8" s="624"/>
      <c r="R8" s="625">
        <v>16983</v>
      </c>
      <c r="S8" s="626"/>
      <c r="T8" s="626"/>
      <c r="U8" s="626"/>
      <c r="V8" s="626"/>
      <c r="W8" s="626"/>
      <c r="X8" s="626"/>
      <c r="Y8" s="627"/>
      <c r="Z8" s="628">
        <v>0</v>
      </c>
      <c r="AA8" s="628"/>
      <c r="AB8" s="628"/>
      <c r="AC8" s="628"/>
      <c r="AD8" s="629">
        <v>16983</v>
      </c>
      <c r="AE8" s="629"/>
      <c r="AF8" s="629"/>
      <c r="AG8" s="629"/>
      <c r="AH8" s="629"/>
      <c r="AI8" s="629"/>
      <c r="AJ8" s="629"/>
      <c r="AK8" s="629"/>
      <c r="AL8" s="630">
        <v>0.1</v>
      </c>
      <c r="AM8" s="631"/>
      <c r="AN8" s="631"/>
      <c r="AO8" s="632"/>
      <c r="AP8" s="622" t="s">
        <v>218</v>
      </c>
      <c r="AQ8" s="623"/>
      <c r="AR8" s="623"/>
      <c r="AS8" s="623"/>
      <c r="AT8" s="623"/>
      <c r="AU8" s="623"/>
      <c r="AV8" s="623"/>
      <c r="AW8" s="623"/>
      <c r="AX8" s="623"/>
      <c r="AY8" s="623"/>
      <c r="AZ8" s="623"/>
      <c r="BA8" s="623"/>
      <c r="BB8" s="623"/>
      <c r="BC8" s="623"/>
      <c r="BD8" s="623"/>
      <c r="BE8" s="623"/>
      <c r="BF8" s="624"/>
      <c r="BG8" s="625">
        <v>146730</v>
      </c>
      <c r="BH8" s="626"/>
      <c r="BI8" s="626"/>
      <c r="BJ8" s="626"/>
      <c r="BK8" s="626"/>
      <c r="BL8" s="626"/>
      <c r="BM8" s="626"/>
      <c r="BN8" s="627"/>
      <c r="BO8" s="628">
        <v>1.1000000000000001</v>
      </c>
      <c r="BP8" s="628"/>
      <c r="BQ8" s="628"/>
      <c r="BR8" s="628"/>
      <c r="BS8" s="634" t="s">
        <v>111</v>
      </c>
      <c r="BT8" s="626"/>
      <c r="BU8" s="626"/>
      <c r="BV8" s="626"/>
      <c r="BW8" s="626"/>
      <c r="BX8" s="626"/>
      <c r="BY8" s="626"/>
      <c r="BZ8" s="626"/>
      <c r="CA8" s="626"/>
      <c r="CB8" s="635"/>
      <c r="CD8" s="639" t="s">
        <v>219</v>
      </c>
      <c r="CE8" s="640"/>
      <c r="CF8" s="640"/>
      <c r="CG8" s="640"/>
      <c r="CH8" s="640"/>
      <c r="CI8" s="640"/>
      <c r="CJ8" s="640"/>
      <c r="CK8" s="640"/>
      <c r="CL8" s="640"/>
      <c r="CM8" s="640"/>
      <c r="CN8" s="640"/>
      <c r="CO8" s="640"/>
      <c r="CP8" s="640"/>
      <c r="CQ8" s="641"/>
      <c r="CR8" s="625">
        <v>18421411</v>
      </c>
      <c r="CS8" s="626"/>
      <c r="CT8" s="626"/>
      <c r="CU8" s="626"/>
      <c r="CV8" s="626"/>
      <c r="CW8" s="626"/>
      <c r="CX8" s="626"/>
      <c r="CY8" s="627"/>
      <c r="CZ8" s="628">
        <v>33.9</v>
      </c>
      <c r="DA8" s="628"/>
      <c r="DB8" s="628"/>
      <c r="DC8" s="628"/>
      <c r="DD8" s="634">
        <v>697715</v>
      </c>
      <c r="DE8" s="626"/>
      <c r="DF8" s="626"/>
      <c r="DG8" s="626"/>
      <c r="DH8" s="626"/>
      <c r="DI8" s="626"/>
      <c r="DJ8" s="626"/>
      <c r="DK8" s="626"/>
      <c r="DL8" s="626"/>
      <c r="DM8" s="626"/>
      <c r="DN8" s="626"/>
      <c r="DO8" s="626"/>
      <c r="DP8" s="627"/>
      <c r="DQ8" s="634">
        <v>8310579</v>
      </c>
      <c r="DR8" s="626"/>
      <c r="DS8" s="626"/>
      <c r="DT8" s="626"/>
      <c r="DU8" s="626"/>
      <c r="DV8" s="626"/>
      <c r="DW8" s="626"/>
      <c r="DX8" s="626"/>
      <c r="DY8" s="626"/>
      <c r="DZ8" s="626"/>
      <c r="EA8" s="626"/>
      <c r="EB8" s="626"/>
      <c r="EC8" s="635"/>
    </row>
    <row r="9" spans="2:143" ht="11.25" customHeight="1">
      <c r="B9" s="622" t="s">
        <v>220</v>
      </c>
      <c r="C9" s="623"/>
      <c r="D9" s="623"/>
      <c r="E9" s="623"/>
      <c r="F9" s="623"/>
      <c r="G9" s="623"/>
      <c r="H9" s="623"/>
      <c r="I9" s="623"/>
      <c r="J9" s="623"/>
      <c r="K9" s="623"/>
      <c r="L9" s="623"/>
      <c r="M9" s="623"/>
      <c r="N9" s="623"/>
      <c r="O9" s="623"/>
      <c r="P9" s="623"/>
      <c r="Q9" s="624"/>
      <c r="R9" s="625">
        <v>9634</v>
      </c>
      <c r="S9" s="626"/>
      <c r="T9" s="626"/>
      <c r="U9" s="626"/>
      <c r="V9" s="626"/>
      <c r="W9" s="626"/>
      <c r="X9" s="626"/>
      <c r="Y9" s="627"/>
      <c r="Z9" s="628">
        <v>0</v>
      </c>
      <c r="AA9" s="628"/>
      <c r="AB9" s="628"/>
      <c r="AC9" s="628"/>
      <c r="AD9" s="629">
        <v>9634</v>
      </c>
      <c r="AE9" s="629"/>
      <c r="AF9" s="629"/>
      <c r="AG9" s="629"/>
      <c r="AH9" s="629"/>
      <c r="AI9" s="629"/>
      <c r="AJ9" s="629"/>
      <c r="AK9" s="629"/>
      <c r="AL9" s="630">
        <v>0</v>
      </c>
      <c r="AM9" s="631"/>
      <c r="AN9" s="631"/>
      <c r="AO9" s="632"/>
      <c r="AP9" s="622" t="s">
        <v>221</v>
      </c>
      <c r="AQ9" s="623"/>
      <c r="AR9" s="623"/>
      <c r="AS9" s="623"/>
      <c r="AT9" s="623"/>
      <c r="AU9" s="623"/>
      <c r="AV9" s="623"/>
      <c r="AW9" s="623"/>
      <c r="AX9" s="623"/>
      <c r="AY9" s="623"/>
      <c r="AZ9" s="623"/>
      <c r="BA9" s="623"/>
      <c r="BB9" s="623"/>
      <c r="BC9" s="623"/>
      <c r="BD9" s="623"/>
      <c r="BE9" s="623"/>
      <c r="BF9" s="624"/>
      <c r="BG9" s="625">
        <v>3328656</v>
      </c>
      <c r="BH9" s="626"/>
      <c r="BI9" s="626"/>
      <c r="BJ9" s="626"/>
      <c r="BK9" s="626"/>
      <c r="BL9" s="626"/>
      <c r="BM9" s="626"/>
      <c r="BN9" s="627"/>
      <c r="BO9" s="628">
        <v>24.6</v>
      </c>
      <c r="BP9" s="628"/>
      <c r="BQ9" s="628"/>
      <c r="BR9" s="628"/>
      <c r="BS9" s="634" t="s">
        <v>111</v>
      </c>
      <c r="BT9" s="626"/>
      <c r="BU9" s="626"/>
      <c r="BV9" s="626"/>
      <c r="BW9" s="626"/>
      <c r="BX9" s="626"/>
      <c r="BY9" s="626"/>
      <c r="BZ9" s="626"/>
      <c r="CA9" s="626"/>
      <c r="CB9" s="635"/>
      <c r="CD9" s="639" t="s">
        <v>222</v>
      </c>
      <c r="CE9" s="640"/>
      <c r="CF9" s="640"/>
      <c r="CG9" s="640"/>
      <c r="CH9" s="640"/>
      <c r="CI9" s="640"/>
      <c r="CJ9" s="640"/>
      <c r="CK9" s="640"/>
      <c r="CL9" s="640"/>
      <c r="CM9" s="640"/>
      <c r="CN9" s="640"/>
      <c r="CO9" s="640"/>
      <c r="CP9" s="640"/>
      <c r="CQ9" s="641"/>
      <c r="CR9" s="625">
        <v>3584151</v>
      </c>
      <c r="CS9" s="626"/>
      <c r="CT9" s="626"/>
      <c r="CU9" s="626"/>
      <c r="CV9" s="626"/>
      <c r="CW9" s="626"/>
      <c r="CX9" s="626"/>
      <c r="CY9" s="627"/>
      <c r="CZ9" s="628">
        <v>6.6</v>
      </c>
      <c r="DA9" s="628"/>
      <c r="DB9" s="628"/>
      <c r="DC9" s="628"/>
      <c r="DD9" s="634">
        <v>593982</v>
      </c>
      <c r="DE9" s="626"/>
      <c r="DF9" s="626"/>
      <c r="DG9" s="626"/>
      <c r="DH9" s="626"/>
      <c r="DI9" s="626"/>
      <c r="DJ9" s="626"/>
      <c r="DK9" s="626"/>
      <c r="DL9" s="626"/>
      <c r="DM9" s="626"/>
      <c r="DN9" s="626"/>
      <c r="DO9" s="626"/>
      <c r="DP9" s="627"/>
      <c r="DQ9" s="634">
        <v>3032705</v>
      </c>
      <c r="DR9" s="626"/>
      <c r="DS9" s="626"/>
      <c r="DT9" s="626"/>
      <c r="DU9" s="626"/>
      <c r="DV9" s="626"/>
      <c r="DW9" s="626"/>
      <c r="DX9" s="626"/>
      <c r="DY9" s="626"/>
      <c r="DZ9" s="626"/>
      <c r="EA9" s="626"/>
      <c r="EB9" s="626"/>
      <c r="EC9" s="635"/>
    </row>
    <row r="10" spans="2:143" ht="11.25" customHeight="1">
      <c r="B10" s="622" t="s">
        <v>223</v>
      </c>
      <c r="C10" s="623"/>
      <c r="D10" s="623"/>
      <c r="E10" s="623"/>
      <c r="F10" s="623"/>
      <c r="G10" s="623"/>
      <c r="H10" s="623"/>
      <c r="I10" s="623"/>
      <c r="J10" s="623"/>
      <c r="K10" s="623"/>
      <c r="L10" s="623"/>
      <c r="M10" s="623"/>
      <c r="N10" s="623"/>
      <c r="O10" s="623"/>
      <c r="P10" s="623"/>
      <c r="Q10" s="624"/>
      <c r="R10" s="625">
        <v>1682281</v>
      </c>
      <c r="S10" s="626"/>
      <c r="T10" s="626"/>
      <c r="U10" s="626"/>
      <c r="V10" s="626"/>
      <c r="W10" s="626"/>
      <c r="X10" s="626"/>
      <c r="Y10" s="627"/>
      <c r="Z10" s="628">
        <v>3</v>
      </c>
      <c r="AA10" s="628"/>
      <c r="AB10" s="628"/>
      <c r="AC10" s="628"/>
      <c r="AD10" s="629">
        <v>1682281</v>
      </c>
      <c r="AE10" s="629"/>
      <c r="AF10" s="629"/>
      <c r="AG10" s="629"/>
      <c r="AH10" s="629"/>
      <c r="AI10" s="629"/>
      <c r="AJ10" s="629"/>
      <c r="AK10" s="629"/>
      <c r="AL10" s="630">
        <v>5.8</v>
      </c>
      <c r="AM10" s="631"/>
      <c r="AN10" s="631"/>
      <c r="AO10" s="632"/>
      <c r="AP10" s="622" t="s">
        <v>224</v>
      </c>
      <c r="AQ10" s="623"/>
      <c r="AR10" s="623"/>
      <c r="AS10" s="623"/>
      <c r="AT10" s="623"/>
      <c r="AU10" s="623"/>
      <c r="AV10" s="623"/>
      <c r="AW10" s="623"/>
      <c r="AX10" s="623"/>
      <c r="AY10" s="623"/>
      <c r="AZ10" s="623"/>
      <c r="BA10" s="623"/>
      <c r="BB10" s="623"/>
      <c r="BC10" s="623"/>
      <c r="BD10" s="623"/>
      <c r="BE10" s="623"/>
      <c r="BF10" s="624"/>
      <c r="BG10" s="625">
        <v>237828</v>
      </c>
      <c r="BH10" s="626"/>
      <c r="BI10" s="626"/>
      <c r="BJ10" s="626"/>
      <c r="BK10" s="626"/>
      <c r="BL10" s="626"/>
      <c r="BM10" s="626"/>
      <c r="BN10" s="627"/>
      <c r="BO10" s="628">
        <v>1.8</v>
      </c>
      <c r="BP10" s="628"/>
      <c r="BQ10" s="628"/>
      <c r="BR10" s="628"/>
      <c r="BS10" s="634" t="s">
        <v>111</v>
      </c>
      <c r="BT10" s="626"/>
      <c r="BU10" s="626"/>
      <c r="BV10" s="626"/>
      <c r="BW10" s="626"/>
      <c r="BX10" s="626"/>
      <c r="BY10" s="626"/>
      <c r="BZ10" s="626"/>
      <c r="CA10" s="626"/>
      <c r="CB10" s="635"/>
      <c r="CD10" s="639" t="s">
        <v>225</v>
      </c>
      <c r="CE10" s="640"/>
      <c r="CF10" s="640"/>
      <c r="CG10" s="640"/>
      <c r="CH10" s="640"/>
      <c r="CI10" s="640"/>
      <c r="CJ10" s="640"/>
      <c r="CK10" s="640"/>
      <c r="CL10" s="640"/>
      <c r="CM10" s="640"/>
      <c r="CN10" s="640"/>
      <c r="CO10" s="640"/>
      <c r="CP10" s="640"/>
      <c r="CQ10" s="641"/>
      <c r="CR10" s="625">
        <v>66485</v>
      </c>
      <c r="CS10" s="626"/>
      <c r="CT10" s="626"/>
      <c r="CU10" s="626"/>
      <c r="CV10" s="626"/>
      <c r="CW10" s="626"/>
      <c r="CX10" s="626"/>
      <c r="CY10" s="627"/>
      <c r="CZ10" s="628">
        <v>0.1</v>
      </c>
      <c r="DA10" s="628"/>
      <c r="DB10" s="628"/>
      <c r="DC10" s="628"/>
      <c r="DD10" s="634" t="s">
        <v>111</v>
      </c>
      <c r="DE10" s="626"/>
      <c r="DF10" s="626"/>
      <c r="DG10" s="626"/>
      <c r="DH10" s="626"/>
      <c r="DI10" s="626"/>
      <c r="DJ10" s="626"/>
      <c r="DK10" s="626"/>
      <c r="DL10" s="626"/>
      <c r="DM10" s="626"/>
      <c r="DN10" s="626"/>
      <c r="DO10" s="626"/>
      <c r="DP10" s="627"/>
      <c r="DQ10" s="634">
        <v>36434</v>
      </c>
      <c r="DR10" s="626"/>
      <c r="DS10" s="626"/>
      <c r="DT10" s="626"/>
      <c r="DU10" s="626"/>
      <c r="DV10" s="626"/>
      <c r="DW10" s="626"/>
      <c r="DX10" s="626"/>
      <c r="DY10" s="626"/>
      <c r="DZ10" s="626"/>
      <c r="EA10" s="626"/>
      <c r="EB10" s="626"/>
      <c r="EC10" s="635"/>
    </row>
    <row r="11" spans="2:143" ht="11.25" customHeight="1">
      <c r="B11" s="622" t="s">
        <v>226</v>
      </c>
      <c r="C11" s="623"/>
      <c r="D11" s="623"/>
      <c r="E11" s="623"/>
      <c r="F11" s="623"/>
      <c r="G11" s="623"/>
      <c r="H11" s="623"/>
      <c r="I11" s="623"/>
      <c r="J11" s="623"/>
      <c r="K11" s="623"/>
      <c r="L11" s="623"/>
      <c r="M11" s="623"/>
      <c r="N11" s="623"/>
      <c r="O11" s="623"/>
      <c r="P11" s="623"/>
      <c r="Q11" s="624"/>
      <c r="R11" s="625">
        <v>31088</v>
      </c>
      <c r="S11" s="626"/>
      <c r="T11" s="626"/>
      <c r="U11" s="626"/>
      <c r="V11" s="626"/>
      <c r="W11" s="626"/>
      <c r="X11" s="626"/>
      <c r="Y11" s="627"/>
      <c r="Z11" s="628">
        <v>0.1</v>
      </c>
      <c r="AA11" s="628"/>
      <c r="AB11" s="628"/>
      <c r="AC11" s="628"/>
      <c r="AD11" s="629">
        <v>31088</v>
      </c>
      <c r="AE11" s="629"/>
      <c r="AF11" s="629"/>
      <c r="AG11" s="629"/>
      <c r="AH11" s="629"/>
      <c r="AI11" s="629"/>
      <c r="AJ11" s="629"/>
      <c r="AK11" s="629"/>
      <c r="AL11" s="630">
        <v>0.1</v>
      </c>
      <c r="AM11" s="631"/>
      <c r="AN11" s="631"/>
      <c r="AO11" s="632"/>
      <c r="AP11" s="622" t="s">
        <v>227</v>
      </c>
      <c r="AQ11" s="623"/>
      <c r="AR11" s="623"/>
      <c r="AS11" s="623"/>
      <c r="AT11" s="623"/>
      <c r="AU11" s="623"/>
      <c r="AV11" s="623"/>
      <c r="AW11" s="623"/>
      <c r="AX11" s="623"/>
      <c r="AY11" s="623"/>
      <c r="AZ11" s="623"/>
      <c r="BA11" s="623"/>
      <c r="BB11" s="623"/>
      <c r="BC11" s="623"/>
      <c r="BD11" s="623"/>
      <c r="BE11" s="623"/>
      <c r="BF11" s="624"/>
      <c r="BG11" s="625">
        <v>750092</v>
      </c>
      <c r="BH11" s="626"/>
      <c r="BI11" s="626"/>
      <c r="BJ11" s="626"/>
      <c r="BK11" s="626"/>
      <c r="BL11" s="626"/>
      <c r="BM11" s="626"/>
      <c r="BN11" s="627"/>
      <c r="BO11" s="628">
        <v>5.5</v>
      </c>
      <c r="BP11" s="628"/>
      <c r="BQ11" s="628"/>
      <c r="BR11" s="628"/>
      <c r="BS11" s="634">
        <v>148774</v>
      </c>
      <c r="BT11" s="626"/>
      <c r="BU11" s="626"/>
      <c r="BV11" s="626"/>
      <c r="BW11" s="626"/>
      <c r="BX11" s="626"/>
      <c r="BY11" s="626"/>
      <c r="BZ11" s="626"/>
      <c r="CA11" s="626"/>
      <c r="CB11" s="635"/>
      <c r="CD11" s="639" t="s">
        <v>228</v>
      </c>
      <c r="CE11" s="640"/>
      <c r="CF11" s="640"/>
      <c r="CG11" s="640"/>
      <c r="CH11" s="640"/>
      <c r="CI11" s="640"/>
      <c r="CJ11" s="640"/>
      <c r="CK11" s="640"/>
      <c r="CL11" s="640"/>
      <c r="CM11" s="640"/>
      <c r="CN11" s="640"/>
      <c r="CO11" s="640"/>
      <c r="CP11" s="640"/>
      <c r="CQ11" s="641"/>
      <c r="CR11" s="625">
        <v>2333295</v>
      </c>
      <c r="CS11" s="626"/>
      <c r="CT11" s="626"/>
      <c r="CU11" s="626"/>
      <c r="CV11" s="626"/>
      <c r="CW11" s="626"/>
      <c r="CX11" s="626"/>
      <c r="CY11" s="627"/>
      <c r="CZ11" s="628">
        <v>4.3</v>
      </c>
      <c r="DA11" s="628"/>
      <c r="DB11" s="628"/>
      <c r="DC11" s="628"/>
      <c r="DD11" s="634">
        <v>746354</v>
      </c>
      <c r="DE11" s="626"/>
      <c r="DF11" s="626"/>
      <c r="DG11" s="626"/>
      <c r="DH11" s="626"/>
      <c r="DI11" s="626"/>
      <c r="DJ11" s="626"/>
      <c r="DK11" s="626"/>
      <c r="DL11" s="626"/>
      <c r="DM11" s="626"/>
      <c r="DN11" s="626"/>
      <c r="DO11" s="626"/>
      <c r="DP11" s="627"/>
      <c r="DQ11" s="634">
        <v>1482992</v>
      </c>
      <c r="DR11" s="626"/>
      <c r="DS11" s="626"/>
      <c r="DT11" s="626"/>
      <c r="DU11" s="626"/>
      <c r="DV11" s="626"/>
      <c r="DW11" s="626"/>
      <c r="DX11" s="626"/>
      <c r="DY11" s="626"/>
      <c r="DZ11" s="626"/>
      <c r="EA11" s="626"/>
      <c r="EB11" s="626"/>
      <c r="EC11" s="635"/>
    </row>
    <row r="12" spans="2:143" ht="11.25" customHeight="1">
      <c r="B12" s="622" t="s">
        <v>229</v>
      </c>
      <c r="C12" s="623"/>
      <c r="D12" s="623"/>
      <c r="E12" s="623"/>
      <c r="F12" s="623"/>
      <c r="G12" s="623"/>
      <c r="H12" s="623"/>
      <c r="I12" s="623"/>
      <c r="J12" s="623"/>
      <c r="K12" s="623"/>
      <c r="L12" s="623"/>
      <c r="M12" s="623"/>
      <c r="N12" s="623"/>
      <c r="O12" s="623"/>
      <c r="P12" s="623"/>
      <c r="Q12" s="624"/>
      <c r="R12" s="625" t="s">
        <v>111</v>
      </c>
      <c r="S12" s="626"/>
      <c r="T12" s="626"/>
      <c r="U12" s="626"/>
      <c r="V12" s="626"/>
      <c r="W12" s="626"/>
      <c r="X12" s="626"/>
      <c r="Y12" s="627"/>
      <c r="Z12" s="628" t="s">
        <v>111</v>
      </c>
      <c r="AA12" s="628"/>
      <c r="AB12" s="628"/>
      <c r="AC12" s="628"/>
      <c r="AD12" s="629" t="s">
        <v>111</v>
      </c>
      <c r="AE12" s="629"/>
      <c r="AF12" s="629"/>
      <c r="AG12" s="629"/>
      <c r="AH12" s="629"/>
      <c r="AI12" s="629"/>
      <c r="AJ12" s="629"/>
      <c r="AK12" s="629"/>
      <c r="AL12" s="630" t="s">
        <v>111</v>
      </c>
      <c r="AM12" s="631"/>
      <c r="AN12" s="631"/>
      <c r="AO12" s="632"/>
      <c r="AP12" s="622" t="s">
        <v>230</v>
      </c>
      <c r="AQ12" s="623"/>
      <c r="AR12" s="623"/>
      <c r="AS12" s="623"/>
      <c r="AT12" s="623"/>
      <c r="AU12" s="623"/>
      <c r="AV12" s="623"/>
      <c r="AW12" s="623"/>
      <c r="AX12" s="623"/>
      <c r="AY12" s="623"/>
      <c r="AZ12" s="623"/>
      <c r="BA12" s="623"/>
      <c r="BB12" s="623"/>
      <c r="BC12" s="623"/>
      <c r="BD12" s="623"/>
      <c r="BE12" s="623"/>
      <c r="BF12" s="624"/>
      <c r="BG12" s="625">
        <v>7691752</v>
      </c>
      <c r="BH12" s="626"/>
      <c r="BI12" s="626"/>
      <c r="BJ12" s="626"/>
      <c r="BK12" s="626"/>
      <c r="BL12" s="626"/>
      <c r="BM12" s="626"/>
      <c r="BN12" s="627"/>
      <c r="BO12" s="628">
        <v>56.8</v>
      </c>
      <c r="BP12" s="628"/>
      <c r="BQ12" s="628"/>
      <c r="BR12" s="628"/>
      <c r="BS12" s="634" t="s">
        <v>111</v>
      </c>
      <c r="BT12" s="626"/>
      <c r="BU12" s="626"/>
      <c r="BV12" s="626"/>
      <c r="BW12" s="626"/>
      <c r="BX12" s="626"/>
      <c r="BY12" s="626"/>
      <c r="BZ12" s="626"/>
      <c r="CA12" s="626"/>
      <c r="CB12" s="635"/>
      <c r="CD12" s="639" t="s">
        <v>231</v>
      </c>
      <c r="CE12" s="640"/>
      <c r="CF12" s="640"/>
      <c r="CG12" s="640"/>
      <c r="CH12" s="640"/>
      <c r="CI12" s="640"/>
      <c r="CJ12" s="640"/>
      <c r="CK12" s="640"/>
      <c r="CL12" s="640"/>
      <c r="CM12" s="640"/>
      <c r="CN12" s="640"/>
      <c r="CO12" s="640"/>
      <c r="CP12" s="640"/>
      <c r="CQ12" s="641"/>
      <c r="CR12" s="625">
        <v>1452077</v>
      </c>
      <c r="CS12" s="626"/>
      <c r="CT12" s="626"/>
      <c r="CU12" s="626"/>
      <c r="CV12" s="626"/>
      <c r="CW12" s="626"/>
      <c r="CX12" s="626"/>
      <c r="CY12" s="627"/>
      <c r="CZ12" s="628">
        <v>2.7</v>
      </c>
      <c r="DA12" s="628"/>
      <c r="DB12" s="628"/>
      <c r="DC12" s="628"/>
      <c r="DD12" s="634">
        <v>275989</v>
      </c>
      <c r="DE12" s="626"/>
      <c r="DF12" s="626"/>
      <c r="DG12" s="626"/>
      <c r="DH12" s="626"/>
      <c r="DI12" s="626"/>
      <c r="DJ12" s="626"/>
      <c r="DK12" s="626"/>
      <c r="DL12" s="626"/>
      <c r="DM12" s="626"/>
      <c r="DN12" s="626"/>
      <c r="DO12" s="626"/>
      <c r="DP12" s="627"/>
      <c r="DQ12" s="634">
        <v>1140306</v>
      </c>
      <c r="DR12" s="626"/>
      <c r="DS12" s="626"/>
      <c r="DT12" s="626"/>
      <c r="DU12" s="626"/>
      <c r="DV12" s="626"/>
      <c r="DW12" s="626"/>
      <c r="DX12" s="626"/>
      <c r="DY12" s="626"/>
      <c r="DZ12" s="626"/>
      <c r="EA12" s="626"/>
      <c r="EB12" s="626"/>
      <c r="EC12" s="635"/>
    </row>
    <row r="13" spans="2:143" ht="11.25" customHeight="1">
      <c r="B13" s="622" t="s">
        <v>232</v>
      </c>
      <c r="C13" s="623"/>
      <c r="D13" s="623"/>
      <c r="E13" s="623"/>
      <c r="F13" s="623"/>
      <c r="G13" s="623"/>
      <c r="H13" s="623"/>
      <c r="I13" s="623"/>
      <c r="J13" s="623"/>
      <c r="K13" s="623"/>
      <c r="L13" s="623"/>
      <c r="M13" s="623"/>
      <c r="N13" s="623"/>
      <c r="O13" s="623"/>
      <c r="P13" s="623"/>
      <c r="Q13" s="624"/>
      <c r="R13" s="625">
        <v>62129</v>
      </c>
      <c r="S13" s="626"/>
      <c r="T13" s="626"/>
      <c r="U13" s="626"/>
      <c r="V13" s="626"/>
      <c r="W13" s="626"/>
      <c r="X13" s="626"/>
      <c r="Y13" s="627"/>
      <c r="Z13" s="628">
        <v>0.1</v>
      </c>
      <c r="AA13" s="628"/>
      <c r="AB13" s="628"/>
      <c r="AC13" s="628"/>
      <c r="AD13" s="629">
        <v>62129</v>
      </c>
      <c r="AE13" s="629"/>
      <c r="AF13" s="629"/>
      <c r="AG13" s="629"/>
      <c r="AH13" s="629"/>
      <c r="AI13" s="629"/>
      <c r="AJ13" s="629"/>
      <c r="AK13" s="629"/>
      <c r="AL13" s="630">
        <v>0.2</v>
      </c>
      <c r="AM13" s="631"/>
      <c r="AN13" s="631"/>
      <c r="AO13" s="632"/>
      <c r="AP13" s="622" t="s">
        <v>233</v>
      </c>
      <c r="AQ13" s="623"/>
      <c r="AR13" s="623"/>
      <c r="AS13" s="623"/>
      <c r="AT13" s="623"/>
      <c r="AU13" s="623"/>
      <c r="AV13" s="623"/>
      <c r="AW13" s="623"/>
      <c r="AX13" s="623"/>
      <c r="AY13" s="623"/>
      <c r="AZ13" s="623"/>
      <c r="BA13" s="623"/>
      <c r="BB13" s="623"/>
      <c r="BC13" s="623"/>
      <c r="BD13" s="623"/>
      <c r="BE13" s="623"/>
      <c r="BF13" s="624"/>
      <c r="BG13" s="625">
        <v>7645013</v>
      </c>
      <c r="BH13" s="626"/>
      <c r="BI13" s="626"/>
      <c r="BJ13" s="626"/>
      <c r="BK13" s="626"/>
      <c r="BL13" s="626"/>
      <c r="BM13" s="626"/>
      <c r="BN13" s="627"/>
      <c r="BO13" s="628">
        <v>56.5</v>
      </c>
      <c r="BP13" s="628"/>
      <c r="BQ13" s="628"/>
      <c r="BR13" s="628"/>
      <c r="BS13" s="634" t="s">
        <v>111</v>
      </c>
      <c r="BT13" s="626"/>
      <c r="BU13" s="626"/>
      <c r="BV13" s="626"/>
      <c r="BW13" s="626"/>
      <c r="BX13" s="626"/>
      <c r="BY13" s="626"/>
      <c r="BZ13" s="626"/>
      <c r="CA13" s="626"/>
      <c r="CB13" s="635"/>
      <c r="CD13" s="639" t="s">
        <v>234</v>
      </c>
      <c r="CE13" s="640"/>
      <c r="CF13" s="640"/>
      <c r="CG13" s="640"/>
      <c r="CH13" s="640"/>
      <c r="CI13" s="640"/>
      <c r="CJ13" s="640"/>
      <c r="CK13" s="640"/>
      <c r="CL13" s="640"/>
      <c r="CM13" s="640"/>
      <c r="CN13" s="640"/>
      <c r="CO13" s="640"/>
      <c r="CP13" s="640"/>
      <c r="CQ13" s="641"/>
      <c r="CR13" s="625">
        <v>4941433</v>
      </c>
      <c r="CS13" s="626"/>
      <c r="CT13" s="626"/>
      <c r="CU13" s="626"/>
      <c r="CV13" s="626"/>
      <c r="CW13" s="626"/>
      <c r="CX13" s="626"/>
      <c r="CY13" s="627"/>
      <c r="CZ13" s="628">
        <v>9.1</v>
      </c>
      <c r="DA13" s="628"/>
      <c r="DB13" s="628"/>
      <c r="DC13" s="628"/>
      <c r="DD13" s="634">
        <v>3325554</v>
      </c>
      <c r="DE13" s="626"/>
      <c r="DF13" s="626"/>
      <c r="DG13" s="626"/>
      <c r="DH13" s="626"/>
      <c r="DI13" s="626"/>
      <c r="DJ13" s="626"/>
      <c r="DK13" s="626"/>
      <c r="DL13" s="626"/>
      <c r="DM13" s="626"/>
      <c r="DN13" s="626"/>
      <c r="DO13" s="626"/>
      <c r="DP13" s="627"/>
      <c r="DQ13" s="634">
        <v>2884430</v>
      </c>
      <c r="DR13" s="626"/>
      <c r="DS13" s="626"/>
      <c r="DT13" s="626"/>
      <c r="DU13" s="626"/>
      <c r="DV13" s="626"/>
      <c r="DW13" s="626"/>
      <c r="DX13" s="626"/>
      <c r="DY13" s="626"/>
      <c r="DZ13" s="626"/>
      <c r="EA13" s="626"/>
      <c r="EB13" s="626"/>
      <c r="EC13" s="635"/>
    </row>
    <row r="14" spans="2:143" ht="11.25" customHeight="1">
      <c r="B14" s="622" t="s">
        <v>235</v>
      </c>
      <c r="C14" s="623"/>
      <c r="D14" s="623"/>
      <c r="E14" s="623"/>
      <c r="F14" s="623"/>
      <c r="G14" s="623"/>
      <c r="H14" s="623"/>
      <c r="I14" s="623"/>
      <c r="J14" s="623"/>
      <c r="K14" s="623"/>
      <c r="L14" s="623"/>
      <c r="M14" s="623"/>
      <c r="N14" s="623"/>
      <c r="O14" s="623"/>
      <c r="P14" s="623"/>
      <c r="Q14" s="624"/>
      <c r="R14" s="625" t="s">
        <v>111</v>
      </c>
      <c r="S14" s="626"/>
      <c r="T14" s="626"/>
      <c r="U14" s="626"/>
      <c r="V14" s="626"/>
      <c r="W14" s="626"/>
      <c r="X14" s="626"/>
      <c r="Y14" s="627"/>
      <c r="Z14" s="628" t="s">
        <v>111</v>
      </c>
      <c r="AA14" s="628"/>
      <c r="AB14" s="628"/>
      <c r="AC14" s="628"/>
      <c r="AD14" s="629" t="s">
        <v>111</v>
      </c>
      <c r="AE14" s="629"/>
      <c r="AF14" s="629"/>
      <c r="AG14" s="629"/>
      <c r="AH14" s="629"/>
      <c r="AI14" s="629"/>
      <c r="AJ14" s="629"/>
      <c r="AK14" s="629"/>
      <c r="AL14" s="630" t="s">
        <v>111</v>
      </c>
      <c r="AM14" s="631"/>
      <c r="AN14" s="631"/>
      <c r="AO14" s="632"/>
      <c r="AP14" s="622" t="s">
        <v>236</v>
      </c>
      <c r="AQ14" s="623"/>
      <c r="AR14" s="623"/>
      <c r="AS14" s="623"/>
      <c r="AT14" s="623"/>
      <c r="AU14" s="623"/>
      <c r="AV14" s="623"/>
      <c r="AW14" s="623"/>
      <c r="AX14" s="623"/>
      <c r="AY14" s="623"/>
      <c r="AZ14" s="623"/>
      <c r="BA14" s="623"/>
      <c r="BB14" s="623"/>
      <c r="BC14" s="623"/>
      <c r="BD14" s="623"/>
      <c r="BE14" s="623"/>
      <c r="BF14" s="624"/>
      <c r="BG14" s="625">
        <v>320023</v>
      </c>
      <c r="BH14" s="626"/>
      <c r="BI14" s="626"/>
      <c r="BJ14" s="626"/>
      <c r="BK14" s="626"/>
      <c r="BL14" s="626"/>
      <c r="BM14" s="626"/>
      <c r="BN14" s="627"/>
      <c r="BO14" s="628">
        <v>2.4</v>
      </c>
      <c r="BP14" s="628"/>
      <c r="BQ14" s="628"/>
      <c r="BR14" s="628"/>
      <c r="BS14" s="634" t="s">
        <v>111</v>
      </c>
      <c r="BT14" s="626"/>
      <c r="BU14" s="626"/>
      <c r="BV14" s="626"/>
      <c r="BW14" s="626"/>
      <c r="BX14" s="626"/>
      <c r="BY14" s="626"/>
      <c r="BZ14" s="626"/>
      <c r="CA14" s="626"/>
      <c r="CB14" s="635"/>
      <c r="CD14" s="639" t="s">
        <v>237</v>
      </c>
      <c r="CE14" s="640"/>
      <c r="CF14" s="640"/>
      <c r="CG14" s="640"/>
      <c r="CH14" s="640"/>
      <c r="CI14" s="640"/>
      <c r="CJ14" s="640"/>
      <c r="CK14" s="640"/>
      <c r="CL14" s="640"/>
      <c r="CM14" s="640"/>
      <c r="CN14" s="640"/>
      <c r="CO14" s="640"/>
      <c r="CP14" s="640"/>
      <c r="CQ14" s="641"/>
      <c r="CR14" s="625">
        <v>2088178</v>
      </c>
      <c r="CS14" s="626"/>
      <c r="CT14" s="626"/>
      <c r="CU14" s="626"/>
      <c r="CV14" s="626"/>
      <c r="CW14" s="626"/>
      <c r="CX14" s="626"/>
      <c r="CY14" s="627"/>
      <c r="CZ14" s="628">
        <v>3.8</v>
      </c>
      <c r="DA14" s="628"/>
      <c r="DB14" s="628"/>
      <c r="DC14" s="628"/>
      <c r="DD14" s="634">
        <v>437629</v>
      </c>
      <c r="DE14" s="626"/>
      <c r="DF14" s="626"/>
      <c r="DG14" s="626"/>
      <c r="DH14" s="626"/>
      <c r="DI14" s="626"/>
      <c r="DJ14" s="626"/>
      <c r="DK14" s="626"/>
      <c r="DL14" s="626"/>
      <c r="DM14" s="626"/>
      <c r="DN14" s="626"/>
      <c r="DO14" s="626"/>
      <c r="DP14" s="627"/>
      <c r="DQ14" s="634">
        <v>1811831</v>
      </c>
      <c r="DR14" s="626"/>
      <c r="DS14" s="626"/>
      <c r="DT14" s="626"/>
      <c r="DU14" s="626"/>
      <c r="DV14" s="626"/>
      <c r="DW14" s="626"/>
      <c r="DX14" s="626"/>
      <c r="DY14" s="626"/>
      <c r="DZ14" s="626"/>
      <c r="EA14" s="626"/>
      <c r="EB14" s="626"/>
      <c r="EC14" s="635"/>
    </row>
    <row r="15" spans="2:143" ht="11.25" customHeight="1">
      <c r="B15" s="622" t="s">
        <v>238</v>
      </c>
      <c r="C15" s="623"/>
      <c r="D15" s="623"/>
      <c r="E15" s="623"/>
      <c r="F15" s="623"/>
      <c r="G15" s="623"/>
      <c r="H15" s="623"/>
      <c r="I15" s="623"/>
      <c r="J15" s="623"/>
      <c r="K15" s="623"/>
      <c r="L15" s="623"/>
      <c r="M15" s="623"/>
      <c r="N15" s="623"/>
      <c r="O15" s="623"/>
      <c r="P15" s="623"/>
      <c r="Q15" s="624"/>
      <c r="R15" s="625">
        <v>48414</v>
      </c>
      <c r="S15" s="626"/>
      <c r="T15" s="626"/>
      <c r="U15" s="626"/>
      <c r="V15" s="626"/>
      <c r="W15" s="626"/>
      <c r="X15" s="626"/>
      <c r="Y15" s="627"/>
      <c r="Z15" s="628">
        <v>0.1</v>
      </c>
      <c r="AA15" s="628"/>
      <c r="AB15" s="628"/>
      <c r="AC15" s="628"/>
      <c r="AD15" s="629">
        <v>48414</v>
      </c>
      <c r="AE15" s="629"/>
      <c r="AF15" s="629"/>
      <c r="AG15" s="629"/>
      <c r="AH15" s="629"/>
      <c r="AI15" s="629"/>
      <c r="AJ15" s="629"/>
      <c r="AK15" s="629"/>
      <c r="AL15" s="630">
        <v>0.2</v>
      </c>
      <c r="AM15" s="631"/>
      <c r="AN15" s="631"/>
      <c r="AO15" s="632"/>
      <c r="AP15" s="622" t="s">
        <v>239</v>
      </c>
      <c r="AQ15" s="623"/>
      <c r="AR15" s="623"/>
      <c r="AS15" s="623"/>
      <c r="AT15" s="623"/>
      <c r="AU15" s="623"/>
      <c r="AV15" s="623"/>
      <c r="AW15" s="623"/>
      <c r="AX15" s="623"/>
      <c r="AY15" s="623"/>
      <c r="AZ15" s="623"/>
      <c r="BA15" s="623"/>
      <c r="BB15" s="623"/>
      <c r="BC15" s="623"/>
      <c r="BD15" s="623"/>
      <c r="BE15" s="623"/>
      <c r="BF15" s="624"/>
      <c r="BG15" s="625">
        <v>653537</v>
      </c>
      <c r="BH15" s="626"/>
      <c r="BI15" s="626"/>
      <c r="BJ15" s="626"/>
      <c r="BK15" s="626"/>
      <c r="BL15" s="626"/>
      <c r="BM15" s="626"/>
      <c r="BN15" s="627"/>
      <c r="BO15" s="628">
        <v>4.8</v>
      </c>
      <c r="BP15" s="628"/>
      <c r="BQ15" s="628"/>
      <c r="BR15" s="628"/>
      <c r="BS15" s="634" t="s">
        <v>111</v>
      </c>
      <c r="BT15" s="626"/>
      <c r="BU15" s="626"/>
      <c r="BV15" s="626"/>
      <c r="BW15" s="626"/>
      <c r="BX15" s="626"/>
      <c r="BY15" s="626"/>
      <c r="BZ15" s="626"/>
      <c r="CA15" s="626"/>
      <c r="CB15" s="635"/>
      <c r="CD15" s="639" t="s">
        <v>240</v>
      </c>
      <c r="CE15" s="640"/>
      <c r="CF15" s="640"/>
      <c r="CG15" s="640"/>
      <c r="CH15" s="640"/>
      <c r="CI15" s="640"/>
      <c r="CJ15" s="640"/>
      <c r="CK15" s="640"/>
      <c r="CL15" s="640"/>
      <c r="CM15" s="640"/>
      <c r="CN15" s="640"/>
      <c r="CO15" s="640"/>
      <c r="CP15" s="640"/>
      <c r="CQ15" s="641"/>
      <c r="CR15" s="625">
        <v>4566840</v>
      </c>
      <c r="CS15" s="626"/>
      <c r="CT15" s="626"/>
      <c r="CU15" s="626"/>
      <c r="CV15" s="626"/>
      <c r="CW15" s="626"/>
      <c r="CX15" s="626"/>
      <c r="CY15" s="627"/>
      <c r="CZ15" s="628">
        <v>8.4</v>
      </c>
      <c r="DA15" s="628"/>
      <c r="DB15" s="628"/>
      <c r="DC15" s="628"/>
      <c r="DD15" s="634">
        <v>1271100</v>
      </c>
      <c r="DE15" s="626"/>
      <c r="DF15" s="626"/>
      <c r="DG15" s="626"/>
      <c r="DH15" s="626"/>
      <c r="DI15" s="626"/>
      <c r="DJ15" s="626"/>
      <c r="DK15" s="626"/>
      <c r="DL15" s="626"/>
      <c r="DM15" s="626"/>
      <c r="DN15" s="626"/>
      <c r="DO15" s="626"/>
      <c r="DP15" s="627"/>
      <c r="DQ15" s="634">
        <v>3099688</v>
      </c>
      <c r="DR15" s="626"/>
      <c r="DS15" s="626"/>
      <c r="DT15" s="626"/>
      <c r="DU15" s="626"/>
      <c r="DV15" s="626"/>
      <c r="DW15" s="626"/>
      <c r="DX15" s="626"/>
      <c r="DY15" s="626"/>
      <c r="DZ15" s="626"/>
      <c r="EA15" s="626"/>
      <c r="EB15" s="626"/>
      <c r="EC15" s="635"/>
    </row>
    <row r="16" spans="2:143" ht="11.25" customHeight="1">
      <c r="B16" s="622" t="s">
        <v>241</v>
      </c>
      <c r="C16" s="623"/>
      <c r="D16" s="623"/>
      <c r="E16" s="623"/>
      <c r="F16" s="623"/>
      <c r="G16" s="623"/>
      <c r="H16" s="623"/>
      <c r="I16" s="623"/>
      <c r="J16" s="623"/>
      <c r="K16" s="623"/>
      <c r="L16" s="623"/>
      <c r="M16" s="623"/>
      <c r="N16" s="623"/>
      <c r="O16" s="623"/>
      <c r="P16" s="623"/>
      <c r="Q16" s="624"/>
      <c r="R16" s="625">
        <v>15737714</v>
      </c>
      <c r="S16" s="626"/>
      <c r="T16" s="626"/>
      <c r="U16" s="626"/>
      <c r="V16" s="626"/>
      <c r="W16" s="626"/>
      <c r="X16" s="626"/>
      <c r="Y16" s="627"/>
      <c r="Z16" s="628">
        <v>27.7</v>
      </c>
      <c r="AA16" s="628"/>
      <c r="AB16" s="628"/>
      <c r="AC16" s="628"/>
      <c r="AD16" s="629">
        <v>13348129</v>
      </c>
      <c r="AE16" s="629"/>
      <c r="AF16" s="629"/>
      <c r="AG16" s="629"/>
      <c r="AH16" s="629"/>
      <c r="AI16" s="629"/>
      <c r="AJ16" s="629"/>
      <c r="AK16" s="629"/>
      <c r="AL16" s="630">
        <v>45.8</v>
      </c>
      <c r="AM16" s="631"/>
      <c r="AN16" s="631"/>
      <c r="AO16" s="632"/>
      <c r="AP16" s="622" t="s">
        <v>242</v>
      </c>
      <c r="AQ16" s="623"/>
      <c r="AR16" s="623"/>
      <c r="AS16" s="623"/>
      <c r="AT16" s="623"/>
      <c r="AU16" s="623"/>
      <c r="AV16" s="623"/>
      <c r="AW16" s="623"/>
      <c r="AX16" s="623"/>
      <c r="AY16" s="623"/>
      <c r="AZ16" s="623"/>
      <c r="BA16" s="623"/>
      <c r="BB16" s="623"/>
      <c r="BC16" s="623"/>
      <c r="BD16" s="623"/>
      <c r="BE16" s="623"/>
      <c r="BF16" s="624"/>
      <c r="BG16" s="625" t="s">
        <v>111</v>
      </c>
      <c r="BH16" s="626"/>
      <c r="BI16" s="626"/>
      <c r="BJ16" s="626"/>
      <c r="BK16" s="626"/>
      <c r="BL16" s="626"/>
      <c r="BM16" s="626"/>
      <c r="BN16" s="627"/>
      <c r="BO16" s="628" t="s">
        <v>111</v>
      </c>
      <c r="BP16" s="628"/>
      <c r="BQ16" s="628"/>
      <c r="BR16" s="628"/>
      <c r="BS16" s="634" t="s">
        <v>111</v>
      </c>
      <c r="BT16" s="626"/>
      <c r="BU16" s="626"/>
      <c r="BV16" s="626"/>
      <c r="BW16" s="626"/>
      <c r="BX16" s="626"/>
      <c r="BY16" s="626"/>
      <c r="BZ16" s="626"/>
      <c r="CA16" s="626"/>
      <c r="CB16" s="635"/>
      <c r="CD16" s="639" t="s">
        <v>243</v>
      </c>
      <c r="CE16" s="640"/>
      <c r="CF16" s="640"/>
      <c r="CG16" s="640"/>
      <c r="CH16" s="640"/>
      <c r="CI16" s="640"/>
      <c r="CJ16" s="640"/>
      <c r="CK16" s="640"/>
      <c r="CL16" s="640"/>
      <c r="CM16" s="640"/>
      <c r="CN16" s="640"/>
      <c r="CO16" s="640"/>
      <c r="CP16" s="640"/>
      <c r="CQ16" s="641"/>
      <c r="CR16" s="625">
        <v>398762</v>
      </c>
      <c r="CS16" s="626"/>
      <c r="CT16" s="626"/>
      <c r="CU16" s="626"/>
      <c r="CV16" s="626"/>
      <c r="CW16" s="626"/>
      <c r="CX16" s="626"/>
      <c r="CY16" s="627"/>
      <c r="CZ16" s="628">
        <v>0.7</v>
      </c>
      <c r="DA16" s="628"/>
      <c r="DB16" s="628"/>
      <c r="DC16" s="628"/>
      <c r="DD16" s="634" t="s">
        <v>111</v>
      </c>
      <c r="DE16" s="626"/>
      <c r="DF16" s="626"/>
      <c r="DG16" s="626"/>
      <c r="DH16" s="626"/>
      <c r="DI16" s="626"/>
      <c r="DJ16" s="626"/>
      <c r="DK16" s="626"/>
      <c r="DL16" s="626"/>
      <c r="DM16" s="626"/>
      <c r="DN16" s="626"/>
      <c r="DO16" s="626"/>
      <c r="DP16" s="627"/>
      <c r="DQ16" s="634">
        <v>298898</v>
      </c>
      <c r="DR16" s="626"/>
      <c r="DS16" s="626"/>
      <c r="DT16" s="626"/>
      <c r="DU16" s="626"/>
      <c r="DV16" s="626"/>
      <c r="DW16" s="626"/>
      <c r="DX16" s="626"/>
      <c r="DY16" s="626"/>
      <c r="DZ16" s="626"/>
      <c r="EA16" s="626"/>
      <c r="EB16" s="626"/>
      <c r="EC16" s="635"/>
    </row>
    <row r="17" spans="2:133" ht="11.25" customHeight="1">
      <c r="B17" s="622" t="s">
        <v>244</v>
      </c>
      <c r="C17" s="623"/>
      <c r="D17" s="623"/>
      <c r="E17" s="623"/>
      <c r="F17" s="623"/>
      <c r="G17" s="623"/>
      <c r="H17" s="623"/>
      <c r="I17" s="623"/>
      <c r="J17" s="623"/>
      <c r="K17" s="623"/>
      <c r="L17" s="623"/>
      <c r="M17" s="623"/>
      <c r="N17" s="623"/>
      <c r="O17" s="623"/>
      <c r="P17" s="623"/>
      <c r="Q17" s="624"/>
      <c r="R17" s="625">
        <v>13348129</v>
      </c>
      <c r="S17" s="626"/>
      <c r="T17" s="626"/>
      <c r="U17" s="626"/>
      <c r="V17" s="626"/>
      <c r="W17" s="626"/>
      <c r="X17" s="626"/>
      <c r="Y17" s="627"/>
      <c r="Z17" s="628">
        <v>23.5</v>
      </c>
      <c r="AA17" s="628"/>
      <c r="AB17" s="628"/>
      <c r="AC17" s="628"/>
      <c r="AD17" s="629">
        <v>13348129</v>
      </c>
      <c r="AE17" s="629"/>
      <c r="AF17" s="629"/>
      <c r="AG17" s="629"/>
      <c r="AH17" s="629"/>
      <c r="AI17" s="629"/>
      <c r="AJ17" s="629"/>
      <c r="AK17" s="629"/>
      <c r="AL17" s="630">
        <v>45.8</v>
      </c>
      <c r="AM17" s="631"/>
      <c r="AN17" s="631"/>
      <c r="AO17" s="632"/>
      <c r="AP17" s="622" t="s">
        <v>245</v>
      </c>
      <c r="AQ17" s="623"/>
      <c r="AR17" s="623"/>
      <c r="AS17" s="623"/>
      <c r="AT17" s="623"/>
      <c r="AU17" s="623"/>
      <c r="AV17" s="623"/>
      <c r="AW17" s="623"/>
      <c r="AX17" s="623"/>
      <c r="AY17" s="623"/>
      <c r="AZ17" s="623"/>
      <c r="BA17" s="623"/>
      <c r="BB17" s="623"/>
      <c r="BC17" s="623"/>
      <c r="BD17" s="623"/>
      <c r="BE17" s="623"/>
      <c r="BF17" s="624"/>
      <c r="BG17" s="625" t="s">
        <v>111</v>
      </c>
      <c r="BH17" s="626"/>
      <c r="BI17" s="626"/>
      <c r="BJ17" s="626"/>
      <c r="BK17" s="626"/>
      <c r="BL17" s="626"/>
      <c r="BM17" s="626"/>
      <c r="BN17" s="627"/>
      <c r="BO17" s="628" t="s">
        <v>111</v>
      </c>
      <c r="BP17" s="628"/>
      <c r="BQ17" s="628"/>
      <c r="BR17" s="628"/>
      <c r="BS17" s="634" t="s">
        <v>111</v>
      </c>
      <c r="BT17" s="626"/>
      <c r="BU17" s="626"/>
      <c r="BV17" s="626"/>
      <c r="BW17" s="626"/>
      <c r="BX17" s="626"/>
      <c r="BY17" s="626"/>
      <c r="BZ17" s="626"/>
      <c r="CA17" s="626"/>
      <c r="CB17" s="635"/>
      <c r="CD17" s="639" t="s">
        <v>246</v>
      </c>
      <c r="CE17" s="640"/>
      <c r="CF17" s="640"/>
      <c r="CG17" s="640"/>
      <c r="CH17" s="640"/>
      <c r="CI17" s="640"/>
      <c r="CJ17" s="640"/>
      <c r="CK17" s="640"/>
      <c r="CL17" s="640"/>
      <c r="CM17" s="640"/>
      <c r="CN17" s="640"/>
      <c r="CO17" s="640"/>
      <c r="CP17" s="640"/>
      <c r="CQ17" s="641"/>
      <c r="CR17" s="625">
        <v>7028601</v>
      </c>
      <c r="CS17" s="626"/>
      <c r="CT17" s="626"/>
      <c r="CU17" s="626"/>
      <c r="CV17" s="626"/>
      <c r="CW17" s="626"/>
      <c r="CX17" s="626"/>
      <c r="CY17" s="627"/>
      <c r="CZ17" s="628">
        <v>12.9</v>
      </c>
      <c r="DA17" s="628"/>
      <c r="DB17" s="628"/>
      <c r="DC17" s="628"/>
      <c r="DD17" s="634" t="s">
        <v>111</v>
      </c>
      <c r="DE17" s="626"/>
      <c r="DF17" s="626"/>
      <c r="DG17" s="626"/>
      <c r="DH17" s="626"/>
      <c r="DI17" s="626"/>
      <c r="DJ17" s="626"/>
      <c r="DK17" s="626"/>
      <c r="DL17" s="626"/>
      <c r="DM17" s="626"/>
      <c r="DN17" s="626"/>
      <c r="DO17" s="626"/>
      <c r="DP17" s="627"/>
      <c r="DQ17" s="634">
        <v>6897257</v>
      </c>
      <c r="DR17" s="626"/>
      <c r="DS17" s="626"/>
      <c r="DT17" s="626"/>
      <c r="DU17" s="626"/>
      <c r="DV17" s="626"/>
      <c r="DW17" s="626"/>
      <c r="DX17" s="626"/>
      <c r="DY17" s="626"/>
      <c r="DZ17" s="626"/>
      <c r="EA17" s="626"/>
      <c r="EB17" s="626"/>
      <c r="EC17" s="635"/>
    </row>
    <row r="18" spans="2:133" ht="11.25" customHeight="1">
      <c r="B18" s="622" t="s">
        <v>247</v>
      </c>
      <c r="C18" s="623"/>
      <c r="D18" s="623"/>
      <c r="E18" s="623"/>
      <c r="F18" s="623"/>
      <c r="G18" s="623"/>
      <c r="H18" s="623"/>
      <c r="I18" s="623"/>
      <c r="J18" s="623"/>
      <c r="K18" s="623"/>
      <c r="L18" s="623"/>
      <c r="M18" s="623"/>
      <c r="N18" s="623"/>
      <c r="O18" s="623"/>
      <c r="P18" s="623"/>
      <c r="Q18" s="624"/>
      <c r="R18" s="625">
        <v>2389585</v>
      </c>
      <c r="S18" s="626"/>
      <c r="T18" s="626"/>
      <c r="U18" s="626"/>
      <c r="V18" s="626"/>
      <c r="W18" s="626"/>
      <c r="X18" s="626"/>
      <c r="Y18" s="627"/>
      <c r="Z18" s="628">
        <v>4.2</v>
      </c>
      <c r="AA18" s="628"/>
      <c r="AB18" s="628"/>
      <c r="AC18" s="628"/>
      <c r="AD18" s="629" t="s">
        <v>111</v>
      </c>
      <c r="AE18" s="629"/>
      <c r="AF18" s="629"/>
      <c r="AG18" s="629"/>
      <c r="AH18" s="629"/>
      <c r="AI18" s="629"/>
      <c r="AJ18" s="629"/>
      <c r="AK18" s="629"/>
      <c r="AL18" s="630" t="s">
        <v>111</v>
      </c>
      <c r="AM18" s="631"/>
      <c r="AN18" s="631"/>
      <c r="AO18" s="632"/>
      <c r="AP18" s="622" t="s">
        <v>248</v>
      </c>
      <c r="AQ18" s="623"/>
      <c r="AR18" s="623"/>
      <c r="AS18" s="623"/>
      <c r="AT18" s="623"/>
      <c r="AU18" s="623"/>
      <c r="AV18" s="623"/>
      <c r="AW18" s="623"/>
      <c r="AX18" s="623"/>
      <c r="AY18" s="623"/>
      <c r="AZ18" s="623"/>
      <c r="BA18" s="623"/>
      <c r="BB18" s="623"/>
      <c r="BC18" s="623"/>
      <c r="BD18" s="623"/>
      <c r="BE18" s="623"/>
      <c r="BF18" s="624"/>
      <c r="BG18" s="625">
        <v>392250</v>
      </c>
      <c r="BH18" s="626"/>
      <c r="BI18" s="626"/>
      <c r="BJ18" s="626"/>
      <c r="BK18" s="626"/>
      <c r="BL18" s="626"/>
      <c r="BM18" s="626"/>
      <c r="BN18" s="627"/>
      <c r="BO18" s="628">
        <v>2.9</v>
      </c>
      <c r="BP18" s="628"/>
      <c r="BQ18" s="628"/>
      <c r="BR18" s="628"/>
      <c r="BS18" s="634" t="s">
        <v>111</v>
      </c>
      <c r="BT18" s="626"/>
      <c r="BU18" s="626"/>
      <c r="BV18" s="626"/>
      <c r="BW18" s="626"/>
      <c r="BX18" s="626"/>
      <c r="BY18" s="626"/>
      <c r="BZ18" s="626"/>
      <c r="CA18" s="626"/>
      <c r="CB18" s="635"/>
      <c r="CD18" s="639" t="s">
        <v>249</v>
      </c>
      <c r="CE18" s="640"/>
      <c r="CF18" s="640"/>
      <c r="CG18" s="640"/>
      <c r="CH18" s="640"/>
      <c r="CI18" s="640"/>
      <c r="CJ18" s="640"/>
      <c r="CK18" s="640"/>
      <c r="CL18" s="640"/>
      <c r="CM18" s="640"/>
      <c r="CN18" s="640"/>
      <c r="CO18" s="640"/>
      <c r="CP18" s="640"/>
      <c r="CQ18" s="641"/>
      <c r="CR18" s="625" t="s">
        <v>111</v>
      </c>
      <c r="CS18" s="626"/>
      <c r="CT18" s="626"/>
      <c r="CU18" s="626"/>
      <c r="CV18" s="626"/>
      <c r="CW18" s="626"/>
      <c r="CX18" s="626"/>
      <c r="CY18" s="627"/>
      <c r="CZ18" s="628" t="s">
        <v>111</v>
      </c>
      <c r="DA18" s="628"/>
      <c r="DB18" s="628"/>
      <c r="DC18" s="628"/>
      <c r="DD18" s="634" t="s">
        <v>111</v>
      </c>
      <c r="DE18" s="626"/>
      <c r="DF18" s="626"/>
      <c r="DG18" s="626"/>
      <c r="DH18" s="626"/>
      <c r="DI18" s="626"/>
      <c r="DJ18" s="626"/>
      <c r="DK18" s="626"/>
      <c r="DL18" s="626"/>
      <c r="DM18" s="626"/>
      <c r="DN18" s="626"/>
      <c r="DO18" s="626"/>
      <c r="DP18" s="627"/>
      <c r="DQ18" s="634" t="s">
        <v>111</v>
      </c>
      <c r="DR18" s="626"/>
      <c r="DS18" s="626"/>
      <c r="DT18" s="626"/>
      <c r="DU18" s="626"/>
      <c r="DV18" s="626"/>
      <c r="DW18" s="626"/>
      <c r="DX18" s="626"/>
      <c r="DY18" s="626"/>
      <c r="DZ18" s="626"/>
      <c r="EA18" s="626"/>
      <c r="EB18" s="626"/>
      <c r="EC18" s="635"/>
    </row>
    <row r="19" spans="2:133" ht="11.25" customHeight="1">
      <c r="B19" s="622" t="s">
        <v>250</v>
      </c>
      <c r="C19" s="623"/>
      <c r="D19" s="623"/>
      <c r="E19" s="623"/>
      <c r="F19" s="623"/>
      <c r="G19" s="623"/>
      <c r="H19" s="623"/>
      <c r="I19" s="623"/>
      <c r="J19" s="623"/>
      <c r="K19" s="623"/>
      <c r="L19" s="623"/>
      <c r="M19" s="623"/>
      <c r="N19" s="623"/>
      <c r="O19" s="623"/>
      <c r="P19" s="623"/>
      <c r="Q19" s="624"/>
      <c r="R19" s="625" t="s">
        <v>111</v>
      </c>
      <c r="S19" s="626"/>
      <c r="T19" s="626"/>
      <c r="U19" s="626"/>
      <c r="V19" s="626"/>
      <c r="W19" s="626"/>
      <c r="X19" s="626"/>
      <c r="Y19" s="627"/>
      <c r="Z19" s="628" t="s">
        <v>111</v>
      </c>
      <c r="AA19" s="628"/>
      <c r="AB19" s="628"/>
      <c r="AC19" s="628"/>
      <c r="AD19" s="629" t="s">
        <v>111</v>
      </c>
      <c r="AE19" s="629"/>
      <c r="AF19" s="629"/>
      <c r="AG19" s="629"/>
      <c r="AH19" s="629"/>
      <c r="AI19" s="629"/>
      <c r="AJ19" s="629"/>
      <c r="AK19" s="629"/>
      <c r="AL19" s="630" t="s">
        <v>111</v>
      </c>
      <c r="AM19" s="631"/>
      <c r="AN19" s="631"/>
      <c r="AO19" s="632"/>
      <c r="AP19" s="622" t="s">
        <v>251</v>
      </c>
      <c r="AQ19" s="623"/>
      <c r="AR19" s="623"/>
      <c r="AS19" s="623"/>
      <c r="AT19" s="623"/>
      <c r="AU19" s="623"/>
      <c r="AV19" s="623"/>
      <c r="AW19" s="623"/>
      <c r="AX19" s="623"/>
      <c r="AY19" s="623"/>
      <c r="AZ19" s="623"/>
      <c r="BA19" s="623"/>
      <c r="BB19" s="623"/>
      <c r="BC19" s="623"/>
      <c r="BD19" s="623"/>
      <c r="BE19" s="623"/>
      <c r="BF19" s="624"/>
      <c r="BG19" s="625">
        <v>16927</v>
      </c>
      <c r="BH19" s="626"/>
      <c r="BI19" s="626"/>
      <c r="BJ19" s="626"/>
      <c r="BK19" s="626"/>
      <c r="BL19" s="626"/>
      <c r="BM19" s="626"/>
      <c r="BN19" s="627"/>
      <c r="BO19" s="628">
        <v>0.1</v>
      </c>
      <c r="BP19" s="628"/>
      <c r="BQ19" s="628"/>
      <c r="BR19" s="628"/>
      <c r="BS19" s="634" t="s">
        <v>111</v>
      </c>
      <c r="BT19" s="626"/>
      <c r="BU19" s="626"/>
      <c r="BV19" s="626"/>
      <c r="BW19" s="626"/>
      <c r="BX19" s="626"/>
      <c r="BY19" s="626"/>
      <c r="BZ19" s="626"/>
      <c r="CA19" s="626"/>
      <c r="CB19" s="635"/>
      <c r="CD19" s="639" t="s">
        <v>252</v>
      </c>
      <c r="CE19" s="640"/>
      <c r="CF19" s="640"/>
      <c r="CG19" s="640"/>
      <c r="CH19" s="640"/>
      <c r="CI19" s="640"/>
      <c r="CJ19" s="640"/>
      <c r="CK19" s="640"/>
      <c r="CL19" s="640"/>
      <c r="CM19" s="640"/>
      <c r="CN19" s="640"/>
      <c r="CO19" s="640"/>
      <c r="CP19" s="640"/>
      <c r="CQ19" s="641"/>
      <c r="CR19" s="625" t="s">
        <v>111</v>
      </c>
      <c r="CS19" s="626"/>
      <c r="CT19" s="626"/>
      <c r="CU19" s="626"/>
      <c r="CV19" s="626"/>
      <c r="CW19" s="626"/>
      <c r="CX19" s="626"/>
      <c r="CY19" s="627"/>
      <c r="CZ19" s="628" t="s">
        <v>111</v>
      </c>
      <c r="DA19" s="628"/>
      <c r="DB19" s="628"/>
      <c r="DC19" s="628"/>
      <c r="DD19" s="634" t="s">
        <v>111</v>
      </c>
      <c r="DE19" s="626"/>
      <c r="DF19" s="626"/>
      <c r="DG19" s="626"/>
      <c r="DH19" s="626"/>
      <c r="DI19" s="626"/>
      <c r="DJ19" s="626"/>
      <c r="DK19" s="626"/>
      <c r="DL19" s="626"/>
      <c r="DM19" s="626"/>
      <c r="DN19" s="626"/>
      <c r="DO19" s="626"/>
      <c r="DP19" s="627"/>
      <c r="DQ19" s="634" t="s">
        <v>111</v>
      </c>
      <c r="DR19" s="626"/>
      <c r="DS19" s="626"/>
      <c r="DT19" s="626"/>
      <c r="DU19" s="626"/>
      <c r="DV19" s="626"/>
      <c r="DW19" s="626"/>
      <c r="DX19" s="626"/>
      <c r="DY19" s="626"/>
      <c r="DZ19" s="626"/>
      <c r="EA19" s="626"/>
      <c r="EB19" s="626"/>
      <c r="EC19" s="635"/>
    </row>
    <row r="20" spans="2:133" ht="11.25" customHeight="1">
      <c r="B20" s="622" t="s">
        <v>253</v>
      </c>
      <c r="C20" s="623"/>
      <c r="D20" s="623"/>
      <c r="E20" s="623"/>
      <c r="F20" s="623"/>
      <c r="G20" s="623"/>
      <c r="H20" s="623"/>
      <c r="I20" s="623"/>
      <c r="J20" s="623"/>
      <c r="K20" s="623"/>
      <c r="L20" s="623"/>
      <c r="M20" s="623"/>
      <c r="N20" s="623"/>
      <c r="O20" s="623"/>
      <c r="P20" s="623"/>
      <c r="Q20" s="624"/>
      <c r="R20" s="625">
        <v>31646257</v>
      </c>
      <c r="S20" s="626"/>
      <c r="T20" s="626"/>
      <c r="U20" s="626"/>
      <c r="V20" s="626"/>
      <c r="W20" s="626"/>
      <c r="X20" s="626"/>
      <c r="Y20" s="627"/>
      <c r="Z20" s="628">
        <v>55.7</v>
      </c>
      <c r="AA20" s="628"/>
      <c r="AB20" s="628"/>
      <c r="AC20" s="628"/>
      <c r="AD20" s="629">
        <v>28864422</v>
      </c>
      <c r="AE20" s="629"/>
      <c r="AF20" s="629"/>
      <c r="AG20" s="629"/>
      <c r="AH20" s="629"/>
      <c r="AI20" s="629"/>
      <c r="AJ20" s="629"/>
      <c r="AK20" s="629"/>
      <c r="AL20" s="630">
        <v>99</v>
      </c>
      <c r="AM20" s="631"/>
      <c r="AN20" s="631"/>
      <c r="AO20" s="632"/>
      <c r="AP20" s="622" t="s">
        <v>254</v>
      </c>
      <c r="AQ20" s="623"/>
      <c r="AR20" s="623"/>
      <c r="AS20" s="623"/>
      <c r="AT20" s="623"/>
      <c r="AU20" s="623"/>
      <c r="AV20" s="623"/>
      <c r="AW20" s="623"/>
      <c r="AX20" s="623"/>
      <c r="AY20" s="623"/>
      <c r="AZ20" s="623"/>
      <c r="BA20" s="623"/>
      <c r="BB20" s="623"/>
      <c r="BC20" s="623"/>
      <c r="BD20" s="623"/>
      <c r="BE20" s="623"/>
      <c r="BF20" s="624"/>
      <c r="BG20" s="625">
        <v>16927</v>
      </c>
      <c r="BH20" s="626"/>
      <c r="BI20" s="626"/>
      <c r="BJ20" s="626"/>
      <c r="BK20" s="626"/>
      <c r="BL20" s="626"/>
      <c r="BM20" s="626"/>
      <c r="BN20" s="627"/>
      <c r="BO20" s="628">
        <v>0.1</v>
      </c>
      <c r="BP20" s="628"/>
      <c r="BQ20" s="628"/>
      <c r="BR20" s="628"/>
      <c r="BS20" s="634" t="s">
        <v>111</v>
      </c>
      <c r="BT20" s="626"/>
      <c r="BU20" s="626"/>
      <c r="BV20" s="626"/>
      <c r="BW20" s="626"/>
      <c r="BX20" s="626"/>
      <c r="BY20" s="626"/>
      <c r="BZ20" s="626"/>
      <c r="CA20" s="626"/>
      <c r="CB20" s="635"/>
      <c r="CD20" s="639" t="s">
        <v>255</v>
      </c>
      <c r="CE20" s="640"/>
      <c r="CF20" s="640"/>
      <c r="CG20" s="640"/>
      <c r="CH20" s="640"/>
      <c r="CI20" s="640"/>
      <c r="CJ20" s="640"/>
      <c r="CK20" s="640"/>
      <c r="CL20" s="640"/>
      <c r="CM20" s="640"/>
      <c r="CN20" s="640"/>
      <c r="CO20" s="640"/>
      <c r="CP20" s="640"/>
      <c r="CQ20" s="641"/>
      <c r="CR20" s="625">
        <v>54345007</v>
      </c>
      <c r="CS20" s="626"/>
      <c r="CT20" s="626"/>
      <c r="CU20" s="626"/>
      <c r="CV20" s="626"/>
      <c r="CW20" s="626"/>
      <c r="CX20" s="626"/>
      <c r="CY20" s="627"/>
      <c r="CZ20" s="628">
        <v>100</v>
      </c>
      <c r="DA20" s="628"/>
      <c r="DB20" s="628"/>
      <c r="DC20" s="628"/>
      <c r="DD20" s="634">
        <v>7767038</v>
      </c>
      <c r="DE20" s="626"/>
      <c r="DF20" s="626"/>
      <c r="DG20" s="626"/>
      <c r="DH20" s="626"/>
      <c r="DI20" s="626"/>
      <c r="DJ20" s="626"/>
      <c r="DK20" s="626"/>
      <c r="DL20" s="626"/>
      <c r="DM20" s="626"/>
      <c r="DN20" s="626"/>
      <c r="DO20" s="626"/>
      <c r="DP20" s="627"/>
      <c r="DQ20" s="634">
        <v>37494451</v>
      </c>
      <c r="DR20" s="626"/>
      <c r="DS20" s="626"/>
      <c r="DT20" s="626"/>
      <c r="DU20" s="626"/>
      <c r="DV20" s="626"/>
      <c r="DW20" s="626"/>
      <c r="DX20" s="626"/>
      <c r="DY20" s="626"/>
      <c r="DZ20" s="626"/>
      <c r="EA20" s="626"/>
      <c r="EB20" s="626"/>
      <c r="EC20" s="635"/>
    </row>
    <row r="21" spans="2:133" ht="11.25" customHeight="1">
      <c r="B21" s="622" t="s">
        <v>256</v>
      </c>
      <c r="C21" s="623"/>
      <c r="D21" s="623"/>
      <c r="E21" s="623"/>
      <c r="F21" s="623"/>
      <c r="G21" s="623"/>
      <c r="H21" s="623"/>
      <c r="I21" s="623"/>
      <c r="J21" s="623"/>
      <c r="K21" s="623"/>
      <c r="L21" s="623"/>
      <c r="M21" s="623"/>
      <c r="N21" s="623"/>
      <c r="O21" s="623"/>
      <c r="P21" s="623"/>
      <c r="Q21" s="624"/>
      <c r="R21" s="625">
        <v>14865</v>
      </c>
      <c r="S21" s="626"/>
      <c r="T21" s="626"/>
      <c r="U21" s="626"/>
      <c r="V21" s="626"/>
      <c r="W21" s="626"/>
      <c r="X21" s="626"/>
      <c r="Y21" s="627"/>
      <c r="Z21" s="628">
        <v>0</v>
      </c>
      <c r="AA21" s="628"/>
      <c r="AB21" s="628"/>
      <c r="AC21" s="628"/>
      <c r="AD21" s="629">
        <v>14865</v>
      </c>
      <c r="AE21" s="629"/>
      <c r="AF21" s="629"/>
      <c r="AG21" s="629"/>
      <c r="AH21" s="629"/>
      <c r="AI21" s="629"/>
      <c r="AJ21" s="629"/>
      <c r="AK21" s="629"/>
      <c r="AL21" s="630">
        <v>0.1</v>
      </c>
      <c r="AM21" s="631"/>
      <c r="AN21" s="631"/>
      <c r="AO21" s="632"/>
      <c r="AP21" s="642" t="s">
        <v>257</v>
      </c>
      <c r="AQ21" s="643"/>
      <c r="AR21" s="643"/>
      <c r="AS21" s="643"/>
      <c r="AT21" s="643"/>
      <c r="AU21" s="643"/>
      <c r="AV21" s="643"/>
      <c r="AW21" s="643"/>
      <c r="AX21" s="643"/>
      <c r="AY21" s="643"/>
      <c r="AZ21" s="643"/>
      <c r="BA21" s="643"/>
      <c r="BB21" s="643"/>
      <c r="BC21" s="643"/>
      <c r="BD21" s="643"/>
      <c r="BE21" s="643"/>
      <c r="BF21" s="644"/>
      <c r="BG21" s="625">
        <v>16927</v>
      </c>
      <c r="BH21" s="626"/>
      <c r="BI21" s="626"/>
      <c r="BJ21" s="626"/>
      <c r="BK21" s="626"/>
      <c r="BL21" s="626"/>
      <c r="BM21" s="626"/>
      <c r="BN21" s="627"/>
      <c r="BO21" s="628">
        <v>0.1</v>
      </c>
      <c r="BP21" s="628"/>
      <c r="BQ21" s="628"/>
      <c r="BR21" s="628"/>
      <c r="BS21" s="634" t="s">
        <v>111</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c r="B22" s="622" t="s">
        <v>258</v>
      </c>
      <c r="C22" s="623"/>
      <c r="D22" s="623"/>
      <c r="E22" s="623"/>
      <c r="F22" s="623"/>
      <c r="G22" s="623"/>
      <c r="H22" s="623"/>
      <c r="I22" s="623"/>
      <c r="J22" s="623"/>
      <c r="K22" s="623"/>
      <c r="L22" s="623"/>
      <c r="M22" s="623"/>
      <c r="N22" s="623"/>
      <c r="O22" s="623"/>
      <c r="P22" s="623"/>
      <c r="Q22" s="624"/>
      <c r="R22" s="625">
        <v>502000</v>
      </c>
      <c r="S22" s="626"/>
      <c r="T22" s="626"/>
      <c r="U22" s="626"/>
      <c r="V22" s="626"/>
      <c r="W22" s="626"/>
      <c r="X22" s="626"/>
      <c r="Y22" s="627"/>
      <c r="Z22" s="628">
        <v>0.9</v>
      </c>
      <c r="AA22" s="628"/>
      <c r="AB22" s="628"/>
      <c r="AC22" s="628"/>
      <c r="AD22" s="629" t="s">
        <v>111</v>
      </c>
      <c r="AE22" s="629"/>
      <c r="AF22" s="629"/>
      <c r="AG22" s="629"/>
      <c r="AH22" s="629"/>
      <c r="AI22" s="629"/>
      <c r="AJ22" s="629"/>
      <c r="AK22" s="629"/>
      <c r="AL22" s="630" t="s">
        <v>111</v>
      </c>
      <c r="AM22" s="631"/>
      <c r="AN22" s="631"/>
      <c r="AO22" s="632"/>
      <c r="AP22" s="642" t="s">
        <v>259</v>
      </c>
      <c r="AQ22" s="643"/>
      <c r="AR22" s="643"/>
      <c r="AS22" s="643"/>
      <c r="AT22" s="643"/>
      <c r="AU22" s="643"/>
      <c r="AV22" s="643"/>
      <c r="AW22" s="643"/>
      <c r="AX22" s="643"/>
      <c r="AY22" s="643"/>
      <c r="AZ22" s="643"/>
      <c r="BA22" s="643"/>
      <c r="BB22" s="643"/>
      <c r="BC22" s="643"/>
      <c r="BD22" s="643"/>
      <c r="BE22" s="643"/>
      <c r="BF22" s="644"/>
      <c r="BG22" s="625" t="s">
        <v>111</v>
      </c>
      <c r="BH22" s="626"/>
      <c r="BI22" s="626"/>
      <c r="BJ22" s="626"/>
      <c r="BK22" s="626"/>
      <c r="BL22" s="626"/>
      <c r="BM22" s="626"/>
      <c r="BN22" s="627"/>
      <c r="BO22" s="628" t="s">
        <v>111</v>
      </c>
      <c r="BP22" s="628"/>
      <c r="BQ22" s="628"/>
      <c r="BR22" s="628"/>
      <c r="BS22" s="634" t="s">
        <v>111</v>
      </c>
      <c r="BT22" s="626"/>
      <c r="BU22" s="626"/>
      <c r="BV22" s="626"/>
      <c r="BW22" s="626"/>
      <c r="BX22" s="626"/>
      <c r="BY22" s="626"/>
      <c r="BZ22" s="626"/>
      <c r="CA22" s="626"/>
      <c r="CB22" s="635"/>
      <c r="CD22" s="607" t="s">
        <v>260</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c r="B23" s="622" t="s">
        <v>261</v>
      </c>
      <c r="C23" s="623"/>
      <c r="D23" s="623"/>
      <c r="E23" s="623"/>
      <c r="F23" s="623"/>
      <c r="G23" s="623"/>
      <c r="H23" s="623"/>
      <c r="I23" s="623"/>
      <c r="J23" s="623"/>
      <c r="K23" s="623"/>
      <c r="L23" s="623"/>
      <c r="M23" s="623"/>
      <c r="N23" s="623"/>
      <c r="O23" s="623"/>
      <c r="P23" s="623"/>
      <c r="Q23" s="624"/>
      <c r="R23" s="625">
        <v>722528</v>
      </c>
      <c r="S23" s="626"/>
      <c r="T23" s="626"/>
      <c r="U23" s="626"/>
      <c r="V23" s="626"/>
      <c r="W23" s="626"/>
      <c r="X23" s="626"/>
      <c r="Y23" s="627"/>
      <c r="Z23" s="628">
        <v>1.3</v>
      </c>
      <c r="AA23" s="628"/>
      <c r="AB23" s="628"/>
      <c r="AC23" s="628"/>
      <c r="AD23" s="629">
        <v>47606</v>
      </c>
      <c r="AE23" s="629"/>
      <c r="AF23" s="629"/>
      <c r="AG23" s="629"/>
      <c r="AH23" s="629"/>
      <c r="AI23" s="629"/>
      <c r="AJ23" s="629"/>
      <c r="AK23" s="629"/>
      <c r="AL23" s="630">
        <v>0.2</v>
      </c>
      <c r="AM23" s="631"/>
      <c r="AN23" s="631"/>
      <c r="AO23" s="632"/>
      <c r="AP23" s="642" t="s">
        <v>262</v>
      </c>
      <c r="AQ23" s="643"/>
      <c r="AR23" s="643"/>
      <c r="AS23" s="643"/>
      <c r="AT23" s="643"/>
      <c r="AU23" s="643"/>
      <c r="AV23" s="643"/>
      <c r="AW23" s="643"/>
      <c r="AX23" s="643"/>
      <c r="AY23" s="643"/>
      <c r="AZ23" s="643"/>
      <c r="BA23" s="643"/>
      <c r="BB23" s="643"/>
      <c r="BC23" s="643"/>
      <c r="BD23" s="643"/>
      <c r="BE23" s="643"/>
      <c r="BF23" s="644"/>
      <c r="BG23" s="625" t="s">
        <v>111</v>
      </c>
      <c r="BH23" s="626"/>
      <c r="BI23" s="626"/>
      <c r="BJ23" s="626"/>
      <c r="BK23" s="626"/>
      <c r="BL23" s="626"/>
      <c r="BM23" s="626"/>
      <c r="BN23" s="627"/>
      <c r="BO23" s="628" t="s">
        <v>111</v>
      </c>
      <c r="BP23" s="628"/>
      <c r="BQ23" s="628"/>
      <c r="BR23" s="628"/>
      <c r="BS23" s="634" t="s">
        <v>111</v>
      </c>
      <c r="BT23" s="626"/>
      <c r="BU23" s="626"/>
      <c r="BV23" s="626"/>
      <c r="BW23" s="626"/>
      <c r="BX23" s="626"/>
      <c r="BY23" s="626"/>
      <c r="BZ23" s="626"/>
      <c r="CA23" s="626"/>
      <c r="CB23" s="635"/>
      <c r="CD23" s="607" t="s">
        <v>202</v>
      </c>
      <c r="CE23" s="608"/>
      <c r="CF23" s="608"/>
      <c r="CG23" s="608"/>
      <c r="CH23" s="608"/>
      <c r="CI23" s="608"/>
      <c r="CJ23" s="608"/>
      <c r="CK23" s="608"/>
      <c r="CL23" s="608"/>
      <c r="CM23" s="608"/>
      <c r="CN23" s="608"/>
      <c r="CO23" s="608"/>
      <c r="CP23" s="608"/>
      <c r="CQ23" s="609"/>
      <c r="CR23" s="607" t="s">
        <v>263</v>
      </c>
      <c r="CS23" s="608"/>
      <c r="CT23" s="608"/>
      <c r="CU23" s="608"/>
      <c r="CV23" s="608"/>
      <c r="CW23" s="608"/>
      <c r="CX23" s="608"/>
      <c r="CY23" s="609"/>
      <c r="CZ23" s="607" t="s">
        <v>264</v>
      </c>
      <c r="DA23" s="608"/>
      <c r="DB23" s="608"/>
      <c r="DC23" s="609"/>
      <c r="DD23" s="607" t="s">
        <v>265</v>
      </c>
      <c r="DE23" s="608"/>
      <c r="DF23" s="608"/>
      <c r="DG23" s="608"/>
      <c r="DH23" s="608"/>
      <c r="DI23" s="608"/>
      <c r="DJ23" s="608"/>
      <c r="DK23" s="609"/>
      <c r="DL23" s="648" t="s">
        <v>266</v>
      </c>
      <c r="DM23" s="649"/>
      <c r="DN23" s="649"/>
      <c r="DO23" s="649"/>
      <c r="DP23" s="649"/>
      <c r="DQ23" s="649"/>
      <c r="DR23" s="649"/>
      <c r="DS23" s="649"/>
      <c r="DT23" s="649"/>
      <c r="DU23" s="649"/>
      <c r="DV23" s="650"/>
      <c r="DW23" s="607" t="s">
        <v>267</v>
      </c>
      <c r="DX23" s="608"/>
      <c r="DY23" s="608"/>
      <c r="DZ23" s="608"/>
      <c r="EA23" s="608"/>
      <c r="EB23" s="608"/>
      <c r="EC23" s="609"/>
    </row>
    <row r="24" spans="2:133" ht="11.25" customHeight="1">
      <c r="B24" s="622" t="s">
        <v>268</v>
      </c>
      <c r="C24" s="623"/>
      <c r="D24" s="623"/>
      <c r="E24" s="623"/>
      <c r="F24" s="623"/>
      <c r="G24" s="623"/>
      <c r="H24" s="623"/>
      <c r="I24" s="623"/>
      <c r="J24" s="623"/>
      <c r="K24" s="623"/>
      <c r="L24" s="623"/>
      <c r="M24" s="623"/>
      <c r="N24" s="623"/>
      <c r="O24" s="623"/>
      <c r="P24" s="623"/>
      <c r="Q24" s="624"/>
      <c r="R24" s="625">
        <v>136177</v>
      </c>
      <c r="S24" s="626"/>
      <c r="T24" s="626"/>
      <c r="U24" s="626"/>
      <c r="V24" s="626"/>
      <c r="W24" s="626"/>
      <c r="X24" s="626"/>
      <c r="Y24" s="627"/>
      <c r="Z24" s="628">
        <v>0.2</v>
      </c>
      <c r="AA24" s="628"/>
      <c r="AB24" s="628"/>
      <c r="AC24" s="628"/>
      <c r="AD24" s="629">
        <v>3255</v>
      </c>
      <c r="AE24" s="629"/>
      <c r="AF24" s="629"/>
      <c r="AG24" s="629"/>
      <c r="AH24" s="629"/>
      <c r="AI24" s="629"/>
      <c r="AJ24" s="629"/>
      <c r="AK24" s="629"/>
      <c r="AL24" s="630">
        <v>0</v>
      </c>
      <c r="AM24" s="631"/>
      <c r="AN24" s="631"/>
      <c r="AO24" s="632"/>
      <c r="AP24" s="642" t="s">
        <v>269</v>
      </c>
      <c r="AQ24" s="643"/>
      <c r="AR24" s="643"/>
      <c r="AS24" s="643"/>
      <c r="AT24" s="643"/>
      <c r="AU24" s="643"/>
      <c r="AV24" s="643"/>
      <c r="AW24" s="643"/>
      <c r="AX24" s="643"/>
      <c r="AY24" s="643"/>
      <c r="AZ24" s="643"/>
      <c r="BA24" s="643"/>
      <c r="BB24" s="643"/>
      <c r="BC24" s="643"/>
      <c r="BD24" s="643"/>
      <c r="BE24" s="643"/>
      <c r="BF24" s="644"/>
      <c r="BG24" s="625" t="s">
        <v>111</v>
      </c>
      <c r="BH24" s="626"/>
      <c r="BI24" s="626"/>
      <c r="BJ24" s="626"/>
      <c r="BK24" s="626"/>
      <c r="BL24" s="626"/>
      <c r="BM24" s="626"/>
      <c r="BN24" s="627"/>
      <c r="BO24" s="628" t="s">
        <v>111</v>
      </c>
      <c r="BP24" s="628"/>
      <c r="BQ24" s="628"/>
      <c r="BR24" s="628"/>
      <c r="BS24" s="634" t="s">
        <v>111</v>
      </c>
      <c r="BT24" s="626"/>
      <c r="BU24" s="626"/>
      <c r="BV24" s="626"/>
      <c r="BW24" s="626"/>
      <c r="BX24" s="626"/>
      <c r="BY24" s="626"/>
      <c r="BZ24" s="626"/>
      <c r="CA24" s="626"/>
      <c r="CB24" s="635"/>
      <c r="CD24" s="636" t="s">
        <v>270</v>
      </c>
      <c r="CE24" s="637"/>
      <c r="CF24" s="637"/>
      <c r="CG24" s="637"/>
      <c r="CH24" s="637"/>
      <c r="CI24" s="637"/>
      <c r="CJ24" s="637"/>
      <c r="CK24" s="637"/>
      <c r="CL24" s="637"/>
      <c r="CM24" s="637"/>
      <c r="CN24" s="637"/>
      <c r="CO24" s="637"/>
      <c r="CP24" s="637"/>
      <c r="CQ24" s="638"/>
      <c r="CR24" s="614">
        <v>27560042</v>
      </c>
      <c r="CS24" s="615"/>
      <c r="CT24" s="615"/>
      <c r="CU24" s="615"/>
      <c r="CV24" s="615"/>
      <c r="CW24" s="615"/>
      <c r="CX24" s="615"/>
      <c r="CY24" s="616"/>
      <c r="CZ24" s="652">
        <v>50.7</v>
      </c>
      <c r="DA24" s="653"/>
      <c r="DB24" s="653"/>
      <c r="DC24" s="654"/>
      <c r="DD24" s="651">
        <v>18629558</v>
      </c>
      <c r="DE24" s="615"/>
      <c r="DF24" s="615"/>
      <c r="DG24" s="615"/>
      <c r="DH24" s="615"/>
      <c r="DI24" s="615"/>
      <c r="DJ24" s="615"/>
      <c r="DK24" s="616"/>
      <c r="DL24" s="651">
        <v>18526076</v>
      </c>
      <c r="DM24" s="615"/>
      <c r="DN24" s="615"/>
      <c r="DO24" s="615"/>
      <c r="DP24" s="615"/>
      <c r="DQ24" s="615"/>
      <c r="DR24" s="615"/>
      <c r="DS24" s="615"/>
      <c r="DT24" s="615"/>
      <c r="DU24" s="615"/>
      <c r="DV24" s="616"/>
      <c r="DW24" s="619">
        <v>60.7</v>
      </c>
      <c r="DX24" s="620"/>
      <c r="DY24" s="620"/>
      <c r="DZ24" s="620"/>
      <c r="EA24" s="620"/>
      <c r="EB24" s="620"/>
      <c r="EC24" s="621"/>
    </row>
    <row r="25" spans="2:133" ht="11.25" customHeight="1">
      <c r="B25" s="622" t="s">
        <v>271</v>
      </c>
      <c r="C25" s="623"/>
      <c r="D25" s="623"/>
      <c r="E25" s="623"/>
      <c r="F25" s="623"/>
      <c r="G25" s="623"/>
      <c r="H25" s="623"/>
      <c r="I25" s="623"/>
      <c r="J25" s="623"/>
      <c r="K25" s="623"/>
      <c r="L25" s="623"/>
      <c r="M25" s="623"/>
      <c r="N25" s="623"/>
      <c r="O25" s="623"/>
      <c r="P25" s="623"/>
      <c r="Q25" s="624"/>
      <c r="R25" s="625">
        <v>8663654</v>
      </c>
      <c r="S25" s="626"/>
      <c r="T25" s="626"/>
      <c r="U25" s="626"/>
      <c r="V25" s="626"/>
      <c r="W25" s="626"/>
      <c r="X25" s="626"/>
      <c r="Y25" s="627"/>
      <c r="Z25" s="628">
        <v>15.2</v>
      </c>
      <c r="AA25" s="628"/>
      <c r="AB25" s="628"/>
      <c r="AC25" s="628"/>
      <c r="AD25" s="629" t="s">
        <v>111</v>
      </c>
      <c r="AE25" s="629"/>
      <c r="AF25" s="629"/>
      <c r="AG25" s="629"/>
      <c r="AH25" s="629"/>
      <c r="AI25" s="629"/>
      <c r="AJ25" s="629"/>
      <c r="AK25" s="629"/>
      <c r="AL25" s="630" t="s">
        <v>111</v>
      </c>
      <c r="AM25" s="631"/>
      <c r="AN25" s="631"/>
      <c r="AO25" s="632"/>
      <c r="AP25" s="642" t="s">
        <v>272</v>
      </c>
      <c r="AQ25" s="643"/>
      <c r="AR25" s="643"/>
      <c r="AS25" s="643"/>
      <c r="AT25" s="643"/>
      <c r="AU25" s="643"/>
      <c r="AV25" s="643"/>
      <c r="AW25" s="643"/>
      <c r="AX25" s="643"/>
      <c r="AY25" s="643"/>
      <c r="AZ25" s="643"/>
      <c r="BA25" s="643"/>
      <c r="BB25" s="643"/>
      <c r="BC25" s="643"/>
      <c r="BD25" s="643"/>
      <c r="BE25" s="643"/>
      <c r="BF25" s="644"/>
      <c r="BG25" s="625" t="s">
        <v>111</v>
      </c>
      <c r="BH25" s="626"/>
      <c r="BI25" s="626"/>
      <c r="BJ25" s="626"/>
      <c r="BK25" s="626"/>
      <c r="BL25" s="626"/>
      <c r="BM25" s="626"/>
      <c r="BN25" s="627"/>
      <c r="BO25" s="628" t="s">
        <v>111</v>
      </c>
      <c r="BP25" s="628"/>
      <c r="BQ25" s="628"/>
      <c r="BR25" s="628"/>
      <c r="BS25" s="634" t="s">
        <v>111</v>
      </c>
      <c r="BT25" s="626"/>
      <c r="BU25" s="626"/>
      <c r="BV25" s="626"/>
      <c r="BW25" s="626"/>
      <c r="BX25" s="626"/>
      <c r="BY25" s="626"/>
      <c r="BZ25" s="626"/>
      <c r="CA25" s="626"/>
      <c r="CB25" s="635"/>
      <c r="CD25" s="639" t="s">
        <v>273</v>
      </c>
      <c r="CE25" s="640"/>
      <c r="CF25" s="640"/>
      <c r="CG25" s="640"/>
      <c r="CH25" s="640"/>
      <c r="CI25" s="640"/>
      <c r="CJ25" s="640"/>
      <c r="CK25" s="640"/>
      <c r="CL25" s="640"/>
      <c r="CM25" s="640"/>
      <c r="CN25" s="640"/>
      <c r="CO25" s="640"/>
      <c r="CP25" s="640"/>
      <c r="CQ25" s="641"/>
      <c r="CR25" s="625">
        <v>8730679</v>
      </c>
      <c r="CS25" s="657"/>
      <c r="CT25" s="657"/>
      <c r="CU25" s="657"/>
      <c r="CV25" s="657"/>
      <c r="CW25" s="657"/>
      <c r="CX25" s="657"/>
      <c r="CY25" s="658"/>
      <c r="CZ25" s="659">
        <v>16.100000000000001</v>
      </c>
      <c r="DA25" s="660"/>
      <c r="DB25" s="660"/>
      <c r="DC25" s="661"/>
      <c r="DD25" s="634">
        <v>8282763</v>
      </c>
      <c r="DE25" s="657"/>
      <c r="DF25" s="657"/>
      <c r="DG25" s="657"/>
      <c r="DH25" s="657"/>
      <c r="DI25" s="657"/>
      <c r="DJ25" s="657"/>
      <c r="DK25" s="658"/>
      <c r="DL25" s="634">
        <v>8198265</v>
      </c>
      <c r="DM25" s="657"/>
      <c r="DN25" s="657"/>
      <c r="DO25" s="657"/>
      <c r="DP25" s="657"/>
      <c r="DQ25" s="657"/>
      <c r="DR25" s="657"/>
      <c r="DS25" s="657"/>
      <c r="DT25" s="657"/>
      <c r="DU25" s="657"/>
      <c r="DV25" s="658"/>
      <c r="DW25" s="630">
        <v>26.9</v>
      </c>
      <c r="DX25" s="655"/>
      <c r="DY25" s="655"/>
      <c r="DZ25" s="655"/>
      <c r="EA25" s="655"/>
      <c r="EB25" s="655"/>
      <c r="EC25" s="656"/>
    </row>
    <row r="26" spans="2:133" ht="11.25" customHeight="1">
      <c r="B26" s="662" t="s">
        <v>274</v>
      </c>
      <c r="C26" s="663"/>
      <c r="D26" s="663"/>
      <c r="E26" s="663"/>
      <c r="F26" s="663"/>
      <c r="G26" s="663"/>
      <c r="H26" s="663"/>
      <c r="I26" s="663"/>
      <c r="J26" s="663"/>
      <c r="K26" s="663"/>
      <c r="L26" s="663"/>
      <c r="M26" s="663"/>
      <c r="N26" s="663"/>
      <c r="O26" s="663"/>
      <c r="P26" s="663"/>
      <c r="Q26" s="664"/>
      <c r="R26" s="625">
        <v>15142</v>
      </c>
      <c r="S26" s="626"/>
      <c r="T26" s="626"/>
      <c r="U26" s="626"/>
      <c r="V26" s="626"/>
      <c r="W26" s="626"/>
      <c r="X26" s="626"/>
      <c r="Y26" s="627"/>
      <c r="Z26" s="628">
        <v>0</v>
      </c>
      <c r="AA26" s="628"/>
      <c r="AB26" s="628"/>
      <c r="AC26" s="628"/>
      <c r="AD26" s="629">
        <v>15142</v>
      </c>
      <c r="AE26" s="629"/>
      <c r="AF26" s="629"/>
      <c r="AG26" s="629"/>
      <c r="AH26" s="629"/>
      <c r="AI26" s="629"/>
      <c r="AJ26" s="629"/>
      <c r="AK26" s="629"/>
      <c r="AL26" s="630">
        <v>0.1</v>
      </c>
      <c r="AM26" s="631"/>
      <c r="AN26" s="631"/>
      <c r="AO26" s="632"/>
      <c r="AP26" s="642" t="s">
        <v>275</v>
      </c>
      <c r="AQ26" s="665"/>
      <c r="AR26" s="665"/>
      <c r="AS26" s="665"/>
      <c r="AT26" s="665"/>
      <c r="AU26" s="665"/>
      <c r="AV26" s="665"/>
      <c r="AW26" s="665"/>
      <c r="AX26" s="665"/>
      <c r="AY26" s="665"/>
      <c r="AZ26" s="665"/>
      <c r="BA26" s="665"/>
      <c r="BB26" s="665"/>
      <c r="BC26" s="665"/>
      <c r="BD26" s="665"/>
      <c r="BE26" s="665"/>
      <c r="BF26" s="644"/>
      <c r="BG26" s="625" t="s">
        <v>111</v>
      </c>
      <c r="BH26" s="626"/>
      <c r="BI26" s="626"/>
      <c r="BJ26" s="626"/>
      <c r="BK26" s="626"/>
      <c r="BL26" s="626"/>
      <c r="BM26" s="626"/>
      <c r="BN26" s="627"/>
      <c r="BO26" s="628" t="s">
        <v>111</v>
      </c>
      <c r="BP26" s="628"/>
      <c r="BQ26" s="628"/>
      <c r="BR26" s="628"/>
      <c r="BS26" s="634" t="s">
        <v>111</v>
      </c>
      <c r="BT26" s="626"/>
      <c r="BU26" s="626"/>
      <c r="BV26" s="626"/>
      <c r="BW26" s="626"/>
      <c r="BX26" s="626"/>
      <c r="BY26" s="626"/>
      <c r="BZ26" s="626"/>
      <c r="CA26" s="626"/>
      <c r="CB26" s="635"/>
      <c r="CD26" s="639" t="s">
        <v>276</v>
      </c>
      <c r="CE26" s="640"/>
      <c r="CF26" s="640"/>
      <c r="CG26" s="640"/>
      <c r="CH26" s="640"/>
      <c r="CI26" s="640"/>
      <c r="CJ26" s="640"/>
      <c r="CK26" s="640"/>
      <c r="CL26" s="640"/>
      <c r="CM26" s="640"/>
      <c r="CN26" s="640"/>
      <c r="CO26" s="640"/>
      <c r="CP26" s="640"/>
      <c r="CQ26" s="641"/>
      <c r="CR26" s="625">
        <v>5660496</v>
      </c>
      <c r="CS26" s="626"/>
      <c r="CT26" s="626"/>
      <c r="CU26" s="626"/>
      <c r="CV26" s="626"/>
      <c r="CW26" s="626"/>
      <c r="CX26" s="626"/>
      <c r="CY26" s="627"/>
      <c r="CZ26" s="659">
        <v>10.4</v>
      </c>
      <c r="DA26" s="660"/>
      <c r="DB26" s="660"/>
      <c r="DC26" s="661"/>
      <c r="DD26" s="634">
        <v>5344025</v>
      </c>
      <c r="DE26" s="626"/>
      <c r="DF26" s="626"/>
      <c r="DG26" s="626"/>
      <c r="DH26" s="626"/>
      <c r="DI26" s="626"/>
      <c r="DJ26" s="626"/>
      <c r="DK26" s="627"/>
      <c r="DL26" s="634" t="s">
        <v>277</v>
      </c>
      <c r="DM26" s="626"/>
      <c r="DN26" s="626"/>
      <c r="DO26" s="626"/>
      <c r="DP26" s="626"/>
      <c r="DQ26" s="626"/>
      <c r="DR26" s="626"/>
      <c r="DS26" s="626"/>
      <c r="DT26" s="626"/>
      <c r="DU26" s="626"/>
      <c r="DV26" s="627"/>
      <c r="DW26" s="630" t="s">
        <v>277</v>
      </c>
      <c r="DX26" s="655"/>
      <c r="DY26" s="655"/>
      <c r="DZ26" s="655"/>
      <c r="EA26" s="655"/>
      <c r="EB26" s="655"/>
      <c r="EC26" s="656"/>
    </row>
    <row r="27" spans="2:133" ht="11.25" customHeight="1">
      <c r="B27" s="622" t="s">
        <v>278</v>
      </c>
      <c r="C27" s="623"/>
      <c r="D27" s="623"/>
      <c r="E27" s="623"/>
      <c r="F27" s="623"/>
      <c r="G27" s="623"/>
      <c r="H27" s="623"/>
      <c r="I27" s="623"/>
      <c r="J27" s="623"/>
      <c r="K27" s="623"/>
      <c r="L27" s="623"/>
      <c r="M27" s="623"/>
      <c r="N27" s="623"/>
      <c r="O27" s="623"/>
      <c r="P27" s="623"/>
      <c r="Q27" s="624"/>
      <c r="R27" s="625">
        <v>5541635</v>
      </c>
      <c r="S27" s="626"/>
      <c r="T27" s="626"/>
      <c r="U27" s="626"/>
      <c r="V27" s="626"/>
      <c r="W27" s="626"/>
      <c r="X27" s="626"/>
      <c r="Y27" s="627"/>
      <c r="Z27" s="628">
        <v>9.8000000000000007</v>
      </c>
      <c r="AA27" s="628"/>
      <c r="AB27" s="628"/>
      <c r="AC27" s="628"/>
      <c r="AD27" s="629" t="s">
        <v>111</v>
      </c>
      <c r="AE27" s="629"/>
      <c r="AF27" s="629"/>
      <c r="AG27" s="629"/>
      <c r="AH27" s="629"/>
      <c r="AI27" s="629"/>
      <c r="AJ27" s="629"/>
      <c r="AK27" s="629"/>
      <c r="AL27" s="630" t="s">
        <v>111</v>
      </c>
      <c r="AM27" s="631"/>
      <c r="AN27" s="631"/>
      <c r="AO27" s="632"/>
      <c r="AP27" s="622" t="s">
        <v>279</v>
      </c>
      <c r="AQ27" s="623"/>
      <c r="AR27" s="623"/>
      <c r="AS27" s="623"/>
      <c r="AT27" s="623"/>
      <c r="AU27" s="623"/>
      <c r="AV27" s="623"/>
      <c r="AW27" s="623"/>
      <c r="AX27" s="623"/>
      <c r="AY27" s="623"/>
      <c r="AZ27" s="623"/>
      <c r="BA27" s="623"/>
      <c r="BB27" s="623"/>
      <c r="BC27" s="623"/>
      <c r="BD27" s="623"/>
      <c r="BE27" s="623"/>
      <c r="BF27" s="624"/>
      <c r="BG27" s="625">
        <v>13537795</v>
      </c>
      <c r="BH27" s="626"/>
      <c r="BI27" s="626"/>
      <c r="BJ27" s="626"/>
      <c r="BK27" s="626"/>
      <c r="BL27" s="626"/>
      <c r="BM27" s="626"/>
      <c r="BN27" s="627"/>
      <c r="BO27" s="628">
        <v>100</v>
      </c>
      <c r="BP27" s="628"/>
      <c r="BQ27" s="628"/>
      <c r="BR27" s="628"/>
      <c r="BS27" s="634">
        <v>148774</v>
      </c>
      <c r="BT27" s="626"/>
      <c r="BU27" s="626"/>
      <c r="BV27" s="626"/>
      <c r="BW27" s="626"/>
      <c r="BX27" s="626"/>
      <c r="BY27" s="626"/>
      <c r="BZ27" s="626"/>
      <c r="CA27" s="626"/>
      <c r="CB27" s="635"/>
      <c r="CD27" s="639" t="s">
        <v>280</v>
      </c>
      <c r="CE27" s="640"/>
      <c r="CF27" s="640"/>
      <c r="CG27" s="640"/>
      <c r="CH27" s="640"/>
      <c r="CI27" s="640"/>
      <c r="CJ27" s="640"/>
      <c r="CK27" s="640"/>
      <c r="CL27" s="640"/>
      <c r="CM27" s="640"/>
      <c r="CN27" s="640"/>
      <c r="CO27" s="640"/>
      <c r="CP27" s="640"/>
      <c r="CQ27" s="641"/>
      <c r="CR27" s="625">
        <v>11800762</v>
      </c>
      <c r="CS27" s="657"/>
      <c r="CT27" s="657"/>
      <c r="CU27" s="657"/>
      <c r="CV27" s="657"/>
      <c r="CW27" s="657"/>
      <c r="CX27" s="657"/>
      <c r="CY27" s="658"/>
      <c r="CZ27" s="659">
        <v>21.7</v>
      </c>
      <c r="DA27" s="660"/>
      <c r="DB27" s="660"/>
      <c r="DC27" s="661"/>
      <c r="DD27" s="634">
        <v>3449538</v>
      </c>
      <c r="DE27" s="657"/>
      <c r="DF27" s="657"/>
      <c r="DG27" s="657"/>
      <c r="DH27" s="657"/>
      <c r="DI27" s="657"/>
      <c r="DJ27" s="657"/>
      <c r="DK27" s="658"/>
      <c r="DL27" s="634">
        <v>3430554</v>
      </c>
      <c r="DM27" s="657"/>
      <c r="DN27" s="657"/>
      <c r="DO27" s="657"/>
      <c r="DP27" s="657"/>
      <c r="DQ27" s="657"/>
      <c r="DR27" s="657"/>
      <c r="DS27" s="657"/>
      <c r="DT27" s="657"/>
      <c r="DU27" s="657"/>
      <c r="DV27" s="658"/>
      <c r="DW27" s="630">
        <v>11.2</v>
      </c>
      <c r="DX27" s="655"/>
      <c r="DY27" s="655"/>
      <c r="DZ27" s="655"/>
      <c r="EA27" s="655"/>
      <c r="EB27" s="655"/>
      <c r="EC27" s="656"/>
    </row>
    <row r="28" spans="2:133" ht="11.25" customHeight="1">
      <c r="B28" s="622" t="s">
        <v>281</v>
      </c>
      <c r="C28" s="623"/>
      <c r="D28" s="623"/>
      <c r="E28" s="623"/>
      <c r="F28" s="623"/>
      <c r="G28" s="623"/>
      <c r="H28" s="623"/>
      <c r="I28" s="623"/>
      <c r="J28" s="623"/>
      <c r="K28" s="623"/>
      <c r="L28" s="623"/>
      <c r="M28" s="623"/>
      <c r="N28" s="623"/>
      <c r="O28" s="623"/>
      <c r="P28" s="623"/>
      <c r="Q28" s="624"/>
      <c r="R28" s="625">
        <v>289288</v>
      </c>
      <c r="S28" s="626"/>
      <c r="T28" s="626"/>
      <c r="U28" s="626"/>
      <c r="V28" s="626"/>
      <c r="W28" s="626"/>
      <c r="X28" s="626"/>
      <c r="Y28" s="627"/>
      <c r="Z28" s="628">
        <v>0.5</v>
      </c>
      <c r="AA28" s="628"/>
      <c r="AB28" s="628"/>
      <c r="AC28" s="628"/>
      <c r="AD28" s="629">
        <v>156521</v>
      </c>
      <c r="AE28" s="629"/>
      <c r="AF28" s="629"/>
      <c r="AG28" s="629"/>
      <c r="AH28" s="629"/>
      <c r="AI28" s="629"/>
      <c r="AJ28" s="629"/>
      <c r="AK28" s="629"/>
      <c r="AL28" s="630">
        <v>0.5</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282</v>
      </c>
      <c r="CE28" s="640"/>
      <c r="CF28" s="640"/>
      <c r="CG28" s="640"/>
      <c r="CH28" s="640"/>
      <c r="CI28" s="640"/>
      <c r="CJ28" s="640"/>
      <c r="CK28" s="640"/>
      <c r="CL28" s="640"/>
      <c r="CM28" s="640"/>
      <c r="CN28" s="640"/>
      <c r="CO28" s="640"/>
      <c r="CP28" s="640"/>
      <c r="CQ28" s="641"/>
      <c r="CR28" s="625">
        <v>7028601</v>
      </c>
      <c r="CS28" s="626"/>
      <c r="CT28" s="626"/>
      <c r="CU28" s="626"/>
      <c r="CV28" s="626"/>
      <c r="CW28" s="626"/>
      <c r="CX28" s="626"/>
      <c r="CY28" s="627"/>
      <c r="CZ28" s="659">
        <v>12.9</v>
      </c>
      <c r="DA28" s="660"/>
      <c r="DB28" s="660"/>
      <c r="DC28" s="661"/>
      <c r="DD28" s="634">
        <v>6897257</v>
      </c>
      <c r="DE28" s="626"/>
      <c r="DF28" s="626"/>
      <c r="DG28" s="626"/>
      <c r="DH28" s="626"/>
      <c r="DI28" s="626"/>
      <c r="DJ28" s="626"/>
      <c r="DK28" s="627"/>
      <c r="DL28" s="634">
        <v>6897257</v>
      </c>
      <c r="DM28" s="626"/>
      <c r="DN28" s="626"/>
      <c r="DO28" s="626"/>
      <c r="DP28" s="626"/>
      <c r="DQ28" s="626"/>
      <c r="DR28" s="626"/>
      <c r="DS28" s="626"/>
      <c r="DT28" s="626"/>
      <c r="DU28" s="626"/>
      <c r="DV28" s="627"/>
      <c r="DW28" s="630">
        <v>22.6</v>
      </c>
      <c r="DX28" s="655"/>
      <c r="DY28" s="655"/>
      <c r="DZ28" s="655"/>
      <c r="EA28" s="655"/>
      <c r="EB28" s="655"/>
      <c r="EC28" s="656"/>
    </row>
    <row r="29" spans="2:133" ht="11.25" customHeight="1">
      <c r="B29" s="622" t="s">
        <v>283</v>
      </c>
      <c r="C29" s="623"/>
      <c r="D29" s="623"/>
      <c r="E29" s="623"/>
      <c r="F29" s="623"/>
      <c r="G29" s="623"/>
      <c r="H29" s="623"/>
      <c r="I29" s="623"/>
      <c r="J29" s="623"/>
      <c r="K29" s="623"/>
      <c r="L29" s="623"/>
      <c r="M29" s="623"/>
      <c r="N29" s="623"/>
      <c r="O29" s="623"/>
      <c r="P29" s="623"/>
      <c r="Q29" s="624"/>
      <c r="R29" s="625">
        <v>297415</v>
      </c>
      <c r="S29" s="626"/>
      <c r="T29" s="626"/>
      <c r="U29" s="626"/>
      <c r="V29" s="626"/>
      <c r="W29" s="626"/>
      <c r="X29" s="626"/>
      <c r="Y29" s="627"/>
      <c r="Z29" s="628">
        <v>0.5</v>
      </c>
      <c r="AA29" s="628"/>
      <c r="AB29" s="628"/>
      <c r="AC29" s="628"/>
      <c r="AD29" s="629" t="s">
        <v>111</v>
      </c>
      <c r="AE29" s="629"/>
      <c r="AF29" s="629"/>
      <c r="AG29" s="629"/>
      <c r="AH29" s="629"/>
      <c r="AI29" s="629"/>
      <c r="AJ29" s="629"/>
      <c r="AK29" s="629"/>
      <c r="AL29" s="630" t="s">
        <v>111</v>
      </c>
      <c r="AM29" s="631"/>
      <c r="AN29" s="631"/>
      <c r="AO29" s="632"/>
      <c r="AP29" s="604" t="s">
        <v>202</v>
      </c>
      <c r="AQ29" s="605"/>
      <c r="AR29" s="605"/>
      <c r="AS29" s="605"/>
      <c r="AT29" s="605"/>
      <c r="AU29" s="605"/>
      <c r="AV29" s="605"/>
      <c r="AW29" s="605"/>
      <c r="AX29" s="605"/>
      <c r="AY29" s="605"/>
      <c r="AZ29" s="605"/>
      <c r="BA29" s="605"/>
      <c r="BB29" s="605"/>
      <c r="BC29" s="605"/>
      <c r="BD29" s="605"/>
      <c r="BE29" s="605"/>
      <c r="BF29" s="606"/>
      <c r="BG29" s="604" t="s">
        <v>284</v>
      </c>
      <c r="BH29" s="666"/>
      <c r="BI29" s="666"/>
      <c r="BJ29" s="666"/>
      <c r="BK29" s="666"/>
      <c r="BL29" s="666"/>
      <c r="BM29" s="666"/>
      <c r="BN29" s="666"/>
      <c r="BO29" s="666"/>
      <c r="BP29" s="666"/>
      <c r="BQ29" s="667"/>
      <c r="BR29" s="604" t="s">
        <v>285</v>
      </c>
      <c r="BS29" s="666"/>
      <c r="BT29" s="666"/>
      <c r="BU29" s="666"/>
      <c r="BV29" s="666"/>
      <c r="BW29" s="666"/>
      <c r="BX29" s="666"/>
      <c r="BY29" s="666"/>
      <c r="BZ29" s="666"/>
      <c r="CA29" s="666"/>
      <c r="CB29" s="667"/>
      <c r="CD29" s="686" t="s">
        <v>286</v>
      </c>
      <c r="CE29" s="687"/>
      <c r="CF29" s="639" t="s">
        <v>58</v>
      </c>
      <c r="CG29" s="640"/>
      <c r="CH29" s="640"/>
      <c r="CI29" s="640"/>
      <c r="CJ29" s="640"/>
      <c r="CK29" s="640"/>
      <c r="CL29" s="640"/>
      <c r="CM29" s="640"/>
      <c r="CN29" s="640"/>
      <c r="CO29" s="640"/>
      <c r="CP29" s="640"/>
      <c r="CQ29" s="641"/>
      <c r="CR29" s="625">
        <v>7028601</v>
      </c>
      <c r="CS29" s="657"/>
      <c r="CT29" s="657"/>
      <c r="CU29" s="657"/>
      <c r="CV29" s="657"/>
      <c r="CW29" s="657"/>
      <c r="CX29" s="657"/>
      <c r="CY29" s="658"/>
      <c r="CZ29" s="659">
        <v>12.9</v>
      </c>
      <c r="DA29" s="660"/>
      <c r="DB29" s="660"/>
      <c r="DC29" s="661"/>
      <c r="DD29" s="634">
        <v>6897257</v>
      </c>
      <c r="DE29" s="657"/>
      <c r="DF29" s="657"/>
      <c r="DG29" s="657"/>
      <c r="DH29" s="657"/>
      <c r="DI29" s="657"/>
      <c r="DJ29" s="657"/>
      <c r="DK29" s="658"/>
      <c r="DL29" s="634">
        <v>6897257</v>
      </c>
      <c r="DM29" s="657"/>
      <c r="DN29" s="657"/>
      <c r="DO29" s="657"/>
      <c r="DP29" s="657"/>
      <c r="DQ29" s="657"/>
      <c r="DR29" s="657"/>
      <c r="DS29" s="657"/>
      <c r="DT29" s="657"/>
      <c r="DU29" s="657"/>
      <c r="DV29" s="658"/>
      <c r="DW29" s="630">
        <v>22.6</v>
      </c>
      <c r="DX29" s="655"/>
      <c r="DY29" s="655"/>
      <c r="DZ29" s="655"/>
      <c r="EA29" s="655"/>
      <c r="EB29" s="655"/>
      <c r="EC29" s="656"/>
    </row>
    <row r="30" spans="2:133" ht="11.25" customHeight="1">
      <c r="B30" s="622" t="s">
        <v>287</v>
      </c>
      <c r="C30" s="623"/>
      <c r="D30" s="623"/>
      <c r="E30" s="623"/>
      <c r="F30" s="623"/>
      <c r="G30" s="623"/>
      <c r="H30" s="623"/>
      <c r="I30" s="623"/>
      <c r="J30" s="623"/>
      <c r="K30" s="623"/>
      <c r="L30" s="623"/>
      <c r="M30" s="623"/>
      <c r="N30" s="623"/>
      <c r="O30" s="623"/>
      <c r="P30" s="623"/>
      <c r="Q30" s="624"/>
      <c r="R30" s="625">
        <v>2498446</v>
      </c>
      <c r="S30" s="626"/>
      <c r="T30" s="626"/>
      <c r="U30" s="626"/>
      <c r="V30" s="626"/>
      <c r="W30" s="626"/>
      <c r="X30" s="626"/>
      <c r="Y30" s="627"/>
      <c r="Z30" s="628">
        <v>4.4000000000000004</v>
      </c>
      <c r="AA30" s="628"/>
      <c r="AB30" s="628"/>
      <c r="AC30" s="628"/>
      <c r="AD30" s="629" t="s">
        <v>111</v>
      </c>
      <c r="AE30" s="629"/>
      <c r="AF30" s="629"/>
      <c r="AG30" s="629"/>
      <c r="AH30" s="629"/>
      <c r="AI30" s="629"/>
      <c r="AJ30" s="629"/>
      <c r="AK30" s="629"/>
      <c r="AL30" s="630" t="s">
        <v>111</v>
      </c>
      <c r="AM30" s="631"/>
      <c r="AN30" s="631"/>
      <c r="AO30" s="632"/>
      <c r="AP30" s="671" t="s">
        <v>288</v>
      </c>
      <c r="AQ30" s="672"/>
      <c r="AR30" s="672"/>
      <c r="AS30" s="672"/>
      <c r="AT30" s="677" t="s">
        <v>289</v>
      </c>
      <c r="AU30" s="184"/>
      <c r="AV30" s="184"/>
      <c r="AW30" s="184"/>
      <c r="AX30" s="611" t="s">
        <v>168</v>
      </c>
      <c r="AY30" s="612"/>
      <c r="AZ30" s="612"/>
      <c r="BA30" s="612"/>
      <c r="BB30" s="612"/>
      <c r="BC30" s="612"/>
      <c r="BD30" s="612"/>
      <c r="BE30" s="612"/>
      <c r="BF30" s="613"/>
      <c r="BG30" s="683">
        <v>99</v>
      </c>
      <c r="BH30" s="684"/>
      <c r="BI30" s="684"/>
      <c r="BJ30" s="684"/>
      <c r="BK30" s="684"/>
      <c r="BL30" s="684"/>
      <c r="BM30" s="620">
        <v>93.6</v>
      </c>
      <c r="BN30" s="684"/>
      <c r="BO30" s="684"/>
      <c r="BP30" s="684"/>
      <c r="BQ30" s="685"/>
      <c r="BR30" s="683">
        <v>98.8</v>
      </c>
      <c r="BS30" s="684"/>
      <c r="BT30" s="684"/>
      <c r="BU30" s="684"/>
      <c r="BV30" s="684"/>
      <c r="BW30" s="684"/>
      <c r="BX30" s="620">
        <v>92.6</v>
      </c>
      <c r="BY30" s="684"/>
      <c r="BZ30" s="684"/>
      <c r="CA30" s="684"/>
      <c r="CB30" s="685"/>
      <c r="CD30" s="688"/>
      <c r="CE30" s="689"/>
      <c r="CF30" s="639" t="s">
        <v>290</v>
      </c>
      <c r="CG30" s="640"/>
      <c r="CH30" s="640"/>
      <c r="CI30" s="640"/>
      <c r="CJ30" s="640"/>
      <c r="CK30" s="640"/>
      <c r="CL30" s="640"/>
      <c r="CM30" s="640"/>
      <c r="CN30" s="640"/>
      <c r="CO30" s="640"/>
      <c r="CP30" s="640"/>
      <c r="CQ30" s="641"/>
      <c r="CR30" s="625">
        <v>6618854</v>
      </c>
      <c r="CS30" s="626"/>
      <c r="CT30" s="626"/>
      <c r="CU30" s="626"/>
      <c r="CV30" s="626"/>
      <c r="CW30" s="626"/>
      <c r="CX30" s="626"/>
      <c r="CY30" s="627"/>
      <c r="CZ30" s="659">
        <v>12.2</v>
      </c>
      <c r="DA30" s="660"/>
      <c r="DB30" s="660"/>
      <c r="DC30" s="661"/>
      <c r="DD30" s="634">
        <v>6487510</v>
      </c>
      <c r="DE30" s="626"/>
      <c r="DF30" s="626"/>
      <c r="DG30" s="626"/>
      <c r="DH30" s="626"/>
      <c r="DI30" s="626"/>
      <c r="DJ30" s="626"/>
      <c r="DK30" s="627"/>
      <c r="DL30" s="634">
        <v>6487510</v>
      </c>
      <c r="DM30" s="626"/>
      <c r="DN30" s="626"/>
      <c r="DO30" s="626"/>
      <c r="DP30" s="626"/>
      <c r="DQ30" s="626"/>
      <c r="DR30" s="626"/>
      <c r="DS30" s="626"/>
      <c r="DT30" s="626"/>
      <c r="DU30" s="626"/>
      <c r="DV30" s="627"/>
      <c r="DW30" s="630">
        <v>21.3</v>
      </c>
      <c r="DX30" s="655"/>
      <c r="DY30" s="655"/>
      <c r="DZ30" s="655"/>
      <c r="EA30" s="655"/>
      <c r="EB30" s="655"/>
      <c r="EC30" s="656"/>
    </row>
    <row r="31" spans="2:133" ht="11.25" customHeight="1">
      <c r="B31" s="622" t="s">
        <v>291</v>
      </c>
      <c r="C31" s="623"/>
      <c r="D31" s="623"/>
      <c r="E31" s="623"/>
      <c r="F31" s="623"/>
      <c r="G31" s="623"/>
      <c r="H31" s="623"/>
      <c r="I31" s="623"/>
      <c r="J31" s="623"/>
      <c r="K31" s="623"/>
      <c r="L31" s="623"/>
      <c r="M31" s="623"/>
      <c r="N31" s="623"/>
      <c r="O31" s="623"/>
      <c r="P31" s="623"/>
      <c r="Q31" s="624"/>
      <c r="R31" s="625">
        <v>2868093</v>
      </c>
      <c r="S31" s="626"/>
      <c r="T31" s="626"/>
      <c r="U31" s="626"/>
      <c r="V31" s="626"/>
      <c r="W31" s="626"/>
      <c r="X31" s="626"/>
      <c r="Y31" s="627"/>
      <c r="Z31" s="628">
        <v>5</v>
      </c>
      <c r="AA31" s="628"/>
      <c r="AB31" s="628"/>
      <c r="AC31" s="628"/>
      <c r="AD31" s="629" t="s">
        <v>111</v>
      </c>
      <c r="AE31" s="629"/>
      <c r="AF31" s="629"/>
      <c r="AG31" s="629"/>
      <c r="AH31" s="629"/>
      <c r="AI31" s="629"/>
      <c r="AJ31" s="629"/>
      <c r="AK31" s="629"/>
      <c r="AL31" s="630" t="s">
        <v>111</v>
      </c>
      <c r="AM31" s="631"/>
      <c r="AN31" s="631"/>
      <c r="AO31" s="632"/>
      <c r="AP31" s="673"/>
      <c r="AQ31" s="674"/>
      <c r="AR31" s="674"/>
      <c r="AS31" s="674"/>
      <c r="AT31" s="678"/>
      <c r="AU31" s="183" t="s">
        <v>292</v>
      </c>
      <c r="AV31" s="183"/>
      <c r="AW31" s="183"/>
      <c r="AX31" s="622" t="s">
        <v>293</v>
      </c>
      <c r="AY31" s="623"/>
      <c r="AZ31" s="623"/>
      <c r="BA31" s="623"/>
      <c r="BB31" s="623"/>
      <c r="BC31" s="623"/>
      <c r="BD31" s="623"/>
      <c r="BE31" s="623"/>
      <c r="BF31" s="624"/>
      <c r="BG31" s="680">
        <v>99</v>
      </c>
      <c r="BH31" s="657"/>
      <c r="BI31" s="657"/>
      <c r="BJ31" s="657"/>
      <c r="BK31" s="657"/>
      <c r="BL31" s="657"/>
      <c r="BM31" s="631">
        <v>95.3</v>
      </c>
      <c r="BN31" s="681"/>
      <c r="BO31" s="681"/>
      <c r="BP31" s="681"/>
      <c r="BQ31" s="682"/>
      <c r="BR31" s="680">
        <v>98.9</v>
      </c>
      <c r="BS31" s="657"/>
      <c r="BT31" s="657"/>
      <c r="BU31" s="657"/>
      <c r="BV31" s="657"/>
      <c r="BW31" s="657"/>
      <c r="BX31" s="631">
        <v>94.8</v>
      </c>
      <c r="BY31" s="681"/>
      <c r="BZ31" s="681"/>
      <c r="CA31" s="681"/>
      <c r="CB31" s="682"/>
      <c r="CD31" s="688"/>
      <c r="CE31" s="689"/>
      <c r="CF31" s="639" t="s">
        <v>294</v>
      </c>
      <c r="CG31" s="640"/>
      <c r="CH31" s="640"/>
      <c r="CI31" s="640"/>
      <c r="CJ31" s="640"/>
      <c r="CK31" s="640"/>
      <c r="CL31" s="640"/>
      <c r="CM31" s="640"/>
      <c r="CN31" s="640"/>
      <c r="CO31" s="640"/>
      <c r="CP31" s="640"/>
      <c r="CQ31" s="641"/>
      <c r="CR31" s="625">
        <v>409747</v>
      </c>
      <c r="CS31" s="657"/>
      <c r="CT31" s="657"/>
      <c r="CU31" s="657"/>
      <c r="CV31" s="657"/>
      <c r="CW31" s="657"/>
      <c r="CX31" s="657"/>
      <c r="CY31" s="658"/>
      <c r="CZ31" s="659">
        <v>0.8</v>
      </c>
      <c r="DA31" s="660"/>
      <c r="DB31" s="660"/>
      <c r="DC31" s="661"/>
      <c r="DD31" s="634">
        <v>409747</v>
      </c>
      <c r="DE31" s="657"/>
      <c r="DF31" s="657"/>
      <c r="DG31" s="657"/>
      <c r="DH31" s="657"/>
      <c r="DI31" s="657"/>
      <c r="DJ31" s="657"/>
      <c r="DK31" s="658"/>
      <c r="DL31" s="634">
        <v>409747</v>
      </c>
      <c r="DM31" s="657"/>
      <c r="DN31" s="657"/>
      <c r="DO31" s="657"/>
      <c r="DP31" s="657"/>
      <c r="DQ31" s="657"/>
      <c r="DR31" s="657"/>
      <c r="DS31" s="657"/>
      <c r="DT31" s="657"/>
      <c r="DU31" s="657"/>
      <c r="DV31" s="658"/>
      <c r="DW31" s="630">
        <v>1.3</v>
      </c>
      <c r="DX31" s="655"/>
      <c r="DY31" s="655"/>
      <c r="DZ31" s="655"/>
      <c r="EA31" s="655"/>
      <c r="EB31" s="655"/>
      <c r="EC31" s="656"/>
    </row>
    <row r="32" spans="2:133" ht="11.25" customHeight="1">
      <c r="B32" s="622" t="s">
        <v>295</v>
      </c>
      <c r="C32" s="623"/>
      <c r="D32" s="623"/>
      <c r="E32" s="623"/>
      <c r="F32" s="623"/>
      <c r="G32" s="623"/>
      <c r="H32" s="623"/>
      <c r="I32" s="623"/>
      <c r="J32" s="623"/>
      <c r="K32" s="623"/>
      <c r="L32" s="623"/>
      <c r="M32" s="623"/>
      <c r="N32" s="623"/>
      <c r="O32" s="623"/>
      <c r="P32" s="623"/>
      <c r="Q32" s="624"/>
      <c r="R32" s="625">
        <v>648242</v>
      </c>
      <c r="S32" s="626"/>
      <c r="T32" s="626"/>
      <c r="U32" s="626"/>
      <c r="V32" s="626"/>
      <c r="W32" s="626"/>
      <c r="X32" s="626"/>
      <c r="Y32" s="627"/>
      <c r="Z32" s="628">
        <v>1.1000000000000001</v>
      </c>
      <c r="AA32" s="628"/>
      <c r="AB32" s="628"/>
      <c r="AC32" s="628"/>
      <c r="AD32" s="629">
        <v>60944</v>
      </c>
      <c r="AE32" s="629"/>
      <c r="AF32" s="629"/>
      <c r="AG32" s="629"/>
      <c r="AH32" s="629"/>
      <c r="AI32" s="629"/>
      <c r="AJ32" s="629"/>
      <c r="AK32" s="629"/>
      <c r="AL32" s="630">
        <v>0.2</v>
      </c>
      <c r="AM32" s="631"/>
      <c r="AN32" s="631"/>
      <c r="AO32" s="632"/>
      <c r="AP32" s="675"/>
      <c r="AQ32" s="676"/>
      <c r="AR32" s="676"/>
      <c r="AS32" s="676"/>
      <c r="AT32" s="679"/>
      <c r="AU32" s="185"/>
      <c r="AV32" s="185"/>
      <c r="AW32" s="185"/>
      <c r="AX32" s="668" t="s">
        <v>296</v>
      </c>
      <c r="AY32" s="669"/>
      <c r="AZ32" s="669"/>
      <c r="BA32" s="669"/>
      <c r="BB32" s="669"/>
      <c r="BC32" s="669"/>
      <c r="BD32" s="669"/>
      <c r="BE32" s="669"/>
      <c r="BF32" s="670"/>
      <c r="BG32" s="692">
        <v>98.8</v>
      </c>
      <c r="BH32" s="693"/>
      <c r="BI32" s="693"/>
      <c r="BJ32" s="693"/>
      <c r="BK32" s="693"/>
      <c r="BL32" s="693"/>
      <c r="BM32" s="694">
        <v>91.9</v>
      </c>
      <c r="BN32" s="693"/>
      <c r="BO32" s="693"/>
      <c r="BP32" s="693"/>
      <c r="BQ32" s="695"/>
      <c r="BR32" s="692">
        <v>98.5</v>
      </c>
      <c r="BS32" s="693"/>
      <c r="BT32" s="693"/>
      <c r="BU32" s="693"/>
      <c r="BV32" s="693"/>
      <c r="BW32" s="693"/>
      <c r="BX32" s="694">
        <v>90.2</v>
      </c>
      <c r="BY32" s="693"/>
      <c r="BZ32" s="693"/>
      <c r="CA32" s="693"/>
      <c r="CB32" s="695"/>
      <c r="CD32" s="690"/>
      <c r="CE32" s="691"/>
      <c r="CF32" s="639" t="s">
        <v>297</v>
      </c>
      <c r="CG32" s="640"/>
      <c r="CH32" s="640"/>
      <c r="CI32" s="640"/>
      <c r="CJ32" s="640"/>
      <c r="CK32" s="640"/>
      <c r="CL32" s="640"/>
      <c r="CM32" s="640"/>
      <c r="CN32" s="640"/>
      <c r="CO32" s="640"/>
      <c r="CP32" s="640"/>
      <c r="CQ32" s="641"/>
      <c r="CR32" s="625" t="s">
        <v>111</v>
      </c>
      <c r="CS32" s="626"/>
      <c r="CT32" s="626"/>
      <c r="CU32" s="626"/>
      <c r="CV32" s="626"/>
      <c r="CW32" s="626"/>
      <c r="CX32" s="626"/>
      <c r="CY32" s="627"/>
      <c r="CZ32" s="659" t="s">
        <v>111</v>
      </c>
      <c r="DA32" s="660"/>
      <c r="DB32" s="660"/>
      <c r="DC32" s="661"/>
      <c r="DD32" s="634" t="s">
        <v>111</v>
      </c>
      <c r="DE32" s="626"/>
      <c r="DF32" s="626"/>
      <c r="DG32" s="626"/>
      <c r="DH32" s="626"/>
      <c r="DI32" s="626"/>
      <c r="DJ32" s="626"/>
      <c r="DK32" s="627"/>
      <c r="DL32" s="634" t="s">
        <v>111</v>
      </c>
      <c r="DM32" s="626"/>
      <c r="DN32" s="626"/>
      <c r="DO32" s="626"/>
      <c r="DP32" s="626"/>
      <c r="DQ32" s="626"/>
      <c r="DR32" s="626"/>
      <c r="DS32" s="626"/>
      <c r="DT32" s="626"/>
      <c r="DU32" s="626"/>
      <c r="DV32" s="627"/>
      <c r="DW32" s="630" t="s">
        <v>111</v>
      </c>
      <c r="DX32" s="655"/>
      <c r="DY32" s="655"/>
      <c r="DZ32" s="655"/>
      <c r="EA32" s="655"/>
      <c r="EB32" s="655"/>
      <c r="EC32" s="656"/>
    </row>
    <row r="33" spans="2:133" ht="11.25" customHeight="1">
      <c r="B33" s="622" t="s">
        <v>298</v>
      </c>
      <c r="C33" s="623"/>
      <c r="D33" s="623"/>
      <c r="E33" s="623"/>
      <c r="F33" s="623"/>
      <c r="G33" s="623"/>
      <c r="H33" s="623"/>
      <c r="I33" s="623"/>
      <c r="J33" s="623"/>
      <c r="K33" s="623"/>
      <c r="L33" s="623"/>
      <c r="M33" s="623"/>
      <c r="N33" s="623"/>
      <c r="O33" s="623"/>
      <c r="P33" s="623"/>
      <c r="Q33" s="624"/>
      <c r="R33" s="625">
        <v>2971900</v>
      </c>
      <c r="S33" s="626"/>
      <c r="T33" s="626"/>
      <c r="U33" s="626"/>
      <c r="V33" s="626"/>
      <c r="W33" s="626"/>
      <c r="X33" s="626"/>
      <c r="Y33" s="627"/>
      <c r="Z33" s="628">
        <v>5.2</v>
      </c>
      <c r="AA33" s="628"/>
      <c r="AB33" s="628"/>
      <c r="AC33" s="628"/>
      <c r="AD33" s="629" t="s">
        <v>111</v>
      </c>
      <c r="AE33" s="629"/>
      <c r="AF33" s="629"/>
      <c r="AG33" s="629"/>
      <c r="AH33" s="629"/>
      <c r="AI33" s="629"/>
      <c r="AJ33" s="629"/>
      <c r="AK33" s="629"/>
      <c r="AL33" s="630" t="s">
        <v>111</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299</v>
      </c>
      <c r="CE33" s="640"/>
      <c r="CF33" s="640"/>
      <c r="CG33" s="640"/>
      <c r="CH33" s="640"/>
      <c r="CI33" s="640"/>
      <c r="CJ33" s="640"/>
      <c r="CK33" s="640"/>
      <c r="CL33" s="640"/>
      <c r="CM33" s="640"/>
      <c r="CN33" s="640"/>
      <c r="CO33" s="640"/>
      <c r="CP33" s="640"/>
      <c r="CQ33" s="641"/>
      <c r="CR33" s="625">
        <v>18619165</v>
      </c>
      <c r="CS33" s="657"/>
      <c r="CT33" s="657"/>
      <c r="CU33" s="657"/>
      <c r="CV33" s="657"/>
      <c r="CW33" s="657"/>
      <c r="CX33" s="657"/>
      <c r="CY33" s="658"/>
      <c r="CZ33" s="659">
        <v>34.299999999999997</v>
      </c>
      <c r="DA33" s="660"/>
      <c r="DB33" s="660"/>
      <c r="DC33" s="661"/>
      <c r="DD33" s="634">
        <v>15343722</v>
      </c>
      <c r="DE33" s="657"/>
      <c r="DF33" s="657"/>
      <c r="DG33" s="657"/>
      <c r="DH33" s="657"/>
      <c r="DI33" s="657"/>
      <c r="DJ33" s="657"/>
      <c r="DK33" s="658"/>
      <c r="DL33" s="634">
        <v>10063021</v>
      </c>
      <c r="DM33" s="657"/>
      <c r="DN33" s="657"/>
      <c r="DO33" s="657"/>
      <c r="DP33" s="657"/>
      <c r="DQ33" s="657"/>
      <c r="DR33" s="657"/>
      <c r="DS33" s="657"/>
      <c r="DT33" s="657"/>
      <c r="DU33" s="657"/>
      <c r="DV33" s="658"/>
      <c r="DW33" s="630">
        <v>33</v>
      </c>
      <c r="DX33" s="655"/>
      <c r="DY33" s="655"/>
      <c r="DZ33" s="655"/>
      <c r="EA33" s="655"/>
      <c r="EB33" s="655"/>
      <c r="EC33" s="656"/>
    </row>
    <row r="34" spans="2:133" ht="11.25" customHeight="1">
      <c r="B34" s="622" t="s">
        <v>300</v>
      </c>
      <c r="C34" s="623"/>
      <c r="D34" s="623"/>
      <c r="E34" s="623"/>
      <c r="F34" s="623"/>
      <c r="G34" s="623"/>
      <c r="H34" s="623"/>
      <c r="I34" s="623"/>
      <c r="J34" s="623"/>
      <c r="K34" s="623"/>
      <c r="L34" s="623"/>
      <c r="M34" s="623"/>
      <c r="N34" s="623"/>
      <c r="O34" s="623"/>
      <c r="P34" s="623"/>
      <c r="Q34" s="624"/>
      <c r="R34" s="625" t="s">
        <v>111</v>
      </c>
      <c r="S34" s="626"/>
      <c r="T34" s="626"/>
      <c r="U34" s="626"/>
      <c r="V34" s="626"/>
      <c r="W34" s="626"/>
      <c r="X34" s="626"/>
      <c r="Y34" s="627"/>
      <c r="Z34" s="628" t="s">
        <v>111</v>
      </c>
      <c r="AA34" s="628"/>
      <c r="AB34" s="628"/>
      <c r="AC34" s="628"/>
      <c r="AD34" s="629" t="s">
        <v>111</v>
      </c>
      <c r="AE34" s="629"/>
      <c r="AF34" s="629"/>
      <c r="AG34" s="629"/>
      <c r="AH34" s="629"/>
      <c r="AI34" s="629"/>
      <c r="AJ34" s="629"/>
      <c r="AK34" s="629"/>
      <c r="AL34" s="630" t="s">
        <v>111</v>
      </c>
      <c r="AM34" s="631"/>
      <c r="AN34" s="631"/>
      <c r="AO34" s="632"/>
      <c r="AP34" s="188"/>
      <c r="AQ34" s="604" t="s">
        <v>301</v>
      </c>
      <c r="AR34" s="605"/>
      <c r="AS34" s="605"/>
      <c r="AT34" s="605"/>
      <c r="AU34" s="605"/>
      <c r="AV34" s="605"/>
      <c r="AW34" s="605"/>
      <c r="AX34" s="605"/>
      <c r="AY34" s="605"/>
      <c r="AZ34" s="605"/>
      <c r="BA34" s="605"/>
      <c r="BB34" s="605"/>
      <c r="BC34" s="605"/>
      <c r="BD34" s="605"/>
      <c r="BE34" s="605"/>
      <c r="BF34" s="606"/>
      <c r="BG34" s="604" t="s">
        <v>302</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303</v>
      </c>
      <c r="CE34" s="640"/>
      <c r="CF34" s="640"/>
      <c r="CG34" s="640"/>
      <c r="CH34" s="640"/>
      <c r="CI34" s="640"/>
      <c r="CJ34" s="640"/>
      <c r="CK34" s="640"/>
      <c r="CL34" s="640"/>
      <c r="CM34" s="640"/>
      <c r="CN34" s="640"/>
      <c r="CO34" s="640"/>
      <c r="CP34" s="640"/>
      <c r="CQ34" s="641"/>
      <c r="CR34" s="625">
        <v>6730009</v>
      </c>
      <c r="CS34" s="626"/>
      <c r="CT34" s="626"/>
      <c r="CU34" s="626"/>
      <c r="CV34" s="626"/>
      <c r="CW34" s="626"/>
      <c r="CX34" s="626"/>
      <c r="CY34" s="627"/>
      <c r="CZ34" s="659">
        <v>12.4</v>
      </c>
      <c r="DA34" s="660"/>
      <c r="DB34" s="660"/>
      <c r="DC34" s="661"/>
      <c r="DD34" s="634">
        <v>5524468</v>
      </c>
      <c r="DE34" s="626"/>
      <c r="DF34" s="626"/>
      <c r="DG34" s="626"/>
      <c r="DH34" s="626"/>
      <c r="DI34" s="626"/>
      <c r="DJ34" s="626"/>
      <c r="DK34" s="627"/>
      <c r="DL34" s="634">
        <v>4504896</v>
      </c>
      <c r="DM34" s="626"/>
      <c r="DN34" s="626"/>
      <c r="DO34" s="626"/>
      <c r="DP34" s="626"/>
      <c r="DQ34" s="626"/>
      <c r="DR34" s="626"/>
      <c r="DS34" s="626"/>
      <c r="DT34" s="626"/>
      <c r="DU34" s="626"/>
      <c r="DV34" s="627"/>
      <c r="DW34" s="630">
        <v>14.8</v>
      </c>
      <c r="DX34" s="655"/>
      <c r="DY34" s="655"/>
      <c r="DZ34" s="655"/>
      <c r="EA34" s="655"/>
      <c r="EB34" s="655"/>
      <c r="EC34" s="656"/>
    </row>
    <row r="35" spans="2:133" ht="11.25" customHeight="1">
      <c r="B35" s="622" t="s">
        <v>304</v>
      </c>
      <c r="C35" s="623"/>
      <c r="D35" s="623"/>
      <c r="E35" s="623"/>
      <c r="F35" s="623"/>
      <c r="G35" s="623"/>
      <c r="H35" s="623"/>
      <c r="I35" s="623"/>
      <c r="J35" s="623"/>
      <c r="K35" s="623"/>
      <c r="L35" s="623"/>
      <c r="M35" s="623"/>
      <c r="N35" s="623"/>
      <c r="O35" s="623"/>
      <c r="P35" s="623"/>
      <c r="Q35" s="624"/>
      <c r="R35" s="625">
        <v>1361700</v>
      </c>
      <c r="S35" s="626"/>
      <c r="T35" s="626"/>
      <c r="U35" s="626"/>
      <c r="V35" s="626"/>
      <c r="W35" s="626"/>
      <c r="X35" s="626"/>
      <c r="Y35" s="627"/>
      <c r="Z35" s="628">
        <v>2.4</v>
      </c>
      <c r="AA35" s="628"/>
      <c r="AB35" s="628"/>
      <c r="AC35" s="628"/>
      <c r="AD35" s="629" t="s">
        <v>111</v>
      </c>
      <c r="AE35" s="629"/>
      <c r="AF35" s="629"/>
      <c r="AG35" s="629"/>
      <c r="AH35" s="629"/>
      <c r="AI35" s="629"/>
      <c r="AJ35" s="629"/>
      <c r="AK35" s="629"/>
      <c r="AL35" s="630" t="s">
        <v>111</v>
      </c>
      <c r="AM35" s="631"/>
      <c r="AN35" s="631"/>
      <c r="AO35" s="632"/>
      <c r="AP35" s="188"/>
      <c r="AQ35" s="636" t="s">
        <v>305</v>
      </c>
      <c r="AR35" s="637"/>
      <c r="AS35" s="637"/>
      <c r="AT35" s="637"/>
      <c r="AU35" s="637"/>
      <c r="AV35" s="637"/>
      <c r="AW35" s="637"/>
      <c r="AX35" s="637"/>
      <c r="AY35" s="638"/>
      <c r="AZ35" s="614">
        <v>5416578</v>
      </c>
      <c r="BA35" s="615"/>
      <c r="BB35" s="615"/>
      <c r="BC35" s="615"/>
      <c r="BD35" s="615"/>
      <c r="BE35" s="615"/>
      <c r="BF35" s="696"/>
      <c r="BG35" s="636" t="s">
        <v>306</v>
      </c>
      <c r="BH35" s="637"/>
      <c r="BI35" s="637"/>
      <c r="BJ35" s="637"/>
      <c r="BK35" s="637"/>
      <c r="BL35" s="637"/>
      <c r="BM35" s="637"/>
      <c r="BN35" s="637"/>
      <c r="BO35" s="637"/>
      <c r="BP35" s="637"/>
      <c r="BQ35" s="637"/>
      <c r="BR35" s="637"/>
      <c r="BS35" s="637"/>
      <c r="BT35" s="637"/>
      <c r="BU35" s="638"/>
      <c r="BV35" s="614">
        <v>345504</v>
      </c>
      <c r="BW35" s="615"/>
      <c r="BX35" s="615"/>
      <c r="BY35" s="615"/>
      <c r="BZ35" s="615"/>
      <c r="CA35" s="615"/>
      <c r="CB35" s="696"/>
      <c r="CD35" s="639" t="s">
        <v>307</v>
      </c>
      <c r="CE35" s="640"/>
      <c r="CF35" s="640"/>
      <c r="CG35" s="640"/>
      <c r="CH35" s="640"/>
      <c r="CI35" s="640"/>
      <c r="CJ35" s="640"/>
      <c r="CK35" s="640"/>
      <c r="CL35" s="640"/>
      <c r="CM35" s="640"/>
      <c r="CN35" s="640"/>
      <c r="CO35" s="640"/>
      <c r="CP35" s="640"/>
      <c r="CQ35" s="641"/>
      <c r="CR35" s="625">
        <v>506841</v>
      </c>
      <c r="CS35" s="657"/>
      <c r="CT35" s="657"/>
      <c r="CU35" s="657"/>
      <c r="CV35" s="657"/>
      <c r="CW35" s="657"/>
      <c r="CX35" s="657"/>
      <c r="CY35" s="658"/>
      <c r="CZ35" s="659">
        <v>0.9</v>
      </c>
      <c r="DA35" s="660"/>
      <c r="DB35" s="660"/>
      <c r="DC35" s="661"/>
      <c r="DD35" s="634">
        <v>279110</v>
      </c>
      <c r="DE35" s="657"/>
      <c r="DF35" s="657"/>
      <c r="DG35" s="657"/>
      <c r="DH35" s="657"/>
      <c r="DI35" s="657"/>
      <c r="DJ35" s="657"/>
      <c r="DK35" s="658"/>
      <c r="DL35" s="634">
        <v>279110</v>
      </c>
      <c r="DM35" s="657"/>
      <c r="DN35" s="657"/>
      <c r="DO35" s="657"/>
      <c r="DP35" s="657"/>
      <c r="DQ35" s="657"/>
      <c r="DR35" s="657"/>
      <c r="DS35" s="657"/>
      <c r="DT35" s="657"/>
      <c r="DU35" s="657"/>
      <c r="DV35" s="658"/>
      <c r="DW35" s="630">
        <v>0.9</v>
      </c>
      <c r="DX35" s="655"/>
      <c r="DY35" s="655"/>
      <c r="DZ35" s="655"/>
      <c r="EA35" s="655"/>
      <c r="EB35" s="655"/>
      <c r="EC35" s="656"/>
    </row>
    <row r="36" spans="2:133" ht="11.25" customHeight="1">
      <c r="B36" s="668" t="s">
        <v>308</v>
      </c>
      <c r="C36" s="669"/>
      <c r="D36" s="669"/>
      <c r="E36" s="669"/>
      <c r="F36" s="669"/>
      <c r="G36" s="669"/>
      <c r="H36" s="669"/>
      <c r="I36" s="669"/>
      <c r="J36" s="669"/>
      <c r="K36" s="669"/>
      <c r="L36" s="669"/>
      <c r="M36" s="669"/>
      <c r="N36" s="669"/>
      <c r="O36" s="669"/>
      <c r="P36" s="669"/>
      <c r="Q36" s="670"/>
      <c r="R36" s="697">
        <v>56815642</v>
      </c>
      <c r="S36" s="698"/>
      <c r="T36" s="698"/>
      <c r="U36" s="698"/>
      <c r="V36" s="698"/>
      <c r="W36" s="698"/>
      <c r="X36" s="698"/>
      <c r="Y36" s="699"/>
      <c r="Z36" s="700">
        <v>100</v>
      </c>
      <c r="AA36" s="700"/>
      <c r="AB36" s="700"/>
      <c r="AC36" s="700"/>
      <c r="AD36" s="701">
        <v>29162755</v>
      </c>
      <c r="AE36" s="701"/>
      <c r="AF36" s="701"/>
      <c r="AG36" s="701"/>
      <c r="AH36" s="701"/>
      <c r="AI36" s="701"/>
      <c r="AJ36" s="701"/>
      <c r="AK36" s="701"/>
      <c r="AL36" s="702">
        <v>100</v>
      </c>
      <c r="AM36" s="694"/>
      <c r="AN36" s="694"/>
      <c r="AO36" s="703"/>
      <c r="AQ36" s="704" t="s">
        <v>309</v>
      </c>
      <c r="AR36" s="705"/>
      <c r="AS36" s="705"/>
      <c r="AT36" s="705"/>
      <c r="AU36" s="705"/>
      <c r="AV36" s="705"/>
      <c r="AW36" s="705"/>
      <c r="AX36" s="705"/>
      <c r="AY36" s="706"/>
      <c r="AZ36" s="625">
        <v>546834</v>
      </c>
      <c r="BA36" s="626"/>
      <c r="BB36" s="626"/>
      <c r="BC36" s="626"/>
      <c r="BD36" s="657"/>
      <c r="BE36" s="657"/>
      <c r="BF36" s="682"/>
      <c r="BG36" s="639" t="s">
        <v>310</v>
      </c>
      <c r="BH36" s="640"/>
      <c r="BI36" s="640"/>
      <c r="BJ36" s="640"/>
      <c r="BK36" s="640"/>
      <c r="BL36" s="640"/>
      <c r="BM36" s="640"/>
      <c r="BN36" s="640"/>
      <c r="BO36" s="640"/>
      <c r="BP36" s="640"/>
      <c r="BQ36" s="640"/>
      <c r="BR36" s="640"/>
      <c r="BS36" s="640"/>
      <c r="BT36" s="640"/>
      <c r="BU36" s="641"/>
      <c r="BV36" s="625">
        <v>-562850</v>
      </c>
      <c r="BW36" s="626"/>
      <c r="BX36" s="626"/>
      <c r="BY36" s="626"/>
      <c r="BZ36" s="626"/>
      <c r="CA36" s="626"/>
      <c r="CB36" s="635"/>
      <c r="CD36" s="639" t="s">
        <v>311</v>
      </c>
      <c r="CE36" s="640"/>
      <c r="CF36" s="640"/>
      <c r="CG36" s="640"/>
      <c r="CH36" s="640"/>
      <c r="CI36" s="640"/>
      <c r="CJ36" s="640"/>
      <c r="CK36" s="640"/>
      <c r="CL36" s="640"/>
      <c r="CM36" s="640"/>
      <c r="CN36" s="640"/>
      <c r="CO36" s="640"/>
      <c r="CP36" s="640"/>
      <c r="CQ36" s="641"/>
      <c r="CR36" s="625">
        <v>2818077</v>
      </c>
      <c r="CS36" s="626"/>
      <c r="CT36" s="626"/>
      <c r="CU36" s="626"/>
      <c r="CV36" s="626"/>
      <c r="CW36" s="626"/>
      <c r="CX36" s="626"/>
      <c r="CY36" s="627"/>
      <c r="CZ36" s="659">
        <v>5.2</v>
      </c>
      <c r="DA36" s="660"/>
      <c r="DB36" s="660"/>
      <c r="DC36" s="661"/>
      <c r="DD36" s="634">
        <v>2007710</v>
      </c>
      <c r="DE36" s="626"/>
      <c r="DF36" s="626"/>
      <c r="DG36" s="626"/>
      <c r="DH36" s="626"/>
      <c r="DI36" s="626"/>
      <c r="DJ36" s="626"/>
      <c r="DK36" s="627"/>
      <c r="DL36" s="634">
        <v>1538632</v>
      </c>
      <c r="DM36" s="626"/>
      <c r="DN36" s="626"/>
      <c r="DO36" s="626"/>
      <c r="DP36" s="626"/>
      <c r="DQ36" s="626"/>
      <c r="DR36" s="626"/>
      <c r="DS36" s="626"/>
      <c r="DT36" s="626"/>
      <c r="DU36" s="626"/>
      <c r="DV36" s="627"/>
      <c r="DW36" s="630">
        <v>5</v>
      </c>
      <c r="DX36" s="655"/>
      <c r="DY36" s="655"/>
      <c r="DZ36" s="655"/>
      <c r="EA36" s="655"/>
      <c r="EB36" s="655"/>
      <c r="EC36" s="656"/>
    </row>
    <row r="37" spans="2:133" ht="11.25" customHeight="1">
      <c r="AQ37" s="704" t="s">
        <v>312</v>
      </c>
      <c r="AR37" s="705"/>
      <c r="AS37" s="705"/>
      <c r="AT37" s="705"/>
      <c r="AU37" s="705"/>
      <c r="AV37" s="705"/>
      <c r="AW37" s="705"/>
      <c r="AX37" s="705"/>
      <c r="AY37" s="706"/>
      <c r="AZ37" s="625">
        <v>128129</v>
      </c>
      <c r="BA37" s="626"/>
      <c r="BB37" s="626"/>
      <c r="BC37" s="626"/>
      <c r="BD37" s="657"/>
      <c r="BE37" s="657"/>
      <c r="BF37" s="682"/>
      <c r="BG37" s="639" t="s">
        <v>313</v>
      </c>
      <c r="BH37" s="640"/>
      <c r="BI37" s="640"/>
      <c r="BJ37" s="640"/>
      <c r="BK37" s="640"/>
      <c r="BL37" s="640"/>
      <c r="BM37" s="640"/>
      <c r="BN37" s="640"/>
      <c r="BO37" s="640"/>
      <c r="BP37" s="640"/>
      <c r="BQ37" s="640"/>
      <c r="BR37" s="640"/>
      <c r="BS37" s="640"/>
      <c r="BT37" s="640"/>
      <c r="BU37" s="641"/>
      <c r="BV37" s="625">
        <v>13690</v>
      </c>
      <c r="BW37" s="626"/>
      <c r="BX37" s="626"/>
      <c r="BY37" s="626"/>
      <c r="BZ37" s="626"/>
      <c r="CA37" s="626"/>
      <c r="CB37" s="635"/>
      <c r="CD37" s="639" t="s">
        <v>314</v>
      </c>
      <c r="CE37" s="640"/>
      <c r="CF37" s="640"/>
      <c r="CG37" s="640"/>
      <c r="CH37" s="640"/>
      <c r="CI37" s="640"/>
      <c r="CJ37" s="640"/>
      <c r="CK37" s="640"/>
      <c r="CL37" s="640"/>
      <c r="CM37" s="640"/>
      <c r="CN37" s="640"/>
      <c r="CO37" s="640"/>
      <c r="CP37" s="640"/>
      <c r="CQ37" s="641"/>
      <c r="CR37" s="625">
        <v>36229</v>
      </c>
      <c r="CS37" s="657"/>
      <c r="CT37" s="657"/>
      <c r="CU37" s="657"/>
      <c r="CV37" s="657"/>
      <c r="CW37" s="657"/>
      <c r="CX37" s="657"/>
      <c r="CY37" s="658"/>
      <c r="CZ37" s="659">
        <v>0.1</v>
      </c>
      <c r="DA37" s="660"/>
      <c r="DB37" s="660"/>
      <c r="DC37" s="661"/>
      <c r="DD37" s="634">
        <v>36229</v>
      </c>
      <c r="DE37" s="657"/>
      <c r="DF37" s="657"/>
      <c r="DG37" s="657"/>
      <c r="DH37" s="657"/>
      <c r="DI37" s="657"/>
      <c r="DJ37" s="657"/>
      <c r="DK37" s="658"/>
      <c r="DL37" s="634">
        <v>36229</v>
      </c>
      <c r="DM37" s="657"/>
      <c r="DN37" s="657"/>
      <c r="DO37" s="657"/>
      <c r="DP37" s="657"/>
      <c r="DQ37" s="657"/>
      <c r="DR37" s="657"/>
      <c r="DS37" s="657"/>
      <c r="DT37" s="657"/>
      <c r="DU37" s="657"/>
      <c r="DV37" s="658"/>
      <c r="DW37" s="630">
        <v>0.1</v>
      </c>
      <c r="DX37" s="655"/>
      <c r="DY37" s="655"/>
      <c r="DZ37" s="655"/>
      <c r="EA37" s="655"/>
      <c r="EB37" s="655"/>
      <c r="EC37" s="656"/>
    </row>
    <row r="38" spans="2:133" ht="11.25" customHeight="1">
      <c r="AQ38" s="704" t="s">
        <v>315</v>
      </c>
      <c r="AR38" s="705"/>
      <c r="AS38" s="705"/>
      <c r="AT38" s="705"/>
      <c r="AU38" s="705"/>
      <c r="AV38" s="705"/>
      <c r="AW38" s="705"/>
      <c r="AX38" s="705"/>
      <c r="AY38" s="706"/>
      <c r="AZ38" s="625">
        <v>59287</v>
      </c>
      <c r="BA38" s="626"/>
      <c r="BB38" s="626"/>
      <c r="BC38" s="626"/>
      <c r="BD38" s="657"/>
      <c r="BE38" s="657"/>
      <c r="BF38" s="682"/>
      <c r="BG38" s="639" t="s">
        <v>316</v>
      </c>
      <c r="BH38" s="640"/>
      <c r="BI38" s="640"/>
      <c r="BJ38" s="640"/>
      <c r="BK38" s="640"/>
      <c r="BL38" s="640"/>
      <c r="BM38" s="640"/>
      <c r="BN38" s="640"/>
      <c r="BO38" s="640"/>
      <c r="BP38" s="640"/>
      <c r="BQ38" s="640"/>
      <c r="BR38" s="640"/>
      <c r="BS38" s="640"/>
      <c r="BT38" s="640"/>
      <c r="BU38" s="641"/>
      <c r="BV38" s="625">
        <v>21145</v>
      </c>
      <c r="BW38" s="626"/>
      <c r="BX38" s="626"/>
      <c r="BY38" s="626"/>
      <c r="BZ38" s="626"/>
      <c r="CA38" s="626"/>
      <c r="CB38" s="635"/>
      <c r="CD38" s="639" t="s">
        <v>317</v>
      </c>
      <c r="CE38" s="640"/>
      <c r="CF38" s="640"/>
      <c r="CG38" s="640"/>
      <c r="CH38" s="640"/>
      <c r="CI38" s="640"/>
      <c r="CJ38" s="640"/>
      <c r="CK38" s="640"/>
      <c r="CL38" s="640"/>
      <c r="CM38" s="640"/>
      <c r="CN38" s="640"/>
      <c r="CO38" s="640"/>
      <c r="CP38" s="640"/>
      <c r="CQ38" s="641"/>
      <c r="CR38" s="625">
        <v>5357291</v>
      </c>
      <c r="CS38" s="626"/>
      <c r="CT38" s="626"/>
      <c r="CU38" s="626"/>
      <c r="CV38" s="626"/>
      <c r="CW38" s="626"/>
      <c r="CX38" s="626"/>
      <c r="CY38" s="627"/>
      <c r="CZ38" s="659">
        <v>9.9</v>
      </c>
      <c r="DA38" s="660"/>
      <c r="DB38" s="660"/>
      <c r="DC38" s="661"/>
      <c r="DD38" s="634">
        <v>4563261</v>
      </c>
      <c r="DE38" s="626"/>
      <c r="DF38" s="626"/>
      <c r="DG38" s="626"/>
      <c r="DH38" s="626"/>
      <c r="DI38" s="626"/>
      <c r="DJ38" s="626"/>
      <c r="DK38" s="627"/>
      <c r="DL38" s="634">
        <v>3704028</v>
      </c>
      <c r="DM38" s="626"/>
      <c r="DN38" s="626"/>
      <c r="DO38" s="626"/>
      <c r="DP38" s="626"/>
      <c r="DQ38" s="626"/>
      <c r="DR38" s="626"/>
      <c r="DS38" s="626"/>
      <c r="DT38" s="626"/>
      <c r="DU38" s="626"/>
      <c r="DV38" s="627"/>
      <c r="DW38" s="630">
        <v>12.1</v>
      </c>
      <c r="DX38" s="655"/>
      <c r="DY38" s="655"/>
      <c r="DZ38" s="655"/>
      <c r="EA38" s="655"/>
      <c r="EB38" s="655"/>
      <c r="EC38" s="656"/>
    </row>
    <row r="39" spans="2:133" ht="11.25" customHeight="1">
      <c r="AQ39" s="704" t="s">
        <v>318</v>
      </c>
      <c r="AR39" s="705"/>
      <c r="AS39" s="705"/>
      <c r="AT39" s="705"/>
      <c r="AU39" s="705"/>
      <c r="AV39" s="705"/>
      <c r="AW39" s="705"/>
      <c r="AX39" s="705"/>
      <c r="AY39" s="706"/>
      <c r="AZ39" s="625">
        <v>22182</v>
      </c>
      <c r="BA39" s="626"/>
      <c r="BB39" s="626"/>
      <c r="BC39" s="626"/>
      <c r="BD39" s="657"/>
      <c r="BE39" s="657"/>
      <c r="BF39" s="682"/>
      <c r="BG39" s="710" t="s">
        <v>319</v>
      </c>
      <c r="BH39" s="711"/>
      <c r="BI39" s="711"/>
      <c r="BJ39" s="711"/>
      <c r="BK39" s="711"/>
      <c r="BL39" s="189"/>
      <c r="BM39" s="640" t="s">
        <v>320</v>
      </c>
      <c r="BN39" s="640"/>
      <c r="BO39" s="640"/>
      <c r="BP39" s="640"/>
      <c r="BQ39" s="640"/>
      <c r="BR39" s="640"/>
      <c r="BS39" s="640"/>
      <c r="BT39" s="640"/>
      <c r="BU39" s="641"/>
      <c r="BV39" s="625">
        <v>80</v>
      </c>
      <c r="BW39" s="626"/>
      <c r="BX39" s="626"/>
      <c r="BY39" s="626"/>
      <c r="BZ39" s="626"/>
      <c r="CA39" s="626"/>
      <c r="CB39" s="635"/>
      <c r="CD39" s="639" t="s">
        <v>321</v>
      </c>
      <c r="CE39" s="640"/>
      <c r="CF39" s="640"/>
      <c r="CG39" s="640"/>
      <c r="CH39" s="640"/>
      <c r="CI39" s="640"/>
      <c r="CJ39" s="640"/>
      <c r="CK39" s="640"/>
      <c r="CL39" s="640"/>
      <c r="CM39" s="640"/>
      <c r="CN39" s="640"/>
      <c r="CO39" s="640"/>
      <c r="CP39" s="640"/>
      <c r="CQ39" s="641"/>
      <c r="CR39" s="625">
        <v>3168142</v>
      </c>
      <c r="CS39" s="657"/>
      <c r="CT39" s="657"/>
      <c r="CU39" s="657"/>
      <c r="CV39" s="657"/>
      <c r="CW39" s="657"/>
      <c r="CX39" s="657"/>
      <c r="CY39" s="658"/>
      <c r="CZ39" s="659">
        <v>5.8</v>
      </c>
      <c r="DA39" s="660"/>
      <c r="DB39" s="660"/>
      <c r="DC39" s="661"/>
      <c r="DD39" s="634">
        <v>2932125</v>
      </c>
      <c r="DE39" s="657"/>
      <c r="DF39" s="657"/>
      <c r="DG39" s="657"/>
      <c r="DH39" s="657"/>
      <c r="DI39" s="657"/>
      <c r="DJ39" s="657"/>
      <c r="DK39" s="658"/>
      <c r="DL39" s="634" t="s">
        <v>322</v>
      </c>
      <c r="DM39" s="657"/>
      <c r="DN39" s="657"/>
      <c r="DO39" s="657"/>
      <c r="DP39" s="657"/>
      <c r="DQ39" s="657"/>
      <c r="DR39" s="657"/>
      <c r="DS39" s="657"/>
      <c r="DT39" s="657"/>
      <c r="DU39" s="657"/>
      <c r="DV39" s="658"/>
      <c r="DW39" s="630" t="s">
        <v>322</v>
      </c>
      <c r="DX39" s="655"/>
      <c r="DY39" s="655"/>
      <c r="DZ39" s="655"/>
      <c r="EA39" s="655"/>
      <c r="EB39" s="655"/>
      <c r="EC39" s="656"/>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323</v>
      </c>
      <c r="AR40" s="705"/>
      <c r="AS40" s="705"/>
      <c r="AT40" s="705"/>
      <c r="AU40" s="705"/>
      <c r="AV40" s="705"/>
      <c r="AW40" s="705"/>
      <c r="AX40" s="705"/>
      <c r="AY40" s="706"/>
      <c r="AZ40" s="625">
        <v>1469795</v>
      </c>
      <c r="BA40" s="626"/>
      <c r="BB40" s="626"/>
      <c r="BC40" s="626"/>
      <c r="BD40" s="657"/>
      <c r="BE40" s="657"/>
      <c r="BF40" s="682"/>
      <c r="BG40" s="710"/>
      <c r="BH40" s="711"/>
      <c r="BI40" s="711"/>
      <c r="BJ40" s="711"/>
      <c r="BK40" s="711"/>
      <c r="BL40" s="189"/>
      <c r="BM40" s="640" t="s">
        <v>324</v>
      </c>
      <c r="BN40" s="640"/>
      <c r="BO40" s="640"/>
      <c r="BP40" s="640"/>
      <c r="BQ40" s="640"/>
      <c r="BR40" s="640"/>
      <c r="BS40" s="640"/>
      <c r="BT40" s="640"/>
      <c r="BU40" s="641"/>
      <c r="BV40" s="625">
        <v>147</v>
      </c>
      <c r="BW40" s="626"/>
      <c r="BX40" s="626"/>
      <c r="BY40" s="626"/>
      <c r="BZ40" s="626"/>
      <c r="CA40" s="626"/>
      <c r="CB40" s="635"/>
      <c r="CD40" s="639" t="s">
        <v>325</v>
      </c>
      <c r="CE40" s="640"/>
      <c r="CF40" s="640"/>
      <c r="CG40" s="640"/>
      <c r="CH40" s="640"/>
      <c r="CI40" s="640"/>
      <c r="CJ40" s="640"/>
      <c r="CK40" s="640"/>
      <c r="CL40" s="640"/>
      <c r="CM40" s="640"/>
      <c r="CN40" s="640"/>
      <c r="CO40" s="640"/>
      <c r="CP40" s="640"/>
      <c r="CQ40" s="641"/>
      <c r="CR40" s="625">
        <v>38805</v>
      </c>
      <c r="CS40" s="626"/>
      <c r="CT40" s="626"/>
      <c r="CU40" s="626"/>
      <c r="CV40" s="626"/>
      <c r="CW40" s="626"/>
      <c r="CX40" s="626"/>
      <c r="CY40" s="627"/>
      <c r="CZ40" s="659">
        <v>0.1</v>
      </c>
      <c r="DA40" s="660"/>
      <c r="DB40" s="660"/>
      <c r="DC40" s="661"/>
      <c r="DD40" s="634">
        <v>37048</v>
      </c>
      <c r="DE40" s="626"/>
      <c r="DF40" s="626"/>
      <c r="DG40" s="626"/>
      <c r="DH40" s="626"/>
      <c r="DI40" s="626"/>
      <c r="DJ40" s="626"/>
      <c r="DK40" s="627"/>
      <c r="DL40" s="634">
        <v>36355</v>
      </c>
      <c r="DM40" s="626"/>
      <c r="DN40" s="626"/>
      <c r="DO40" s="626"/>
      <c r="DP40" s="626"/>
      <c r="DQ40" s="626"/>
      <c r="DR40" s="626"/>
      <c r="DS40" s="626"/>
      <c r="DT40" s="626"/>
      <c r="DU40" s="626"/>
      <c r="DV40" s="627"/>
      <c r="DW40" s="630">
        <v>0.1</v>
      </c>
      <c r="DX40" s="655"/>
      <c r="DY40" s="655"/>
      <c r="DZ40" s="655"/>
      <c r="EA40" s="655"/>
      <c r="EB40" s="655"/>
      <c r="EC40" s="656"/>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326</v>
      </c>
      <c r="AR41" s="646"/>
      <c r="AS41" s="646"/>
      <c r="AT41" s="646"/>
      <c r="AU41" s="646"/>
      <c r="AV41" s="646"/>
      <c r="AW41" s="646"/>
      <c r="AX41" s="646"/>
      <c r="AY41" s="647"/>
      <c r="AZ41" s="697">
        <v>3190351</v>
      </c>
      <c r="BA41" s="698"/>
      <c r="BB41" s="698"/>
      <c r="BC41" s="698"/>
      <c r="BD41" s="693"/>
      <c r="BE41" s="693"/>
      <c r="BF41" s="695"/>
      <c r="BG41" s="712"/>
      <c r="BH41" s="713"/>
      <c r="BI41" s="713"/>
      <c r="BJ41" s="713"/>
      <c r="BK41" s="713"/>
      <c r="BL41" s="191"/>
      <c r="BM41" s="646" t="s">
        <v>327</v>
      </c>
      <c r="BN41" s="646"/>
      <c r="BO41" s="646"/>
      <c r="BP41" s="646"/>
      <c r="BQ41" s="646"/>
      <c r="BR41" s="646"/>
      <c r="BS41" s="646"/>
      <c r="BT41" s="646"/>
      <c r="BU41" s="647"/>
      <c r="BV41" s="697">
        <v>392</v>
      </c>
      <c r="BW41" s="698"/>
      <c r="BX41" s="698"/>
      <c r="BY41" s="698"/>
      <c r="BZ41" s="698"/>
      <c r="CA41" s="698"/>
      <c r="CB41" s="707"/>
      <c r="CD41" s="639" t="s">
        <v>328</v>
      </c>
      <c r="CE41" s="640"/>
      <c r="CF41" s="640"/>
      <c r="CG41" s="640"/>
      <c r="CH41" s="640"/>
      <c r="CI41" s="640"/>
      <c r="CJ41" s="640"/>
      <c r="CK41" s="640"/>
      <c r="CL41" s="640"/>
      <c r="CM41" s="640"/>
      <c r="CN41" s="640"/>
      <c r="CO41" s="640"/>
      <c r="CP41" s="640"/>
      <c r="CQ41" s="641"/>
      <c r="CR41" s="625" t="s">
        <v>329</v>
      </c>
      <c r="CS41" s="657"/>
      <c r="CT41" s="657"/>
      <c r="CU41" s="657"/>
      <c r="CV41" s="657"/>
      <c r="CW41" s="657"/>
      <c r="CX41" s="657"/>
      <c r="CY41" s="658"/>
      <c r="CZ41" s="659" t="s">
        <v>329</v>
      </c>
      <c r="DA41" s="660"/>
      <c r="DB41" s="660"/>
      <c r="DC41" s="661"/>
      <c r="DD41" s="634" t="s">
        <v>329</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c r="B42" s="183" t="s">
        <v>330</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331</v>
      </c>
      <c r="CE42" s="623"/>
      <c r="CF42" s="623"/>
      <c r="CG42" s="623"/>
      <c r="CH42" s="623"/>
      <c r="CI42" s="623"/>
      <c r="CJ42" s="623"/>
      <c r="CK42" s="623"/>
      <c r="CL42" s="623"/>
      <c r="CM42" s="623"/>
      <c r="CN42" s="623"/>
      <c r="CO42" s="623"/>
      <c r="CP42" s="623"/>
      <c r="CQ42" s="624"/>
      <c r="CR42" s="625">
        <v>8165800</v>
      </c>
      <c r="CS42" s="626"/>
      <c r="CT42" s="626"/>
      <c r="CU42" s="626"/>
      <c r="CV42" s="626"/>
      <c r="CW42" s="626"/>
      <c r="CX42" s="626"/>
      <c r="CY42" s="627"/>
      <c r="CZ42" s="659">
        <v>15</v>
      </c>
      <c r="DA42" s="708"/>
      <c r="DB42" s="708"/>
      <c r="DC42" s="709"/>
      <c r="DD42" s="634">
        <v>3521171</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c r="B43" s="193" t="s">
        <v>332</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333</v>
      </c>
      <c r="CE43" s="623"/>
      <c r="CF43" s="623"/>
      <c r="CG43" s="623"/>
      <c r="CH43" s="623"/>
      <c r="CI43" s="623"/>
      <c r="CJ43" s="623"/>
      <c r="CK43" s="623"/>
      <c r="CL43" s="623"/>
      <c r="CM43" s="623"/>
      <c r="CN43" s="623"/>
      <c r="CO43" s="623"/>
      <c r="CP43" s="623"/>
      <c r="CQ43" s="624"/>
      <c r="CR43" s="625">
        <v>372421</v>
      </c>
      <c r="CS43" s="657"/>
      <c r="CT43" s="657"/>
      <c r="CU43" s="657"/>
      <c r="CV43" s="657"/>
      <c r="CW43" s="657"/>
      <c r="CX43" s="657"/>
      <c r="CY43" s="658"/>
      <c r="CZ43" s="659">
        <v>0.7</v>
      </c>
      <c r="DA43" s="660"/>
      <c r="DB43" s="660"/>
      <c r="DC43" s="661"/>
      <c r="DD43" s="634">
        <v>372407</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c r="B44" s="194" t="s">
        <v>334</v>
      </c>
      <c r="CD44" s="731" t="s">
        <v>286</v>
      </c>
      <c r="CE44" s="732"/>
      <c r="CF44" s="622" t="s">
        <v>335</v>
      </c>
      <c r="CG44" s="623"/>
      <c r="CH44" s="623"/>
      <c r="CI44" s="623"/>
      <c r="CJ44" s="623"/>
      <c r="CK44" s="623"/>
      <c r="CL44" s="623"/>
      <c r="CM44" s="623"/>
      <c r="CN44" s="623"/>
      <c r="CO44" s="623"/>
      <c r="CP44" s="623"/>
      <c r="CQ44" s="624"/>
      <c r="CR44" s="625">
        <v>7767038</v>
      </c>
      <c r="CS44" s="626"/>
      <c r="CT44" s="626"/>
      <c r="CU44" s="626"/>
      <c r="CV44" s="626"/>
      <c r="CW44" s="626"/>
      <c r="CX44" s="626"/>
      <c r="CY44" s="627"/>
      <c r="CZ44" s="659">
        <v>14.3</v>
      </c>
      <c r="DA44" s="708"/>
      <c r="DB44" s="708"/>
      <c r="DC44" s="709"/>
      <c r="DD44" s="634">
        <v>3222273</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c r="CD45" s="733"/>
      <c r="CE45" s="734"/>
      <c r="CF45" s="622" t="s">
        <v>336</v>
      </c>
      <c r="CG45" s="623"/>
      <c r="CH45" s="623"/>
      <c r="CI45" s="623"/>
      <c r="CJ45" s="623"/>
      <c r="CK45" s="623"/>
      <c r="CL45" s="623"/>
      <c r="CM45" s="623"/>
      <c r="CN45" s="623"/>
      <c r="CO45" s="623"/>
      <c r="CP45" s="623"/>
      <c r="CQ45" s="624"/>
      <c r="CR45" s="625">
        <v>2091062</v>
      </c>
      <c r="CS45" s="657"/>
      <c r="CT45" s="657"/>
      <c r="CU45" s="657"/>
      <c r="CV45" s="657"/>
      <c r="CW45" s="657"/>
      <c r="CX45" s="657"/>
      <c r="CY45" s="658"/>
      <c r="CZ45" s="659">
        <v>3.8</v>
      </c>
      <c r="DA45" s="660"/>
      <c r="DB45" s="660"/>
      <c r="DC45" s="661"/>
      <c r="DD45" s="634">
        <v>325281</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c r="CD46" s="733"/>
      <c r="CE46" s="734"/>
      <c r="CF46" s="622" t="s">
        <v>337</v>
      </c>
      <c r="CG46" s="623"/>
      <c r="CH46" s="623"/>
      <c r="CI46" s="623"/>
      <c r="CJ46" s="623"/>
      <c r="CK46" s="623"/>
      <c r="CL46" s="623"/>
      <c r="CM46" s="623"/>
      <c r="CN46" s="623"/>
      <c r="CO46" s="623"/>
      <c r="CP46" s="623"/>
      <c r="CQ46" s="624"/>
      <c r="CR46" s="625">
        <v>5533855</v>
      </c>
      <c r="CS46" s="626"/>
      <c r="CT46" s="626"/>
      <c r="CU46" s="626"/>
      <c r="CV46" s="626"/>
      <c r="CW46" s="626"/>
      <c r="CX46" s="626"/>
      <c r="CY46" s="627"/>
      <c r="CZ46" s="659">
        <v>10.199999999999999</v>
      </c>
      <c r="DA46" s="708"/>
      <c r="DB46" s="708"/>
      <c r="DC46" s="709"/>
      <c r="DD46" s="634">
        <v>2810171</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c r="CD47" s="733"/>
      <c r="CE47" s="734"/>
      <c r="CF47" s="622" t="s">
        <v>338</v>
      </c>
      <c r="CG47" s="623"/>
      <c r="CH47" s="623"/>
      <c r="CI47" s="623"/>
      <c r="CJ47" s="623"/>
      <c r="CK47" s="623"/>
      <c r="CL47" s="623"/>
      <c r="CM47" s="623"/>
      <c r="CN47" s="623"/>
      <c r="CO47" s="623"/>
      <c r="CP47" s="623"/>
      <c r="CQ47" s="624"/>
      <c r="CR47" s="625">
        <v>398762</v>
      </c>
      <c r="CS47" s="657"/>
      <c r="CT47" s="657"/>
      <c r="CU47" s="657"/>
      <c r="CV47" s="657"/>
      <c r="CW47" s="657"/>
      <c r="CX47" s="657"/>
      <c r="CY47" s="658"/>
      <c r="CZ47" s="659">
        <v>0.7</v>
      </c>
      <c r="DA47" s="660"/>
      <c r="DB47" s="660"/>
      <c r="DC47" s="661"/>
      <c r="DD47" s="634">
        <v>298898</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c r="CD48" s="735"/>
      <c r="CE48" s="736"/>
      <c r="CF48" s="622" t="s">
        <v>339</v>
      </c>
      <c r="CG48" s="623"/>
      <c r="CH48" s="623"/>
      <c r="CI48" s="623"/>
      <c r="CJ48" s="623"/>
      <c r="CK48" s="623"/>
      <c r="CL48" s="623"/>
      <c r="CM48" s="623"/>
      <c r="CN48" s="623"/>
      <c r="CO48" s="623"/>
      <c r="CP48" s="623"/>
      <c r="CQ48" s="624"/>
      <c r="CR48" s="625" t="s">
        <v>111</v>
      </c>
      <c r="CS48" s="626"/>
      <c r="CT48" s="626"/>
      <c r="CU48" s="626"/>
      <c r="CV48" s="626"/>
      <c r="CW48" s="626"/>
      <c r="CX48" s="626"/>
      <c r="CY48" s="627"/>
      <c r="CZ48" s="659" t="s">
        <v>111</v>
      </c>
      <c r="DA48" s="708"/>
      <c r="DB48" s="708"/>
      <c r="DC48" s="709"/>
      <c r="DD48" s="634" t="s">
        <v>111</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c r="CD49" s="668" t="s">
        <v>340</v>
      </c>
      <c r="CE49" s="669"/>
      <c r="CF49" s="669"/>
      <c r="CG49" s="669"/>
      <c r="CH49" s="669"/>
      <c r="CI49" s="669"/>
      <c r="CJ49" s="669"/>
      <c r="CK49" s="669"/>
      <c r="CL49" s="669"/>
      <c r="CM49" s="669"/>
      <c r="CN49" s="669"/>
      <c r="CO49" s="669"/>
      <c r="CP49" s="669"/>
      <c r="CQ49" s="670"/>
      <c r="CR49" s="697">
        <v>54345007</v>
      </c>
      <c r="CS49" s="693"/>
      <c r="CT49" s="693"/>
      <c r="CU49" s="693"/>
      <c r="CV49" s="693"/>
      <c r="CW49" s="693"/>
      <c r="CX49" s="693"/>
      <c r="CY49" s="720"/>
      <c r="CZ49" s="721">
        <v>100</v>
      </c>
      <c r="DA49" s="722"/>
      <c r="DB49" s="722"/>
      <c r="DC49" s="723"/>
      <c r="DD49" s="724">
        <v>37494451</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row r="51" spans="82:133"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341</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342</v>
      </c>
      <c r="DK2" s="767"/>
      <c r="DL2" s="767"/>
      <c r="DM2" s="767"/>
      <c r="DN2" s="767"/>
      <c r="DO2" s="768"/>
      <c r="DP2" s="202"/>
      <c r="DQ2" s="766" t="s">
        <v>343</v>
      </c>
      <c r="DR2" s="767"/>
      <c r="DS2" s="767"/>
      <c r="DT2" s="767"/>
      <c r="DU2" s="767"/>
      <c r="DV2" s="767"/>
      <c r="DW2" s="767"/>
      <c r="DX2" s="767"/>
      <c r="DY2" s="767"/>
      <c r="DZ2" s="76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69" t="s">
        <v>344</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345</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60" t="s">
        <v>346</v>
      </c>
      <c r="B5" s="761"/>
      <c r="C5" s="761"/>
      <c r="D5" s="761"/>
      <c r="E5" s="761"/>
      <c r="F5" s="761"/>
      <c r="G5" s="761"/>
      <c r="H5" s="761"/>
      <c r="I5" s="761"/>
      <c r="J5" s="761"/>
      <c r="K5" s="761"/>
      <c r="L5" s="761"/>
      <c r="M5" s="761"/>
      <c r="N5" s="761"/>
      <c r="O5" s="761"/>
      <c r="P5" s="762"/>
      <c r="Q5" s="737" t="s">
        <v>347</v>
      </c>
      <c r="R5" s="738"/>
      <c r="S5" s="738"/>
      <c r="T5" s="738"/>
      <c r="U5" s="739"/>
      <c r="V5" s="737" t="s">
        <v>348</v>
      </c>
      <c r="W5" s="738"/>
      <c r="X5" s="738"/>
      <c r="Y5" s="738"/>
      <c r="Z5" s="739"/>
      <c r="AA5" s="737" t="s">
        <v>349</v>
      </c>
      <c r="AB5" s="738"/>
      <c r="AC5" s="738"/>
      <c r="AD5" s="738"/>
      <c r="AE5" s="738"/>
      <c r="AF5" s="770" t="s">
        <v>350</v>
      </c>
      <c r="AG5" s="738"/>
      <c r="AH5" s="738"/>
      <c r="AI5" s="738"/>
      <c r="AJ5" s="749"/>
      <c r="AK5" s="738" t="s">
        <v>351</v>
      </c>
      <c r="AL5" s="738"/>
      <c r="AM5" s="738"/>
      <c r="AN5" s="738"/>
      <c r="AO5" s="739"/>
      <c r="AP5" s="737" t="s">
        <v>352</v>
      </c>
      <c r="AQ5" s="738"/>
      <c r="AR5" s="738"/>
      <c r="AS5" s="738"/>
      <c r="AT5" s="739"/>
      <c r="AU5" s="737" t="s">
        <v>353</v>
      </c>
      <c r="AV5" s="738"/>
      <c r="AW5" s="738"/>
      <c r="AX5" s="738"/>
      <c r="AY5" s="749"/>
      <c r="AZ5" s="209"/>
      <c r="BA5" s="209"/>
      <c r="BB5" s="209"/>
      <c r="BC5" s="209"/>
      <c r="BD5" s="209"/>
      <c r="BE5" s="210"/>
      <c r="BF5" s="210"/>
      <c r="BG5" s="210"/>
      <c r="BH5" s="210"/>
      <c r="BI5" s="210"/>
      <c r="BJ5" s="210"/>
      <c r="BK5" s="210"/>
      <c r="BL5" s="210"/>
      <c r="BM5" s="210"/>
      <c r="BN5" s="210"/>
      <c r="BO5" s="210"/>
      <c r="BP5" s="210"/>
      <c r="BQ5" s="760" t="s">
        <v>354</v>
      </c>
      <c r="BR5" s="761"/>
      <c r="BS5" s="761"/>
      <c r="BT5" s="761"/>
      <c r="BU5" s="761"/>
      <c r="BV5" s="761"/>
      <c r="BW5" s="761"/>
      <c r="BX5" s="761"/>
      <c r="BY5" s="761"/>
      <c r="BZ5" s="761"/>
      <c r="CA5" s="761"/>
      <c r="CB5" s="761"/>
      <c r="CC5" s="761"/>
      <c r="CD5" s="761"/>
      <c r="CE5" s="761"/>
      <c r="CF5" s="761"/>
      <c r="CG5" s="762"/>
      <c r="CH5" s="737" t="s">
        <v>355</v>
      </c>
      <c r="CI5" s="738"/>
      <c r="CJ5" s="738"/>
      <c r="CK5" s="738"/>
      <c r="CL5" s="739"/>
      <c r="CM5" s="737" t="s">
        <v>356</v>
      </c>
      <c r="CN5" s="738"/>
      <c r="CO5" s="738"/>
      <c r="CP5" s="738"/>
      <c r="CQ5" s="739"/>
      <c r="CR5" s="737" t="s">
        <v>357</v>
      </c>
      <c r="CS5" s="738"/>
      <c r="CT5" s="738"/>
      <c r="CU5" s="738"/>
      <c r="CV5" s="739"/>
      <c r="CW5" s="737" t="s">
        <v>358</v>
      </c>
      <c r="CX5" s="738"/>
      <c r="CY5" s="738"/>
      <c r="CZ5" s="738"/>
      <c r="DA5" s="739"/>
      <c r="DB5" s="737" t="s">
        <v>359</v>
      </c>
      <c r="DC5" s="738"/>
      <c r="DD5" s="738"/>
      <c r="DE5" s="738"/>
      <c r="DF5" s="739"/>
      <c r="DG5" s="743" t="s">
        <v>360</v>
      </c>
      <c r="DH5" s="744"/>
      <c r="DI5" s="744"/>
      <c r="DJ5" s="744"/>
      <c r="DK5" s="745"/>
      <c r="DL5" s="743" t="s">
        <v>361</v>
      </c>
      <c r="DM5" s="744"/>
      <c r="DN5" s="744"/>
      <c r="DO5" s="744"/>
      <c r="DP5" s="745"/>
      <c r="DQ5" s="737" t="s">
        <v>362</v>
      </c>
      <c r="DR5" s="738"/>
      <c r="DS5" s="738"/>
      <c r="DT5" s="738"/>
      <c r="DU5" s="739"/>
      <c r="DV5" s="737" t="s">
        <v>353</v>
      </c>
      <c r="DW5" s="738"/>
      <c r="DX5" s="738"/>
      <c r="DY5" s="738"/>
      <c r="DZ5" s="749"/>
      <c r="EA5" s="207"/>
    </row>
    <row r="6" spans="1:131" s="208" customFormat="1" ht="26.25" customHeight="1" thickBot="1">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c r="A7" s="211">
        <v>1</v>
      </c>
      <c r="B7" s="751" t="s">
        <v>363</v>
      </c>
      <c r="C7" s="752"/>
      <c r="D7" s="752"/>
      <c r="E7" s="752"/>
      <c r="F7" s="752"/>
      <c r="G7" s="752"/>
      <c r="H7" s="752"/>
      <c r="I7" s="752"/>
      <c r="J7" s="752"/>
      <c r="K7" s="752"/>
      <c r="L7" s="752"/>
      <c r="M7" s="752"/>
      <c r="N7" s="752"/>
      <c r="O7" s="752"/>
      <c r="P7" s="753"/>
      <c r="Q7" s="754">
        <v>56690</v>
      </c>
      <c r="R7" s="755"/>
      <c r="S7" s="755"/>
      <c r="T7" s="755"/>
      <c r="U7" s="755"/>
      <c r="V7" s="755">
        <v>54251</v>
      </c>
      <c r="W7" s="755"/>
      <c r="X7" s="755"/>
      <c r="Y7" s="755"/>
      <c r="Z7" s="755"/>
      <c r="AA7" s="755">
        <v>2439</v>
      </c>
      <c r="AB7" s="755"/>
      <c r="AC7" s="755"/>
      <c r="AD7" s="755"/>
      <c r="AE7" s="756"/>
      <c r="AF7" s="757">
        <v>1717</v>
      </c>
      <c r="AG7" s="758"/>
      <c r="AH7" s="758"/>
      <c r="AI7" s="758"/>
      <c r="AJ7" s="759"/>
      <c r="AK7" s="794">
        <v>2499</v>
      </c>
      <c r="AL7" s="795"/>
      <c r="AM7" s="795"/>
      <c r="AN7" s="795"/>
      <c r="AO7" s="795"/>
      <c r="AP7" s="795">
        <v>42981</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555</v>
      </c>
      <c r="BT7" s="799"/>
      <c r="BU7" s="799"/>
      <c r="BV7" s="799"/>
      <c r="BW7" s="799"/>
      <c r="BX7" s="799"/>
      <c r="BY7" s="799"/>
      <c r="BZ7" s="799"/>
      <c r="CA7" s="799"/>
      <c r="CB7" s="799"/>
      <c r="CC7" s="799"/>
      <c r="CD7" s="799"/>
      <c r="CE7" s="799"/>
      <c r="CF7" s="799"/>
      <c r="CG7" s="800"/>
      <c r="CH7" s="791">
        <v>8</v>
      </c>
      <c r="CI7" s="792"/>
      <c r="CJ7" s="792"/>
      <c r="CK7" s="792"/>
      <c r="CL7" s="793"/>
      <c r="CM7" s="791">
        <v>28</v>
      </c>
      <c r="CN7" s="792"/>
      <c r="CO7" s="792"/>
      <c r="CP7" s="792"/>
      <c r="CQ7" s="793"/>
      <c r="CR7" s="791">
        <v>5</v>
      </c>
      <c r="CS7" s="792"/>
      <c r="CT7" s="792"/>
      <c r="CU7" s="792"/>
      <c r="CV7" s="793"/>
      <c r="CW7" s="791" t="s">
        <v>554</v>
      </c>
      <c r="CX7" s="792"/>
      <c r="CY7" s="792"/>
      <c r="CZ7" s="792"/>
      <c r="DA7" s="793"/>
      <c r="DB7" s="791" t="s">
        <v>546</v>
      </c>
      <c r="DC7" s="792"/>
      <c r="DD7" s="792"/>
      <c r="DE7" s="792"/>
      <c r="DF7" s="793"/>
      <c r="DG7" s="791" t="s">
        <v>546</v>
      </c>
      <c r="DH7" s="792"/>
      <c r="DI7" s="792"/>
      <c r="DJ7" s="792"/>
      <c r="DK7" s="793"/>
      <c r="DL7" s="791" t="s">
        <v>546</v>
      </c>
      <c r="DM7" s="792"/>
      <c r="DN7" s="792"/>
      <c r="DO7" s="792"/>
      <c r="DP7" s="793"/>
      <c r="DQ7" s="791" t="s">
        <v>546</v>
      </c>
      <c r="DR7" s="792"/>
      <c r="DS7" s="792"/>
      <c r="DT7" s="792"/>
      <c r="DU7" s="793"/>
      <c r="DV7" s="772"/>
      <c r="DW7" s="773"/>
      <c r="DX7" s="773"/>
      <c r="DY7" s="773"/>
      <c r="DZ7" s="774"/>
      <c r="EA7" s="207"/>
    </row>
    <row r="8" spans="1:131" s="208" customFormat="1" ht="26.25" customHeight="1">
      <c r="A8" s="214">
        <v>2</v>
      </c>
      <c r="B8" s="775" t="s">
        <v>364</v>
      </c>
      <c r="C8" s="776"/>
      <c r="D8" s="776"/>
      <c r="E8" s="776"/>
      <c r="F8" s="776"/>
      <c r="G8" s="776"/>
      <c r="H8" s="776"/>
      <c r="I8" s="776"/>
      <c r="J8" s="776"/>
      <c r="K8" s="776"/>
      <c r="L8" s="776"/>
      <c r="M8" s="776"/>
      <c r="N8" s="776"/>
      <c r="O8" s="776"/>
      <c r="P8" s="777"/>
      <c r="Q8" s="778">
        <v>698</v>
      </c>
      <c r="R8" s="779"/>
      <c r="S8" s="779"/>
      <c r="T8" s="779"/>
      <c r="U8" s="779"/>
      <c r="V8" s="779">
        <v>645</v>
      </c>
      <c r="W8" s="779"/>
      <c r="X8" s="779"/>
      <c r="Y8" s="779"/>
      <c r="Z8" s="779"/>
      <c r="AA8" s="779">
        <v>53</v>
      </c>
      <c r="AB8" s="779"/>
      <c r="AC8" s="779"/>
      <c r="AD8" s="779"/>
      <c r="AE8" s="780"/>
      <c r="AF8" s="781">
        <v>2</v>
      </c>
      <c r="AG8" s="782"/>
      <c r="AH8" s="782"/>
      <c r="AI8" s="782"/>
      <c r="AJ8" s="783"/>
      <c r="AK8" s="784">
        <v>478</v>
      </c>
      <c r="AL8" s="785"/>
      <c r="AM8" s="785"/>
      <c r="AN8" s="785"/>
      <c r="AO8" s="785"/>
      <c r="AP8" s="785">
        <v>1640</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t="s">
        <v>550</v>
      </c>
      <c r="BT8" s="789"/>
      <c r="BU8" s="789"/>
      <c r="BV8" s="789"/>
      <c r="BW8" s="789"/>
      <c r="BX8" s="789"/>
      <c r="BY8" s="789"/>
      <c r="BZ8" s="789"/>
      <c r="CA8" s="789"/>
      <c r="CB8" s="789"/>
      <c r="CC8" s="789"/>
      <c r="CD8" s="789"/>
      <c r="CE8" s="789"/>
      <c r="CF8" s="789"/>
      <c r="CG8" s="790"/>
      <c r="CH8" s="801">
        <v>75</v>
      </c>
      <c r="CI8" s="802"/>
      <c r="CJ8" s="802"/>
      <c r="CK8" s="802"/>
      <c r="CL8" s="803"/>
      <c r="CM8" s="801">
        <v>265</v>
      </c>
      <c r="CN8" s="802"/>
      <c r="CO8" s="802"/>
      <c r="CP8" s="802"/>
      <c r="CQ8" s="803"/>
      <c r="CR8" s="801">
        <v>32</v>
      </c>
      <c r="CS8" s="802"/>
      <c r="CT8" s="802"/>
      <c r="CU8" s="802"/>
      <c r="CV8" s="803"/>
      <c r="CW8" s="801" t="s">
        <v>549</v>
      </c>
      <c r="CX8" s="802"/>
      <c r="CY8" s="802"/>
      <c r="CZ8" s="802"/>
      <c r="DA8" s="803"/>
      <c r="DB8" s="801" t="s">
        <v>545</v>
      </c>
      <c r="DC8" s="802"/>
      <c r="DD8" s="802"/>
      <c r="DE8" s="802"/>
      <c r="DF8" s="803"/>
      <c r="DG8" s="801" t="s">
        <v>545</v>
      </c>
      <c r="DH8" s="802"/>
      <c r="DI8" s="802"/>
      <c r="DJ8" s="802"/>
      <c r="DK8" s="803"/>
      <c r="DL8" s="801" t="s">
        <v>545</v>
      </c>
      <c r="DM8" s="802"/>
      <c r="DN8" s="802"/>
      <c r="DO8" s="802"/>
      <c r="DP8" s="803"/>
      <c r="DQ8" s="801" t="s">
        <v>545</v>
      </c>
      <c r="DR8" s="802"/>
      <c r="DS8" s="802"/>
      <c r="DT8" s="802"/>
      <c r="DU8" s="803"/>
      <c r="DV8" s="804"/>
      <c r="DW8" s="805"/>
      <c r="DX8" s="805"/>
      <c r="DY8" s="805"/>
      <c r="DZ8" s="806"/>
      <c r="EA8" s="207"/>
    </row>
    <row r="9" spans="1:131" s="208" customFormat="1" ht="26.25" customHeight="1">
      <c r="A9" s="214">
        <v>3</v>
      </c>
      <c r="B9" s="775" t="s">
        <v>365</v>
      </c>
      <c r="C9" s="776"/>
      <c r="D9" s="776"/>
      <c r="E9" s="776"/>
      <c r="F9" s="776"/>
      <c r="G9" s="776"/>
      <c r="H9" s="776"/>
      <c r="I9" s="776"/>
      <c r="J9" s="776"/>
      <c r="K9" s="776"/>
      <c r="L9" s="776"/>
      <c r="M9" s="776"/>
      <c r="N9" s="776"/>
      <c r="O9" s="776"/>
      <c r="P9" s="777"/>
      <c r="Q9" s="778">
        <v>20</v>
      </c>
      <c r="R9" s="779"/>
      <c r="S9" s="779"/>
      <c r="T9" s="779"/>
      <c r="U9" s="779"/>
      <c r="V9" s="779">
        <v>19</v>
      </c>
      <c r="W9" s="779"/>
      <c r="X9" s="779"/>
      <c r="Y9" s="779"/>
      <c r="Z9" s="779"/>
      <c r="AA9" s="779">
        <v>1</v>
      </c>
      <c r="AB9" s="779"/>
      <c r="AC9" s="779"/>
      <c r="AD9" s="779"/>
      <c r="AE9" s="780"/>
      <c r="AF9" s="781">
        <v>1</v>
      </c>
      <c r="AG9" s="782"/>
      <c r="AH9" s="782"/>
      <c r="AI9" s="782"/>
      <c r="AJ9" s="783"/>
      <c r="AK9" s="784">
        <v>20</v>
      </c>
      <c r="AL9" s="785"/>
      <c r="AM9" s="785"/>
      <c r="AN9" s="785"/>
      <c r="AO9" s="785"/>
      <c r="AP9" s="785" t="s">
        <v>544</v>
      </c>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t="s">
        <v>551</v>
      </c>
      <c r="BT9" s="789"/>
      <c r="BU9" s="789"/>
      <c r="BV9" s="789"/>
      <c r="BW9" s="789"/>
      <c r="BX9" s="789"/>
      <c r="BY9" s="789"/>
      <c r="BZ9" s="789"/>
      <c r="CA9" s="789"/>
      <c r="CB9" s="789"/>
      <c r="CC9" s="789"/>
      <c r="CD9" s="789"/>
      <c r="CE9" s="789"/>
      <c r="CF9" s="789"/>
      <c r="CG9" s="790"/>
      <c r="CH9" s="801">
        <v>2</v>
      </c>
      <c r="CI9" s="802"/>
      <c r="CJ9" s="802"/>
      <c r="CK9" s="802"/>
      <c r="CL9" s="803"/>
      <c r="CM9" s="801">
        <v>73</v>
      </c>
      <c r="CN9" s="802"/>
      <c r="CO9" s="802"/>
      <c r="CP9" s="802"/>
      <c r="CQ9" s="803"/>
      <c r="CR9" s="801">
        <v>50</v>
      </c>
      <c r="CS9" s="802"/>
      <c r="CT9" s="802"/>
      <c r="CU9" s="802"/>
      <c r="CV9" s="803"/>
      <c r="CW9" s="801">
        <v>249</v>
      </c>
      <c r="CX9" s="802"/>
      <c r="CY9" s="802"/>
      <c r="CZ9" s="802"/>
      <c r="DA9" s="803"/>
      <c r="DB9" s="801" t="s">
        <v>546</v>
      </c>
      <c r="DC9" s="802"/>
      <c r="DD9" s="802"/>
      <c r="DE9" s="802"/>
      <c r="DF9" s="803"/>
      <c r="DG9" s="801" t="s">
        <v>546</v>
      </c>
      <c r="DH9" s="802"/>
      <c r="DI9" s="802"/>
      <c r="DJ9" s="802"/>
      <c r="DK9" s="803"/>
      <c r="DL9" s="801" t="s">
        <v>546</v>
      </c>
      <c r="DM9" s="802"/>
      <c r="DN9" s="802"/>
      <c r="DO9" s="802"/>
      <c r="DP9" s="803"/>
      <c r="DQ9" s="801" t="s">
        <v>546</v>
      </c>
      <c r="DR9" s="802"/>
      <c r="DS9" s="802"/>
      <c r="DT9" s="802"/>
      <c r="DU9" s="803"/>
      <c r="DV9" s="804"/>
      <c r="DW9" s="805"/>
      <c r="DX9" s="805"/>
      <c r="DY9" s="805"/>
      <c r="DZ9" s="806"/>
      <c r="EA9" s="207"/>
    </row>
    <row r="10" spans="1:131" s="208" customFormat="1" ht="26.25" customHeight="1">
      <c r="A10" s="214">
        <v>4</v>
      </c>
      <c r="B10" s="775" t="s">
        <v>366</v>
      </c>
      <c r="C10" s="776"/>
      <c r="D10" s="776"/>
      <c r="E10" s="776"/>
      <c r="F10" s="776"/>
      <c r="G10" s="776"/>
      <c r="H10" s="776"/>
      <c r="I10" s="776"/>
      <c r="J10" s="776"/>
      <c r="K10" s="776"/>
      <c r="L10" s="776"/>
      <c r="M10" s="776"/>
      <c r="N10" s="776"/>
      <c r="O10" s="776"/>
      <c r="P10" s="777"/>
      <c r="Q10" s="778">
        <v>400</v>
      </c>
      <c r="R10" s="779"/>
      <c r="S10" s="779"/>
      <c r="T10" s="779"/>
      <c r="U10" s="779"/>
      <c r="V10" s="779">
        <v>399</v>
      </c>
      <c r="W10" s="779"/>
      <c r="X10" s="779"/>
      <c r="Y10" s="779"/>
      <c r="Z10" s="779"/>
      <c r="AA10" s="779">
        <v>1</v>
      </c>
      <c r="AB10" s="779"/>
      <c r="AC10" s="779"/>
      <c r="AD10" s="779"/>
      <c r="AE10" s="780"/>
      <c r="AF10" s="781">
        <v>1</v>
      </c>
      <c r="AG10" s="782"/>
      <c r="AH10" s="782"/>
      <c r="AI10" s="782"/>
      <c r="AJ10" s="783"/>
      <c r="AK10" s="784">
        <v>305</v>
      </c>
      <c r="AL10" s="785"/>
      <c r="AM10" s="785"/>
      <c r="AN10" s="785"/>
      <c r="AO10" s="785"/>
      <c r="AP10" s="785">
        <v>625</v>
      </c>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t="s">
        <v>552</v>
      </c>
      <c r="BT10" s="789"/>
      <c r="BU10" s="789"/>
      <c r="BV10" s="789"/>
      <c r="BW10" s="789"/>
      <c r="BX10" s="789"/>
      <c r="BY10" s="789"/>
      <c r="BZ10" s="789"/>
      <c r="CA10" s="789"/>
      <c r="CB10" s="789"/>
      <c r="CC10" s="789"/>
      <c r="CD10" s="789"/>
      <c r="CE10" s="789"/>
      <c r="CF10" s="789"/>
      <c r="CG10" s="790"/>
      <c r="CH10" s="801">
        <v>11</v>
      </c>
      <c r="CI10" s="802"/>
      <c r="CJ10" s="802"/>
      <c r="CK10" s="802"/>
      <c r="CL10" s="803"/>
      <c r="CM10" s="801">
        <v>448</v>
      </c>
      <c r="CN10" s="802"/>
      <c r="CO10" s="802"/>
      <c r="CP10" s="802"/>
      <c r="CQ10" s="803"/>
      <c r="CR10" s="801">
        <v>5</v>
      </c>
      <c r="CS10" s="802"/>
      <c r="CT10" s="802"/>
      <c r="CU10" s="802"/>
      <c r="CV10" s="803"/>
      <c r="CW10" s="801" t="s">
        <v>545</v>
      </c>
      <c r="CX10" s="802"/>
      <c r="CY10" s="802"/>
      <c r="CZ10" s="802"/>
      <c r="DA10" s="803"/>
      <c r="DB10" s="801" t="s">
        <v>549</v>
      </c>
      <c r="DC10" s="802"/>
      <c r="DD10" s="802"/>
      <c r="DE10" s="802"/>
      <c r="DF10" s="803"/>
      <c r="DG10" s="801" t="s">
        <v>549</v>
      </c>
      <c r="DH10" s="802"/>
      <c r="DI10" s="802"/>
      <c r="DJ10" s="802"/>
      <c r="DK10" s="803"/>
      <c r="DL10" s="801" t="s">
        <v>549</v>
      </c>
      <c r="DM10" s="802"/>
      <c r="DN10" s="802"/>
      <c r="DO10" s="802"/>
      <c r="DP10" s="803"/>
      <c r="DQ10" s="801" t="s">
        <v>549</v>
      </c>
      <c r="DR10" s="802"/>
      <c r="DS10" s="802"/>
      <c r="DT10" s="802"/>
      <c r="DU10" s="803"/>
      <c r="DV10" s="804"/>
      <c r="DW10" s="805"/>
      <c r="DX10" s="805"/>
      <c r="DY10" s="805"/>
      <c r="DZ10" s="806"/>
      <c r="EA10" s="207"/>
    </row>
    <row r="11" spans="1:131" s="208" customFormat="1" ht="26.25" customHeight="1">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t="s">
        <v>553</v>
      </c>
      <c r="BT11" s="789"/>
      <c r="BU11" s="789"/>
      <c r="BV11" s="789"/>
      <c r="BW11" s="789"/>
      <c r="BX11" s="789"/>
      <c r="BY11" s="789"/>
      <c r="BZ11" s="789"/>
      <c r="CA11" s="789"/>
      <c r="CB11" s="789"/>
      <c r="CC11" s="789"/>
      <c r="CD11" s="789"/>
      <c r="CE11" s="789"/>
      <c r="CF11" s="789"/>
      <c r="CG11" s="790"/>
      <c r="CH11" s="801">
        <v>20</v>
      </c>
      <c r="CI11" s="802"/>
      <c r="CJ11" s="802"/>
      <c r="CK11" s="802"/>
      <c r="CL11" s="803"/>
      <c r="CM11" s="801">
        <v>53</v>
      </c>
      <c r="CN11" s="802"/>
      <c r="CO11" s="802"/>
      <c r="CP11" s="802"/>
      <c r="CQ11" s="803"/>
      <c r="CR11" s="801">
        <v>2</v>
      </c>
      <c r="CS11" s="802"/>
      <c r="CT11" s="802"/>
      <c r="CU11" s="802"/>
      <c r="CV11" s="803"/>
      <c r="CW11" s="801" t="s">
        <v>549</v>
      </c>
      <c r="CX11" s="802"/>
      <c r="CY11" s="802"/>
      <c r="CZ11" s="802"/>
      <c r="DA11" s="803"/>
      <c r="DB11" s="801" t="s">
        <v>545</v>
      </c>
      <c r="DC11" s="802"/>
      <c r="DD11" s="802"/>
      <c r="DE11" s="802"/>
      <c r="DF11" s="803"/>
      <c r="DG11" s="801" t="s">
        <v>545</v>
      </c>
      <c r="DH11" s="802"/>
      <c r="DI11" s="802"/>
      <c r="DJ11" s="802"/>
      <c r="DK11" s="803"/>
      <c r="DL11" s="801" t="s">
        <v>545</v>
      </c>
      <c r="DM11" s="802"/>
      <c r="DN11" s="802"/>
      <c r="DO11" s="802"/>
      <c r="DP11" s="803"/>
      <c r="DQ11" s="801" t="s">
        <v>545</v>
      </c>
      <c r="DR11" s="802"/>
      <c r="DS11" s="802"/>
      <c r="DT11" s="802"/>
      <c r="DU11" s="803"/>
      <c r="DV11" s="804"/>
      <c r="DW11" s="805"/>
      <c r="DX11" s="805"/>
      <c r="DY11" s="805"/>
      <c r="DZ11" s="806"/>
      <c r="EA11" s="207"/>
    </row>
    <row r="12" spans="1:131" s="208" customFormat="1" ht="26.25" customHeight="1">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367</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c r="A23" s="217" t="s">
        <v>368</v>
      </c>
      <c r="B23" s="810" t="s">
        <v>369</v>
      </c>
      <c r="C23" s="811"/>
      <c r="D23" s="811"/>
      <c r="E23" s="811"/>
      <c r="F23" s="811"/>
      <c r="G23" s="811"/>
      <c r="H23" s="811"/>
      <c r="I23" s="811"/>
      <c r="J23" s="811"/>
      <c r="K23" s="811"/>
      <c r="L23" s="811"/>
      <c r="M23" s="811"/>
      <c r="N23" s="811"/>
      <c r="O23" s="811"/>
      <c r="P23" s="812"/>
      <c r="Q23" s="813">
        <v>57809</v>
      </c>
      <c r="R23" s="814"/>
      <c r="S23" s="814"/>
      <c r="T23" s="814"/>
      <c r="U23" s="814"/>
      <c r="V23" s="814">
        <v>55315</v>
      </c>
      <c r="W23" s="814"/>
      <c r="X23" s="814"/>
      <c r="Y23" s="814"/>
      <c r="Z23" s="814"/>
      <c r="AA23" s="814">
        <v>2495</v>
      </c>
      <c r="AB23" s="814"/>
      <c r="AC23" s="814"/>
      <c r="AD23" s="814"/>
      <c r="AE23" s="815"/>
      <c r="AF23" s="816">
        <v>1720</v>
      </c>
      <c r="AG23" s="814"/>
      <c r="AH23" s="814"/>
      <c r="AI23" s="814"/>
      <c r="AJ23" s="817"/>
      <c r="AK23" s="818"/>
      <c r="AL23" s="819"/>
      <c r="AM23" s="819"/>
      <c r="AN23" s="819"/>
      <c r="AO23" s="819"/>
      <c r="AP23" s="814">
        <v>45246</v>
      </c>
      <c r="AQ23" s="814"/>
      <c r="AR23" s="814"/>
      <c r="AS23" s="814"/>
      <c r="AT23" s="814"/>
      <c r="AU23" s="820"/>
      <c r="AV23" s="820"/>
      <c r="AW23" s="820"/>
      <c r="AX23" s="820"/>
      <c r="AY23" s="821"/>
      <c r="AZ23" s="829" t="s">
        <v>111</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c r="A24" s="828" t="s">
        <v>370</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c r="A25" s="769" t="s">
        <v>371</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c r="A26" s="760" t="s">
        <v>346</v>
      </c>
      <c r="B26" s="761"/>
      <c r="C26" s="761"/>
      <c r="D26" s="761"/>
      <c r="E26" s="761"/>
      <c r="F26" s="761"/>
      <c r="G26" s="761"/>
      <c r="H26" s="761"/>
      <c r="I26" s="761"/>
      <c r="J26" s="761"/>
      <c r="K26" s="761"/>
      <c r="L26" s="761"/>
      <c r="M26" s="761"/>
      <c r="N26" s="761"/>
      <c r="O26" s="761"/>
      <c r="P26" s="762"/>
      <c r="Q26" s="737" t="s">
        <v>372</v>
      </c>
      <c r="R26" s="738"/>
      <c r="S26" s="738"/>
      <c r="T26" s="738"/>
      <c r="U26" s="739"/>
      <c r="V26" s="737" t="s">
        <v>373</v>
      </c>
      <c r="W26" s="738"/>
      <c r="X26" s="738"/>
      <c r="Y26" s="738"/>
      <c r="Z26" s="739"/>
      <c r="AA26" s="737" t="s">
        <v>374</v>
      </c>
      <c r="AB26" s="738"/>
      <c r="AC26" s="738"/>
      <c r="AD26" s="738"/>
      <c r="AE26" s="738"/>
      <c r="AF26" s="832" t="s">
        <v>375</v>
      </c>
      <c r="AG26" s="833"/>
      <c r="AH26" s="833"/>
      <c r="AI26" s="833"/>
      <c r="AJ26" s="834"/>
      <c r="AK26" s="738" t="s">
        <v>376</v>
      </c>
      <c r="AL26" s="738"/>
      <c r="AM26" s="738"/>
      <c r="AN26" s="738"/>
      <c r="AO26" s="739"/>
      <c r="AP26" s="737" t="s">
        <v>377</v>
      </c>
      <c r="AQ26" s="738"/>
      <c r="AR26" s="738"/>
      <c r="AS26" s="738"/>
      <c r="AT26" s="739"/>
      <c r="AU26" s="737" t="s">
        <v>378</v>
      </c>
      <c r="AV26" s="738"/>
      <c r="AW26" s="738"/>
      <c r="AX26" s="738"/>
      <c r="AY26" s="739"/>
      <c r="AZ26" s="737" t="s">
        <v>379</v>
      </c>
      <c r="BA26" s="738"/>
      <c r="BB26" s="738"/>
      <c r="BC26" s="738"/>
      <c r="BD26" s="739"/>
      <c r="BE26" s="737" t="s">
        <v>353</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c r="A28" s="219">
        <v>1</v>
      </c>
      <c r="B28" s="751" t="s">
        <v>380</v>
      </c>
      <c r="C28" s="752"/>
      <c r="D28" s="752"/>
      <c r="E28" s="752"/>
      <c r="F28" s="752"/>
      <c r="G28" s="752"/>
      <c r="H28" s="752"/>
      <c r="I28" s="752"/>
      <c r="J28" s="752"/>
      <c r="K28" s="752"/>
      <c r="L28" s="752"/>
      <c r="M28" s="752"/>
      <c r="N28" s="752"/>
      <c r="O28" s="752"/>
      <c r="P28" s="753"/>
      <c r="Q28" s="842">
        <v>13866</v>
      </c>
      <c r="R28" s="843"/>
      <c r="S28" s="843"/>
      <c r="T28" s="843"/>
      <c r="U28" s="843"/>
      <c r="V28" s="843">
        <v>13521</v>
      </c>
      <c r="W28" s="843"/>
      <c r="X28" s="843"/>
      <c r="Y28" s="843"/>
      <c r="Z28" s="843"/>
      <c r="AA28" s="843">
        <v>345</v>
      </c>
      <c r="AB28" s="843"/>
      <c r="AC28" s="843"/>
      <c r="AD28" s="843"/>
      <c r="AE28" s="844"/>
      <c r="AF28" s="845">
        <v>345</v>
      </c>
      <c r="AG28" s="843"/>
      <c r="AH28" s="843"/>
      <c r="AI28" s="843"/>
      <c r="AJ28" s="846"/>
      <c r="AK28" s="847">
        <v>1075</v>
      </c>
      <c r="AL28" s="838"/>
      <c r="AM28" s="838"/>
      <c r="AN28" s="838"/>
      <c r="AO28" s="838"/>
      <c r="AP28" s="838" t="s">
        <v>546</v>
      </c>
      <c r="AQ28" s="838"/>
      <c r="AR28" s="838"/>
      <c r="AS28" s="838"/>
      <c r="AT28" s="838"/>
      <c r="AU28" s="838" t="s">
        <v>545</v>
      </c>
      <c r="AV28" s="838"/>
      <c r="AW28" s="838"/>
      <c r="AX28" s="838"/>
      <c r="AY28" s="838"/>
      <c r="AZ28" s="839"/>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c r="A29" s="219">
        <v>2</v>
      </c>
      <c r="B29" s="775" t="s">
        <v>381</v>
      </c>
      <c r="C29" s="776"/>
      <c r="D29" s="776"/>
      <c r="E29" s="776"/>
      <c r="F29" s="776"/>
      <c r="G29" s="776"/>
      <c r="H29" s="776"/>
      <c r="I29" s="776"/>
      <c r="J29" s="776"/>
      <c r="K29" s="776"/>
      <c r="L29" s="776"/>
      <c r="M29" s="776"/>
      <c r="N29" s="776"/>
      <c r="O29" s="776"/>
      <c r="P29" s="777"/>
      <c r="Q29" s="778">
        <v>891</v>
      </c>
      <c r="R29" s="779"/>
      <c r="S29" s="779"/>
      <c r="T29" s="779"/>
      <c r="U29" s="779"/>
      <c r="V29" s="779">
        <v>891</v>
      </c>
      <c r="W29" s="779"/>
      <c r="X29" s="779"/>
      <c r="Y29" s="779"/>
      <c r="Z29" s="779"/>
      <c r="AA29" s="779" t="s">
        <v>545</v>
      </c>
      <c r="AB29" s="779"/>
      <c r="AC29" s="779"/>
      <c r="AD29" s="779"/>
      <c r="AE29" s="780"/>
      <c r="AF29" s="781" t="s">
        <v>111</v>
      </c>
      <c r="AG29" s="782"/>
      <c r="AH29" s="782"/>
      <c r="AI29" s="782"/>
      <c r="AJ29" s="783"/>
      <c r="AK29" s="850">
        <v>329</v>
      </c>
      <c r="AL29" s="851"/>
      <c r="AM29" s="851"/>
      <c r="AN29" s="851"/>
      <c r="AO29" s="851"/>
      <c r="AP29" s="851">
        <v>81</v>
      </c>
      <c r="AQ29" s="851"/>
      <c r="AR29" s="851"/>
      <c r="AS29" s="851"/>
      <c r="AT29" s="851"/>
      <c r="AU29" s="851">
        <v>24</v>
      </c>
      <c r="AV29" s="851"/>
      <c r="AW29" s="851"/>
      <c r="AX29" s="851"/>
      <c r="AY29" s="851"/>
      <c r="AZ29" s="852"/>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c r="A30" s="219">
        <v>3</v>
      </c>
      <c r="B30" s="775" t="s">
        <v>382</v>
      </c>
      <c r="C30" s="776"/>
      <c r="D30" s="776"/>
      <c r="E30" s="776"/>
      <c r="F30" s="776"/>
      <c r="G30" s="776"/>
      <c r="H30" s="776"/>
      <c r="I30" s="776"/>
      <c r="J30" s="776"/>
      <c r="K30" s="776"/>
      <c r="L30" s="776"/>
      <c r="M30" s="776"/>
      <c r="N30" s="776"/>
      <c r="O30" s="776"/>
      <c r="P30" s="777"/>
      <c r="Q30" s="778">
        <v>10510</v>
      </c>
      <c r="R30" s="779"/>
      <c r="S30" s="779"/>
      <c r="T30" s="779"/>
      <c r="U30" s="779"/>
      <c r="V30" s="779">
        <v>10121</v>
      </c>
      <c r="W30" s="779"/>
      <c r="X30" s="779"/>
      <c r="Y30" s="779"/>
      <c r="Z30" s="779"/>
      <c r="AA30" s="779">
        <v>389</v>
      </c>
      <c r="AB30" s="779"/>
      <c r="AC30" s="779"/>
      <c r="AD30" s="779"/>
      <c r="AE30" s="780"/>
      <c r="AF30" s="781">
        <v>389</v>
      </c>
      <c r="AG30" s="782"/>
      <c r="AH30" s="782"/>
      <c r="AI30" s="782"/>
      <c r="AJ30" s="783"/>
      <c r="AK30" s="850">
        <v>1266</v>
      </c>
      <c r="AL30" s="851"/>
      <c r="AM30" s="851"/>
      <c r="AN30" s="851"/>
      <c r="AO30" s="851"/>
      <c r="AP30" s="851" t="s">
        <v>548</v>
      </c>
      <c r="AQ30" s="851"/>
      <c r="AR30" s="851"/>
      <c r="AS30" s="851"/>
      <c r="AT30" s="851"/>
      <c r="AU30" s="851" t="s">
        <v>548</v>
      </c>
      <c r="AV30" s="851"/>
      <c r="AW30" s="851"/>
      <c r="AX30" s="851"/>
      <c r="AY30" s="851"/>
      <c r="AZ30" s="852"/>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c r="A31" s="219">
        <v>4</v>
      </c>
      <c r="B31" s="775" t="s">
        <v>383</v>
      </c>
      <c r="C31" s="776"/>
      <c r="D31" s="776"/>
      <c r="E31" s="776"/>
      <c r="F31" s="776"/>
      <c r="G31" s="776"/>
      <c r="H31" s="776"/>
      <c r="I31" s="776"/>
      <c r="J31" s="776"/>
      <c r="K31" s="776"/>
      <c r="L31" s="776"/>
      <c r="M31" s="776"/>
      <c r="N31" s="776"/>
      <c r="O31" s="776"/>
      <c r="P31" s="777"/>
      <c r="Q31" s="778">
        <v>1157</v>
      </c>
      <c r="R31" s="779"/>
      <c r="S31" s="779"/>
      <c r="T31" s="779"/>
      <c r="U31" s="779"/>
      <c r="V31" s="779">
        <v>1154</v>
      </c>
      <c r="W31" s="779"/>
      <c r="X31" s="779"/>
      <c r="Y31" s="779"/>
      <c r="Z31" s="779"/>
      <c r="AA31" s="779">
        <v>3</v>
      </c>
      <c r="AB31" s="779"/>
      <c r="AC31" s="779"/>
      <c r="AD31" s="779"/>
      <c r="AE31" s="780"/>
      <c r="AF31" s="781">
        <v>3</v>
      </c>
      <c r="AG31" s="782"/>
      <c r="AH31" s="782"/>
      <c r="AI31" s="782"/>
      <c r="AJ31" s="783"/>
      <c r="AK31" s="850">
        <v>412</v>
      </c>
      <c r="AL31" s="851"/>
      <c r="AM31" s="851"/>
      <c r="AN31" s="851"/>
      <c r="AO31" s="851"/>
      <c r="AP31" s="851" t="s">
        <v>545</v>
      </c>
      <c r="AQ31" s="851"/>
      <c r="AR31" s="851"/>
      <c r="AS31" s="851"/>
      <c r="AT31" s="851"/>
      <c r="AU31" s="851" t="s">
        <v>546</v>
      </c>
      <c r="AV31" s="851"/>
      <c r="AW31" s="851"/>
      <c r="AX31" s="851"/>
      <c r="AY31" s="851"/>
      <c r="AZ31" s="852"/>
      <c r="BA31" s="852"/>
      <c r="BB31" s="852"/>
      <c r="BC31" s="852"/>
      <c r="BD31" s="852"/>
      <c r="BE31" s="848"/>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c r="A32" s="219">
        <v>5</v>
      </c>
      <c r="B32" s="775" t="s">
        <v>384</v>
      </c>
      <c r="C32" s="776"/>
      <c r="D32" s="776"/>
      <c r="E32" s="776"/>
      <c r="F32" s="776"/>
      <c r="G32" s="776"/>
      <c r="H32" s="776"/>
      <c r="I32" s="776"/>
      <c r="J32" s="776"/>
      <c r="K32" s="776"/>
      <c r="L32" s="776"/>
      <c r="M32" s="776"/>
      <c r="N32" s="776"/>
      <c r="O32" s="776"/>
      <c r="P32" s="777"/>
      <c r="Q32" s="778">
        <v>1693</v>
      </c>
      <c r="R32" s="779"/>
      <c r="S32" s="779"/>
      <c r="T32" s="779"/>
      <c r="U32" s="779"/>
      <c r="V32" s="779">
        <v>1428</v>
      </c>
      <c r="W32" s="779"/>
      <c r="X32" s="779"/>
      <c r="Y32" s="779"/>
      <c r="Z32" s="779"/>
      <c r="AA32" s="779">
        <v>265</v>
      </c>
      <c r="AB32" s="779"/>
      <c r="AC32" s="779"/>
      <c r="AD32" s="779"/>
      <c r="AE32" s="780"/>
      <c r="AF32" s="781">
        <v>815</v>
      </c>
      <c r="AG32" s="782"/>
      <c r="AH32" s="782"/>
      <c r="AI32" s="782"/>
      <c r="AJ32" s="783"/>
      <c r="AK32" s="850">
        <v>59</v>
      </c>
      <c r="AL32" s="851"/>
      <c r="AM32" s="851"/>
      <c r="AN32" s="851"/>
      <c r="AO32" s="851"/>
      <c r="AP32" s="851">
        <v>4880</v>
      </c>
      <c r="AQ32" s="851"/>
      <c r="AR32" s="851"/>
      <c r="AS32" s="851"/>
      <c r="AT32" s="851"/>
      <c r="AU32" s="851">
        <v>259</v>
      </c>
      <c r="AV32" s="851"/>
      <c r="AW32" s="851"/>
      <c r="AX32" s="851"/>
      <c r="AY32" s="851"/>
      <c r="AZ32" s="852" t="s">
        <v>484</v>
      </c>
      <c r="BA32" s="852"/>
      <c r="BB32" s="852"/>
      <c r="BC32" s="852"/>
      <c r="BD32" s="852"/>
      <c r="BE32" s="848" t="s">
        <v>385</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c r="A33" s="219">
        <v>6</v>
      </c>
      <c r="B33" s="775" t="s">
        <v>386</v>
      </c>
      <c r="C33" s="776"/>
      <c r="D33" s="776"/>
      <c r="E33" s="776"/>
      <c r="F33" s="776"/>
      <c r="G33" s="776"/>
      <c r="H33" s="776"/>
      <c r="I33" s="776"/>
      <c r="J33" s="776"/>
      <c r="K33" s="776"/>
      <c r="L33" s="776"/>
      <c r="M33" s="776"/>
      <c r="N33" s="776"/>
      <c r="O33" s="776"/>
      <c r="P33" s="777"/>
      <c r="Q33" s="778">
        <v>360</v>
      </c>
      <c r="R33" s="779"/>
      <c r="S33" s="779"/>
      <c r="T33" s="779"/>
      <c r="U33" s="779"/>
      <c r="V33" s="779">
        <v>344</v>
      </c>
      <c r="W33" s="779"/>
      <c r="X33" s="779"/>
      <c r="Y33" s="779"/>
      <c r="Z33" s="779"/>
      <c r="AA33" s="779">
        <v>17</v>
      </c>
      <c r="AB33" s="779"/>
      <c r="AC33" s="779"/>
      <c r="AD33" s="779"/>
      <c r="AE33" s="780"/>
      <c r="AF33" s="781">
        <v>17</v>
      </c>
      <c r="AG33" s="782"/>
      <c r="AH33" s="782"/>
      <c r="AI33" s="782"/>
      <c r="AJ33" s="783"/>
      <c r="AK33" s="850">
        <v>128</v>
      </c>
      <c r="AL33" s="851"/>
      <c r="AM33" s="851"/>
      <c r="AN33" s="851"/>
      <c r="AO33" s="851"/>
      <c r="AP33" s="851">
        <v>931</v>
      </c>
      <c r="AQ33" s="851"/>
      <c r="AR33" s="851"/>
      <c r="AS33" s="851"/>
      <c r="AT33" s="851"/>
      <c r="AU33" s="851">
        <v>519</v>
      </c>
      <c r="AV33" s="851"/>
      <c r="AW33" s="851"/>
      <c r="AX33" s="851"/>
      <c r="AY33" s="851"/>
      <c r="AZ33" s="852" t="s">
        <v>484</v>
      </c>
      <c r="BA33" s="852"/>
      <c r="BB33" s="852"/>
      <c r="BC33" s="852"/>
      <c r="BD33" s="852"/>
      <c r="BE33" s="848" t="s">
        <v>387</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c r="A34" s="219">
        <v>7</v>
      </c>
      <c r="B34" s="775" t="s">
        <v>388</v>
      </c>
      <c r="C34" s="776"/>
      <c r="D34" s="776"/>
      <c r="E34" s="776"/>
      <c r="F34" s="776"/>
      <c r="G34" s="776"/>
      <c r="H34" s="776"/>
      <c r="I34" s="776"/>
      <c r="J34" s="776"/>
      <c r="K34" s="776"/>
      <c r="L34" s="776"/>
      <c r="M34" s="776"/>
      <c r="N34" s="776"/>
      <c r="O34" s="776"/>
      <c r="P34" s="777"/>
      <c r="Q34" s="778">
        <v>93</v>
      </c>
      <c r="R34" s="779"/>
      <c r="S34" s="779"/>
      <c r="T34" s="779"/>
      <c r="U34" s="779"/>
      <c r="V34" s="779">
        <v>85</v>
      </c>
      <c r="W34" s="779"/>
      <c r="X34" s="779"/>
      <c r="Y34" s="779"/>
      <c r="Z34" s="779"/>
      <c r="AA34" s="779">
        <v>7</v>
      </c>
      <c r="AB34" s="779"/>
      <c r="AC34" s="779"/>
      <c r="AD34" s="779"/>
      <c r="AE34" s="780"/>
      <c r="AF34" s="781">
        <v>7</v>
      </c>
      <c r="AG34" s="782"/>
      <c r="AH34" s="782"/>
      <c r="AI34" s="782"/>
      <c r="AJ34" s="783"/>
      <c r="AK34" s="850">
        <v>22</v>
      </c>
      <c r="AL34" s="851"/>
      <c r="AM34" s="851"/>
      <c r="AN34" s="851"/>
      <c r="AO34" s="851"/>
      <c r="AP34" s="851" t="s">
        <v>548</v>
      </c>
      <c r="AQ34" s="851"/>
      <c r="AR34" s="851"/>
      <c r="AS34" s="851"/>
      <c r="AT34" s="851"/>
      <c r="AU34" s="851" t="s">
        <v>546</v>
      </c>
      <c r="AV34" s="851"/>
      <c r="AW34" s="851"/>
      <c r="AX34" s="851"/>
      <c r="AY34" s="851"/>
      <c r="AZ34" s="852" t="s">
        <v>484</v>
      </c>
      <c r="BA34" s="852"/>
      <c r="BB34" s="852"/>
      <c r="BC34" s="852"/>
      <c r="BD34" s="852"/>
      <c r="BE34" s="848" t="s">
        <v>387</v>
      </c>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c r="A35" s="219">
        <v>8</v>
      </c>
      <c r="B35" s="775" t="s">
        <v>389</v>
      </c>
      <c r="C35" s="776"/>
      <c r="D35" s="776"/>
      <c r="E35" s="776"/>
      <c r="F35" s="776"/>
      <c r="G35" s="776"/>
      <c r="H35" s="776"/>
      <c r="I35" s="776"/>
      <c r="J35" s="776"/>
      <c r="K35" s="776"/>
      <c r="L35" s="776"/>
      <c r="M35" s="776"/>
      <c r="N35" s="776"/>
      <c r="O35" s="776"/>
      <c r="P35" s="777"/>
      <c r="Q35" s="778">
        <v>615</v>
      </c>
      <c r="R35" s="779"/>
      <c r="S35" s="779"/>
      <c r="T35" s="779"/>
      <c r="U35" s="779"/>
      <c r="V35" s="779">
        <v>604</v>
      </c>
      <c r="W35" s="779"/>
      <c r="X35" s="779"/>
      <c r="Y35" s="779"/>
      <c r="Z35" s="779"/>
      <c r="AA35" s="779">
        <v>11</v>
      </c>
      <c r="AB35" s="779"/>
      <c r="AC35" s="779"/>
      <c r="AD35" s="779"/>
      <c r="AE35" s="780"/>
      <c r="AF35" s="781" t="s">
        <v>111</v>
      </c>
      <c r="AG35" s="782"/>
      <c r="AH35" s="782"/>
      <c r="AI35" s="782"/>
      <c r="AJ35" s="783"/>
      <c r="AK35" s="850">
        <v>335</v>
      </c>
      <c r="AL35" s="851"/>
      <c r="AM35" s="851"/>
      <c r="AN35" s="851"/>
      <c r="AO35" s="851"/>
      <c r="AP35" s="851">
        <v>4617</v>
      </c>
      <c r="AQ35" s="851"/>
      <c r="AR35" s="851"/>
      <c r="AS35" s="851"/>
      <c r="AT35" s="851"/>
      <c r="AU35" s="851">
        <v>4516</v>
      </c>
      <c r="AV35" s="851"/>
      <c r="AW35" s="851"/>
      <c r="AX35" s="851"/>
      <c r="AY35" s="851"/>
      <c r="AZ35" s="852" t="s">
        <v>484</v>
      </c>
      <c r="BA35" s="852"/>
      <c r="BB35" s="852"/>
      <c r="BC35" s="852"/>
      <c r="BD35" s="852"/>
      <c r="BE35" s="848" t="s">
        <v>387</v>
      </c>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c r="A36" s="219">
        <v>9</v>
      </c>
      <c r="B36" s="775" t="s">
        <v>390</v>
      </c>
      <c r="C36" s="776"/>
      <c r="D36" s="776"/>
      <c r="E36" s="776"/>
      <c r="F36" s="776"/>
      <c r="G36" s="776"/>
      <c r="H36" s="776"/>
      <c r="I36" s="776"/>
      <c r="J36" s="776"/>
      <c r="K36" s="776"/>
      <c r="L36" s="776"/>
      <c r="M36" s="776"/>
      <c r="N36" s="776"/>
      <c r="O36" s="776"/>
      <c r="P36" s="777"/>
      <c r="Q36" s="778">
        <v>199</v>
      </c>
      <c r="R36" s="779"/>
      <c r="S36" s="779"/>
      <c r="T36" s="779"/>
      <c r="U36" s="779"/>
      <c r="V36" s="779">
        <v>199</v>
      </c>
      <c r="W36" s="779"/>
      <c r="X36" s="779"/>
      <c r="Y36" s="779"/>
      <c r="Z36" s="779"/>
      <c r="AA36" s="779" t="s">
        <v>545</v>
      </c>
      <c r="AB36" s="779"/>
      <c r="AC36" s="779"/>
      <c r="AD36" s="779"/>
      <c r="AE36" s="780"/>
      <c r="AF36" s="781" t="s">
        <v>111</v>
      </c>
      <c r="AG36" s="782"/>
      <c r="AH36" s="782"/>
      <c r="AI36" s="782"/>
      <c r="AJ36" s="783"/>
      <c r="AK36" s="850">
        <v>128</v>
      </c>
      <c r="AL36" s="851"/>
      <c r="AM36" s="851"/>
      <c r="AN36" s="851"/>
      <c r="AO36" s="851"/>
      <c r="AP36" s="851">
        <v>1058</v>
      </c>
      <c r="AQ36" s="851"/>
      <c r="AR36" s="851"/>
      <c r="AS36" s="851"/>
      <c r="AT36" s="851"/>
      <c r="AU36" s="851">
        <v>1038</v>
      </c>
      <c r="AV36" s="851"/>
      <c r="AW36" s="851"/>
      <c r="AX36" s="851"/>
      <c r="AY36" s="851"/>
      <c r="AZ36" s="852" t="s">
        <v>484</v>
      </c>
      <c r="BA36" s="852"/>
      <c r="BB36" s="852"/>
      <c r="BC36" s="852"/>
      <c r="BD36" s="852"/>
      <c r="BE36" s="848" t="s">
        <v>387</v>
      </c>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c r="A37" s="219">
        <v>10</v>
      </c>
      <c r="B37" s="775" t="s">
        <v>391</v>
      </c>
      <c r="C37" s="776"/>
      <c r="D37" s="776"/>
      <c r="E37" s="776"/>
      <c r="F37" s="776"/>
      <c r="G37" s="776"/>
      <c r="H37" s="776"/>
      <c r="I37" s="776"/>
      <c r="J37" s="776"/>
      <c r="K37" s="776"/>
      <c r="L37" s="776"/>
      <c r="M37" s="776"/>
      <c r="N37" s="776"/>
      <c r="O37" s="776"/>
      <c r="P37" s="777"/>
      <c r="Q37" s="778">
        <v>74</v>
      </c>
      <c r="R37" s="779"/>
      <c r="S37" s="779"/>
      <c r="T37" s="779"/>
      <c r="U37" s="779"/>
      <c r="V37" s="779">
        <v>74</v>
      </c>
      <c r="W37" s="779"/>
      <c r="X37" s="779"/>
      <c r="Y37" s="779"/>
      <c r="Z37" s="779"/>
      <c r="AA37" s="779" t="s">
        <v>546</v>
      </c>
      <c r="AB37" s="779"/>
      <c r="AC37" s="779"/>
      <c r="AD37" s="779"/>
      <c r="AE37" s="780"/>
      <c r="AF37" s="781" t="s">
        <v>111</v>
      </c>
      <c r="AG37" s="782"/>
      <c r="AH37" s="782"/>
      <c r="AI37" s="782"/>
      <c r="AJ37" s="783"/>
      <c r="AK37" s="850">
        <v>55</v>
      </c>
      <c r="AL37" s="851"/>
      <c r="AM37" s="851"/>
      <c r="AN37" s="851"/>
      <c r="AO37" s="851"/>
      <c r="AP37" s="851">
        <v>559</v>
      </c>
      <c r="AQ37" s="851"/>
      <c r="AR37" s="851"/>
      <c r="AS37" s="851"/>
      <c r="AT37" s="851"/>
      <c r="AU37" s="851">
        <v>559</v>
      </c>
      <c r="AV37" s="851"/>
      <c r="AW37" s="851"/>
      <c r="AX37" s="851"/>
      <c r="AY37" s="851"/>
      <c r="AZ37" s="852" t="s">
        <v>484</v>
      </c>
      <c r="BA37" s="852"/>
      <c r="BB37" s="852"/>
      <c r="BC37" s="852"/>
      <c r="BD37" s="852"/>
      <c r="BE37" s="848" t="s">
        <v>387</v>
      </c>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c r="A38" s="219">
        <v>11</v>
      </c>
      <c r="B38" s="775" t="s">
        <v>392</v>
      </c>
      <c r="C38" s="776"/>
      <c r="D38" s="776"/>
      <c r="E38" s="776"/>
      <c r="F38" s="776"/>
      <c r="G38" s="776"/>
      <c r="H38" s="776"/>
      <c r="I38" s="776"/>
      <c r="J38" s="776"/>
      <c r="K38" s="776"/>
      <c r="L38" s="776"/>
      <c r="M38" s="776"/>
      <c r="N38" s="776"/>
      <c r="O38" s="776"/>
      <c r="P38" s="777"/>
      <c r="Q38" s="778">
        <v>14</v>
      </c>
      <c r="R38" s="779"/>
      <c r="S38" s="779"/>
      <c r="T38" s="779"/>
      <c r="U38" s="779"/>
      <c r="V38" s="779">
        <v>14</v>
      </c>
      <c r="W38" s="779"/>
      <c r="X38" s="779"/>
      <c r="Y38" s="779"/>
      <c r="Z38" s="779"/>
      <c r="AA38" s="779" t="s">
        <v>547</v>
      </c>
      <c r="AB38" s="779"/>
      <c r="AC38" s="779"/>
      <c r="AD38" s="779"/>
      <c r="AE38" s="780"/>
      <c r="AF38" s="781" t="s">
        <v>111</v>
      </c>
      <c r="AG38" s="782"/>
      <c r="AH38" s="782"/>
      <c r="AI38" s="782"/>
      <c r="AJ38" s="783"/>
      <c r="AK38" s="850">
        <v>7</v>
      </c>
      <c r="AL38" s="851"/>
      <c r="AM38" s="851"/>
      <c r="AN38" s="851"/>
      <c r="AO38" s="851"/>
      <c r="AP38" s="851">
        <v>35</v>
      </c>
      <c r="AQ38" s="851"/>
      <c r="AR38" s="851"/>
      <c r="AS38" s="851"/>
      <c r="AT38" s="851"/>
      <c r="AU38" s="851">
        <v>35</v>
      </c>
      <c r="AV38" s="851"/>
      <c r="AW38" s="851"/>
      <c r="AX38" s="851"/>
      <c r="AY38" s="851"/>
      <c r="AZ38" s="852" t="s">
        <v>484</v>
      </c>
      <c r="BA38" s="852"/>
      <c r="BB38" s="852"/>
      <c r="BC38" s="852"/>
      <c r="BD38" s="852"/>
      <c r="BE38" s="848" t="s">
        <v>387</v>
      </c>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393</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c r="A63" s="217" t="s">
        <v>368</v>
      </c>
      <c r="B63" s="810" t="s">
        <v>394</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1576</v>
      </c>
      <c r="AG63" s="862"/>
      <c r="AH63" s="862"/>
      <c r="AI63" s="862"/>
      <c r="AJ63" s="863"/>
      <c r="AK63" s="864"/>
      <c r="AL63" s="859"/>
      <c r="AM63" s="859"/>
      <c r="AN63" s="859"/>
      <c r="AO63" s="859"/>
      <c r="AP63" s="862">
        <v>12160</v>
      </c>
      <c r="AQ63" s="862"/>
      <c r="AR63" s="862"/>
      <c r="AS63" s="862"/>
      <c r="AT63" s="862"/>
      <c r="AU63" s="862">
        <v>6949</v>
      </c>
      <c r="AV63" s="862"/>
      <c r="AW63" s="862"/>
      <c r="AX63" s="862"/>
      <c r="AY63" s="862"/>
      <c r="AZ63" s="866"/>
      <c r="BA63" s="866"/>
      <c r="BB63" s="866"/>
      <c r="BC63" s="866"/>
      <c r="BD63" s="866"/>
      <c r="BE63" s="867"/>
      <c r="BF63" s="867"/>
      <c r="BG63" s="867"/>
      <c r="BH63" s="867"/>
      <c r="BI63" s="868"/>
      <c r="BJ63" s="869" t="s">
        <v>111</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c r="A65" s="205" t="s">
        <v>395</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c r="A66" s="760" t="s">
        <v>396</v>
      </c>
      <c r="B66" s="761"/>
      <c r="C66" s="761"/>
      <c r="D66" s="761"/>
      <c r="E66" s="761"/>
      <c r="F66" s="761"/>
      <c r="G66" s="761"/>
      <c r="H66" s="761"/>
      <c r="I66" s="761"/>
      <c r="J66" s="761"/>
      <c r="K66" s="761"/>
      <c r="L66" s="761"/>
      <c r="M66" s="761"/>
      <c r="N66" s="761"/>
      <c r="O66" s="761"/>
      <c r="P66" s="762"/>
      <c r="Q66" s="737" t="s">
        <v>372</v>
      </c>
      <c r="R66" s="738"/>
      <c r="S66" s="738"/>
      <c r="T66" s="738"/>
      <c r="U66" s="739"/>
      <c r="V66" s="737" t="s">
        <v>373</v>
      </c>
      <c r="W66" s="738"/>
      <c r="X66" s="738"/>
      <c r="Y66" s="738"/>
      <c r="Z66" s="739"/>
      <c r="AA66" s="737" t="s">
        <v>374</v>
      </c>
      <c r="AB66" s="738"/>
      <c r="AC66" s="738"/>
      <c r="AD66" s="738"/>
      <c r="AE66" s="739"/>
      <c r="AF66" s="872" t="s">
        <v>375</v>
      </c>
      <c r="AG66" s="833"/>
      <c r="AH66" s="833"/>
      <c r="AI66" s="833"/>
      <c r="AJ66" s="873"/>
      <c r="AK66" s="737" t="s">
        <v>376</v>
      </c>
      <c r="AL66" s="761"/>
      <c r="AM66" s="761"/>
      <c r="AN66" s="761"/>
      <c r="AO66" s="762"/>
      <c r="AP66" s="737" t="s">
        <v>377</v>
      </c>
      <c r="AQ66" s="738"/>
      <c r="AR66" s="738"/>
      <c r="AS66" s="738"/>
      <c r="AT66" s="739"/>
      <c r="AU66" s="737" t="s">
        <v>397</v>
      </c>
      <c r="AV66" s="738"/>
      <c r="AW66" s="738"/>
      <c r="AX66" s="738"/>
      <c r="AY66" s="739"/>
      <c r="AZ66" s="737" t="s">
        <v>353</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c r="A68" s="211">
        <v>1</v>
      </c>
      <c r="B68" s="889" t="s">
        <v>541</v>
      </c>
      <c r="C68" s="890"/>
      <c r="D68" s="890"/>
      <c r="E68" s="890"/>
      <c r="F68" s="890"/>
      <c r="G68" s="890"/>
      <c r="H68" s="890"/>
      <c r="I68" s="890"/>
      <c r="J68" s="890"/>
      <c r="K68" s="890"/>
      <c r="L68" s="890"/>
      <c r="M68" s="890"/>
      <c r="N68" s="890"/>
      <c r="O68" s="890"/>
      <c r="P68" s="891"/>
      <c r="Q68" s="892">
        <v>14254</v>
      </c>
      <c r="R68" s="886"/>
      <c r="S68" s="886"/>
      <c r="T68" s="886"/>
      <c r="U68" s="886"/>
      <c r="V68" s="886">
        <v>12809</v>
      </c>
      <c r="W68" s="886"/>
      <c r="X68" s="886"/>
      <c r="Y68" s="886"/>
      <c r="Z68" s="886"/>
      <c r="AA68" s="886">
        <v>1445</v>
      </c>
      <c r="AB68" s="886"/>
      <c r="AC68" s="886"/>
      <c r="AD68" s="886"/>
      <c r="AE68" s="886"/>
      <c r="AF68" s="886">
        <v>1445</v>
      </c>
      <c r="AG68" s="886"/>
      <c r="AH68" s="886"/>
      <c r="AI68" s="886"/>
      <c r="AJ68" s="886"/>
      <c r="AK68" s="886">
        <v>310</v>
      </c>
      <c r="AL68" s="886"/>
      <c r="AM68" s="886"/>
      <c r="AN68" s="886"/>
      <c r="AO68" s="886"/>
      <c r="AP68" s="886" t="s">
        <v>546</v>
      </c>
      <c r="AQ68" s="886"/>
      <c r="AR68" s="886"/>
      <c r="AS68" s="886"/>
      <c r="AT68" s="886"/>
      <c r="AU68" s="886" t="s">
        <v>546</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c r="A69" s="214">
        <v>2</v>
      </c>
      <c r="B69" s="893" t="s">
        <v>542</v>
      </c>
      <c r="C69" s="894"/>
      <c r="D69" s="894"/>
      <c r="E69" s="894"/>
      <c r="F69" s="894"/>
      <c r="G69" s="894"/>
      <c r="H69" s="894"/>
      <c r="I69" s="894"/>
      <c r="J69" s="894"/>
      <c r="K69" s="894"/>
      <c r="L69" s="894"/>
      <c r="M69" s="894"/>
      <c r="N69" s="894"/>
      <c r="O69" s="894"/>
      <c r="P69" s="895"/>
      <c r="Q69" s="896">
        <v>1973</v>
      </c>
      <c r="R69" s="851"/>
      <c r="S69" s="851"/>
      <c r="T69" s="851"/>
      <c r="U69" s="851"/>
      <c r="V69" s="851">
        <v>1969</v>
      </c>
      <c r="W69" s="851"/>
      <c r="X69" s="851"/>
      <c r="Y69" s="851"/>
      <c r="Z69" s="851"/>
      <c r="AA69" s="851">
        <v>4</v>
      </c>
      <c r="AB69" s="851"/>
      <c r="AC69" s="851"/>
      <c r="AD69" s="851"/>
      <c r="AE69" s="851"/>
      <c r="AF69" s="851">
        <v>4</v>
      </c>
      <c r="AG69" s="851"/>
      <c r="AH69" s="851"/>
      <c r="AI69" s="851"/>
      <c r="AJ69" s="851"/>
      <c r="AK69" s="851">
        <v>0</v>
      </c>
      <c r="AL69" s="851"/>
      <c r="AM69" s="851"/>
      <c r="AN69" s="851"/>
      <c r="AO69" s="851"/>
      <c r="AP69" s="851" t="s">
        <v>546</v>
      </c>
      <c r="AQ69" s="851"/>
      <c r="AR69" s="851"/>
      <c r="AS69" s="851"/>
      <c r="AT69" s="851"/>
      <c r="AU69" s="851" t="s">
        <v>549</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c r="A70" s="214">
        <v>3</v>
      </c>
      <c r="B70" s="893" t="s">
        <v>543</v>
      </c>
      <c r="C70" s="894"/>
      <c r="D70" s="894"/>
      <c r="E70" s="894"/>
      <c r="F70" s="894"/>
      <c r="G70" s="894"/>
      <c r="H70" s="894"/>
      <c r="I70" s="894"/>
      <c r="J70" s="894"/>
      <c r="K70" s="894"/>
      <c r="L70" s="894"/>
      <c r="M70" s="894"/>
      <c r="N70" s="894"/>
      <c r="O70" s="894"/>
      <c r="P70" s="895"/>
      <c r="Q70" s="896">
        <v>277097</v>
      </c>
      <c r="R70" s="851"/>
      <c r="S70" s="851"/>
      <c r="T70" s="851"/>
      <c r="U70" s="851"/>
      <c r="V70" s="851">
        <v>265172</v>
      </c>
      <c r="W70" s="851"/>
      <c r="X70" s="851"/>
      <c r="Y70" s="851"/>
      <c r="Z70" s="851"/>
      <c r="AA70" s="851">
        <v>11924</v>
      </c>
      <c r="AB70" s="851"/>
      <c r="AC70" s="851"/>
      <c r="AD70" s="851"/>
      <c r="AE70" s="851"/>
      <c r="AF70" s="851">
        <v>11924</v>
      </c>
      <c r="AG70" s="851"/>
      <c r="AH70" s="851"/>
      <c r="AI70" s="851"/>
      <c r="AJ70" s="851"/>
      <c r="AK70" s="851">
        <v>1891</v>
      </c>
      <c r="AL70" s="851"/>
      <c r="AM70" s="851"/>
      <c r="AN70" s="851"/>
      <c r="AO70" s="851"/>
      <c r="AP70" s="851" t="s">
        <v>546</v>
      </c>
      <c r="AQ70" s="851"/>
      <c r="AR70" s="851"/>
      <c r="AS70" s="851"/>
      <c r="AT70" s="851"/>
      <c r="AU70" s="851" t="s">
        <v>545</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c r="A71" s="214">
        <v>4</v>
      </c>
      <c r="B71" s="893"/>
      <c r="C71" s="894"/>
      <c r="D71" s="894"/>
      <c r="E71" s="894"/>
      <c r="F71" s="894"/>
      <c r="G71" s="894"/>
      <c r="H71" s="894"/>
      <c r="I71" s="894"/>
      <c r="J71" s="894"/>
      <c r="K71" s="894"/>
      <c r="L71" s="894"/>
      <c r="M71" s="894"/>
      <c r="N71" s="894"/>
      <c r="O71" s="894"/>
      <c r="P71" s="895"/>
      <c r="Q71" s="896"/>
      <c r="R71" s="851"/>
      <c r="S71" s="851"/>
      <c r="T71" s="851"/>
      <c r="U71" s="851"/>
      <c r="V71" s="851"/>
      <c r="W71" s="851"/>
      <c r="X71" s="851"/>
      <c r="Y71" s="851"/>
      <c r="Z71" s="851"/>
      <c r="AA71" s="851"/>
      <c r="AB71" s="851"/>
      <c r="AC71" s="851"/>
      <c r="AD71" s="851"/>
      <c r="AE71" s="851"/>
      <c r="AF71" s="851"/>
      <c r="AG71" s="851"/>
      <c r="AH71" s="851"/>
      <c r="AI71" s="851"/>
      <c r="AJ71" s="851"/>
      <c r="AK71" s="851"/>
      <c r="AL71" s="851"/>
      <c r="AM71" s="851"/>
      <c r="AN71" s="851"/>
      <c r="AO71" s="851"/>
      <c r="AP71" s="851"/>
      <c r="AQ71" s="851"/>
      <c r="AR71" s="851"/>
      <c r="AS71" s="851"/>
      <c r="AT71" s="851"/>
      <c r="AU71" s="851"/>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c r="A72" s="214">
        <v>5</v>
      </c>
      <c r="B72" s="893"/>
      <c r="C72" s="894"/>
      <c r="D72" s="894"/>
      <c r="E72" s="894"/>
      <c r="F72" s="894"/>
      <c r="G72" s="894"/>
      <c r="H72" s="894"/>
      <c r="I72" s="894"/>
      <c r="J72" s="894"/>
      <c r="K72" s="894"/>
      <c r="L72" s="894"/>
      <c r="M72" s="894"/>
      <c r="N72" s="894"/>
      <c r="O72" s="894"/>
      <c r="P72" s="895"/>
      <c r="Q72" s="896"/>
      <c r="R72" s="851"/>
      <c r="S72" s="851"/>
      <c r="T72" s="851"/>
      <c r="U72" s="851"/>
      <c r="V72" s="851"/>
      <c r="W72" s="851"/>
      <c r="X72" s="851"/>
      <c r="Y72" s="851"/>
      <c r="Z72" s="851"/>
      <c r="AA72" s="851"/>
      <c r="AB72" s="851"/>
      <c r="AC72" s="851"/>
      <c r="AD72" s="851"/>
      <c r="AE72" s="851"/>
      <c r="AF72" s="851"/>
      <c r="AG72" s="851"/>
      <c r="AH72" s="851"/>
      <c r="AI72" s="851"/>
      <c r="AJ72" s="851"/>
      <c r="AK72" s="851"/>
      <c r="AL72" s="851"/>
      <c r="AM72" s="851"/>
      <c r="AN72" s="851"/>
      <c r="AO72" s="851"/>
      <c r="AP72" s="851"/>
      <c r="AQ72" s="851"/>
      <c r="AR72" s="851"/>
      <c r="AS72" s="851"/>
      <c r="AT72" s="851"/>
      <c r="AU72" s="851"/>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c r="A73" s="214">
        <v>6</v>
      </c>
      <c r="B73" s="893"/>
      <c r="C73" s="894"/>
      <c r="D73" s="894"/>
      <c r="E73" s="894"/>
      <c r="F73" s="894"/>
      <c r="G73" s="894"/>
      <c r="H73" s="894"/>
      <c r="I73" s="894"/>
      <c r="J73" s="894"/>
      <c r="K73" s="894"/>
      <c r="L73" s="894"/>
      <c r="M73" s="894"/>
      <c r="N73" s="894"/>
      <c r="O73" s="894"/>
      <c r="P73" s="895"/>
      <c r="Q73" s="896"/>
      <c r="R73" s="851"/>
      <c r="S73" s="851"/>
      <c r="T73" s="851"/>
      <c r="U73" s="851"/>
      <c r="V73" s="851"/>
      <c r="W73" s="851"/>
      <c r="X73" s="851"/>
      <c r="Y73" s="851"/>
      <c r="Z73" s="851"/>
      <c r="AA73" s="851"/>
      <c r="AB73" s="851"/>
      <c r="AC73" s="851"/>
      <c r="AD73" s="851"/>
      <c r="AE73" s="851"/>
      <c r="AF73" s="851"/>
      <c r="AG73" s="851"/>
      <c r="AH73" s="851"/>
      <c r="AI73" s="851"/>
      <c r="AJ73" s="851"/>
      <c r="AK73" s="851"/>
      <c r="AL73" s="851"/>
      <c r="AM73" s="851"/>
      <c r="AN73" s="851"/>
      <c r="AO73" s="851"/>
      <c r="AP73" s="851"/>
      <c r="AQ73" s="851"/>
      <c r="AR73" s="851"/>
      <c r="AS73" s="851"/>
      <c r="AT73" s="851"/>
      <c r="AU73" s="851"/>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c r="A74" s="214">
        <v>7</v>
      </c>
      <c r="B74" s="893"/>
      <c r="C74" s="894"/>
      <c r="D74" s="894"/>
      <c r="E74" s="894"/>
      <c r="F74" s="894"/>
      <c r="G74" s="894"/>
      <c r="H74" s="894"/>
      <c r="I74" s="894"/>
      <c r="J74" s="894"/>
      <c r="K74" s="894"/>
      <c r="L74" s="894"/>
      <c r="M74" s="894"/>
      <c r="N74" s="894"/>
      <c r="O74" s="894"/>
      <c r="P74" s="895"/>
      <c r="Q74" s="896"/>
      <c r="R74" s="851"/>
      <c r="S74" s="851"/>
      <c r="T74" s="851"/>
      <c r="U74" s="851"/>
      <c r="V74" s="851"/>
      <c r="W74" s="851"/>
      <c r="X74" s="851"/>
      <c r="Y74" s="851"/>
      <c r="Z74" s="851"/>
      <c r="AA74" s="851"/>
      <c r="AB74" s="851"/>
      <c r="AC74" s="851"/>
      <c r="AD74" s="851"/>
      <c r="AE74" s="851"/>
      <c r="AF74" s="851"/>
      <c r="AG74" s="851"/>
      <c r="AH74" s="851"/>
      <c r="AI74" s="851"/>
      <c r="AJ74" s="851"/>
      <c r="AK74" s="851"/>
      <c r="AL74" s="851"/>
      <c r="AM74" s="851"/>
      <c r="AN74" s="851"/>
      <c r="AO74" s="851"/>
      <c r="AP74" s="851"/>
      <c r="AQ74" s="851"/>
      <c r="AR74" s="851"/>
      <c r="AS74" s="851"/>
      <c r="AT74" s="851"/>
      <c r="AU74" s="851"/>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c r="A75" s="214">
        <v>8</v>
      </c>
      <c r="B75" s="893"/>
      <c r="C75" s="894"/>
      <c r="D75" s="894"/>
      <c r="E75" s="894"/>
      <c r="F75" s="894"/>
      <c r="G75" s="894"/>
      <c r="H75" s="894"/>
      <c r="I75" s="894"/>
      <c r="J75" s="894"/>
      <c r="K75" s="894"/>
      <c r="L75" s="894"/>
      <c r="M75" s="894"/>
      <c r="N75" s="894"/>
      <c r="O75" s="894"/>
      <c r="P75" s="895"/>
      <c r="Q75" s="899"/>
      <c r="R75" s="900"/>
      <c r="S75" s="900"/>
      <c r="T75" s="900"/>
      <c r="U75" s="850"/>
      <c r="V75" s="901"/>
      <c r="W75" s="900"/>
      <c r="X75" s="900"/>
      <c r="Y75" s="900"/>
      <c r="Z75" s="850"/>
      <c r="AA75" s="901"/>
      <c r="AB75" s="900"/>
      <c r="AC75" s="900"/>
      <c r="AD75" s="900"/>
      <c r="AE75" s="850"/>
      <c r="AF75" s="901"/>
      <c r="AG75" s="900"/>
      <c r="AH75" s="900"/>
      <c r="AI75" s="900"/>
      <c r="AJ75" s="850"/>
      <c r="AK75" s="901"/>
      <c r="AL75" s="900"/>
      <c r="AM75" s="900"/>
      <c r="AN75" s="900"/>
      <c r="AO75" s="850"/>
      <c r="AP75" s="901"/>
      <c r="AQ75" s="900"/>
      <c r="AR75" s="900"/>
      <c r="AS75" s="900"/>
      <c r="AT75" s="850"/>
      <c r="AU75" s="901"/>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c r="A76" s="214">
        <v>9</v>
      </c>
      <c r="B76" s="893"/>
      <c r="C76" s="894"/>
      <c r="D76" s="894"/>
      <c r="E76" s="894"/>
      <c r="F76" s="894"/>
      <c r="G76" s="894"/>
      <c r="H76" s="894"/>
      <c r="I76" s="894"/>
      <c r="J76" s="894"/>
      <c r="K76" s="894"/>
      <c r="L76" s="894"/>
      <c r="M76" s="894"/>
      <c r="N76" s="894"/>
      <c r="O76" s="894"/>
      <c r="P76" s="895"/>
      <c r="Q76" s="899"/>
      <c r="R76" s="900"/>
      <c r="S76" s="900"/>
      <c r="T76" s="900"/>
      <c r="U76" s="850"/>
      <c r="V76" s="901"/>
      <c r="W76" s="900"/>
      <c r="X76" s="900"/>
      <c r="Y76" s="900"/>
      <c r="Z76" s="850"/>
      <c r="AA76" s="901"/>
      <c r="AB76" s="900"/>
      <c r="AC76" s="900"/>
      <c r="AD76" s="900"/>
      <c r="AE76" s="850"/>
      <c r="AF76" s="901"/>
      <c r="AG76" s="900"/>
      <c r="AH76" s="900"/>
      <c r="AI76" s="900"/>
      <c r="AJ76" s="850"/>
      <c r="AK76" s="901"/>
      <c r="AL76" s="900"/>
      <c r="AM76" s="900"/>
      <c r="AN76" s="900"/>
      <c r="AO76" s="850"/>
      <c r="AP76" s="901"/>
      <c r="AQ76" s="900"/>
      <c r="AR76" s="900"/>
      <c r="AS76" s="900"/>
      <c r="AT76" s="850"/>
      <c r="AU76" s="901"/>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c r="A77" s="214">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c r="A88" s="217" t="s">
        <v>368</v>
      </c>
      <c r="B88" s="810" t="s">
        <v>398</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13373</v>
      </c>
      <c r="AG88" s="862"/>
      <c r="AH88" s="862"/>
      <c r="AI88" s="862"/>
      <c r="AJ88" s="862"/>
      <c r="AK88" s="859"/>
      <c r="AL88" s="859"/>
      <c r="AM88" s="859"/>
      <c r="AN88" s="859"/>
      <c r="AO88" s="859"/>
      <c r="AP88" s="862" t="s">
        <v>556</v>
      </c>
      <c r="AQ88" s="862"/>
      <c r="AR88" s="862"/>
      <c r="AS88" s="862"/>
      <c r="AT88" s="862"/>
      <c r="AU88" s="862" t="s">
        <v>556</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810" t="s">
        <v>399</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94</v>
      </c>
      <c r="CS102" s="870"/>
      <c r="CT102" s="870"/>
      <c r="CU102" s="870"/>
      <c r="CV102" s="913"/>
      <c r="CW102" s="912">
        <v>249</v>
      </c>
      <c r="CX102" s="870"/>
      <c r="CY102" s="870"/>
      <c r="CZ102" s="870"/>
      <c r="DA102" s="913"/>
      <c r="DB102" s="912" t="s">
        <v>546</v>
      </c>
      <c r="DC102" s="870"/>
      <c r="DD102" s="870"/>
      <c r="DE102" s="870"/>
      <c r="DF102" s="913"/>
      <c r="DG102" s="912" t="s">
        <v>545</v>
      </c>
      <c r="DH102" s="870"/>
      <c r="DI102" s="870"/>
      <c r="DJ102" s="870"/>
      <c r="DK102" s="913"/>
      <c r="DL102" s="912" t="s">
        <v>548</v>
      </c>
      <c r="DM102" s="870"/>
      <c r="DN102" s="870"/>
      <c r="DO102" s="870"/>
      <c r="DP102" s="913"/>
      <c r="DQ102" s="912" t="s">
        <v>546</v>
      </c>
      <c r="DR102" s="870"/>
      <c r="DS102" s="870"/>
      <c r="DT102" s="870"/>
      <c r="DU102" s="913"/>
      <c r="DV102" s="936"/>
      <c r="DW102" s="937"/>
      <c r="DX102" s="937"/>
      <c r="DY102" s="937"/>
      <c r="DZ102" s="938"/>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400</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401</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402</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403</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41" t="s">
        <v>404</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405</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c r="A109" s="934" t="s">
        <v>406</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407</v>
      </c>
      <c r="AB109" s="915"/>
      <c r="AC109" s="915"/>
      <c r="AD109" s="915"/>
      <c r="AE109" s="916"/>
      <c r="AF109" s="914" t="s">
        <v>285</v>
      </c>
      <c r="AG109" s="915"/>
      <c r="AH109" s="915"/>
      <c r="AI109" s="915"/>
      <c r="AJ109" s="916"/>
      <c r="AK109" s="914" t="s">
        <v>284</v>
      </c>
      <c r="AL109" s="915"/>
      <c r="AM109" s="915"/>
      <c r="AN109" s="915"/>
      <c r="AO109" s="916"/>
      <c r="AP109" s="914" t="s">
        <v>408</v>
      </c>
      <c r="AQ109" s="915"/>
      <c r="AR109" s="915"/>
      <c r="AS109" s="915"/>
      <c r="AT109" s="917"/>
      <c r="AU109" s="934" t="s">
        <v>406</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407</v>
      </c>
      <c r="BR109" s="915"/>
      <c r="BS109" s="915"/>
      <c r="BT109" s="915"/>
      <c r="BU109" s="916"/>
      <c r="BV109" s="914" t="s">
        <v>285</v>
      </c>
      <c r="BW109" s="915"/>
      <c r="BX109" s="915"/>
      <c r="BY109" s="915"/>
      <c r="BZ109" s="916"/>
      <c r="CA109" s="914" t="s">
        <v>284</v>
      </c>
      <c r="CB109" s="915"/>
      <c r="CC109" s="915"/>
      <c r="CD109" s="915"/>
      <c r="CE109" s="916"/>
      <c r="CF109" s="935" t="s">
        <v>408</v>
      </c>
      <c r="CG109" s="935"/>
      <c r="CH109" s="935"/>
      <c r="CI109" s="935"/>
      <c r="CJ109" s="935"/>
      <c r="CK109" s="914" t="s">
        <v>409</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407</v>
      </c>
      <c r="DH109" s="915"/>
      <c r="DI109" s="915"/>
      <c r="DJ109" s="915"/>
      <c r="DK109" s="916"/>
      <c r="DL109" s="914" t="s">
        <v>285</v>
      </c>
      <c r="DM109" s="915"/>
      <c r="DN109" s="915"/>
      <c r="DO109" s="915"/>
      <c r="DP109" s="916"/>
      <c r="DQ109" s="914" t="s">
        <v>284</v>
      </c>
      <c r="DR109" s="915"/>
      <c r="DS109" s="915"/>
      <c r="DT109" s="915"/>
      <c r="DU109" s="916"/>
      <c r="DV109" s="914" t="s">
        <v>408</v>
      </c>
      <c r="DW109" s="915"/>
      <c r="DX109" s="915"/>
      <c r="DY109" s="915"/>
      <c r="DZ109" s="917"/>
    </row>
    <row r="110" spans="1:131" s="199" customFormat="1" ht="26.25" customHeight="1">
      <c r="A110" s="918" t="s">
        <v>410</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7551830</v>
      </c>
      <c r="AB110" s="922"/>
      <c r="AC110" s="922"/>
      <c r="AD110" s="922"/>
      <c r="AE110" s="923"/>
      <c r="AF110" s="924">
        <v>7763912</v>
      </c>
      <c r="AG110" s="922"/>
      <c r="AH110" s="922"/>
      <c r="AI110" s="922"/>
      <c r="AJ110" s="923"/>
      <c r="AK110" s="924">
        <v>7028601</v>
      </c>
      <c r="AL110" s="922"/>
      <c r="AM110" s="922"/>
      <c r="AN110" s="922"/>
      <c r="AO110" s="923"/>
      <c r="AP110" s="925">
        <v>27.7</v>
      </c>
      <c r="AQ110" s="926"/>
      <c r="AR110" s="926"/>
      <c r="AS110" s="926"/>
      <c r="AT110" s="927"/>
      <c r="AU110" s="928" t="s">
        <v>61</v>
      </c>
      <c r="AV110" s="929"/>
      <c r="AW110" s="929"/>
      <c r="AX110" s="929"/>
      <c r="AY110" s="929"/>
      <c r="AZ110" s="970" t="s">
        <v>411</v>
      </c>
      <c r="BA110" s="919"/>
      <c r="BB110" s="919"/>
      <c r="BC110" s="919"/>
      <c r="BD110" s="919"/>
      <c r="BE110" s="919"/>
      <c r="BF110" s="919"/>
      <c r="BG110" s="919"/>
      <c r="BH110" s="919"/>
      <c r="BI110" s="919"/>
      <c r="BJ110" s="919"/>
      <c r="BK110" s="919"/>
      <c r="BL110" s="919"/>
      <c r="BM110" s="919"/>
      <c r="BN110" s="919"/>
      <c r="BO110" s="919"/>
      <c r="BP110" s="920"/>
      <c r="BQ110" s="956">
        <v>52610849</v>
      </c>
      <c r="BR110" s="957"/>
      <c r="BS110" s="957"/>
      <c r="BT110" s="957"/>
      <c r="BU110" s="957"/>
      <c r="BV110" s="957">
        <v>48892874</v>
      </c>
      <c r="BW110" s="957"/>
      <c r="BX110" s="957"/>
      <c r="BY110" s="957"/>
      <c r="BZ110" s="957"/>
      <c r="CA110" s="957">
        <v>45245920</v>
      </c>
      <c r="CB110" s="957"/>
      <c r="CC110" s="957"/>
      <c r="CD110" s="957"/>
      <c r="CE110" s="957"/>
      <c r="CF110" s="971">
        <v>178.3</v>
      </c>
      <c r="CG110" s="972"/>
      <c r="CH110" s="972"/>
      <c r="CI110" s="972"/>
      <c r="CJ110" s="972"/>
      <c r="CK110" s="973" t="s">
        <v>412</v>
      </c>
      <c r="CL110" s="974"/>
      <c r="CM110" s="953" t="s">
        <v>413</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111</v>
      </c>
      <c r="DH110" s="957"/>
      <c r="DI110" s="957"/>
      <c r="DJ110" s="957"/>
      <c r="DK110" s="957"/>
      <c r="DL110" s="957" t="s">
        <v>111</v>
      </c>
      <c r="DM110" s="957"/>
      <c r="DN110" s="957"/>
      <c r="DO110" s="957"/>
      <c r="DP110" s="957"/>
      <c r="DQ110" s="957" t="s">
        <v>111</v>
      </c>
      <c r="DR110" s="957"/>
      <c r="DS110" s="957"/>
      <c r="DT110" s="957"/>
      <c r="DU110" s="957"/>
      <c r="DV110" s="958" t="s">
        <v>111</v>
      </c>
      <c r="DW110" s="958"/>
      <c r="DX110" s="958"/>
      <c r="DY110" s="958"/>
      <c r="DZ110" s="959"/>
    </row>
    <row r="111" spans="1:131" s="199" customFormat="1" ht="26.25" customHeight="1">
      <c r="A111" s="960" t="s">
        <v>414</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111</v>
      </c>
      <c r="AB111" s="964"/>
      <c r="AC111" s="964"/>
      <c r="AD111" s="964"/>
      <c r="AE111" s="965"/>
      <c r="AF111" s="966" t="s">
        <v>111</v>
      </c>
      <c r="AG111" s="964"/>
      <c r="AH111" s="964"/>
      <c r="AI111" s="964"/>
      <c r="AJ111" s="965"/>
      <c r="AK111" s="966" t="s">
        <v>111</v>
      </c>
      <c r="AL111" s="964"/>
      <c r="AM111" s="964"/>
      <c r="AN111" s="964"/>
      <c r="AO111" s="965"/>
      <c r="AP111" s="967" t="s">
        <v>111</v>
      </c>
      <c r="AQ111" s="968"/>
      <c r="AR111" s="968"/>
      <c r="AS111" s="968"/>
      <c r="AT111" s="969"/>
      <c r="AU111" s="930"/>
      <c r="AV111" s="931"/>
      <c r="AW111" s="931"/>
      <c r="AX111" s="931"/>
      <c r="AY111" s="931"/>
      <c r="AZ111" s="979" t="s">
        <v>415</v>
      </c>
      <c r="BA111" s="980"/>
      <c r="BB111" s="980"/>
      <c r="BC111" s="980"/>
      <c r="BD111" s="980"/>
      <c r="BE111" s="980"/>
      <c r="BF111" s="980"/>
      <c r="BG111" s="980"/>
      <c r="BH111" s="980"/>
      <c r="BI111" s="980"/>
      <c r="BJ111" s="980"/>
      <c r="BK111" s="980"/>
      <c r="BL111" s="980"/>
      <c r="BM111" s="980"/>
      <c r="BN111" s="980"/>
      <c r="BO111" s="980"/>
      <c r="BP111" s="981"/>
      <c r="BQ111" s="949">
        <v>1074235</v>
      </c>
      <c r="BR111" s="950"/>
      <c r="BS111" s="950"/>
      <c r="BT111" s="950"/>
      <c r="BU111" s="950"/>
      <c r="BV111" s="950">
        <v>1749918</v>
      </c>
      <c r="BW111" s="950"/>
      <c r="BX111" s="950"/>
      <c r="BY111" s="950"/>
      <c r="BZ111" s="950"/>
      <c r="CA111" s="950">
        <v>1688359</v>
      </c>
      <c r="CB111" s="950"/>
      <c r="CC111" s="950"/>
      <c r="CD111" s="950"/>
      <c r="CE111" s="950"/>
      <c r="CF111" s="944">
        <v>6.7</v>
      </c>
      <c r="CG111" s="945"/>
      <c r="CH111" s="945"/>
      <c r="CI111" s="945"/>
      <c r="CJ111" s="945"/>
      <c r="CK111" s="975"/>
      <c r="CL111" s="976"/>
      <c r="CM111" s="946" t="s">
        <v>416</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111</v>
      </c>
      <c r="DH111" s="950"/>
      <c r="DI111" s="950"/>
      <c r="DJ111" s="950"/>
      <c r="DK111" s="950"/>
      <c r="DL111" s="950" t="s">
        <v>111</v>
      </c>
      <c r="DM111" s="950"/>
      <c r="DN111" s="950"/>
      <c r="DO111" s="950"/>
      <c r="DP111" s="950"/>
      <c r="DQ111" s="950" t="s">
        <v>111</v>
      </c>
      <c r="DR111" s="950"/>
      <c r="DS111" s="950"/>
      <c r="DT111" s="950"/>
      <c r="DU111" s="950"/>
      <c r="DV111" s="951" t="s">
        <v>111</v>
      </c>
      <c r="DW111" s="951"/>
      <c r="DX111" s="951"/>
      <c r="DY111" s="951"/>
      <c r="DZ111" s="952"/>
    </row>
    <row r="112" spans="1:131" s="199" customFormat="1" ht="26.25" customHeight="1">
      <c r="A112" s="982" t="s">
        <v>417</v>
      </c>
      <c r="B112" s="983"/>
      <c r="C112" s="980" t="s">
        <v>418</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111</v>
      </c>
      <c r="AB112" s="989"/>
      <c r="AC112" s="989"/>
      <c r="AD112" s="989"/>
      <c r="AE112" s="990"/>
      <c r="AF112" s="991" t="s">
        <v>111</v>
      </c>
      <c r="AG112" s="989"/>
      <c r="AH112" s="989"/>
      <c r="AI112" s="989"/>
      <c r="AJ112" s="990"/>
      <c r="AK112" s="991" t="s">
        <v>111</v>
      </c>
      <c r="AL112" s="989"/>
      <c r="AM112" s="989"/>
      <c r="AN112" s="989"/>
      <c r="AO112" s="990"/>
      <c r="AP112" s="992" t="s">
        <v>111</v>
      </c>
      <c r="AQ112" s="993"/>
      <c r="AR112" s="993"/>
      <c r="AS112" s="993"/>
      <c r="AT112" s="994"/>
      <c r="AU112" s="930"/>
      <c r="AV112" s="931"/>
      <c r="AW112" s="931"/>
      <c r="AX112" s="931"/>
      <c r="AY112" s="931"/>
      <c r="AZ112" s="979" t="s">
        <v>419</v>
      </c>
      <c r="BA112" s="980"/>
      <c r="BB112" s="980"/>
      <c r="BC112" s="980"/>
      <c r="BD112" s="980"/>
      <c r="BE112" s="980"/>
      <c r="BF112" s="980"/>
      <c r="BG112" s="980"/>
      <c r="BH112" s="980"/>
      <c r="BI112" s="980"/>
      <c r="BJ112" s="980"/>
      <c r="BK112" s="980"/>
      <c r="BL112" s="980"/>
      <c r="BM112" s="980"/>
      <c r="BN112" s="980"/>
      <c r="BO112" s="980"/>
      <c r="BP112" s="981"/>
      <c r="BQ112" s="949">
        <v>7645345</v>
      </c>
      <c r="BR112" s="950"/>
      <c r="BS112" s="950"/>
      <c r="BT112" s="950"/>
      <c r="BU112" s="950"/>
      <c r="BV112" s="950">
        <v>7491377</v>
      </c>
      <c r="BW112" s="950"/>
      <c r="BX112" s="950"/>
      <c r="BY112" s="950"/>
      <c r="BZ112" s="950"/>
      <c r="CA112" s="950">
        <v>6949154</v>
      </c>
      <c r="CB112" s="950"/>
      <c r="CC112" s="950"/>
      <c r="CD112" s="950"/>
      <c r="CE112" s="950"/>
      <c r="CF112" s="944">
        <v>27.4</v>
      </c>
      <c r="CG112" s="945"/>
      <c r="CH112" s="945"/>
      <c r="CI112" s="945"/>
      <c r="CJ112" s="945"/>
      <c r="CK112" s="975"/>
      <c r="CL112" s="976"/>
      <c r="CM112" s="946" t="s">
        <v>420</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111</v>
      </c>
      <c r="DH112" s="950"/>
      <c r="DI112" s="950"/>
      <c r="DJ112" s="950"/>
      <c r="DK112" s="950"/>
      <c r="DL112" s="950" t="s">
        <v>111</v>
      </c>
      <c r="DM112" s="950"/>
      <c r="DN112" s="950"/>
      <c r="DO112" s="950"/>
      <c r="DP112" s="950"/>
      <c r="DQ112" s="950" t="s">
        <v>111</v>
      </c>
      <c r="DR112" s="950"/>
      <c r="DS112" s="950"/>
      <c r="DT112" s="950"/>
      <c r="DU112" s="950"/>
      <c r="DV112" s="951" t="s">
        <v>111</v>
      </c>
      <c r="DW112" s="951"/>
      <c r="DX112" s="951"/>
      <c r="DY112" s="951"/>
      <c r="DZ112" s="952"/>
    </row>
    <row r="113" spans="1:130" s="199" customFormat="1" ht="26.25" customHeight="1">
      <c r="A113" s="984"/>
      <c r="B113" s="985"/>
      <c r="C113" s="980" t="s">
        <v>421</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621211</v>
      </c>
      <c r="AB113" s="964"/>
      <c r="AC113" s="964"/>
      <c r="AD113" s="964"/>
      <c r="AE113" s="965"/>
      <c r="AF113" s="966">
        <v>646029</v>
      </c>
      <c r="AG113" s="964"/>
      <c r="AH113" s="964"/>
      <c r="AI113" s="964"/>
      <c r="AJ113" s="965"/>
      <c r="AK113" s="966">
        <v>618698</v>
      </c>
      <c r="AL113" s="964"/>
      <c r="AM113" s="964"/>
      <c r="AN113" s="964"/>
      <c r="AO113" s="965"/>
      <c r="AP113" s="967">
        <v>2.4</v>
      </c>
      <c r="AQ113" s="968"/>
      <c r="AR113" s="968"/>
      <c r="AS113" s="968"/>
      <c r="AT113" s="969"/>
      <c r="AU113" s="930"/>
      <c r="AV113" s="931"/>
      <c r="AW113" s="931"/>
      <c r="AX113" s="931"/>
      <c r="AY113" s="931"/>
      <c r="AZ113" s="979" t="s">
        <v>422</v>
      </c>
      <c r="BA113" s="980"/>
      <c r="BB113" s="980"/>
      <c r="BC113" s="980"/>
      <c r="BD113" s="980"/>
      <c r="BE113" s="980"/>
      <c r="BF113" s="980"/>
      <c r="BG113" s="980"/>
      <c r="BH113" s="980"/>
      <c r="BI113" s="980"/>
      <c r="BJ113" s="980"/>
      <c r="BK113" s="980"/>
      <c r="BL113" s="980"/>
      <c r="BM113" s="980"/>
      <c r="BN113" s="980"/>
      <c r="BO113" s="980"/>
      <c r="BP113" s="981"/>
      <c r="BQ113" s="949" t="s">
        <v>111</v>
      </c>
      <c r="BR113" s="950"/>
      <c r="BS113" s="950"/>
      <c r="BT113" s="950"/>
      <c r="BU113" s="950"/>
      <c r="BV113" s="950" t="s">
        <v>111</v>
      </c>
      <c r="BW113" s="950"/>
      <c r="BX113" s="950"/>
      <c r="BY113" s="950"/>
      <c r="BZ113" s="950"/>
      <c r="CA113" s="950" t="s">
        <v>111</v>
      </c>
      <c r="CB113" s="950"/>
      <c r="CC113" s="950"/>
      <c r="CD113" s="950"/>
      <c r="CE113" s="950"/>
      <c r="CF113" s="944" t="s">
        <v>111</v>
      </c>
      <c r="CG113" s="945"/>
      <c r="CH113" s="945"/>
      <c r="CI113" s="945"/>
      <c r="CJ113" s="945"/>
      <c r="CK113" s="975"/>
      <c r="CL113" s="976"/>
      <c r="CM113" s="946" t="s">
        <v>423</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111</v>
      </c>
      <c r="DH113" s="989"/>
      <c r="DI113" s="989"/>
      <c r="DJ113" s="989"/>
      <c r="DK113" s="990"/>
      <c r="DL113" s="991" t="s">
        <v>111</v>
      </c>
      <c r="DM113" s="989"/>
      <c r="DN113" s="989"/>
      <c r="DO113" s="989"/>
      <c r="DP113" s="990"/>
      <c r="DQ113" s="991" t="s">
        <v>111</v>
      </c>
      <c r="DR113" s="989"/>
      <c r="DS113" s="989"/>
      <c r="DT113" s="989"/>
      <c r="DU113" s="990"/>
      <c r="DV113" s="992" t="s">
        <v>111</v>
      </c>
      <c r="DW113" s="993"/>
      <c r="DX113" s="993"/>
      <c r="DY113" s="993"/>
      <c r="DZ113" s="994"/>
    </row>
    <row r="114" spans="1:130" s="199" customFormat="1" ht="26.25" customHeight="1">
      <c r="A114" s="984"/>
      <c r="B114" s="985"/>
      <c r="C114" s="980" t="s">
        <v>424</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t="s">
        <v>111</v>
      </c>
      <c r="AB114" s="989"/>
      <c r="AC114" s="989"/>
      <c r="AD114" s="989"/>
      <c r="AE114" s="990"/>
      <c r="AF114" s="991" t="s">
        <v>111</v>
      </c>
      <c r="AG114" s="989"/>
      <c r="AH114" s="989"/>
      <c r="AI114" s="989"/>
      <c r="AJ114" s="990"/>
      <c r="AK114" s="991" t="s">
        <v>111</v>
      </c>
      <c r="AL114" s="989"/>
      <c r="AM114" s="989"/>
      <c r="AN114" s="989"/>
      <c r="AO114" s="990"/>
      <c r="AP114" s="992" t="s">
        <v>111</v>
      </c>
      <c r="AQ114" s="993"/>
      <c r="AR114" s="993"/>
      <c r="AS114" s="993"/>
      <c r="AT114" s="994"/>
      <c r="AU114" s="930"/>
      <c r="AV114" s="931"/>
      <c r="AW114" s="931"/>
      <c r="AX114" s="931"/>
      <c r="AY114" s="931"/>
      <c r="AZ114" s="979" t="s">
        <v>425</v>
      </c>
      <c r="BA114" s="980"/>
      <c r="BB114" s="980"/>
      <c r="BC114" s="980"/>
      <c r="BD114" s="980"/>
      <c r="BE114" s="980"/>
      <c r="BF114" s="980"/>
      <c r="BG114" s="980"/>
      <c r="BH114" s="980"/>
      <c r="BI114" s="980"/>
      <c r="BJ114" s="980"/>
      <c r="BK114" s="980"/>
      <c r="BL114" s="980"/>
      <c r="BM114" s="980"/>
      <c r="BN114" s="980"/>
      <c r="BO114" s="980"/>
      <c r="BP114" s="981"/>
      <c r="BQ114" s="949">
        <v>9160093</v>
      </c>
      <c r="BR114" s="950"/>
      <c r="BS114" s="950"/>
      <c r="BT114" s="950"/>
      <c r="BU114" s="950"/>
      <c r="BV114" s="950">
        <v>8568257</v>
      </c>
      <c r="BW114" s="950"/>
      <c r="BX114" s="950"/>
      <c r="BY114" s="950"/>
      <c r="BZ114" s="950"/>
      <c r="CA114" s="950">
        <v>7957934</v>
      </c>
      <c r="CB114" s="950"/>
      <c r="CC114" s="950"/>
      <c r="CD114" s="950"/>
      <c r="CE114" s="950"/>
      <c r="CF114" s="944">
        <v>31.4</v>
      </c>
      <c r="CG114" s="945"/>
      <c r="CH114" s="945"/>
      <c r="CI114" s="945"/>
      <c r="CJ114" s="945"/>
      <c r="CK114" s="975"/>
      <c r="CL114" s="976"/>
      <c r="CM114" s="946" t="s">
        <v>426</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111</v>
      </c>
      <c r="DH114" s="989"/>
      <c r="DI114" s="989"/>
      <c r="DJ114" s="989"/>
      <c r="DK114" s="990"/>
      <c r="DL114" s="991" t="s">
        <v>111</v>
      </c>
      <c r="DM114" s="989"/>
      <c r="DN114" s="989"/>
      <c r="DO114" s="989"/>
      <c r="DP114" s="990"/>
      <c r="DQ114" s="991" t="s">
        <v>111</v>
      </c>
      <c r="DR114" s="989"/>
      <c r="DS114" s="989"/>
      <c r="DT114" s="989"/>
      <c r="DU114" s="990"/>
      <c r="DV114" s="992" t="s">
        <v>111</v>
      </c>
      <c r="DW114" s="993"/>
      <c r="DX114" s="993"/>
      <c r="DY114" s="993"/>
      <c r="DZ114" s="994"/>
    </row>
    <row r="115" spans="1:130" s="199" customFormat="1" ht="26.25" customHeight="1">
      <c r="A115" s="984"/>
      <c r="B115" s="985"/>
      <c r="C115" s="980" t="s">
        <v>427</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118780</v>
      </c>
      <c r="AB115" s="964"/>
      <c r="AC115" s="964"/>
      <c r="AD115" s="964"/>
      <c r="AE115" s="965"/>
      <c r="AF115" s="966">
        <v>111327</v>
      </c>
      <c r="AG115" s="964"/>
      <c r="AH115" s="964"/>
      <c r="AI115" s="964"/>
      <c r="AJ115" s="965"/>
      <c r="AK115" s="966">
        <v>111601</v>
      </c>
      <c r="AL115" s="964"/>
      <c r="AM115" s="964"/>
      <c r="AN115" s="964"/>
      <c r="AO115" s="965"/>
      <c r="AP115" s="967">
        <v>0.4</v>
      </c>
      <c r="AQ115" s="968"/>
      <c r="AR115" s="968"/>
      <c r="AS115" s="968"/>
      <c r="AT115" s="969"/>
      <c r="AU115" s="930"/>
      <c r="AV115" s="931"/>
      <c r="AW115" s="931"/>
      <c r="AX115" s="931"/>
      <c r="AY115" s="931"/>
      <c r="AZ115" s="979" t="s">
        <v>428</v>
      </c>
      <c r="BA115" s="980"/>
      <c r="BB115" s="980"/>
      <c r="BC115" s="980"/>
      <c r="BD115" s="980"/>
      <c r="BE115" s="980"/>
      <c r="BF115" s="980"/>
      <c r="BG115" s="980"/>
      <c r="BH115" s="980"/>
      <c r="BI115" s="980"/>
      <c r="BJ115" s="980"/>
      <c r="BK115" s="980"/>
      <c r="BL115" s="980"/>
      <c r="BM115" s="980"/>
      <c r="BN115" s="980"/>
      <c r="BO115" s="980"/>
      <c r="BP115" s="981"/>
      <c r="BQ115" s="949" t="s">
        <v>111</v>
      </c>
      <c r="BR115" s="950"/>
      <c r="BS115" s="950"/>
      <c r="BT115" s="950"/>
      <c r="BU115" s="950"/>
      <c r="BV115" s="950" t="s">
        <v>111</v>
      </c>
      <c r="BW115" s="950"/>
      <c r="BX115" s="950"/>
      <c r="BY115" s="950"/>
      <c r="BZ115" s="950"/>
      <c r="CA115" s="950" t="s">
        <v>111</v>
      </c>
      <c r="CB115" s="950"/>
      <c r="CC115" s="950"/>
      <c r="CD115" s="950"/>
      <c r="CE115" s="950"/>
      <c r="CF115" s="944" t="s">
        <v>111</v>
      </c>
      <c r="CG115" s="945"/>
      <c r="CH115" s="945"/>
      <c r="CI115" s="945"/>
      <c r="CJ115" s="945"/>
      <c r="CK115" s="975"/>
      <c r="CL115" s="976"/>
      <c r="CM115" s="979" t="s">
        <v>429</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111</v>
      </c>
      <c r="DH115" s="989"/>
      <c r="DI115" s="989"/>
      <c r="DJ115" s="989"/>
      <c r="DK115" s="990"/>
      <c r="DL115" s="991" t="s">
        <v>111</v>
      </c>
      <c r="DM115" s="989"/>
      <c r="DN115" s="989"/>
      <c r="DO115" s="989"/>
      <c r="DP115" s="990"/>
      <c r="DQ115" s="991" t="s">
        <v>111</v>
      </c>
      <c r="DR115" s="989"/>
      <c r="DS115" s="989"/>
      <c r="DT115" s="989"/>
      <c r="DU115" s="990"/>
      <c r="DV115" s="992" t="s">
        <v>111</v>
      </c>
      <c r="DW115" s="993"/>
      <c r="DX115" s="993"/>
      <c r="DY115" s="993"/>
      <c r="DZ115" s="994"/>
    </row>
    <row r="116" spans="1:130" s="199" customFormat="1" ht="26.25" customHeight="1">
      <c r="A116" s="986"/>
      <c r="B116" s="987"/>
      <c r="C116" s="995" t="s">
        <v>430</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111</v>
      </c>
      <c r="AB116" s="989"/>
      <c r="AC116" s="989"/>
      <c r="AD116" s="989"/>
      <c r="AE116" s="990"/>
      <c r="AF116" s="991" t="s">
        <v>111</v>
      </c>
      <c r="AG116" s="989"/>
      <c r="AH116" s="989"/>
      <c r="AI116" s="989"/>
      <c r="AJ116" s="990"/>
      <c r="AK116" s="991" t="s">
        <v>111</v>
      </c>
      <c r="AL116" s="989"/>
      <c r="AM116" s="989"/>
      <c r="AN116" s="989"/>
      <c r="AO116" s="990"/>
      <c r="AP116" s="992" t="s">
        <v>111</v>
      </c>
      <c r="AQ116" s="993"/>
      <c r="AR116" s="993"/>
      <c r="AS116" s="993"/>
      <c r="AT116" s="994"/>
      <c r="AU116" s="930"/>
      <c r="AV116" s="931"/>
      <c r="AW116" s="931"/>
      <c r="AX116" s="931"/>
      <c r="AY116" s="931"/>
      <c r="AZ116" s="997" t="s">
        <v>431</v>
      </c>
      <c r="BA116" s="998"/>
      <c r="BB116" s="998"/>
      <c r="BC116" s="998"/>
      <c r="BD116" s="998"/>
      <c r="BE116" s="998"/>
      <c r="BF116" s="998"/>
      <c r="BG116" s="998"/>
      <c r="BH116" s="998"/>
      <c r="BI116" s="998"/>
      <c r="BJ116" s="998"/>
      <c r="BK116" s="998"/>
      <c r="BL116" s="998"/>
      <c r="BM116" s="998"/>
      <c r="BN116" s="998"/>
      <c r="BO116" s="998"/>
      <c r="BP116" s="999"/>
      <c r="BQ116" s="949" t="s">
        <v>111</v>
      </c>
      <c r="BR116" s="950"/>
      <c r="BS116" s="950"/>
      <c r="BT116" s="950"/>
      <c r="BU116" s="950"/>
      <c r="BV116" s="950" t="s">
        <v>111</v>
      </c>
      <c r="BW116" s="950"/>
      <c r="BX116" s="950"/>
      <c r="BY116" s="950"/>
      <c r="BZ116" s="950"/>
      <c r="CA116" s="950" t="s">
        <v>111</v>
      </c>
      <c r="CB116" s="950"/>
      <c r="CC116" s="950"/>
      <c r="CD116" s="950"/>
      <c r="CE116" s="950"/>
      <c r="CF116" s="944" t="s">
        <v>111</v>
      </c>
      <c r="CG116" s="945"/>
      <c r="CH116" s="945"/>
      <c r="CI116" s="945"/>
      <c r="CJ116" s="945"/>
      <c r="CK116" s="975"/>
      <c r="CL116" s="976"/>
      <c r="CM116" s="946" t="s">
        <v>432</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v>1424</v>
      </c>
      <c r="DH116" s="989"/>
      <c r="DI116" s="989"/>
      <c r="DJ116" s="989"/>
      <c r="DK116" s="990"/>
      <c r="DL116" s="991" t="s">
        <v>111</v>
      </c>
      <c r="DM116" s="989"/>
      <c r="DN116" s="989"/>
      <c r="DO116" s="989"/>
      <c r="DP116" s="990"/>
      <c r="DQ116" s="991" t="s">
        <v>111</v>
      </c>
      <c r="DR116" s="989"/>
      <c r="DS116" s="989"/>
      <c r="DT116" s="989"/>
      <c r="DU116" s="990"/>
      <c r="DV116" s="992" t="s">
        <v>111</v>
      </c>
      <c r="DW116" s="993"/>
      <c r="DX116" s="993"/>
      <c r="DY116" s="993"/>
      <c r="DZ116" s="994"/>
    </row>
    <row r="117" spans="1:130" s="199" customFormat="1" ht="26.25" customHeight="1">
      <c r="A117" s="934" t="s">
        <v>168</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433</v>
      </c>
      <c r="Z117" s="916"/>
      <c r="AA117" s="1006">
        <v>8291821</v>
      </c>
      <c r="AB117" s="1007"/>
      <c r="AC117" s="1007"/>
      <c r="AD117" s="1007"/>
      <c r="AE117" s="1008"/>
      <c r="AF117" s="1009">
        <v>8521268</v>
      </c>
      <c r="AG117" s="1007"/>
      <c r="AH117" s="1007"/>
      <c r="AI117" s="1007"/>
      <c r="AJ117" s="1008"/>
      <c r="AK117" s="1009">
        <v>7758900</v>
      </c>
      <c r="AL117" s="1007"/>
      <c r="AM117" s="1007"/>
      <c r="AN117" s="1007"/>
      <c r="AO117" s="1008"/>
      <c r="AP117" s="1010"/>
      <c r="AQ117" s="1011"/>
      <c r="AR117" s="1011"/>
      <c r="AS117" s="1011"/>
      <c r="AT117" s="1012"/>
      <c r="AU117" s="930"/>
      <c r="AV117" s="931"/>
      <c r="AW117" s="931"/>
      <c r="AX117" s="931"/>
      <c r="AY117" s="931"/>
      <c r="AZ117" s="997" t="s">
        <v>434</v>
      </c>
      <c r="BA117" s="998"/>
      <c r="BB117" s="998"/>
      <c r="BC117" s="998"/>
      <c r="BD117" s="998"/>
      <c r="BE117" s="998"/>
      <c r="BF117" s="998"/>
      <c r="BG117" s="998"/>
      <c r="BH117" s="998"/>
      <c r="BI117" s="998"/>
      <c r="BJ117" s="998"/>
      <c r="BK117" s="998"/>
      <c r="BL117" s="998"/>
      <c r="BM117" s="998"/>
      <c r="BN117" s="998"/>
      <c r="BO117" s="998"/>
      <c r="BP117" s="999"/>
      <c r="BQ117" s="949" t="s">
        <v>111</v>
      </c>
      <c r="BR117" s="950"/>
      <c r="BS117" s="950"/>
      <c r="BT117" s="950"/>
      <c r="BU117" s="950"/>
      <c r="BV117" s="950" t="s">
        <v>111</v>
      </c>
      <c r="BW117" s="950"/>
      <c r="BX117" s="950"/>
      <c r="BY117" s="950"/>
      <c r="BZ117" s="950"/>
      <c r="CA117" s="950" t="s">
        <v>111</v>
      </c>
      <c r="CB117" s="950"/>
      <c r="CC117" s="950"/>
      <c r="CD117" s="950"/>
      <c r="CE117" s="950"/>
      <c r="CF117" s="944" t="s">
        <v>111</v>
      </c>
      <c r="CG117" s="945"/>
      <c r="CH117" s="945"/>
      <c r="CI117" s="945"/>
      <c r="CJ117" s="945"/>
      <c r="CK117" s="975"/>
      <c r="CL117" s="976"/>
      <c r="CM117" s="946" t="s">
        <v>435</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111</v>
      </c>
      <c r="DH117" s="989"/>
      <c r="DI117" s="989"/>
      <c r="DJ117" s="989"/>
      <c r="DK117" s="990"/>
      <c r="DL117" s="991" t="s">
        <v>111</v>
      </c>
      <c r="DM117" s="989"/>
      <c r="DN117" s="989"/>
      <c r="DO117" s="989"/>
      <c r="DP117" s="990"/>
      <c r="DQ117" s="991" t="s">
        <v>111</v>
      </c>
      <c r="DR117" s="989"/>
      <c r="DS117" s="989"/>
      <c r="DT117" s="989"/>
      <c r="DU117" s="990"/>
      <c r="DV117" s="992" t="s">
        <v>111</v>
      </c>
      <c r="DW117" s="993"/>
      <c r="DX117" s="993"/>
      <c r="DY117" s="993"/>
      <c r="DZ117" s="994"/>
    </row>
    <row r="118" spans="1:130" s="199" customFormat="1" ht="26.25" customHeight="1">
      <c r="A118" s="934" t="s">
        <v>409</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407</v>
      </c>
      <c r="AB118" s="915"/>
      <c r="AC118" s="915"/>
      <c r="AD118" s="915"/>
      <c r="AE118" s="916"/>
      <c r="AF118" s="914" t="s">
        <v>285</v>
      </c>
      <c r="AG118" s="915"/>
      <c r="AH118" s="915"/>
      <c r="AI118" s="915"/>
      <c r="AJ118" s="916"/>
      <c r="AK118" s="914" t="s">
        <v>284</v>
      </c>
      <c r="AL118" s="915"/>
      <c r="AM118" s="915"/>
      <c r="AN118" s="915"/>
      <c r="AO118" s="916"/>
      <c r="AP118" s="1001" t="s">
        <v>408</v>
      </c>
      <c r="AQ118" s="1002"/>
      <c r="AR118" s="1002"/>
      <c r="AS118" s="1002"/>
      <c r="AT118" s="1003"/>
      <c r="AU118" s="930"/>
      <c r="AV118" s="931"/>
      <c r="AW118" s="931"/>
      <c r="AX118" s="931"/>
      <c r="AY118" s="931"/>
      <c r="AZ118" s="1004" t="s">
        <v>436</v>
      </c>
      <c r="BA118" s="995"/>
      <c r="BB118" s="995"/>
      <c r="BC118" s="995"/>
      <c r="BD118" s="995"/>
      <c r="BE118" s="995"/>
      <c r="BF118" s="995"/>
      <c r="BG118" s="995"/>
      <c r="BH118" s="995"/>
      <c r="BI118" s="995"/>
      <c r="BJ118" s="995"/>
      <c r="BK118" s="995"/>
      <c r="BL118" s="995"/>
      <c r="BM118" s="995"/>
      <c r="BN118" s="995"/>
      <c r="BO118" s="995"/>
      <c r="BP118" s="996"/>
      <c r="BQ118" s="1027" t="s">
        <v>111</v>
      </c>
      <c r="BR118" s="1028"/>
      <c r="BS118" s="1028"/>
      <c r="BT118" s="1028"/>
      <c r="BU118" s="1028"/>
      <c r="BV118" s="1028" t="s">
        <v>111</v>
      </c>
      <c r="BW118" s="1028"/>
      <c r="BX118" s="1028"/>
      <c r="BY118" s="1028"/>
      <c r="BZ118" s="1028"/>
      <c r="CA118" s="1028" t="s">
        <v>111</v>
      </c>
      <c r="CB118" s="1028"/>
      <c r="CC118" s="1028"/>
      <c r="CD118" s="1028"/>
      <c r="CE118" s="1028"/>
      <c r="CF118" s="944" t="s">
        <v>111</v>
      </c>
      <c r="CG118" s="945"/>
      <c r="CH118" s="945"/>
      <c r="CI118" s="945"/>
      <c r="CJ118" s="945"/>
      <c r="CK118" s="975"/>
      <c r="CL118" s="976"/>
      <c r="CM118" s="946" t="s">
        <v>437</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111</v>
      </c>
      <c r="DH118" s="989"/>
      <c r="DI118" s="989"/>
      <c r="DJ118" s="989"/>
      <c r="DK118" s="990"/>
      <c r="DL118" s="991" t="s">
        <v>111</v>
      </c>
      <c r="DM118" s="989"/>
      <c r="DN118" s="989"/>
      <c r="DO118" s="989"/>
      <c r="DP118" s="990"/>
      <c r="DQ118" s="991" t="s">
        <v>111</v>
      </c>
      <c r="DR118" s="989"/>
      <c r="DS118" s="989"/>
      <c r="DT118" s="989"/>
      <c r="DU118" s="990"/>
      <c r="DV118" s="992" t="s">
        <v>111</v>
      </c>
      <c r="DW118" s="993"/>
      <c r="DX118" s="993"/>
      <c r="DY118" s="993"/>
      <c r="DZ118" s="994"/>
    </row>
    <row r="119" spans="1:130" s="199" customFormat="1" ht="26.25" customHeight="1">
      <c r="A119" s="1088" t="s">
        <v>412</v>
      </c>
      <c r="B119" s="974"/>
      <c r="C119" s="953" t="s">
        <v>413</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111</v>
      </c>
      <c r="AB119" s="922"/>
      <c r="AC119" s="922"/>
      <c r="AD119" s="922"/>
      <c r="AE119" s="923"/>
      <c r="AF119" s="924" t="s">
        <v>111</v>
      </c>
      <c r="AG119" s="922"/>
      <c r="AH119" s="922"/>
      <c r="AI119" s="922"/>
      <c r="AJ119" s="923"/>
      <c r="AK119" s="924" t="s">
        <v>111</v>
      </c>
      <c r="AL119" s="922"/>
      <c r="AM119" s="922"/>
      <c r="AN119" s="922"/>
      <c r="AO119" s="923"/>
      <c r="AP119" s="925" t="s">
        <v>111</v>
      </c>
      <c r="AQ119" s="926"/>
      <c r="AR119" s="926"/>
      <c r="AS119" s="926"/>
      <c r="AT119" s="927"/>
      <c r="AU119" s="932"/>
      <c r="AV119" s="933"/>
      <c r="AW119" s="933"/>
      <c r="AX119" s="933"/>
      <c r="AY119" s="933"/>
      <c r="AZ119" s="230" t="s">
        <v>168</v>
      </c>
      <c r="BA119" s="230"/>
      <c r="BB119" s="230"/>
      <c r="BC119" s="230"/>
      <c r="BD119" s="230"/>
      <c r="BE119" s="230"/>
      <c r="BF119" s="230"/>
      <c r="BG119" s="230"/>
      <c r="BH119" s="230"/>
      <c r="BI119" s="230"/>
      <c r="BJ119" s="230"/>
      <c r="BK119" s="230"/>
      <c r="BL119" s="230"/>
      <c r="BM119" s="230"/>
      <c r="BN119" s="230"/>
      <c r="BO119" s="1005" t="s">
        <v>438</v>
      </c>
      <c r="BP119" s="1036"/>
      <c r="BQ119" s="1027">
        <v>70490522</v>
      </c>
      <c r="BR119" s="1028"/>
      <c r="BS119" s="1028"/>
      <c r="BT119" s="1028"/>
      <c r="BU119" s="1028"/>
      <c r="BV119" s="1028">
        <v>66702426</v>
      </c>
      <c r="BW119" s="1028"/>
      <c r="BX119" s="1028"/>
      <c r="BY119" s="1028"/>
      <c r="BZ119" s="1028"/>
      <c r="CA119" s="1028">
        <v>61841367</v>
      </c>
      <c r="CB119" s="1028"/>
      <c r="CC119" s="1028"/>
      <c r="CD119" s="1028"/>
      <c r="CE119" s="1028"/>
      <c r="CF119" s="1029"/>
      <c r="CG119" s="1030"/>
      <c r="CH119" s="1030"/>
      <c r="CI119" s="1030"/>
      <c r="CJ119" s="1031"/>
      <c r="CK119" s="977"/>
      <c r="CL119" s="978"/>
      <c r="CM119" s="1032" t="s">
        <v>439</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v>1072811</v>
      </c>
      <c r="DH119" s="1014"/>
      <c r="DI119" s="1014"/>
      <c r="DJ119" s="1014"/>
      <c r="DK119" s="1015"/>
      <c r="DL119" s="1013">
        <v>1749918</v>
      </c>
      <c r="DM119" s="1014"/>
      <c r="DN119" s="1014"/>
      <c r="DO119" s="1014"/>
      <c r="DP119" s="1015"/>
      <c r="DQ119" s="1013">
        <v>1688359</v>
      </c>
      <c r="DR119" s="1014"/>
      <c r="DS119" s="1014"/>
      <c r="DT119" s="1014"/>
      <c r="DU119" s="1015"/>
      <c r="DV119" s="1016">
        <v>6.7</v>
      </c>
      <c r="DW119" s="1017"/>
      <c r="DX119" s="1017"/>
      <c r="DY119" s="1017"/>
      <c r="DZ119" s="1018"/>
    </row>
    <row r="120" spans="1:130" s="199" customFormat="1" ht="26.25" customHeight="1">
      <c r="A120" s="1089"/>
      <c r="B120" s="976"/>
      <c r="C120" s="946" t="s">
        <v>416</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111</v>
      </c>
      <c r="AB120" s="989"/>
      <c r="AC120" s="989"/>
      <c r="AD120" s="989"/>
      <c r="AE120" s="990"/>
      <c r="AF120" s="991" t="s">
        <v>111</v>
      </c>
      <c r="AG120" s="989"/>
      <c r="AH120" s="989"/>
      <c r="AI120" s="989"/>
      <c r="AJ120" s="990"/>
      <c r="AK120" s="991" t="s">
        <v>111</v>
      </c>
      <c r="AL120" s="989"/>
      <c r="AM120" s="989"/>
      <c r="AN120" s="989"/>
      <c r="AO120" s="990"/>
      <c r="AP120" s="992" t="s">
        <v>111</v>
      </c>
      <c r="AQ120" s="993"/>
      <c r="AR120" s="993"/>
      <c r="AS120" s="993"/>
      <c r="AT120" s="994"/>
      <c r="AU120" s="1019" t="s">
        <v>440</v>
      </c>
      <c r="AV120" s="1020"/>
      <c r="AW120" s="1020"/>
      <c r="AX120" s="1020"/>
      <c r="AY120" s="1021"/>
      <c r="AZ120" s="970" t="s">
        <v>441</v>
      </c>
      <c r="BA120" s="919"/>
      <c r="BB120" s="919"/>
      <c r="BC120" s="919"/>
      <c r="BD120" s="919"/>
      <c r="BE120" s="919"/>
      <c r="BF120" s="919"/>
      <c r="BG120" s="919"/>
      <c r="BH120" s="919"/>
      <c r="BI120" s="919"/>
      <c r="BJ120" s="919"/>
      <c r="BK120" s="919"/>
      <c r="BL120" s="919"/>
      <c r="BM120" s="919"/>
      <c r="BN120" s="919"/>
      <c r="BO120" s="919"/>
      <c r="BP120" s="920"/>
      <c r="BQ120" s="956">
        <v>21368761</v>
      </c>
      <c r="BR120" s="957"/>
      <c r="BS120" s="957"/>
      <c r="BT120" s="957"/>
      <c r="BU120" s="957"/>
      <c r="BV120" s="957">
        <v>21454253</v>
      </c>
      <c r="BW120" s="957"/>
      <c r="BX120" s="957"/>
      <c r="BY120" s="957"/>
      <c r="BZ120" s="957"/>
      <c r="CA120" s="957">
        <v>22236883</v>
      </c>
      <c r="CB120" s="957"/>
      <c r="CC120" s="957"/>
      <c r="CD120" s="957"/>
      <c r="CE120" s="957"/>
      <c r="CF120" s="971">
        <v>87.7</v>
      </c>
      <c r="CG120" s="972"/>
      <c r="CH120" s="972"/>
      <c r="CI120" s="972"/>
      <c r="CJ120" s="972"/>
      <c r="CK120" s="1037" t="s">
        <v>442</v>
      </c>
      <c r="CL120" s="1038"/>
      <c r="CM120" s="1038"/>
      <c r="CN120" s="1038"/>
      <c r="CO120" s="1039"/>
      <c r="CP120" s="1045" t="s">
        <v>389</v>
      </c>
      <c r="CQ120" s="1046"/>
      <c r="CR120" s="1046"/>
      <c r="CS120" s="1046"/>
      <c r="CT120" s="1046"/>
      <c r="CU120" s="1046"/>
      <c r="CV120" s="1046"/>
      <c r="CW120" s="1046"/>
      <c r="CX120" s="1046"/>
      <c r="CY120" s="1046"/>
      <c r="CZ120" s="1046"/>
      <c r="DA120" s="1046"/>
      <c r="DB120" s="1046"/>
      <c r="DC120" s="1046"/>
      <c r="DD120" s="1046"/>
      <c r="DE120" s="1046"/>
      <c r="DF120" s="1047"/>
      <c r="DG120" s="956">
        <v>4588542</v>
      </c>
      <c r="DH120" s="957"/>
      <c r="DI120" s="957"/>
      <c r="DJ120" s="957"/>
      <c r="DK120" s="957"/>
      <c r="DL120" s="957">
        <v>4562633</v>
      </c>
      <c r="DM120" s="957"/>
      <c r="DN120" s="957"/>
      <c r="DO120" s="957"/>
      <c r="DP120" s="957"/>
      <c r="DQ120" s="957">
        <v>4515503</v>
      </c>
      <c r="DR120" s="957"/>
      <c r="DS120" s="957"/>
      <c r="DT120" s="957"/>
      <c r="DU120" s="957"/>
      <c r="DV120" s="958">
        <v>17.8</v>
      </c>
      <c r="DW120" s="958"/>
      <c r="DX120" s="958"/>
      <c r="DY120" s="958"/>
      <c r="DZ120" s="959"/>
    </row>
    <row r="121" spans="1:130" s="199" customFormat="1" ht="26.25" customHeight="1">
      <c r="A121" s="1089"/>
      <c r="B121" s="976"/>
      <c r="C121" s="997" t="s">
        <v>443</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111</v>
      </c>
      <c r="AB121" s="989"/>
      <c r="AC121" s="989"/>
      <c r="AD121" s="989"/>
      <c r="AE121" s="990"/>
      <c r="AF121" s="991" t="s">
        <v>111</v>
      </c>
      <c r="AG121" s="989"/>
      <c r="AH121" s="989"/>
      <c r="AI121" s="989"/>
      <c r="AJ121" s="990"/>
      <c r="AK121" s="991" t="s">
        <v>111</v>
      </c>
      <c r="AL121" s="989"/>
      <c r="AM121" s="989"/>
      <c r="AN121" s="989"/>
      <c r="AO121" s="990"/>
      <c r="AP121" s="992" t="s">
        <v>111</v>
      </c>
      <c r="AQ121" s="993"/>
      <c r="AR121" s="993"/>
      <c r="AS121" s="993"/>
      <c r="AT121" s="994"/>
      <c r="AU121" s="1022"/>
      <c r="AV121" s="1023"/>
      <c r="AW121" s="1023"/>
      <c r="AX121" s="1023"/>
      <c r="AY121" s="1024"/>
      <c r="AZ121" s="979" t="s">
        <v>444</v>
      </c>
      <c r="BA121" s="980"/>
      <c r="BB121" s="980"/>
      <c r="BC121" s="980"/>
      <c r="BD121" s="980"/>
      <c r="BE121" s="980"/>
      <c r="BF121" s="980"/>
      <c r="BG121" s="980"/>
      <c r="BH121" s="980"/>
      <c r="BI121" s="980"/>
      <c r="BJ121" s="980"/>
      <c r="BK121" s="980"/>
      <c r="BL121" s="980"/>
      <c r="BM121" s="980"/>
      <c r="BN121" s="980"/>
      <c r="BO121" s="980"/>
      <c r="BP121" s="981"/>
      <c r="BQ121" s="949">
        <v>995087</v>
      </c>
      <c r="BR121" s="950"/>
      <c r="BS121" s="950"/>
      <c r="BT121" s="950"/>
      <c r="BU121" s="950"/>
      <c r="BV121" s="950">
        <v>865849</v>
      </c>
      <c r="BW121" s="950"/>
      <c r="BX121" s="950"/>
      <c r="BY121" s="950"/>
      <c r="BZ121" s="950"/>
      <c r="CA121" s="950">
        <v>777185</v>
      </c>
      <c r="CB121" s="950"/>
      <c r="CC121" s="950"/>
      <c r="CD121" s="950"/>
      <c r="CE121" s="950"/>
      <c r="CF121" s="944">
        <v>3.1</v>
      </c>
      <c r="CG121" s="945"/>
      <c r="CH121" s="945"/>
      <c r="CI121" s="945"/>
      <c r="CJ121" s="945"/>
      <c r="CK121" s="1040"/>
      <c r="CL121" s="1041"/>
      <c r="CM121" s="1041"/>
      <c r="CN121" s="1041"/>
      <c r="CO121" s="1042"/>
      <c r="CP121" s="1050" t="s">
        <v>390</v>
      </c>
      <c r="CQ121" s="1051"/>
      <c r="CR121" s="1051"/>
      <c r="CS121" s="1051"/>
      <c r="CT121" s="1051"/>
      <c r="CU121" s="1051"/>
      <c r="CV121" s="1051"/>
      <c r="CW121" s="1051"/>
      <c r="CX121" s="1051"/>
      <c r="CY121" s="1051"/>
      <c r="CZ121" s="1051"/>
      <c r="DA121" s="1051"/>
      <c r="DB121" s="1051"/>
      <c r="DC121" s="1051"/>
      <c r="DD121" s="1051"/>
      <c r="DE121" s="1051"/>
      <c r="DF121" s="1052"/>
      <c r="DG121" s="949">
        <v>1162204</v>
      </c>
      <c r="DH121" s="950"/>
      <c r="DI121" s="950"/>
      <c r="DJ121" s="950"/>
      <c r="DK121" s="950"/>
      <c r="DL121" s="950">
        <v>1121494</v>
      </c>
      <c r="DM121" s="950"/>
      <c r="DN121" s="950"/>
      <c r="DO121" s="950"/>
      <c r="DP121" s="950"/>
      <c r="DQ121" s="950">
        <v>1037972</v>
      </c>
      <c r="DR121" s="950"/>
      <c r="DS121" s="950"/>
      <c r="DT121" s="950"/>
      <c r="DU121" s="950"/>
      <c r="DV121" s="951">
        <v>4.0999999999999996</v>
      </c>
      <c r="DW121" s="951"/>
      <c r="DX121" s="951"/>
      <c r="DY121" s="951"/>
      <c r="DZ121" s="952"/>
    </row>
    <row r="122" spans="1:130" s="199" customFormat="1" ht="26.25" customHeight="1">
      <c r="A122" s="1089"/>
      <c r="B122" s="976"/>
      <c r="C122" s="946" t="s">
        <v>426</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v>1957</v>
      </c>
      <c r="AB122" s="989"/>
      <c r="AC122" s="989"/>
      <c r="AD122" s="989"/>
      <c r="AE122" s="990"/>
      <c r="AF122" s="991" t="s">
        <v>111</v>
      </c>
      <c r="AG122" s="989"/>
      <c r="AH122" s="989"/>
      <c r="AI122" s="989"/>
      <c r="AJ122" s="990"/>
      <c r="AK122" s="991" t="s">
        <v>111</v>
      </c>
      <c r="AL122" s="989"/>
      <c r="AM122" s="989"/>
      <c r="AN122" s="989"/>
      <c r="AO122" s="990"/>
      <c r="AP122" s="992" t="s">
        <v>111</v>
      </c>
      <c r="AQ122" s="993"/>
      <c r="AR122" s="993"/>
      <c r="AS122" s="993"/>
      <c r="AT122" s="994"/>
      <c r="AU122" s="1022"/>
      <c r="AV122" s="1023"/>
      <c r="AW122" s="1023"/>
      <c r="AX122" s="1023"/>
      <c r="AY122" s="1024"/>
      <c r="AZ122" s="1004" t="s">
        <v>445</v>
      </c>
      <c r="BA122" s="995"/>
      <c r="BB122" s="995"/>
      <c r="BC122" s="995"/>
      <c r="BD122" s="995"/>
      <c r="BE122" s="995"/>
      <c r="BF122" s="995"/>
      <c r="BG122" s="995"/>
      <c r="BH122" s="995"/>
      <c r="BI122" s="995"/>
      <c r="BJ122" s="995"/>
      <c r="BK122" s="995"/>
      <c r="BL122" s="995"/>
      <c r="BM122" s="995"/>
      <c r="BN122" s="995"/>
      <c r="BO122" s="995"/>
      <c r="BP122" s="996"/>
      <c r="BQ122" s="1027">
        <v>43709742</v>
      </c>
      <c r="BR122" s="1028"/>
      <c r="BS122" s="1028"/>
      <c r="BT122" s="1028"/>
      <c r="BU122" s="1028"/>
      <c r="BV122" s="1028">
        <v>41645301</v>
      </c>
      <c r="BW122" s="1028"/>
      <c r="BX122" s="1028"/>
      <c r="BY122" s="1028"/>
      <c r="BZ122" s="1028"/>
      <c r="CA122" s="1028">
        <v>39564657</v>
      </c>
      <c r="CB122" s="1028"/>
      <c r="CC122" s="1028"/>
      <c r="CD122" s="1028"/>
      <c r="CE122" s="1028"/>
      <c r="CF122" s="1048">
        <v>156</v>
      </c>
      <c r="CG122" s="1049"/>
      <c r="CH122" s="1049"/>
      <c r="CI122" s="1049"/>
      <c r="CJ122" s="1049"/>
      <c r="CK122" s="1040"/>
      <c r="CL122" s="1041"/>
      <c r="CM122" s="1041"/>
      <c r="CN122" s="1041"/>
      <c r="CO122" s="1042"/>
      <c r="CP122" s="1050" t="s">
        <v>391</v>
      </c>
      <c r="CQ122" s="1051"/>
      <c r="CR122" s="1051"/>
      <c r="CS122" s="1051"/>
      <c r="CT122" s="1051"/>
      <c r="CU122" s="1051"/>
      <c r="CV122" s="1051"/>
      <c r="CW122" s="1051"/>
      <c r="CX122" s="1051"/>
      <c r="CY122" s="1051"/>
      <c r="CZ122" s="1051"/>
      <c r="DA122" s="1051"/>
      <c r="DB122" s="1051"/>
      <c r="DC122" s="1051"/>
      <c r="DD122" s="1051"/>
      <c r="DE122" s="1051"/>
      <c r="DF122" s="1052"/>
      <c r="DG122" s="949">
        <v>629299</v>
      </c>
      <c r="DH122" s="950"/>
      <c r="DI122" s="950"/>
      <c r="DJ122" s="950"/>
      <c r="DK122" s="950"/>
      <c r="DL122" s="950">
        <v>597015</v>
      </c>
      <c r="DM122" s="950"/>
      <c r="DN122" s="950"/>
      <c r="DO122" s="950"/>
      <c r="DP122" s="950"/>
      <c r="DQ122" s="950">
        <v>559040</v>
      </c>
      <c r="DR122" s="950"/>
      <c r="DS122" s="950"/>
      <c r="DT122" s="950"/>
      <c r="DU122" s="950"/>
      <c r="DV122" s="951">
        <v>2.2000000000000002</v>
      </c>
      <c r="DW122" s="951"/>
      <c r="DX122" s="951"/>
      <c r="DY122" s="951"/>
      <c r="DZ122" s="952"/>
    </row>
    <row r="123" spans="1:130" s="199" customFormat="1" ht="26.25" customHeight="1">
      <c r="A123" s="1089"/>
      <c r="B123" s="976"/>
      <c r="C123" s="946" t="s">
        <v>432</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v>1424</v>
      </c>
      <c r="AB123" s="989"/>
      <c r="AC123" s="989"/>
      <c r="AD123" s="989"/>
      <c r="AE123" s="990"/>
      <c r="AF123" s="991" t="s">
        <v>111</v>
      </c>
      <c r="AG123" s="989"/>
      <c r="AH123" s="989"/>
      <c r="AI123" s="989"/>
      <c r="AJ123" s="990"/>
      <c r="AK123" s="991" t="s">
        <v>111</v>
      </c>
      <c r="AL123" s="989"/>
      <c r="AM123" s="989"/>
      <c r="AN123" s="989"/>
      <c r="AO123" s="990"/>
      <c r="AP123" s="992" t="s">
        <v>111</v>
      </c>
      <c r="AQ123" s="993"/>
      <c r="AR123" s="993"/>
      <c r="AS123" s="993"/>
      <c r="AT123" s="994"/>
      <c r="AU123" s="1025"/>
      <c r="AV123" s="1026"/>
      <c r="AW123" s="1026"/>
      <c r="AX123" s="1026"/>
      <c r="AY123" s="1026"/>
      <c r="AZ123" s="230" t="s">
        <v>168</v>
      </c>
      <c r="BA123" s="230"/>
      <c r="BB123" s="230"/>
      <c r="BC123" s="230"/>
      <c r="BD123" s="230"/>
      <c r="BE123" s="230"/>
      <c r="BF123" s="230"/>
      <c r="BG123" s="230"/>
      <c r="BH123" s="230"/>
      <c r="BI123" s="230"/>
      <c r="BJ123" s="230"/>
      <c r="BK123" s="230"/>
      <c r="BL123" s="230"/>
      <c r="BM123" s="230"/>
      <c r="BN123" s="230"/>
      <c r="BO123" s="1005" t="s">
        <v>446</v>
      </c>
      <c r="BP123" s="1036"/>
      <c r="BQ123" s="1095">
        <v>66073590</v>
      </c>
      <c r="BR123" s="1096"/>
      <c r="BS123" s="1096"/>
      <c r="BT123" s="1096"/>
      <c r="BU123" s="1096"/>
      <c r="BV123" s="1096">
        <v>63965403</v>
      </c>
      <c r="BW123" s="1096"/>
      <c r="BX123" s="1096"/>
      <c r="BY123" s="1096"/>
      <c r="BZ123" s="1096"/>
      <c r="CA123" s="1096">
        <v>62578725</v>
      </c>
      <c r="CB123" s="1096"/>
      <c r="CC123" s="1096"/>
      <c r="CD123" s="1096"/>
      <c r="CE123" s="1096"/>
      <c r="CF123" s="1029"/>
      <c r="CG123" s="1030"/>
      <c r="CH123" s="1030"/>
      <c r="CI123" s="1030"/>
      <c r="CJ123" s="1031"/>
      <c r="CK123" s="1040"/>
      <c r="CL123" s="1041"/>
      <c r="CM123" s="1041"/>
      <c r="CN123" s="1041"/>
      <c r="CO123" s="1042"/>
      <c r="CP123" s="1050" t="s">
        <v>386</v>
      </c>
      <c r="CQ123" s="1051"/>
      <c r="CR123" s="1051"/>
      <c r="CS123" s="1051"/>
      <c r="CT123" s="1051"/>
      <c r="CU123" s="1051"/>
      <c r="CV123" s="1051"/>
      <c r="CW123" s="1051"/>
      <c r="CX123" s="1051"/>
      <c r="CY123" s="1051"/>
      <c r="CZ123" s="1051"/>
      <c r="DA123" s="1051"/>
      <c r="DB123" s="1051"/>
      <c r="DC123" s="1051"/>
      <c r="DD123" s="1051"/>
      <c r="DE123" s="1051"/>
      <c r="DF123" s="1052"/>
      <c r="DG123" s="988">
        <v>1063976</v>
      </c>
      <c r="DH123" s="989"/>
      <c r="DI123" s="989"/>
      <c r="DJ123" s="989"/>
      <c r="DK123" s="990"/>
      <c r="DL123" s="991">
        <v>1023374</v>
      </c>
      <c r="DM123" s="989"/>
      <c r="DN123" s="989"/>
      <c r="DO123" s="989"/>
      <c r="DP123" s="990"/>
      <c r="DQ123" s="991">
        <v>519374</v>
      </c>
      <c r="DR123" s="989"/>
      <c r="DS123" s="989"/>
      <c r="DT123" s="989"/>
      <c r="DU123" s="990"/>
      <c r="DV123" s="992">
        <v>2</v>
      </c>
      <c r="DW123" s="993"/>
      <c r="DX123" s="993"/>
      <c r="DY123" s="993"/>
      <c r="DZ123" s="994"/>
    </row>
    <row r="124" spans="1:130" s="199" customFormat="1" ht="26.25" customHeight="1" thickBot="1">
      <c r="A124" s="1089"/>
      <c r="B124" s="976"/>
      <c r="C124" s="946" t="s">
        <v>435</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111</v>
      </c>
      <c r="AB124" s="989"/>
      <c r="AC124" s="989"/>
      <c r="AD124" s="989"/>
      <c r="AE124" s="990"/>
      <c r="AF124" s="991" t="s">
        <v>111</v>
      </c>
      <c r="AG124" s="989"/>
      <c r="AH124" s="989"/>
      <c r="AI124" s="989"/>
      <c r="AJ124" s="990"/>
      <c r="AK124" s="991" t="s">
        <v>111</v>
      </c>
      <c r="AL124" s="989"/>
      <c r="AM124" s="989"/>
      <c r="AN124" s="989"/>
      <c r="AO124" s="990"/>
      <c r="AP124" s="992" t="s">
        <v>111</v>
      </c>
      <c r="AQ124" s="993"/>
      <c r="AR124" s="993"/>
      <c r="AS124" s="993"/>
      <c r="AT124" s="994"/>
      <c r="AU124" s="1091" t="s">
        <v>447</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17.5</v>
      </c>
      <c r="BR124" s="1058"/>
      <c r="BS124" s="1058"/>
      <c r="BT124" s="1058"/>
      <c r="BU124" s="1058"/>
      <c r="BV124" s="1058">
        <v>10.7</v>
      </c>
      <c r="BW124" s="1058"/>
      <c r="BX124" s="1058"/>
      <c r="BY124" s="1058"/>
      <c r="BZ124" s="1058"/>
      <c r="CA124" s="1058" t="s">
        <v>111</v>
      </c>
      <c r="CB124" s="1058"/>
      <c r="CC124" s="1058"/>
      <c r="CD124" s="1058"/>
      <c r="CE124" s="1058"/>
      <c r="CF124" s="1059"/>
      <c r="CG124" s="1060"/>
      <c r="CH124" s="1060"/>
      <c r="CI124" s="1060"/>
      <c r="CJ124" s="1061"/>
      <c r="CK124" s="1043"/>
      <c r="CL124" s="1043"/>
      <c r="CM124" s="1043"/>
      <c r="CN124" s="1043"/>
      <c r="CO124" s="1044"/>
      <c r="CP124" s="1050" t="s">
        <v>448</v>
      </c>
      <c r="CQ124" s="1051"/>
      <c r="CR124" s="1051"/>
      <c r="CS124" s="1051"/>
      <c r="CT124" s="1051"/>
      <c r="CU124" s="1051"/>
      <c r="CV124" s="1051"/>
      <c r="CW124" s="1051"/>
      <c r="CX124" s="1051"/>
      <c r="CY124" s="1051"/>
      <c r="CZ124" s="1051"/>
      <c r="DA124" s="1051"/>
      <c r="DB124" s="1051"/>
      <c r="DC124" s="1051"/>
      <c r="DD124" s="1051"/>
      <c r="DE124" s="1051"/>
      <c r="DF124" s="1052"/>
      <c r="DG124" s="1035">
        <v>201324</v>
      </c>
      <c r="DH124" s="1014"/>
      <c r="DI124" s="1014"/>
      <c r="DJ124" s="1014"/>
      <c r="DK124" s="1015"/>
      <c r="DL124" s="1013">
        <v>186861</v>
      </c>
      <c r="DM124" s="1014"/>
      <c r="DN124" s="1014"/>
      <c r="DO124" s="1014"/>
      <c r="DP124" s="1015"/>
      <c r="DQ124" s="1013">
        <v>317265</v>
      </c>
      <c r="DR124" s="1014"/>
      <c r="DS124" s="1014"/>
      <c r="DT124" s="1014"/>
      <c r="DU124" s="1015"/>
      <c r="DV124" s="1016">
        <v>1.3</v>
      </c>
      <c r="DW124" s="1017"/>
      <c r="DX124" s="1017"/>
      <c r="DY124" s="1017"/>
      <c r="DZ124" s="1018"/>
    </row>
    <row r="125" spans="1:130" s="199" customFormat="1" ht="26.25" customHeight="1">
      <c r="A125" s="1089"/>
      <c r="B125" s="976"/>
      <c r="C125" s="946" t="s">
        <v>437</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111</v>
      </c>
      <c r="AB125" s="989"/>
      <c r="AC125" s="989"/>
      <c r="AD125" s="989"/>
      <c r="AE125" s="990"/>
      <c r="AF125" s="991" t="s">
        <v>111</v>
      </c>
      <c r="AG125" s="989"/>
      <c r="AH125" s="989"/>
      <c r="AI125" s="989"/>
      <c r="AJ125" s="990"/>
      <c r="AK125" s="991" t="s">
        <v>111</v>
      </c>
      <c r="AL125" s="989"/>
      <c r="AM125" s="989"/>
      <c r="AN125" s="989"/>
      <c r="AO125" s="990"/>
      <c r="AP125" s="992" t="s">
        <v>111</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449</v>
      </c>
      <c r="CL125" s="1038"/>
      <c r="CM125" s="1038"/>
      <c r="CN125" s="1038"/>
      <c r="CO125" s="1039"/>
      <c r="CP125" s="970" t="s">
        <v>450</v>
      </c>
      <c r="CQ125" s="919"/>
      <c r="CR125" s="919"/>
      <c r="CS125" s="919"/>
      <c r="CT125" s="919"/>
      <c r="CU125" s="919"/>
      <c r="CV125" s="919"/>
      <c r="CW125" s="919"/>
      <c r="CX125" s="919"/>
      <c r="CY125" s="919"/>
      <c r="CZ125" s="919"/>
      <c r="DA125" s="919"/>
      <c r="DB125" s="919"/>
      <c r="DC125" s="919"/>
      <c r="DD125" s="919"/>
      <c r="DE125" s="919"/>
      <c r="DF125" s="920"/>
      <c r="DG125" s="956" t="s">
        <v>111</v>
      </c>
      <c r="DH125" s="957"/>
      <c r="DI125" s="957"/>
      <c r="DJ125" s="957"/>
      <c r="DK125" s="957"/>
      <c r="DL125" s="957" t="s">
        <v>111</v>
      </c>
      <c r="DM125" s="957"/>
      <c r="DN125" s="957"/>
      <c r="DO125" s="957"/>
      <c r="DP125" s="957"/>
      <c r="DQ125" s="957" t="s">
        <v>111</v>
      </c>
      <c r="DR125" s="957"/>
      <c r="DS125" s="957"/>
      <c r="DT125" s="957"/>
      <c r="DU125" s="957"/>
      <c r="DV125" s="958" t="s">
        <v>111</v>
      </c>
      <c r="DW125" s="958"/>
      <c r="DX125" s="958"/>
      <c r="DY125" s="958"/>
      <c r="DZ125" s="959"/>
    </row>
    <row r="126" spans="1:130" s="199" customFormat="1" ht="26.25" customHeight="1" thickBot="1">
      <c r="A126" s="1089"/>
      <c r="B126" s="976"/>
      <c r="C126" s="946" t="s">
        <v>439</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106260</v>
      </c>
      <c r="AB126" s="989"/>
      <c r="AC126" s="989"/>
      <c r="AD126" s="989"/>
      <c r="AE126" s="990"/>
      <c r="AF126" s="991">
        <v>106059</v>
      </c>
      <c r="AG126" s="989"/>
      <c r="AH126" s="989"/>
      <c r="AI126" s="989"/>
      <c r="AJ126" s="990"/>
      <c r="AK126" s="991">
        <v>106257</v>
      </c>
      <c r="AL126" s="989"/>
      <c r="AM126" s="989"/>
      <c r="AN126" s="989"/>
      <c r="AO126" s="990"/>
      <c r="AP126" s="992">
        <v>0.4</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451</v>
      </c>
      <c r="CQ126" s="980"/>
      <c r="CR126" s="980"/>
      <c r="CS126" s="980"/>
      <c r="CT126" s="980"/>
      <c r="CU126" s="980"/>
      <c r="CV126" s="980"/>
      <c r="CW126" s="980"/>
      <c r="CX126" s="980"/>
      <c r="CY126" s="980"/>
      <c r="CZ126" s="980"/>
      <c r="DA126" s="980"/>
      <c r="DB126" s="980"/>
      <c r="DC126" s="980"/>
      <c r="DD126" s="980"/>
      <c r="DE126" s="980"/>
      <c r="DF126" s="981"/>
      <c r="DG126" s="949" t="s">
        <v>111</v>
      </c>
      <c r="DH126" s="950"/>
      <c r="DI126" s="950"/>
      <c r="DJ126" s="950"/>
      <c r="DK126" s="950"/>
      <c r="DL126" s="950" t="s">
        <v>111</v>
      </c>
      <c r="DM126" s="950"/>
      <c r="DN126" s="950"/>
      <c r="DO126" s="950"/>
      <c r="DP126" s="950"/>
      <c r="DQ126" s="950" t="s">
        <v>111</v>
      </c>
      <c r="DR126" s="950"/>
      <c r="DS126" s="950"/>
      <c r="DT126" s="950"/>
      <c r="DU126" s="950"/>
      <c r="DV126" s="951" t="s">
        <v>111</v>
      </c>
      <c r="DW126" s="951"/>
      <c r="DX126" s="951"/>
      <c r="DY126" s="951"/>
      <c r="DZ126" s="952"/>
    </row>
    <row r="127" spans="1:130" s="199" customFormat="1" ht="26.25" customHeight="1">
      <c r="A127" s="1090"/>
      <c r="B127" s="978"/>
      <c r="C127" s="1032" t="s">
        <v>452</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v>9139</v>
      </c>
      <c r="AB127" s="989"/>
      <c r="AC127" s="989"/>
      <c r="AD127" s="989"/>
      <c r="AE127" s="990"/>
      <c r="AF127" s="991">
        <v>5268</v>
      </c>
      <c r="AG127" s="989"/>
      <c r="AH127" s="989"/>
      <c r="AI127" s="989"/>
      <c r="AJ127" s="990"/>
      <c r="AK127" s="991">
        <v>5344</v>
      </c>
      <c r="AL127" s="989"/>
      <c r="AM127" s="989"/>
      <c r="AN127" s="989"/>
      <c r="AO127" s="990"/>
      <c r="AP127" s="992">
        <v>0</v>
      </c>
      <c r="AQ127" s="993"/>
      <c r="AR127" s="993"/>
      <c r="AS127" s="993"/>
      <c r="AT127" s="994"/>
      <c r="AU127" s="235"/>
      <c r="AV127" s="235"/>
      <c r="AW127" s="235"/>
      <c r="AX127" s="1062" t="s">
        <v>453</v>
      </c>
      <c r="AY127" s="1063"/>
      <c r="AZ127" s="1063"/>
      <c r="BA127" s="1063"/>
      <c r="BB127" s="1063"/>
      <c r="BC127" s="1063"/>
      <c r="BD127" s="1063"/>
      <c r="BE127" s="1064"/>
      <c r="BF127" s="1065" t="s">
        <v>454</v>
      </c>
      <c r="BG127" s="1063"/>
      <c r="BH127" s="1063"/>
      <c r="BI127" s="1063"/>
      <c r="BJ127" s="1063"/>
      <c r="BK127" s="1063"/>
      <c r="BL127" s="1064"/>
      <c r="BM127" s="1065" t="s">
        <v>455</v>
      </c>
      <c r="BN127" s="1063"/>
      <c r="BO127" s="1063"/>
      <c r="BP127" s="1063"/>
      <c r="BQ127" s="1063"/>
      <c r="BR127" s="1063"/>
      <c r="BS127" s="1064"/>
      <c r="BT127" s="1065" t="s">
        <v>456</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457</v>
      </c>
      <c r="CQ127" s="980"/>
      <c r="CR127" s="980"/>
      <c r="CS127" s="980"/>
      <c r="CT127" s="980"/>
      <c r="CU127" s="980"/>
      <c r="CV127" s="980"/>
      <c r="CW127" s="980"/>
      <c r="CX127" s="980"/>
      <c r="CY127" s="980"/>
      <c r="CZ127" s="980"/>
      <c r="DA127" s="980"/>
      <c r="DB127" s="980"/>
      <c r="DC127" s="980"/>
      <c r="DD127" s="980"/>
      <c r="DE127" s="980"/>
      <c r="DF127" s="981"/>
      <c r="DG127" s="949" t="s">
        <v>111</v>
      </c>
      <c r="DH127" s="950"/>
      <c r="DI127" s="950"/>
      <c r="DJ127" s="950"/>
      <c r="DK127" s="950"/>
      <c r="DL127" s="950" t="s">
        <v>111</v>
      </c>
      <c r="DM127" s="950"/>
      <c r="DN127" s="950"/>
      <c r="DO127" s="950"/>
      <c r="DP127" s="950"/>
      <c r="DQ127" s="950" t="s">
        <v>111</v>
      </c>
      <c r="DR127" s="950"/>
      <c r="DS127" s="950"/>
      <c r="DT127" s="950"/>
      <c r="DU127" s="950"/>
      <c r="DV127" s="951" t="s">
        <v>111</v>
      </c>
      <c r="DW127" s="951"/>
      <c r="DX127" s="951"/>
      <c r="DY127" s="951"/>
      <c r="DZ127" s="952"/>
    </row>
    <row r="128" spans="1:130" s="199" customFormat="1" ht="26.25" customHeight="1" thickBot="1">
      <c r="A128" s="1073" t="s">
        <v>458</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459</v>
      </c>
      <c r="X128" s="1075"/>
      <c r="Y128" s="1075"/>
      <c r="Z128" s="1076"/>
      <c r="AA128" s="1077">
        <v>172543</v>
      </c>
      <c r="AB128" s="1078"/>
      <c r="AC128" s="1078"/>
      <c r="AD128" s="1078"/>
      <c r="AE128" s="1079"/>
      <c r="AF128" s="1080">
        <v>158114</v>
      </c>
      <c r="AG128" s="1078"/>
      <c r="AH128" s="1078"/>
      <c r="AI128" s="1078"/>
      <c r="AJ128" s="1079"/>
      <c r="AK128" s="1080">
        <v>131801</v>
      </c>
      <c r="AL128" s="1078"/>
      <c r="AM128" s="1078"/>
      <c r="AN128" s="1078"/>
      <c r="AO128" s="1079"/>
      <c r="AP128" s="1081"/>
      <c r="AQ128" s="1082"/>
      <c r="AR128" s="1082"/>
      <c r="AS128" s="1082"/>
      <c r="AT128" s="1083"/>
      <c r="AU128" s="235"/>
      <c r="AV128" s="235"/>
      <c r="AW128" s="235"/>
      <c r="AX128" s="918" t="s">
        <v>460</v>
      </c>
      <c r="AY128" s="919"/>
      <c r="AZ128" s="919"/>
      <c r="BA128" s="919"/>
      <c r="BB128" s="919"/>
      <c r="BC128" s="919"/>
      <c r="BD128" s="919"/>
      <c r="BE128" s="920"/>
      <c r="BF128" s="1084" t="s">
        <v>111</v>
      </c>
      <c r="BG128" s="1085"/>
      <c r="BH128" s="1085"/>
      <c r="BI128" s="1085"/>
      <c r="BJ128" s="1085"/>
      <c r="BK128" s="1085"/>
      <c r="BL128" s="1086"/>
      <c r="BM128" s="1084">
        <v>11.79</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461</v>
      </c>
      <c r="CQ128" s="1067"/>
      <c r="CR128" s="1067"/>
      <c r="CS128" s="1067"/>
      <c r="CT128" s="1067"/>
      <c r="CU128" s="1067"/>
      <c r="CV128" s="1067"/>
      <c r="CW128" s="1067"/>
      <c r="CX128" s="1067"/>
      <c r="CY128" s="1067"/>
      <c r="CZ128" s="1067"/>
      <c r="DA128" s="1067"/>
      <c r="DB128" s="1067"/>
      <c r="DC128" s="1067"/>
      <c r="DD128" s="1067"/>
      <c r="DE128" s="1067"/>
      <c r="DF128" s="1068"/>
      <c r="DG128" s="1069" t="s">
        <v>111</v>
      </c>
      <c r="DH128" s="1070"/>
      <c r="DI128" s="1070"/>
      <c r="DJ128" s="1070"/>
      <c r="DK128" s="1070"/>
      <c r="DL128" s="1070" t="s">
        <v>111</v>
      </c>
      <c r="DM128" s="1070"/>
      <c r="DN128" s="1070"/>
      <c r="DO128" s="1070"/>
      <c r="DP128" s="1070"/>
      <c r="DQ128" s="1070" t="s">
        <v>111</v>
      </c>
      <c r="DR128" s="1070"/>
      <c r="DS128" s="1070"/>
      <c r="DT128" s="1070"/>
      <c r="DU128" s="1070"/>
      <c r="DV128" s="1071" t="s">
        <v>111</v>
      </c>
      <c r="DW128" s="1071"/>
      <c r="DX128" s="1071"/>
      <c r="DY128" s="1071"/>
      <c r="DZ128" s="1072"/>
    </row>
    <row r="129" spans="1:131" s="199" customFormat="1" ht="26.25" customHeight="1">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462</v>
      </c>
      <c r="X129" s="1104"/>
      <c r="Y129" s="1104"/>
      <c r="Z129" s="1105"/>
      <c r="AA129" s="988">
        <v>30723642</v>
      </c>
      <c r="AB129" s="989"/>
      <c r="AC129" s="989"/>
      <c r="AD129" s="989"/>
      <c r="AE129" s="990"/>
      <c r="AF129" s="991">
        <v>31042725</v>
      </c>
      <c r="AG129" s="989"/>
      <c r="AH129" s="989"/>
      <c r="AI129" s="989"/>
      <c r="AJ129" s="990"/>
      <c r="AK129" s="991">
        <v>30320115</v>
      </c>
      <c r="AL129" s="989"/>
      <c r="AM129" s="989"/>
      <c r="AN129" s="989"/>
      <c r="AO129" s="990"/>
      <c r="AP129" s="1106"/>
      <c r="AQ129" s="1107"/>
      <c r="AR129" s="1107"/>
      <c r="AS129" s="1107"/>
      <c r="AT129" s="1108"/>
      <c r="AU129" s="237"/>
      <c r="AV129" s="237"/>
      <c r="AW129" s="237"/>
      <c r="AX129" s="1097" t="s">
        <v>463</v>
      </c>
      <c r="AY129" s="980"/>
      <c r="AZ129" s="980"/>
      <c r="BA129" s="980"/>
      <c r="BB129" s="980"/>
      <c r="BC129" s="980"/>
      <c r="BD129" s="980"/>
      <c r="BE129" s="981"/>
      <c r="BF129" s="1098" t="s">
        <v>111</v>
      </c>
      <c r="BG129" s="1099"/>
      <c r="BH129" s="1099"/>
      <c r="BI129" s="1099"/>
      <c r="BJ129" s="1099"/>
      <c r="BK129" s="1099"/>
      <c r="BL129" s="1100"/>
      <c r="BM129" s="1098">
        <v>16.79</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960" t="s">
        <v>464</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465</v>
      </c>
      <c r="X130" s="1104"/>
      <c r="Y130" s="1104"/>
      <c r="Z130" s="1105"/>
      <c r="AA130" s="988">
        <v>5515058</v>
      </c>
      <c r="AB130" s="989"/>
      <c r="AC130" s="989"/>
      <c r="AD130" s="989"/>
      <c r="AE130" s="990"/>
      <c r="AF130" s="991">
        <v>5585599</v>
      </c>
      <c r="AG130" s="989"/>
      <c r="AH130" s="989"/>
      <c r="AI130" s="989"/>
      <c r="AJ130" s="990"/>
      <c r="AK130" s="991">
        <v>4950132</v>
      </c>
      <c r="AL130" s="989"/>
      <c r="AM130" s="989"/>
      <c r="AN130" s="989"/>
      <c r="AO130" s="990"/>
      <c r="AP130" s="1106"/>
      <c r="AQ130" s="1107"/>
      <c r="AR130" s="1107"/>
      <c r="AS130" s="1107"/>
      <c r="AT130" s="1108"/>
      <c r="AU130" s="237"/>
      <c r="AV130" s="237"/>
      <c r="AW130" s="237"/>
      <c r="AX130" s="1097" t="s">
        <v>466</v>
      </c>
      <c r="AY130" s="980"/>
      <c r="AZ130" s="980"/>
      <c r="BA130" s="980"/>
      <c r="BB130" s="980"/>
      <c r="BC130" s="980"/>
      <c r="BD130" s="980"/>
      <c r="BE130" s="981"/>
      <c r="BF130" s="1134">
        <v>10.5</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467</v>
      </c>
      <c r="X131" s="1142"/>
      <c r="Y131" s="1142"/>
      <c r="Z131" s="1143"/>
      <c r="AA131" s="1035">
        <v>25208584</v>
      </c>
      <c r="AB131" s="1014"/>
      <c r="AC131" s="1014"/>
      <c r="AD131" s="1014"/>
      <c r="AE131" s="1015"/>
      <c r="AF131" s="1013">
        <v>25457126</v>
      </c>
      <c r="AG131" s="1014"/>
      <c r="AH131" s="1014"/>
      <c r="AI131" s="1014"/>
      <c r="AJ131" s="1015"/>
      <c r="AK131" s="1013">
        <v>25369983</v>
      </c>
      <c r="AL131" s="1014"/>
      <c r="AM131" s="1014"/>
      <c r="AN131" s="1014"/>
      <c r="AO131" s="1015"/>
      <c r="AP131" s="1144"/>
      <c r="AQ131" s="1145"/>
      <c r="AR131" s="1145"/>
      <c r="AS131" s="1145"/>
      <c r="AT131" s="1146"/>
      <c r="AU131" s="237"/>
      <c r="AV131" s="237"/>
      <c r="AW131" s="237"/>
      <c r="AX131" s="1116" t="s">
        <v>468</v>
      </c>
      <c r="AY131" s="1067"/>
      <c r="AZ131" s="1067"/>
      <c r="BA131" s="1067"/>
      <c r="BB131" s="1067"/>
      <c r="BC131" s="1067"/>
      <c r="BD131" s="1067"/>
      <c r="BE131" s="1068"/>
      <c r="BF131" s="1117" t="s">
        <v>111</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1123" t="s">
        <v>469</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470</v>
      </c>
      <c r="W132" s="1127"/>
      <c r="X132" s="1127"/>
      <c r="Y132" s="1127"/>
      <c r="Z132" s="1128"/>
      <c r="AA132" s="1129">
        <v>10.330687360000001</v>
      </c>
      <c r="AB132" s="1130"/>
      <c r="AC132" s="1130"/>
      <c r="AD132" s="1130"/>
      <c r="AE132" s="1131"/>
      <c r="AF132" s="1132">
        <v>10.910717099999999</v>
      </c>
      <c r="AG132" s="1130"/>
      <c r="AH132" s="1130"/>
      <c r="AI132" s="1130"/>
      <c r="AJ132" s="1131"/>
      <c r="AK132" s="1132">
        <v>10.55170987</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471</v>
      </c>
      <c r="W133" s="1110"/>
      <c r="X133" s="1110"/>
      <c r="Y133" s="1110"/>
      <c r="Z133" s="1111"/>
      <c r="AA133" s="1112">
        <v>9.8000000000000007</v>
      </c>
      <c r="AB133" s="1113"/>
      <c r="AC133" s="1113"/>
      <c r="AD133" s="1113"/>
      <c r="AE133" s="1114"/>
      <c r="AF133" s="1112">
        <v>10.3</v>
      </c>
      <c r="AG133" s="1113"/>
      <c r="AH133" s="1113"/>
      <c r="AI133" s="1113"/>
      <c r="AJ133" s="1114"/>
      <c r="AK133" s="1112">
        <v>10.5</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472</v>
      </c>
      <c r="B5" s="248"/>
      <c r="C5" s="248"/>
      <c r="D5" s="248"/>
      <c r="E5" s="248"/>
      <c r="F5" s="248"/>
      <c r="G5" s="248"/>
      <c r="H5" s="248"/>
      <c r="I5" s="248"/>
      <c r="J5" s="248"/>
      <c r="K5" s="248"/>
      <c r="L5" s="248"/>
      <c r="M5" s="248"/>
      <c r="N5" s="248"/>
      <c r="O5" s="249"/>
    </row>
    <row r="6" spans="1:16">
      <c r="A6" s="250"/>
      <c r="B6" s="246"/>
      <c r="C6" s="246"/>
      <c r="D6" s="246"/>
      <c r="E6" s="246"/>
      <c r="F6" s="246"/>
      <c r="G6" s="251" t="s">
        <v>473</v>
      </c>
      <c r="H6" s="251"/>
      <c r="I6" s="251"/>
      <c r="J6" s="251"/>
      <c r="K6" s="246"/>
      <c r="L6" s="246"/>
      <c r="M6" s="246"/>
      <c r="N6" s="246"/>
    </row>
    <row r="7" spans="1:16">
      <c r="A7" s="250"/>
      <c r="B7" s="246"/>
      <c r="C7" s="246"/>
      <c r="D7" s="246"/>
      <c r="E7" s="246"/>
      <c r="F7" s="246"/>
      <c r="G7" s="253"/>
      <c r="H7" s="254"/>
      <c r="I7" s="254"/>
      <c r="J7" s="255"/>
      <c r="K7" s="1150" t="s">
        <v>474</v>
      </c>
      <c r="L7" s="256"/>
      <c r="M7" s="257" t="s">
        <v>475</v>
      </c>
      <c r="N7" s="258"/>
    </row>
    <row r="8" spans="1:16">
      <c r="A8" s="250"/>
      <c r="B8" s="246"/>
      <c r="C8" s="246"/>
      <c r="D8" s="246"/>
      <c r="E8" s="246"/>
      <c r="F8" s="246"/>
      <c r="G8" s="259"/>
      <c r="H8" s="260"/>
      <c r="I8" s="260"/>
      <c r="J8" s="261"/>
      <c r="K8" s="1151"/>
      <c r="L8" s="262" t="s">
        <v>476</v>
      </c>
      <c r="M8" s="263" t="s">
        <v>477</v>
      </c>
      <c r="N8" s="264" t="s">
        <v>478</v>
      </c>
    </row>
    <row r="9" spans="1:16">
      <c r="A9" s="250"/>
      <c r="B9" s="246"/>
      <c r="C9" s="246"/>
      <c r="D9" s="246"/>
      <c r="E9" s="246"/>
      <c r="F9" s="246"/>
      <c r="G9" s="1152" t="s">
        <v>479</v>
      </c>
      <c r="H9" s="1153"/>
      <c r="I9" s="1153"/>
      <c r="J9" s="1154"/>
      <c r="K9" s="265">
        <v>8730679</v>
      </c>
      <c r="L9" s="266">
        <v>89955</v>
      </c>
      <c r="M9" s="267">
        <v>62051</v>
      </c>
      <c r="N9" s="268">
        <v>45</v>
      </c>
    </row>
    <row r="10" spans="1:16">
      <c r="A10" s="250"/>
      <c r="B10" s="246"/>
      <c r="C10" s="246"/>
      <c r="D10" s="246"/>
      <c r="E10" s="246"/>
      <c r="F10" s="246"/>
      <c r="G10" s="1152" t="s">
        <v>480</v>
      </c>
      <c r="H10" s="1153"/>
      <c r="I10" s="1153"/>
      <c r="J10" s="1154"/>
      <c r="K10" s="269">
        <v>82437</v>
      </c>
      <c r="L10" s="270">
        <v>849</v>
      </c>
      <c r="M10" s="271">
        <v>5713</v>
      </c>
      <c r="N10" s="272">
        <v>-85.1</v>
      </c>
    </row>
    <row r="11" spans="1:16" ht="13.5" customHeight="1">
      <c r="A11" s="250"/>
      <c r="B11" s="246"/>
      <c r="C11" s="246"/>
      <c r="D11" s="246"/>
      <c r="E11" s="246"/>
      <c r="F11" s="246"/>
      <c r="G11" s="1152" t="s">
        <v>481</v>
      </c>
      <c r="H11" s="1153"/>
      <c r="I11" s="1153"/>
      <c r="J11" s="1154"/>
      <c r="K11" s="269">
        <v>23304</v>
      </c>
      <c r="L11" s="270">
        <v>240</v>
      </c>
      <c r="M11" s="271">
        <v>5796</v>
      </c>
      <c r="N11" s="272">
        <v>-95.9</v>
      </c>
    </row>
    <row r="12" spans="1:16" ht="13.5" customHeight="1">
      <c r="A12" s="250"/>
      <c r="B12" s="246"/>
      <c r="C12" s="246"/>
      <c r="D12" s="246"/>
      <c r="E12" s="246"/>
      <c r="F12" s="246"/>
      <c r="G12" s="1152" t="s">
        <v>482</v>
      </c>
      <c r="H12" s="1153"/>
      <c r="I12" s="1153"/>
      <c r="J12" s="1154"/>
      <c r="K12" s="269">
        <v>889</v>
      </c>
      <c r="L12" s="270">
        <v>9</v>
      </c>
      <c r="M12" s="271">
        <v>1167</v>
      </c>
      <c r="N12" s="272">
        <v>-99.2</v>
      </c>
    </row>
    <row r="13" spans="1:16" ht="13.5" customHeight="1">
      <c r="A13" s="250"/>
      <c r="B13" s="246"/>
      <c r="C13" s="246"/>
      <c r="D13" s="246"/>
      <c r="E13" s="246"/>
      <c r="F13" s="246"/>
      <c r="G13" s="1152" t="s">
        <v>483</v>
      </c>
      <c r="H13" s="1153"/>
      <c r="I13" s="1153"/>
      <c r="J13" s="1154"/>
      <c r="K13" s="269" t="s">
        <v>484</v>
      </c>
      <c r="L13" s="270" t="s">
        <v>484</v>
      </c>
      <c r="M13" s="271">
        <v>0</v>
      </c>
      <c r="N13" s="272" t="s">
        <v>484</v>
      </c>
    </row>
    <row r="14" spans="1:16" ht="13.5" customHeight="1">
      <c r="A14" s="250"/>
      <c r="B14" s="246"/>
      <c r="C14" s="246"/>
      <c r="D14" s="246"/>
      <c r="E14" s="246"/>
      <c r="F14" s="246"/>
      <c r="G14" s="1152" t="s">
        <v>485</v>
      </c>
      <c r="H14" s="1153"/>
      <c r="I14" s="1153"/>
      <c r="J14" s="1154"/>
      <c r="K14" s="269">
        <v>490997</v>
      </c>
      <c r="L14" s="270">
        <v>5059</v>
      </c>
      <c r="M14" s="271">
        <v>2337</v>
      </c>
      <c r="N14" s="272">
        <v>116.5</v>
      </c>
    </row>
    <row r="15" spans="1:16" ht="13.5" customHeight="1">
      <c r="A15" s="250"/>
      <c r="B15" s="246"/>
      <c r="C15" s="246"/>
      <c r="D15" s="246"/>
      <c r="E15" s="246"/>
      <c r="F15" s="246"/>
      <c r="G15" s="1152" t="s">
        <v>486</v>
      </c>
      <c r="H15" s="1153"/>
      <c r="I15" s="1153"/>
      <c r="J15" s="1154"/>
      <c r="K15" s="269">
        <v>372421</v>
      </c>
      <c r="L15" s="270">
        <v>3837</v>
      </c>
      <c r="M15" s="271">
        <v>1594</v>
      </c>
      <c r="N15" s="272">
        <v>140.69999999999999</v>
      </c>
    </row>
    <row r="16" spans="1:16">
      <c r="A16" s="250"/>
      <c r="B16" s="246"/>
      <c r="C16" s="246"/>
      <c r="D16" s="246"/>
      <c r="E16" s="246"/>
      <c r="F16" s="246"/>
      <c r="G16" s="1155" t="s">
        <v>487</v>
      </c>
      <c r="H16" s="1156"/>
      <c r="I16" s="1156"/>
      <c r="J16" s="1157"/>
      <c r="K16" s="270">
        <v>-841236</v>
      </c>
      <c r="L16" s="270">
        <v>-8668</v>
      </c>
      <c r="M16" s="271">
        <v>-5993</v>
      </c>
      <c r="N16" s="272">
        <v>44.6</v>
      </c>
    </row>
    <row r="17" spans="1:16">
      <c r="A17" s="250"/>
      <c r="B17" s="246"/>
      <c r="C17" s="246"/>
      <c r="D17" s="246"/>
      <c r="E17" s="246"/>
      <c r="F17" s="246"/>
      <c r="G17" s="1155" t="s">
        <v>168</v>
      </c>
      <c r="H17" s="1156"/>
      <c r="I17" s="1156"/>
      <c r="J17" s="1157"/>
      <c r="K17" s="270">
        <v>8859491</v>
      </c>
      <c r="L17" s="270">
        <v>91282</v>
      </c>
      <c r="M17" s="271">
        <v>72665</v>
      </c>
      <c r="N17" s="272">
        <v>25.6</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488</v>
      </c>
      <c r="H19" s="246"/>
      <c r="I19" s="246"/>
      <c r="J19" s="246"/>
      <c r="K19" s="246"/>
      <c r="L19" s="246"/>
      <c r="M19" s="246"/>
      <c r="N19" s="246"/>
    </row>
    <row r="20" spans="1:16">
      <c r="A20" s="250"/>
      <c r="B20" s="246"/>
      <c r="C20" s="246"/>
      <c r="D20" s="246"/>
      <c r="E20" s="246"/>
      <c r="F20" s="246"/>
      <c r="G20" s="274"/>
      <c r="H20" s="275"/>
      <c r="I20" s="275"/>
      <c r="J20" s="276"/>
      <c r="K20" s="277" t="s">
        <v>489</v>
      </c>
      <c r="L20" s="278" t="s">
        <v>490</v>
      </c>
      <c r="M20" s="279" t="s">
        <v>491</v>
      </c>
      <c r="N20" s="280"/>
    </row>
    <row r="21" spans="1:16" s="286" customFormat="1">
      <c r="A21" s="281"/>
      <c r="B21" s="251"/>
      <c r="C21" s="251"/>
      <c r="D21" s="251"/>
      <c r="E21" s="251"/>
      <c r="F21" s="251"/>
      <c r="G21" s="1147" t="s">
        <v>492</v>
      </c>
      <c r="H21" s="1148"/>
      <c r="I21" s="1148"/>
      <c r="J21" s="1149"/>
      <c r="K21" s="282">
        <v>9.48</v>
      </c>
      <c r="L21" s="283">
        <v>7.22</v>
      </c>
      <c r="M21" s="284">
        <v>2.2599999999999998</v>
      </c>
      <c r="N21" s="251"/>
      <c r="O21" s="285"/>
      <c r="P21" s="281"/>
    </row>
    <row r="22" spans="1:16" s="286" customFormat="1">
      <c r="A22" s="281"/>
      <c r="B22" s="251"/>
      <c r="C22" s="251"/>
      <c r="D22" s="251"/>
      <c r="E22" s="251"/>
      <c r="F22" s="251"/>
      <c r="G22" s="1147" t="s">
        <v>493</v>
      </c>
      <c r="H22" s="1148"/>
      <c r="I22" s="1148"/>
      <c r="J22" s="1149"/>
      <c r="K22" s="287">
        <v>98.3</v>
      </c>
      <c r="L22" s="288">
        <v>98.4</v>
      </c>
      <c r="M22" s="289">
        <v>-0.1</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494</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495</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496</v>
      </c>
      <c r="H29" s="251"/>
      <c r="I29" s="251"/>
      <c r="J29" s="251"/>
      <c r="K29" s="246"/>
      <c r="L29" s="246"/>
      <c r="M29" s="246"/>
      <c r="N29" s="246"/>
      <c r="O29" s="295"/>
    </row>
    <row r="30" spans="1:16">
      <c r="A30" s="250"/>
      <c r="B30" s="246"/>
      <c r="C30" s="246"/>
      <c r="D30" s="246"/>
      <c r="E30" s="246"/>
      <c r="F30" s="246"/>
      <c r="G30" s="253"/>
      <c r="H30" s="254"/>
      <c r="I30" s="254"/>
      <c r="J30" s="255"/>
      <c r="K30" s="1150" t="s">
        <v>474</v>
      </c>
      <c r="L30" s="256"/>
      <c r="M30" s="257" t="s">
        <v>475</v>
      </c>
      <c r="N30" s="258"/>
    </row>
    <row r="31" spans="1:16">
      <c r="A31" s="250"/>
      <c r="B31" s="246"/>
      <c r="C31" s="246"/>
      <c r="D31" s="246"/>
      <c r="E31" s="246"/>
      <c r="F31" s="246"/>
      <c r="G31" s="259"/>
      <c r="H31" s="260"/>
      <c r="I31" s="260"/>
      <c r="J31" s="261"/>
      <c r="K31" s="1151"/>
      <c r="L31" s="262" t="s">
        <v>476</v>
      </c>
      <c r="M31" s="263" t="s">
        <v>477</v>
      </c>
      <c r="N31" s="264" t="s">
        <v>478</v>
      </c>
    </row>
    <row r="32" spans="1:16" ht="27" customHeight="1">
      <c r="A32" s="250"/>
      <c r="B32" s="246"/>
      <c r="C32" s="246"/>
      <c r="D32" s="246"/>
      <c r="E32" s="246"/>
      <c r="F32" s="246"/>
      <c r="G32" s="1163" t="s">
        <v>497</v>
      </c>
      <c r="H32" s="1164"/>
      <c r="I32" s="1164"/>
      <c r="J32" s="1165"/>
      <c r="K32" s="296">
        <v>7028601</v>
      </c>
      <c r="L32" s="296">
        <v>72418</v>
      </c>
      <c r="M32" s="297">
        <v>39687</v>
      </c>
      <c r="N32" s="298">
        <v>82.5</v>
      </c>
    </row>
    <row r="33" spans="1:16" ht="13.5" customHeight="1">
      <c r="A33" s="250"/>
      <c r="B33" s="246"/>
      <c r="C33" s="246"/>
      <c r="D33" s="246"/>
      <c r="E33" s="246"/>
      <c r="F33" s="246"/>
      <c r="G33" s="1163" t="s">
        <v>498</v>
      </c>
      <c r="H33" s="1164"/>
      <c r="I33" s="1164"/>
      <c r="J33" s="1165"/>
      <c r="K33" s="296" t="s">
        <v>484</v>
      </c>
      <c r="L33" s="296" t="s">
        <v>484</v>
      </c>
      <c r="M33" s="297" t="s">
        <v>484</v>
      </c>
      <c r="N33" s="298" t="s">
        <v>484</v>
      </c>
    </row>
    <row r="34" spans="1:16" ht="27" customHeight="1">
      <c r="A34" s="250"/>
      <c r="B34" s="246"/>
      <c r="C34" s="246"/>
      <c r="D34" s="246"/>
      <c r="E34" s="246"/>
      <c r="F34" s="246"/>
      <c r="G34" s="1163" t="s">
        <v>499</v>
      </c>
      <c r="H34" s="1164"/>
      <c r="I34" s="1164"/>
      <c r="J34" s="1165"/>
      <c r="K34" s="296" t="s">
        <v>484</v>
      </c>
      <c r="L34" s="296" t="s">
        <v>484</v>
      </c>
      <c r="M34" s="297">
        <v>56</v>
      </c>
      <c r="N34" s="298" t="s">
        <v>484</v>
      </c>
    </row>
    <row r="35" spans="1:16" ht="27" customHeight="1">
      <c r="A35" s="250"/>
      <c r="B35" s="246"/>
      <c r="C35" s="246"/>
      <c r="D35" s="246"/>
      <c r="E35" s="246"/>
      <c r="F35" s="246"/>
      <c r="G35" s="1163" t="s">
        <v>500</v>
      </c>
      <c r="H35" s="1164"/>
      <c r="I35" s="1164"/>
      <c r="J35" s="1165"/>
      <c r="K35" s="296">
        <v>618698</v>
      </c>
      <c r="L35" s="296">
        <v>6375</v>
      </c>
      <c r="M35" s="297">
        <v>13696</v>
      </c>
      <c r="N35" s="298">
        <v>-53.5</v>
      </c>
    </row>
    <row r="36" spans="1:16" ht="27" customHeight="1">
      <c r="A36" s="250"/>
      <c r="B36" s="246"/>
      <c r="C36" s="246"/>
      <c r="D36" s="246"/>
      <c r="E36" s="246"/>
      <c r="F36" s="246"/>
      <c r="G36" s="1163" t="s">
        <v>501</v>
      </c>
      <c r="H36" s="1164"/>
      <c r="I36" s="1164"/>
      <c r="J36" s="1165"/>
      <c r="K36" s="296" t="s">
        <v>484</v>
      </c>
      <c r="L36" s="296" t="s">
        <v>484</v>
      </c>
      <c r="M36" s="297">
        <v>1733</v>
      </c>
      <c r="N36" s="298" t="s">
        <v>484</v>
      </c>
    </row>
    <row r="37" spans="1:16" ht="13.5" customHeight="1">
      <c r="A37" s="250"/>
      <c r="B37" s="246"/>
      <c r="C37" s="246"/>
      <c r="D37" s="246"/>
      <c r="E37" s="246"/>
      <c r="F37" s="246"/>
      <c r="G37" s="1163" t="s">
        <v>502</v>
      </c>
      <c r="H37" s="1164"/>
      <c r="I37" s="1164"/>
      <c r="J37" s="1165"/>
      <c r="K37" s="296">
        <v>111601</v>
      </c>
      <c r="L37" s="296">
        <v>1150</v>
      </c>
      <c r="M37" s="297">
        <v>790</v>
      </c>
      <c r="N37" s="298">
        <v>45.6</v>
      </c>
    </row>
    <row r="38" spans="1:16" ht="27" customHeight="1">
      <c r="A38" s="250"/>
      <c r="B38" s="246"/>
      <c r="C38" s="246"/>
      <c r="D38" s="246"/>
      <c r="E38" s="246"/>
      <c r="F38" s="246"/>
      <c r="G38" s="1166" t="s">
        <v>503</v>
      </c>
      <c r="H38" s="1167"/>
      <c r="I38" s="1167"/>
      <c r="J38" s="1168"/>
      <c r="K38" s="299" t="s">
        <v>484</v>
      </c>
      <c r="L38" s="299" t="s">
        <v>484</v>
      </c>
      <c r="M38" s="300">
        <v>1</v>
      </c>
      <c r="N38" s="301" t="s">
        <v>484</v>
      </c>
      <c r="O38" s="295"/>
    </row>
    <row r="39" spans="1:16">
      <c r="A39" s="250"/>
      <c r="B39" s="246"/>
      <c r="C39" s="246"/>
      <c r="D39" s="246"/>
      <c r="E39" s="246"/>
      <c r="F39" s="246"/>
      <c r="G39" s="1166" t="s">
        <v>504</v>
      </c>
      <c r="H39" s="1167"/>
      <c r="I39" s="1167"/>
      <c r="J39" s="1168"/>
      <c r="K39" s="302">
        <v>-131801</v>
      </c>
      <c r="L39" s="302">
        <v>-1358</v>
      </c>
      <c r="M39" s="303">
        <v>-5521</v>
      </c>
      <c r="N39" s="304">
        <v>-75.400000000000006</v>
      </c>
      <c r="O39" s="295"/>
    </row>
    <row r="40" spans="1:16" ht="27" customHeight="1">
      <c r="A40" s="250"/>
      <c r="B40" s="246"/>
      <c r="C40" s="246"/>
      <c r="D40" s="246"/>
      <c r="E40" s="246"/>
      <c r="F40" s="246"/>
      <c r="G40" s="1163" t="s">
        <v>505</v>
      </c>
      <c r="H40" s="1164"/>
      <c r="I40" s="1164"/>
      <c r="J40" s="1165"/>
      <c r="K40" s="302">
        <v>-4950132</v>
      </c>
      <c r="L40" s="302">
        <v>-51003</v>
      </c>
      <c r="M40" s="303">
        <v>-35785</v>
      </c>
      <c r="N40" s="304">
        <v>42.5</v>
      </c>
      <c r="O40" s="295"/>
    </row>
    <row r="41" spans="1:16">
      <c r="A41" s="250"/>
      <c r="B41" s="246"/>
      <c r="C41" s="246"/>
      <c r="D41" s="246"/>
      <c r="E41" s="246"/>
      <c r="F41" s="246"/>
      <c r="G41" s="1169" t="s">
        <v>279</v>
      </c>
      <c r="H41" s="1170"/>
      <c r="I41" s="1170"/>
      <c r="J41" s="1171"/>
      <c r="K41" s="296">
        <v>2676967</v>
      </c>
      <c r="L41" s="302">
        <v>27582</v>
      </c>
      <c r="M41" s="303">
        <v>14658</v>
      </c>
      <c r="N41" s="304">
        <v>88.2</v>
      </c>
      <c r="O41" s="295"/>
    </row>
    <row r="42" spans="1:16">
      <c r="A42" s="250"/>
      <c r="B42" s="246"/>
      <c r="C42" s="246"/>
      <c r="D42" s="246"/>
      <c r="E42" s="246"/>
      <c r="F42" s="246"/>
      <c r="G42" s="305" t="s">
        <v>506</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507</v>
      </c>
      <c r="B47" s="246"/>
      <c r="C47" s="246"/>
      <c r="D47" s="246"/>
      <c r="E47" s="246"/>
      <c r="F47" s="246"/>
      <c r="G47" s="246"/>
      <c r="H47" s="246"/>
      <c r="I47" s="246"/>
      <c r="J47" s="246"/>
      <c r="K47" s="246"/>
      <c r="L47" s="246"/>
      <c r="M47" s="246"/>
      <c r="N47" s="246"/>
    </row>
    <row r="48" spans="1:16">
      <c r="A48" s="250"/>
      <c r="B48" s="246"/>
      <c r="C48" s="246"/>
      <c r="D48" s="246"/>
      <c r="E48" s="246"/>
      <c r="F48" s="246"/>
      <c r="G48" s="310" t="s">
        <v>508</v>
      </c>
      <c r="H48" s="310"/>
      <c r="I48" s="310"/>
      <c r="J48" s="310"/>
      <c r="K48" s="310"/>
      <c r="L48" s="310"/>
      <c r="M48" s="311"/>
      <c r="N48" s="310"/>
    </row>
    <row r="49" spans="1:14" ht="13.5" customHeight="1">
      <c r="A49" s="250"/>
      <c r="B49" s="246"/>
      <c r="C49" s="246"/>
      <c r="D49" s="246"/>
      <c r="E49" s="246"/>
      <c r="F49" s="246"/>
      <c r="G49" s="312"/>
      <c r="H49" s="313"/>
      <c r="I49" s="1158" t="s">
        <v>474</v>
      </c>
      <c r="J49" s="1160" t="s">
        <v>509</v>
      </c>
      <c r="K49" s="1161"/>
      <c r="L49" s="1161"/>
      <c r="M49" s="1161"/>
      <c r="N49" s="1162"/>
    </row>
    <row r="50" spans="1:14">
      <c r="A50" s="250"/>
      <c r="B50" s="246"/>
      <c r="C50" s="246"/>
      <c r="D50" s="246"/>
      <c r="E50" s="246"/>
      <c r="F50" s="246"/>
      <c r="G50" s="314"/>
      <c r="H50" s="315"/>
      <c r="I50" s="1159"/>
      <c r="J50" s="316" t="s">
        <v>510</v>
      </c>
      <c r="K50" s="317" t="s">
        <v>511</v>
      </c>
      <c r="L50" s="318" t="s">
        <v>512</v>
      </c>
      <c r="M50" s="319" t="s">
        <v>513</v>
      </c>
      <c r="N50" s="320" t="s">
        <v>514</v>
      </c>
    </row>
    <row r="51" spans="1:14">
      <c r="A51" s="250"/>
      <c r="B51" s="246"/>
      <c r="C51" s="246"/>
      <c r="D51" s="246"/>
      <c r="E51" s="246"/>
      <c r="F51" s="246"/>
      <c r="G51" s="312" t="s">
        <v>515</v>
      </c>
      <c r="H51" s="313"/>
      <c r="I51" s="321">
        <v>8299428</v>
      </c>
      <c r="J51" s="322">
        <v>83637</v>
      </c>
      <c r="K51" s="323">
        <v>-13.2</v>
      </c>
      <c r="L51" s="324">
        <v>50880</v>
      </c>
      <c r="M51" s="325">
        <v>7</v>
      </c>
      <c r="N51" s="326">
        <v>-20.2</v>
      </c>
    </row>
    <row r="52" spans="1:14">
      <c r="A52" s="250"/>
      <c r="B52" s="246"/>
      <c r="C52" s="246"/>
      <c r="D52" s="246"/>
      <c r="E52" s="246"/>
      <c r="F52" s="246"/>
      <c r="G52" s="327"/>
      <c r="H52" s="328" t="s">
        <v>516</v>
      </c>
      <c r="I52" s="329">
        <v>4996547</v>
      </c>
      <c r="J52" s="330">
        <v>50352</v>
      </c>
      <c r="K52" s="331">
        <v>-13.1</v>
      </c>
      <c r="L52" s="332">
        <v>26879</v>
      </c>
      <c r="M52" s="333">
        <v>2.4</v>
      </c>
      <c r="N52" s="334">
        <v>-15.5</v>
      </c>
    </row>
    <row r="53" spans="1:14">
      <c r="A53" s="250"/>
      <c r="B53" s="246"/>
      <c r="C53" s="246"/>
      <c r="D53" s="246"/>
      <c r="E53" s="246"/>
      <c r="F53" s="246"/>
      <c r="G53" s="312" t="s">
        <v>517</v>
      </c>
      <c r="H53" s="313"/>
      <c r="I53" s="321">
        <v>8127886</v>
      </c>
      <c r="J53" s="322">
        <v>81986</v>
      </c>
      <c r="K53" s="323">
        <v>-2</v>
      </c>
      <c r="L53" s="324">
        <v>63956</v>
      </c>
      <c r="M53" s="325">
        <v>25.7</v>
      </c>
      <c r="N53" s="326">
        <v>-27.7</v>
      </c>
    </row>
    <row r="54" spans="1:14">
      <c r="A54" s="250"/>
      <c r="B54" s="246"/>
      <c r="C54" s="246"/>
      <c r="D54" s="246"/>
      <c r="E54" s="246"/>
      <c r="F54" s="246"/>
      <c r="G54" s="327"/>
      <c r="H54" s="328" t="s">
        <v>516</v>
      </c>
      <c r="I54" s="329">
        <v>4468237</v>
      </c>
      <c r="J54" s="330">
        <v>45071</v>
      </c>
      <c r="K54" s="331">
        <v>-10.5</v>
      </c>
      <c r="L54" s="332">
        <v>29239</v>
      </c>
      <c r="M54" s="333">
        <v>8.8000000000000007</v>
      </c>
      <c r="N54" s="334">
        <v>-19.3</v>
      </c>
    </row>
    <row r="55" spans="1:14">
      <c r="A55" s="250"/>
      <c r="B55" s="246"/>
      <c r="C55" s="246"/>
      <c r="D55" s="246"/>
      <c r="E55" s="246"/>
      <c r="F55" s="246"/>
      <c r="G55" s="312" t="s">
        <v>518</v>
      </c>
      <c r="H55" s="313"/>
      <c r="I55" s="321">
        <v>8030310</v>
      </c>
      <c r="J55" s="322">
        <v>81653</v>
      </c>
      <c r="K55" s="323">
        <v>-0.4</v>
      </c>
      <c r="L55" s="324">
        <v>66255</v>
      </c>
      <c r="M55" s="325">
        <v>3.6</v>
      </c>
      <c r="N55" s="326">
        <v>-4</v>
      </c>
    </row>
    <row r="56" spans="1:14">
      <c r="A56" s="250"/>
      <c r="B56" s="246"/>
      <c r="C56" s="246"/>
      <c r="D56" s="246"/>
      <c r="E56" s="246"/>
      <c r="F56" s="246"/>
      <c r="G56" s="327"/>
      <c r="H56" s="328" t="s">
        <v>516</v>
      </c>
      <c r="I56" s="329">
        <v>5127629</v>
      </c>
      <c r="J56" s="330">
        <v>52138</v>
      </c>
      <c r="K56" s="331">
        <v>15.7</v>
      </c>
      <c r="L56" s="332">
        <v>31822</v>
      </c>
      <c r="M56" s="333">
        <v>8.8000000000000007</v>
      </c>
      <c r="N56" s="334">
        <v>6.9</v>
      </c>
    </row>
    <row r="57" spans="1:14">
      <c r="A57" s="250"/>
      <c r="B57" s="246"/>
      <c r="C57" s="246"/>
      <c r="D57" s="246"/>
      <c r="E57" s="246"/>
      <c r="F57" s="246"/>
      <c r="G57" s="312" t="s">
        <v>519</v>
      </c>
      <c r="H57" s="313"/>
      <c r="I57" s="321">
        <v>7282123</v>
      </c>
      <c r="J57" s="322">
        <v>74584</v>
      </c>
      <c r="K57" s="323">
        <v>-8.6999999999999993</v>
      </c>
      <c r="L57" s="324">
        <v>54227</v>
      </c>
      <c r="M57" s="325">
        <v>-18.2</v>
      </c>
      <c r="N57" s="326">
        <v>9.5</v>
      </c>
    </row>
    <row r="58" spans="1:14">
      <c r="A58" s="250"/>
      <c r="B58" s="246"/>
      <c r="C58" s="246"/>
      <c r="D58" s="246"/>
      <c r="E58" s="246"/>
      <c r="F58" s="246"/>
      <c r="G58" s="327"/>
      <c r="H58" s="328" t="s">
        <v>516</v>
      </c>
      <c r="I58" s="329">
        <v>4824215</v>
      </c>
      <c r="J58" s="330">
        <v>49410</v>
      </c>
      <c r="K58" s="331">
        <v>-5.2</v>
      </c>
      <c r="L58" s="332">
        <v>29694</v>
      </c>
      <c r="M58" s="333">
        <v>-6.7</v>
      </c>
      <c r="N58" s="334">
        <v>1.5</v>
      </c>
    </row>
    <row r="59" spans="1:14">
      <c r="A59" s="250"/>
      <c r="B59" s="246"/>
      <c r="C59" s="246"/>
      <c r="D59" s="246"/>
      <c r="E59" s="246"/>
      <c r="F59" s="246"/>
      <c r="G59" s="312" t="s">
        <v>520</v>
      </c>
      <c r="H59" s="313"/>
      <c r="I59" s="321">
        <v>7767038</v>
      </c>
      <c r="J59" s="322">
        <v>80026</v>
      </c>
      <c r="K59" s="323">
        <v>7.3</v>
      </c>
      <c r="L59" s="324">
        <v>57295</v>
      </c>
      <c r="M59" s="325">
        <v>5.7</v>
      </c>
      <c r="N59" s="326">
        <v>1.6</v>
      </c>
    </row>
    <row r="60" spans="1:14">
      <c r="A60" s="250"/>
      <c r="B60" s="246"/>
      <c r="C60" s="246"/>
      <c r="D60" s="246"/>
      <c r="E60" s="246"/>
      <c r="F60" s="246"/>
      <c r="G60" s="327"/>
      <c r="H60" s="328" t="s">
        <v>516</v>
      </c>
      <c r="I60" s="335">
        <v>5533855</v>
      </c>
      <c r="J60" s="330">
        <v>57017</v>
      </c>
      <c r="K60" s="331">
        <v>15.4</v>
      </c>
      <c r="L60" s="332">
        <v>32771</v>
      </c>
      <c r="M60" s="333">
        <v>10.4</v>
      </c>
      <c r="N60" s="334">
        <v>5</v>
      </c>
    </row>
    <row r="61" spans="1:14">
      <c r="A61" s="250"/>
      <c r="B61" s="246"/>
      <c r="C61" s="246"/>
      <c r="D61" s="246"/>
      <c r="E61" s="246"/>
      <c r="F61" s="246"/>
      <c r="G61" s="312" t="s">
        <v>521</v>
      </c>
      <c r="H61" s="336"/>
      <c r="I61" s="337">
        <v>7901357</v>
      </c>
      <c r="J61" s="338">
        <v>80377</v>
      </c>
      <c r="K61" s="339">
        <v>-3.4</v>
      </c>
      <c r="L61" s="340">
        <v>58523</v>
      </c>
      <c r="M61" s="341">
        <v>4.8</v>
      </c>
      <c r="N61" s="326">
        <v>-8.1999999999999993</v>
      </c>
    </row>
    <row r="62" spans="1:14">
      <c r="A62" s="250"/>
      <c r="B62" s="246"/>
      <c r="C62" s="246"/>
      <c r="D62" s="246"/>
      <c r="E62" s="246"/>
      <c r="F62" s="246"/>
      <c r="G62" s="327"/>
      <c r="H62" s="328" t="s">
        <v>516</v>
      </c>
      <c r="I62" s="329">
        <v>4990097</v>
      </c>
      <c r="J62" s="330">
        <v>50798</v>
      </c>
      <c r="K62" s="331">
        <v>0.5</v>
      </c>
      <c r="L62" s="332">
        <v>30081</v>
      </c>
      <c r="M62" s="333">
        <v>4.7</v>
      </c>
      <c r="N62" s="334">
        <v>-4.2</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523</v>
      </c>
      <c r="G46" s="8" t="s">
        <v>524</v>
      </c>
      <c r="H46" s="8" t="s">
        <v>525</v>
      </c>
      <c r="I46" s="8" t="s">
        <v>526</v>
      </c>
      <c r="J46" s="9" t="s">
        <v>527</v>
      </c>
    </row>
    <row r="47" spans="2:10" ht="57.75" customHeight="1">
      <c r="B47" s="10"/>
      <c r="C47" s="1172" t="s">
        <v>3</v>
      </c>
      <c r="D47" s="1172"/>
      <c r="E47" s="1173"/>
      <c r="F47" s="11">
        <v>34.619999999999997</v>
      </c>
      <c r="G47" s="12">
        <v>39.67</v>
      </c>
      <c r="H47" s="12">
        <v>41.21</v>
      </c>
      <c r="I47" s="12">
        <v>36.9</v>
      </c>
      <c r="J47" s="13">
        <v>37.56</v>
      </c>
    </row>
    <row r="48" spans="2:10" ht="57.75" customHeight="1">
      <c r="B48" s="14"/>
      <c r="C48" s="1174" t="s">
        <v>4</v>
      </c>
      <c r="D48" s="1174"/>
      <c r="E48" s="1175"/>
      <c r="F48" s="15">
        <v>5.04</v>
      </c>
      <c r="G48" s="16">
        <v>6.72</v>
      </c>
      <c r="H48" s="16">
        <v>7.62</v>
      </c>
      <c r="I48" s="16">
        <v>7.11</v>
      </c>
      <c r="J48" s="17">
        <v>5.65</v>
      </c>
    </row>
    <row r="49" spans="2:10" ht="57.75" customHeight="1" thickBot="1">
      <c r="B49" s="18"/>
      <c r="C49" s="1176" t="s">
        <v>5</v>
      </c>
      <c r="D49" s="1176"/>
      <c r="E49" s="1177"/>
      <c r="F49" s="19">
        <v>1.56</v>
      </c>
      <c r="G49" s="20">
        <v>6.65</v>
      </c>
      <c r="H49" s="20">
        <v>2.46</v>
      </c>
      <c r="I49" s="20" t="s">
        <v>528</v>
      </c>
      <c r="J49" s="21" t="s">
        <v>529</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2018-10-23T01:30:17Z</cp:lastPrinted>
  <dcterms:created xsi:type="dcterms:W3CDTF">2018-01-24T06:40:30Z</dcterms:created>
  <dcterms:modified xsi:type="dcterms:W3CDTF">2018-11-29T00:09:09Z</dcterms:modified>
  <cp:category/>
</cp:coreProperties>
</file>