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15" yWindow="-15" windowWidth="19230" windowHeight="60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U37" i="9"/>
  <c r="C37" i="9"/>
  <c r="AM36" i="9"/>
  <c r="C36" i="9"/>
  <c r="AM35" i="9"/>
  <c r="C35" i="9"/>
  <c r="U34" i="9"/>
  <c r="U35" i="9" s="1"/>
  <c r="U36" i="9" s="1"/>
  <c r="C34" i="9"/>
  <c r="AM34" i="9" l="1"/>
  <c r="BW34" i="9" s="1"/>
  <c r="BW35" i="9" s="1"/>
  <c r="BW36" i="9" s="1"/>
  <c r="BW37" i="9" s="1"/>
  <c r="BW38"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<sst xmlns="http://schemas.openxmlformats.org/spreadsheetml/2006/main" count="1077" uniqueCount="566">
  <si>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</si>
  <si>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</si>
  <si>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</si>
  <si>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</si>
  <si>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</si>
  <si>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</si>
  <si>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</si>
  <si>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</si>
  <si>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</si>
  <si>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</si>
  <si>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</si>
  <si>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</si>
  <si>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</si>
  <si>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</si>
  <si>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</si>
  <si>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</si>
  <si>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</si>
  <si>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</si>
  <si>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</si>
  <si>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</si>
  <si>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</si>
  <si>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</si>
  <si>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</si>
  <si>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</si>
  <si>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</si>
  <si>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</si>
  <si>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</si>
  <si>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</si>
  <si>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</si>
  <si>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</si>
  <si>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</si>
  <si>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</si>
  <si>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</si>
  <si>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</si>
  <si>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</si>
  <si>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</si>
  <si>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</si>
  <si>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</si>
  <si>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</si>
  <si>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</si>
  <si>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</si>
  <si>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</si>
  <si>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</si>
  <si>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</si>
  <si>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</si>
  <si>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</si>
  <si>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</si>
  <si>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</si>
  <si>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</si>
  <si>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</si>
  <si>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</si>
  <si>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</si>
  <si>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</si>
  <si>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</si>
  <si>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</si>
  <si>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</si>
  <si>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</si>
  <si>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</si>
  <si>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</si>
  <si>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</si>
  <si>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</si>
  <si>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</si>
  <si>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</si>
  <si>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</si>
  <si>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</si>
  <si>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</si>
  <si>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</si>
  <si>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</si>
  <si>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</si>
  <si>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</si>
  <si>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</si>
  <si>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</si>
  <si>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</si>
  <si>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</si>
  <si>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</si>
  <si>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</si>
  <si>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</si>
  <si>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</si>
  <si>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</si>
  <si>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</si>
  <si>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</si>
  <si>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</si>
  <si>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</si>
  <si>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</si>
  <si>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</si>
  <si>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</si>
  <si>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</si>
  <si>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</si>
  <si>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</si>
  <si>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</si>
  <si>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</si>
  <si>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</si>
  <si>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</si>
  <si>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</si>
  <si>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</si>
  <si>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</si>
  <si>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</si>
  <si>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</si>
  <si>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</si>
  <si>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</si>
  <si>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</si>
  <si>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</si>
  <si>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</si>
  <si>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</si>
  <si>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</si>
  <si>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</si>
  <si>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</si>
  <si>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</si>
  <si>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</si>
  <si>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</si>
  <si>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</si>
  <si>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</si>
  <si>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</si>
  <si>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</si>
  <si>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</si>
  <si>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</si>
  <si>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</si>
  <si>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</si>
  <si>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</si>
  <si>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</si>
  <si>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</si>
  <si>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</si>
  <si>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</si>
  <si>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</si>
  <si>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</si>
  <si>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</si>
  <si>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</si>
  <si>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</si>
  <si>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</si>
  <si>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</si>
  <si>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</si>
  <si>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</si>
  <si>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</si>
  <si>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</si>
  <si>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</si>
  <si>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</si>
  <si>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</si>
  <si>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</si>
  <si>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</si>
  <si>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</si>
  <si>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</si>
  <si>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</si>
  <si>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</si>
  <si>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</si>
  <si>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</si>
  <si>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</si>
  <si>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</si>
  <si>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</si>
  <si>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</si>
  <si>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</si>
  <si>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</si>
  <si>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</si>
  <si>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</si>
  <si>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</si>
  <si>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</si>
  <si>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</si>
  <si>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</si>
  <si>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</si>
  <si>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</si>
  <si>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</si>
  <si>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</si>
  <si>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</si>
  <si>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</si>
  <si>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</si>
  <si>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</si>
  <si>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</si>
  <si>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</si>
  <si>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</si>
  <si>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</si>
  <si>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</si>
  <si>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</si>
  <si>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</si>
  <si>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</si>
  <si>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</si>
  <si>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</si>
  <si>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</si>
  <si>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</si>
  <si>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</si>
  <si>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</si>
  <si>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</si>
  <si>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</si>
  <si>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</si>
  <si>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</si>
  <si>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</si>
  <si>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</si>
  <si>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</si>
  <si>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</si>
  <si>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</si>
  <si>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</si>
  <si>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</si>
  <si>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</si>
  <si>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</si>
  <si>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</si>
  <si>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</si>
  <si>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</si>
  <si>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</si>
  <si>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鹿児島県日置市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</si>
  <si>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</si>
  <si>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</si>
  <si>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</si>
  <si>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</si>
  <si>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</si>
  <si>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</si>
  <si>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</si>
  <si>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</si>
  <si>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</si>
  <si>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</si>
  <si>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</si>
  <si>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</si>
  <si>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</si>
  <si>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</si>
  <si>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</si>
  <si>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</si>
  <si>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</si>
  <si>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</si>
  <si>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</si>
  <si>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</si>
  <si>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</si>
  <si>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</si>
  <si>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</si>
  <si>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</si>
  <si>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</si>
  <si>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</si>
  <si>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</si>
  <si>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</si>
  <si>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</si>
  <si>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</si>
  <si>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</si>
  <si>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</si>
  <si>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</si>
  <si>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</si>
  <si>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</si>
  <si>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</si>
  <si>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</si>
  <si>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</si>
  <si>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</si>
  <si>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</si>
  <si>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</si>
  <si>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</si>
  <si>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</si>
  <si>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</si>
  <si>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</si>
  <si>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</si>
  <si>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</si>
  <si>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</si>
  <si>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</si>
  <si>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</si>
  <si>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</si>
  <si>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</si>
  <si>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</si>
  <si>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</si>
  <si>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</si>
  <si>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</si>
  <si>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</si>
  <si>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</si>
  <si>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</si>
  <si>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</si>
  <si>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</si>
  <si>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</si>
  <si>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</si>
  <si>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</si>
  <si>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</si>
  <si>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</si>
  <si>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</si>
  <si>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</si>
  <si>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</si>
  <si>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</si>
  <si>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</si>
  <si>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</si>
  <si>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</si>
  <si>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</si>
  <si>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</si>
  <si>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</si>
  <si>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</si>
  <si>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</si>
  <si>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</si>
  <si>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</si>
  <si>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</si>
  <si>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</si>
  <si>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</si>
  <si>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</si>
  <si>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</si>
  <si>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</si>
  <si>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</si>
  <si>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</si>
  <si>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</si>
  <si>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</si>
  <si>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</si>
  <si>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</si>
  <si>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</si>
  <si>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</si>
  <si>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</si>
  <si>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</si>
  <si>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</si>
  <si>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</si>
  <si>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</si>
  <si>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</si>
  <si>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</si>
  <si>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</si>
  <si>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</si>
  <si>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</si>
  <si>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</si>
  <si>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</si>
  <si>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</si>
  <si>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</si>
  <si>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</si>
  <si>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</si>
  <si>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</si>
  <si>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</si>
  <si>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</si>
  <si>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</si>
  <si>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</si>
  <si>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</si>
  <si>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</si>
  <si>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</si>
  <si>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</si>
  <si>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</si>
  <si>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</si>
  <si>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</si>
  <si>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</si>
  <si>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</si>
  <si>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</si>
  <si>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</si>
  <si>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</si>
  <si>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</si>
  <si>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</si>
  <si>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</si>
  <si>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</si>
  <si>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</si>
  <si>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</si>
  <si>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</si>
  <si>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</si>
  <si>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</si>
  <si>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</si>
  <si>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</si>
  <si>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</si>
  <si>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</si>
  <si>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</si>
  <si>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</si>
  <si>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</si>
  <si>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</si>
  <si>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</si>
  <si>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</si>
  <si>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</si>
  <si>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</si>
  <si>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鹿児島県日置市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</si>
  <si>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</si>
  <si>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</si>
  <si>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</si>
  <si>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</si>
  <si>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</si>
  <si>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</si>
  <si>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</si>
  <si>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</si>
  <si>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</si>
  <si>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</si>
  <si>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</si>
  <si>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</si>
  <si>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</si>
  <si>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</si>
  <si>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</si>
  <si>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</si>
  <si>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</si>
  <si>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</si>
  <si>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</si>
  <si>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</si>
  <si>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</si>
  <si>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</si>
  <si>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</si>
  <si>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</si>
  <si>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</si>
  <si>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</si>
  <si>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</si>
  <si>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</si>
  <si>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</si>
  <si>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</si>
  <si>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</si>
  <si>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</si>
  <si>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</si>
  <si>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</si>
  <si>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</si>
  <si>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</si>
  <si>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</si>
  <si>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</si>
  <si>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</si>
  <si>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</si>
  <si>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</si>
  <si>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国民宿舎事業特別会計</t>
    <phoneticPr fontId="5"/>
  </si>
  <si>
    <t>温泉給湯事業特別会計</t>
    <phoneticPr fontId="5"/>
  </si>
  <si>
    <t>健康交流館事業特別会計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</si>
  <si>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</si>
  <si>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</si>
  <si>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</si>
  <si>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</si>
  <si>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</si>
  <si>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</si>
  <si>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</si>
  <si>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</si>
  <si>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</si>
  <si>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</si>
  <si>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</si>
  <si>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</si>
  <si>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</si>
  <si>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</si>
  <si>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</si>
  <si>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</si>
  <si>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</si>
  <si>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</si>
  <si>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</si>
  <si>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</si>
  <si>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</si>
  <si>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</si>
  <si>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</si>
  <si>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</si>
  <si>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</si>
  <si>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</si>
  <si>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</si>
  <si>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</si>
  <si>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</si>
  <si>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</si>
  <si>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</si>
  <si>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</si>
  <si>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</si>
  <si>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</si>
  <si>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</si>
  <si>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</si>
  <si>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</si>
  <si>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</si>
  <si>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</si>
  <si>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</si>
  <si>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</si>
  <si>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</si>
  <si>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</si>
  <si>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</si>
  <si>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</si>
  <si>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</si>
  <si>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</si>
  <si>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</si>
  <si>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</si>
  <si>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</si>
  <si>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</si>
  <si>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</si>
  <si>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</si>
  <si>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</si>
  <si>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</si>
  <si>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</si>
  <si>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</si>
  <si>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</si>
  <si>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</si>
  <si>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</si>
  <si>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</si>
  <si>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</si>
  <si>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</si>
  <si>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</si>
  <si>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</si>
  <si>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</si>
  <si>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</si>
  <si>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</si>
  <si>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</si>
  <si>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</si>
  <si>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</si>
  <si>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</si>
  <si>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</si>
  <si>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</si>
  <si>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</si>
  <si>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</si>
  <si>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</si>
  <si>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</si>
  <si>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</si>
  <si>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</si>
  <si>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</si>
  <si>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</si>
  <si>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</si>
  <si>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</si>
  <si>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</si>
  <si>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</si>
  <si>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</si>
  <si>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</si>
  <si>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</si>
  <si>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</si>
  <si>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</si>
  <si>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</si>
  <si>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</si>
  <si>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</si>
  <si>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</si>
  <si>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</si>
  <si>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</si>
  <si>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</si>
  <si>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</si>
  <si>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</si>
  <si>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</si>
  <si>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</si>
  <si>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</si>
  <si>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</si>
  <si>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</si>
  <si>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</si>
  <si>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</si>
  <si>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</si>
  <si>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</si>
  <si>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</si>
  <si>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</si>
  <si>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</si>
  <si>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</si>
  <si>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</si>
  <si>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</si>
  <si>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</si>
  <si>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</si>
  <si>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</si>
  <si>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</si>
  <si>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</si>
  <si>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</si>
  <si>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</si>
  <si>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</si>
  <si>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</si>
  <si>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</si>
  <si>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</si>
  <si>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</si>
  <si>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</si>
  <si>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</si>
  <si>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</si>
  <si>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</si>
  <si>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</si>
  <si>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</si>
  <si>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</si>
  <si>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</si>
  <si>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3.00</t>
  </si>
  <si>
    <t>▲ 1.21</t>
  </si>
  <si>
    <t>▲ 1.89</t>
  </si>
  <si>
    <t>▲ 2.62</t>
  </si>
  <si>
    <t>水道事業会計</t>
  </si>
  <si>
    <t>一般会計</t>
  </si>
  <si>
    <t>国民健康保険特別会計</t>
  </si>
  <si>
    <t>介護保険特別会計</t>
  </si>
  <si>
    <t>公共下水道事業特別会計</t>
  </si>
  <si>
    <t>健康交流館事業特別会計</t>
  </si>
  <si>
    <t>農業集落排水事業特別会計</t>
  </si>
  <si>
    <t>後期高齢者医療特別会計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</si>
  <si>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</si>
  <si>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</si>
  <si>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</si>
  <si>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</si>
  <si>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</si>
  <si>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</si>
  <si>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南薩地区衛生管理組合</t>
    <rPh sb="0" eb="2">
      <t>ナンサツ</t>
    </rPh>
    <rPh sb="2" eb="4">
      <t>チク</t>
    </rPh>
    <rPh sb="4" eb="6">
      <t>エイセイ</t>
    </rPh>
    <rPh sb="6" eb="8">
      <t>カンリ</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</si>
  <si>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</si>
  <si>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</si>
  <si>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日置市農業公社</t>
    <rPh sb="0" eb="3">
      <t>ヒオキシ</t>
    </rPh>
    <rPh sb="3" eb="5">
      <t>ノウギョウ</t>
    </rPh>
    <rPh sb="5" eb="7">
      <t>コウシャ</t>
    </rPh>
    <phoneticPr fontId="2"/>
  </si>
  <si>
    <t>日置市土地開発公社</t>
    <rPh sb="0" eb="3">
      <t>ヒオキシ</t>
    </rPh>
    <rPh sb="3" eb="5">
      <t>トチ</t>
    </rPh>
    <rPh sb="5" eb="7">
      <t>カイハツ</t>
    </rPh>
    <rPh sb="7" eb="9">
      <t>コウシャ</t>
    </rPh>
    <phoneticPr fontId="2"/>
  </si>
  <si>
    <t>〇</t>
    <phoneticPr fontId="2"/>
  </si>
  <si>
    <t>ひおき地域エネルギー</t>
    <rPh sb="3" eb="5">
      <t>チイキ</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</si>
  <si>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</si>
  <si>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</si>
  <si>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</si>
  <si>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</si>
  <si>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</si>
  <si>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</si>
  <si>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</si>
  <si>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</si>
  <si>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</si>
  <si>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</si>
  <si>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</si>
  <si>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</si>
  <si>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</si>
  <si>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</si>
  <si>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平成27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一方で、有形固定資産減価償却率については、類似団体の平均と比較すると上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phoneticPr fontId="5"/>
  </si>
  <si>
    <t>実質公債費比率については、年々減少傾向で推移し、また、将来負担比率については、平成28年度は前年度と比較し上昇したものの、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</si>
</sst>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63727</c:v>
                </c:pt>
                <c:pt idx="4">
                  <c:v>66954</c:v>
                </c:pt>
              </c:numCache>
            </c:numRef>
          </c:val>
          <c:smooth val="0"/>
          <c:extLst>
            <c:ext xmlns:c16="http://schemas.microsoft.com/office/drawing/2014/chart" uri="{C3380CC4-5D6E-409C-BE32-E72D297353CC}">
              <c16:uniqueId val="{00000000-775D-484B-AFA8-38BD8C3CA2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81716</c:v>
                </c:pt>
                <c:pt idx="1">
                  <c:v>88432</c:v>
                </c:pt>
                <c:pt idx="2">
                  <c:v>115200</c:v>
                </c:pt>
                <c:pt idx="3">
                  <c:v>109760</c:v>
                </c:pt>
                <c:pt idx="4">
                  <c:v>106942</c:v>
                </c:pt>
              </c:numCache>
            </c:numRef>
          </c:val>
          <c:smooth val="0"/>
          <c:extLst>
            <c:ext xmlns:c16="http://schemas.microsoft.com/office/drawing/2014/chart" uri="{C3380CC4-5D6E-409C-BE32-E72D297353CC}">
              <c16:uniqueId val="{00000001-775D-484B-AFA8-38BD8C3CA241}"/>
            </c:ext>
          </c:extLst>
        </c:ser>
        <c:dLbls>
          <c:showLegendKey val="0"/>
          <c:showVal val="0"/>
          <c:showCatName val="0"/>
          <c:showSerName val="0"/>
          <c:showPercent val="0"/>
          <c:showBubbleSize val="0"/>
        </c:dLbls>
        <c:marker val="1"/>
        <c:smooth val="0"/>
        <c:axId val="106938368"/>
        <c:axId val="106940288"/>
      </c:lineChart>
      <c:catAx>
        <c:axId val="10693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40288"/>
        <c:crosses val="autoZero"/>
        <c:auto val="1"/>
        <c:lblAlgn val="ctr"/>
        <c:lblOffset val="100"/>
        <c:tickLblSkip val="1"/>
        <c:tickMarkSkip val="1"/>
        <c:noMultiLvlLbl val="0"/>
      </c:catAx>
      <c:valAx>
        <c:axId val="1069402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3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2.8</c:v>
                </c:pt>
                <c:pt idx="2">
                  <c:v>3.51</c:v>
                </c:pt>
                <c:pt idx="3">
                  <c:v>3.89</c:v>
                </c:pt>
                <c:pt idx="4">
                  <c:v>4.47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28.52</c:v>
                </c:pt>
                <c:pt idx="1">
                  <c:v>28.71</c:v>
                </c:pt>
                <c:pt idx="2">
                  <c:v>28.69</c:v>
                </c:pt>
                <c:pt idx="3">
                  <c:v>28.1</c:v>
                </c:pt>
                <c:pt idx="4">
                  <c:v>27.43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9959808"/>
        <c:axId val="12996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0.49</c:v>
                </c:pt>
                <c:pt idx="1">
                  <c:v>-3</c:v>
                </c:pt>
                <c:pt idx="2">
                  <c:v>-1.21</c:v>
                </c:pt>
                <c:pt idx="3">
                  <c:v>-1.89</c:v>
                </c:pt>
                <c:pt idx="4">
                  <c:v>-2.62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9959808"/>
        <c:axId val="129966080"/>
      </c:lineChart>
      <c:catAx>
        <c:axId val="1299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66080"/>
        <c:crosses val="autoZero"/>
        <c:auto val="1"/>
        <c:lblAlgn val="ctr"/>
        <c:lblOffset val="100"/>
        <c:tickLblSkip val="1"/>
        <c:tickMarkSkip val="1"/>
        <c:noMultiLvlLbl val="0"/>
      </c:catAx>
      <c:valAx>
        <c:axId val="12996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健康交流館事業特別会計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#N/A</c:v>
                </c:pt>
                <c:pt idx="3">
                  <c:v>0.01</c:v>
                </c:pt>
                <c:pt idx="4">
                  <c:v>#N/A</c:v>
                </c:pt>
                <c:pt idx="5">
                  <c:v>0.02</c:v>
                </c:pt>
                <c:pt idx="6">
                  <c:v>#N/A</c:v>
                </c:pt>
                <c:pt idx="7">
                  <c:v>0.08</c:v>
                </c:pt>
                <c:pt idx="8">
                  <c:v>#N/A</c:v>
                </c:pt>
                <c:pt idx="9">
                  <c:v>0.11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0.09</c:v>
                </c:pt>
                <c:pt idx="4">
                  <c:v>#N/A</c:v>
                </c:pt>
                <c:pt idx="5">
                  <c:v>0.11</c:v>
                </c:pt>
                <c:pt idx="6">
                  <c:v>#N/A</c:v>
                </c:pt>
                <c:pt idx="7">
                  <c:v>0.11</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0.43</c:v>
                </c:pt>
                <c:pt idx="4">
                  <c:v>#N/A</c:v>
                </c:pt>
                <c:pt idx="5">
                  <c:v>0.61</c:v>
                </c:pt>
                <c:pt idx="6">
                  <c:v>#N/A</c:v>
                </c:pt>
                <c:pt idx="7">
                  <c:v>1.47</c:v>
                </c:pt>
                <c:pt idx="8">
                  <c:v>#N/A</c:v>
                </c:pt>
                <c:pt idx="9">
                  <c:v>1.19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2.0499999999999998</c:v>
                </c:pt>
                <c:pt idx="2">
                  <c:v>#N/A</c:v>
                </c:pt>
                <c:pt idx="3">
                  <c:v>2.1</c:v>
                </c:pt>
                <c:pt idx="4">
                  <c:v>#N/A</c:v>
                </c:pt>
                <c:pt idx="5">
                  <c:v>2.4900000000000002</c:v>
                </c:pt>
                <c:pt idx="6">
                  <c:v>#N/A</c:v>
                </c:pt>
                <c:pt idx="7">
                  <c:v>1.01</c:v>
                </c:pt>
                <c:pt idx="8">
                  <c:v>#N/A</c:v>
                </c:pt>
                <c:pt idx="9">
                  <c:v>2.3199999999999998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4.07</c:v>
                </c:pt>
                <c:pt idx="2">
                  <c:v>#N/A</c:v>
                </c:pt>
                <c:pt idx="3">
                  <c:v>2.8</c:v>
                </c:pt>
                <c:pt idx="4">
                  <c:v>#N/A</c:v>
                </c:pt>
                <c:pt idx="5">
                  <c:v>3.51</c:v>
                </c:pt>
                <c:pt idx="6">
                  <c:v>#N/A</c:v>
                </c:pt>
                <c:pt idx="7">
                  <c:v>3.88</c:v>
                </c:pt>
                <c:pt idx="8">
                  <c:v>#N/A</c:v>
                </c:pt>
                <c:pt idx="9">
                  <c:v>4.47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7.75</c:v>
                </c:pt>
                <c:pt idx="2">
                  <c:v>#N/A</c:v>
                </c:pt>
                <c:pt idx="3">
                  <c:v>8.86</c:v>
                </c:pt>
                <c:pt idx="4">
                  <c:v>#N/A</c:v>
                </c:pt>
                <c:pt idx="5">
                  <c:v>9.58</c:v>
                </c:pt>
                <c:pt idx="6">
                  <c:v>#N/A</c:v>
                </c:pt>
                <c:pt idx="7">
                  <c:v>10.54</c:v>
                </c:pt>
                <c:pt idx="8">
                  <c:v>#N/A</c:v>
                </c:pt>
                <c:pt idx="9">
                  <c:v>11.53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946560"/>
        <c:axId val="106948096"/>
      </c:barChart>
      <c:catAx>
        <c:axId val="1069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48096"/>
        <c:crosses val="autoZero"/>
        <c:auto val="1"/>
        <c:lblAlgn val="ctr"/>
        <c:lblOffset val="100"/>
        <c:tickLblSkip val="1"/>
        <c:tickMarkSkip val="1"/>
        <c:noMultiLvlLbl val="0"/>
      </c:catAx>
      <c:valAx>
        <c:axId val="10694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4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2740</c:v>
                </c:pt>
                <c:pt idx="5">
                  <c:v>2723</c:v>
                </c:pt>
                <c:pt idx="8">
                  <c:v>2738</c:v>
                </c:pt>
                <c:pt idx="11">
                  <c:v>2657</c:v>
                </c:pt>
                <c:pt idx="14">
                  <c:v>2552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c:v>
                </c:pt>
                <c:pt idx="3">
                  <c:v>13</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209</c:v>
                </c:pt>
                <c:pt idx="3">
                  <c:v>187</c:v>
                </c:pt>
                <c:pt idx="6">
                  <c:v>197</c:v>
                </c:pt>
                <c:pt idx="9">
                  <c:v>188</c:v>
                </c:pt>
                <c:pt idx="12">
                  <c:v>165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3977</c:v>
                </c:pt>
                <c:pt idx="3">
                  <c:v>3774</c:v>
                </c:pt>
                <c:pt idx="6">
                  <c:v>3469</c:v>
                </c:pt>
                <c:pt idx="9">
                  <c:v>3228</c:v>
                </c:pt>
                <c:pt idx="12">
                  <c:v>3059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728448"/>
        <c:axId val="106730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1476</c:v>
                </c:pt>
                <c:pt idx="2">
                  <c:v>#N/A</c:v>
                </c:pt>
                <c:pt idx="3">
                  <c:v>#N/A</c:v>
                </c:pt>
                <c:pt idx="4">
                  <c:v>1257</c:v>
                </c:pt>
                <c:pt idx="5">
                  <c:v>#N/A</c:v>
                </c:pt>
                <c:pt idx="6">
                  <c:v>#N/A</c:v>
                </c:pt>
                <c:pt idx="7">
                  <c:v>934</c:v>
                </c:pt>
                <c:pt idx="8">
                  <c:v>#N/A</c:v>
                </c:pt>
                <c:pt idx="9">
                  <c:v>#N/A</c:v>
                </c:pt>
                <c:pt idx="10">
                  <c:v>765</c:v>
                </c:pt>
                <c:pt idx="11">
                  <c:v>#N/A</c:v>
                </c:pt>
                <c:pt idx="12">
                  <c:v>#N/A</c:v>
                </c:pt>
                <c:pt idx="13">
                  <c:v>677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728448"/>
        <c:axId val="106730624"/>
      </c:lineChart>
      <c:catAx>
        <c:axId val="1067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730624"/>
        <c:crosses val="autoZero"/>
        <c:auto val="1"/>
        <c:lblAlgn val="ctr"/>
        <c:lblOffset val="100"/>
        <c:tickLblSkip val="1"/>
        <c:tickMarkSkip val="1"/>
        <c:noMultiLvlLbl val="0"/>
      </c:catAx>
      <c:valAx>
        <c:axId val="10673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7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23057</c:v>
                </c:pt>
                <c:pt idx="5">
                  <c:v>22620</c:v>
                </c:pt>
                <c:pt idx="8">
                  <c:v>22082</c:v>
                </c:pt>
                <c:pt idx="11">
                  <c:v>23253</c:v>
                </c:pt>
                <c:pt idx="14">
                  <c:v>23349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2225</c:v>
                </c:pt>
                <c:pt idx="5">
                  <c:v>2008</c:v>
                </c:pt>
                <c:pt idx="8">
                  <c:v>1900</c:v>
                </c:pt>
                <c:pt idx="11">
                  <c:v>1777</c:v>
                </c:pt>
                <c:pt idx="14">
                  <c:v>1638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7959</c:v>
                </c:pt>
                <c:pt idx="5">
                  <c:v>7949</c:v>
                </c:pt>
                <c:pt idx="8">
                  <c:v>8258</c:v>
                </c:pt>
                <c:pt idx="11">
                  <c:v>7882</c:v>
                </c:pt>
                <c:pt idx="14">
                  <c:v>7577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157</c:v>
                </c:pt>
                <c:pt idx="3">
                  <c:v>43</c:v>
                </c:pt>
                <c:pt idx="6">
                  <c:v>42</c:v>
                </c:pt>
                <c:pt idx="9">
                  <c:v>54</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4022</c:v>
                </c:pt>
                <c:pt idx="3">
                  <c:v>3724</c:v>
                </c:pt>
                <c:pt idx="6">
                  <c:v>3387</c:v>
                </c:pt>
                <c:pt idx="9">
                  <c:v>3264</c:v>
                </c:pt>
                <c:pt idx="12">
                  <c:v>3511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3225</c:v>
                </c:pt>
                <c:pt idx="3">
                  <c:v>3044</c:v>
                </c:pt>
                <c:pt idx="6">
                  <c:v>2572</c:v>
                </c:pt>
                <c:pt idx="9">
                  <c:v>2142</c:v>
                </c:pt>
                <c:pt idx="12">
                  <c:v>1779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c:v>
                </c:pt>
                <c:pt idx="3">
                  <c:v>19</c:v>
                </c:pt>
                <c:pt idx="6">
                  <c:v>15</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30496</c:v>
                </c:pt>
                <c:pt idx="3">
                  <c:v>29302</c:v>
                </c:pt>
                <c:pt idx="6">
                  <c:v>29282</c:v>
                </c:pt>
                <c:pt idx="9">
                  <c:v>29733</c:v>
                </c:pt>
                <c:pt idx="12">
                  <c:v>30016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325952"/>
        <c:axId val="13132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4696</c:v>
                </c:pt>
                <c:pt idx="2">
                  <c:v>#N/A</c:v>
                </c:pt>
                <c:pt idx="3">
                  <c:v>#N/A</c:v>
                </c:pt>
                <c:pt idx="4">
                  <c:v>3555</c:v>
                </c:pt>
                <c:pt idx="5">
                  <c:v>#N/A</c:v>
                </c:pt>
                <c:pt idx="6">
                  <c:v>#N/A</c:v>
                </c:pt>
                <c:pt idx="7">
                  <c:v>3059</c:v>
                </c:pt>
                <c:pt idx="8">
                  <c:v>#N/A</c:v>
                </c:pt>
                <c:pt idx="9">
                  <c:v>#N/A</c:v>
                </c:pt>
                <c:pt idx="10">
                  <c:v>2282</c:v>
                </c:pt>
                <c:pt idx="11">
                  <c:v>#N/A</c:v>
                </c:pt>
                <c:pt idx="12">
                  <c:v>#N/A</c:v>
                </c:pt>
                <c:pt idx="13">
                  <c:v>2742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325952"/>
        <c:axId val="131327872"/>
      </c:lineChart>
      <c:catAx>
        <c:axId val="13132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327872"/>
        <c:crosses val="autoZero"/>
        <c:auto val="1"/>
        <c:lblAlgn val="ctr"/>
        <c:lblOffset val="100"/>
        <c:tickLblSkip val="1"/>
        <c:tickMarkSkip val="1"/>
        <c:noMultiLvlLbl val="0"/>
      </c:catAx>
      <c:valAx>
        <c:axId val="13132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2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{B2BA28F3-DBED-4186-BC4F-ADF0E4A1679E}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{89D7569F-445D-4EBC-A87E-F1B3FD60E255}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{0A07F90F-A3D2-441A-8B34-0021C6B2D8D2}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{F7632621-4049-4D53-85A6-080E50E21BFF}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{3BD53805-37CE-45CB-B684-7821E115BD22}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58.9</c:v>
                </c:pt>
              </c:numCache>
            </c:numRef>
          </c:xVal>
          <c:yVal>
            <c:numRef>
              <c:f>公会計指標分析・財政指標組合せ分析表!$K$51:$O$51</c:f>
              <c:numCache>
                <c:formatCode>#,##0.0;"▲ "#,##0.0</c:formatCode>
                <c:ptCount val="5"/>
                <c:pt idx="3">
                  <c:v>18.3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{C780EE06-5232-42C7-9500-B9C5C8087CEE}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{352B17FC-75B6-4C14-9442-7A7E5466EC1D}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{F9F648E3-DC1D-485D-988C-EDCF46E89DA0}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{65A1FC91-95B2-464F-B396-8072AA3174F3}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{6E93A780-DD8B-43EF-A6C7-7F82789D88F0}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608960"/>
        <c:axId val="131610880"/>
      </c:scatterChart>
      <c:valAx>
        <c:axId val="131608960"/>
        <c:scaling>
          <c:orientation val="minMax"/>
          <c:max val="59.2"/>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610880"/>
        <c:crosses val="autoZero"/>
        <c:crossBetween val="midCat"/>
      </c:valAx>
      <c:valAx>
        <c:axId val="131610880"/>
        <c:scaling>
          <c:orientation val="minMax"/>
          <c:max val="4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608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{3C667D0A-61E8-4C67-87EF-0EC7B0D95042}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{37C0F844-04B7-49CC-A405-60BF041366F3}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{83100701-FCA9-4FC0-9BC0-006159B9936C}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{1BC99C68-5B40-407A-BE6C-6B98BE39F097}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{6AFE739E-F592-4DB2-9F67-680BB6B8B6DD}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11.2</c:v>
                </c:pt>
                <c:pt idx="2">
                  <c:v>9.6999999999999993</c:v>
                </c:pt>
                <c:pt idx="3">
                  <c:v>7.9</c:v>
                </c:pt>
                <c:pt idx="4">
                  <c:v>6.4</c:v>
                </c:pt>
              </c:numCache>
            </c:numRef>
          </c:xVal>
          <c:yVal>
            <c:numRef>
              <c:f>公会計指標分析・財政指標組合せ分析表!$K$73:$O$73</c:f>
              <c:numCache>
                <c:formatCode>#,##0.0;"▲ "#,##0.0</c:formatCode>
                <c:ptCount val="5"/>
                <c:pt idx="0">
                  <c:v>37.5</c:v>
                </c:pt>
                <c:pt idx="1">
                  <c:v>28.2</c:v>
                </c:pt>
                <c:pt idx="2">
                  <c:v>24.7</c:v>
                </c:pt>
                <c:pt idx="3">
                  <c:v>18.3</c:v>
                </c:pt>
                <c:pt idx="4">
                  <c:v>22.2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{470B6085-1E83-4EFF-B5C5-179B7BC7F362}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{2A92BC1E-01F8-44B1-AE76-130D54B6FCBC}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{0E4BD51F-ADA5-4334-A4F1-BEB28EAD3965}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{C0F80464-B7D9-4D83-AFD1-88AABAD577F9}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{6F6BD557-9C45-42C4-9860-144365E5024B}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9.6</c:v>
                </c:pt>
                <c:pt idx="4">
                  <c:v>9.1999999999999993</c:v>
                </c:pt>
              </c:numCache>
            </c:numRef>
          </c:xVal>
          <c:yVal>
            <c:numRef>
              <c:f>公会計指標分析・財政指標組合せ分析表!$K$77:$O$77</c:f>
              <c:numCache>
                <c:formatCode>#,##0.0;"▲ "#,##0.0</c:formatCode>
                <c:ptCount val="5"/>
                <c:pt idx="0">
                  <c:v>58.2</c:v>
                </c:pt>
                <c:pt idx="1">
                  <c:v>50.3</c:v>
                </c:pt>
                <c:pt idx="2">
                  <c:v>45.9</c:v>
                </c:pt>
                <c:pt idx="3">
                  <c:v>41.5</c:v>
                </c:pt>
                <c:pt idx="4">
                  <c:v>36.6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824256"/>
        <c:axId val="131826432"/>
      </c:scatterChart>
      <c:valAx>
        <c:axId val="131824256"/>
        <c:scaling>
          <c:orientation val="minMax"/>
          <c:max val="12.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26432"/>
        <c:crosses val="autoZero"/>
        <c:crossBetween val="midCat"/>
      </c:valAx>
      <c:valAx>
        <c:axId val="131826432"/>
        <c:scaling>
          <c:orientation val="minMax"/>
          <c:max val="6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2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地方債の元利償還金については、高い水準で推移しているものの、近年の地方債発行の抑制及び低金利の影響等により年々減少し、</a:t>
          </a:r>
          <a:r>
            <a:rPr kumimoji="1" lang="ja-JP" altLang="ja-JP" sz="1300">
              <a:solidFill>
                <a:schemeClr val="dk1"/>
              </a:solidFill>
              <a:effectLst/>
              <a:latin typeface="+mn-lt"/>
              <a:ea typeface="+mn-ea"/>
              <a:cs typeface="+mn-cs"/>
            </a:rPr>
            <a:t>また、公営企業債の元利償還金に対する繰入金も</a:t>
          </a:r>
          <a:r>
            <a:rPr kumimoji="1" lang="ja-JP" altLang="en-US" sz="1300">
              <a:solidFill>
                <a:schemeClr val="dk1"/>
              </a:solidFill>
              <a:effectLst/>
              <a:latin typeface="+mn-lt"/>
              <a:ea typeface="+mn-ea"/>
              <a:cs typeface="+mn-cs"/>
            </a:rPr>
            <a:t>減少</a:t>
          </a:r>
          <a:r>
            <a:rPr kumimoji="1" lang="ja-JP" altLang="en-US" sz="1300">
              <a:latin typeface="ＭＳ ゴシック" pitchFamily="49" charset="-128"/>
              <a:ea typeface="ＭＳ ゴシック" pitchFamily="49" charset="-128"/>
            </a:rPr>
            <a:t>している。そのため、実質公債費比率の分子全体としても、年々減少傾向で推移している。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a:t>
          </a:r>
          <a:r>
            <a:rPr lang="ja-JP" altLang="ja-JP" sz="1300" b="0" i="0" baseline="0">
              <a:solidFill>
                <a:schemeClr val="dk1"/>
              </a:solidFill>
              <a:effectLst/>
              <a:latin typeface="+mn-lt"/>
              <a:ea typeface="+mn-ea"/>
              <a:cs typeface="+mn-cs"/>
            </a:rPr>
            <a:t>地方債の発行については、財政計画等に基づき、</a:t>
          </a:r>
          <a:r>
            <a:rPr kumimoji="1" lang="ja-JP" altLang="ja-JP" sz="1300">
              <a:solidFill>
                <a:schemeClr val="dk1"/>
              </a:solidFill>
              <a:effectLst/>
              <a:latin typeface="+mn-lt"/>
              <a:ea typeface="+mn-ea"/>
              <a:cs typeface="+mn-cs"/>
            </a:rPr>
            <a:t>緊急性や重要性のある事業を選択した上で必要最小限にとどめるなど、計画的な地方債管理に努める。</a:t>
          </a:r>
          <a:r>
            <a:rPr kumimoji="1" lang="ja-JP" altLang="en-US" sz="1300">
              <a:solidFill>
                <a:schemeClr val="dk1"/>
              </a:solidFill>
              <a:effectLst/>
              <a:latin typeface="+mn-lt"/>
              <a:ea typeface="+mn-ea"/>
              <a:cs typeface="+mn-cs"/>
            </a:rPr>
            <a:t>また、その地方債についても、</a:t>
          </a:r>
          <a:r>
            <a:rPr lang="ja-JP" altLang="ja-JP" sz="1300" b="0" i="0" baseline="0">
              <a:solidFill>
                <a:schemeClr val="dk1"/>
              </a:solidFill>
              <a:effectLst/>
              <a:latin typeface="+mn-lt"/>
              <a:ea typeface="+mn-ea"/>
              <a:cs typeface="+mn-cs"/>
            </a:rPr>
            <a:t>過疎対策事業債や辺地対策事業債、合併特例債などの交付税措置のある（高い）有利な地方債を活用し、実質公債費比率の減少</a:t>
          </a:r>
          <a:r>
            <a:rPr lang="ja-JP" altLang="en-US" sz="1300" b="0" i="0" baseline="0">
              <a:solidFill>
                <a:schemeClr val="dk1"/>
              </a:solidFill>
              <a:effectLst/>
              <a:latin typeface="+mn-lt"/>
              <a:ea typeface="+mn-ea"/>
              <a:cs typeface="+mn-cs"/>
            </a:rPr>
            <a:t>に努める</a:t>
          </a:r>
          <a:r>
            <a:rPr lang="ja-JP" altLang="ja-JP" sz="1300" b="0" i="0" baseline="0">
              <a:solidFill>
                <a:schemeClr val="dk1"/>
              </a:solidFill>
              <a:effectLst/>
              <a:latin typeface="+mn-lt"/>
              <a:ea typeface="+mn-ea"/>
              <a:cs typeface="+mn-cs"/>
            </a:rPr>
            <a:t>。</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公営企業債等繰入見込額</a:t>
          </a:r>
          <a:r>
            <a:rPr kumimoji="0" lang="ja-JP" altLang="en-US" sz="1300">
              <a:solidFill>
                <a:schemeClr val="dk1"/>
              </a:solidFill>
              <a:effectLst/>
              <a:latin typeface="+mn-lt"/>
              <a:ea typeface="+mn-ea"/>
              <a:cs typeface="+mn-cs"/>
            </a:rPr>
            <a:t>は減少し、また、</a:t>
          </a:r>
          <a:r>
            <a:rPr kumimoji="1" lang="ja-JP" altLang="en-US" sz="1300">
              <a:latin typeface="ＭＳ ゴシック" pitchFamily="49" charset="-128"/>
              <a:ea typeface="ＭＳ ゴシック" pitchFamily="49" charset="-128"/>
            </a:rPr>
            <a:t>有利な地方債の活用等により基準財政需要額算入見込額については増加している。一方で、</a:t>
          </a:r>
          <a:r>
            <a:rPr kumimoji="1" lang="ja-JP" altLang="ja-JP" sz="1300">
              <a:solidFill>
                <a:schemeClr val="dk1"/>
              </a:solidFill>
              <a:effectLst/>
              <a:latin typeface="+mn-lt"/>
              <a:ea typeface="+mn-ea"/>
              <a:cs typeface="+mn-cs"/>
            </a:rPr>
            <a:t>大規模事業が重なっていることや普通交付税が合併算定替から一本算定への激変緩和措置期間と</a:t>
          </a:r>
          <a:r>
            <a:rPr kumimoji="1" lang="ja-JP" altLang="en-US" sz="1300">
              <a:solidFill>
                <a:schemeClr val="dk1"/>
              </a:solidFill>
              <a:effectLst/>
              <a:latin typeface="+mn-lt"/>
              <a:ea typeface="+mn-ea"/>
              <a:cs typeface="+mn-cs"/>
            </a:rPr>
            <a:t>なった</a:t>
          </a:r>
          <a:r>
            <a:rPr kumimoji="1" lang="ja-JP" altLang="ja-JP" sz="1300">
              <a:solidFill>
                <a:schemeClr val="dk1"/>
              </a:solidFill>
              <a:effectLst/>
              <a:latin typeface="+mn-lt"/>
              <a:ea typeface="+mn-ea"/>
              <a:cs typeface="+mn-cs"/>
            </a:rPr>
            <a:t>ことなどから、</a:t>
          </a:r>
          <a:r>
            <a:rPr kumimoji="1" lang="ja-JP" altLang="en-US" sz="1300">
              <a:solidFill>
                <a:schemeClr val="dk1"/>
              </a:solidFill>
              <a:effectLst/>
              <a:latin typeface="+mn-lt"/>
              <a:ea typeface="+mn-ea"/>
              <a:cs typeface="+mn-cs"/>
            </a:rPr>
            <a:t>一般会計等に係る地方債の現在高は増加し、財政調整基金等の充当可能基金は減少している。その結果、</a:t>
          </a:r>
          <a:r>
            <a:rPr kumimoji="1" lang="ja-JP" altLang="ja-JP" sz="1300">
              <a:solidFill>
                <a:schemeClr val="dk1"/>
              </a:solidFill>
              <a:effectLst/>
              <a:latin typeface="+mn-lt"/>
              <a:ea typeface="+mn-ea"/>
              <a:cs typeface="+mn-cs"/>
            </a:rPr>
            <a:t>将来負担比率</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分子</a:t>
          </a:r>
          <a:r>
            <a:rPr kumimoji="1" lang="ja-JP" altLang="en-US" sz="1300">
              <a:solidFill>
                <a:schemeClr val="dk1"/>
              </a:solidFill>
              <a:effectLst/>
              <a:latin typeface="+mn-lt"/>
              <a:ea typeface="+mn-ea"/>
              <a:cs typeface="+mn-cs"/>
            </a:rPr>
            <a:t>全体としては、平成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年度以前よりは下回っているものの、前年度よりは</a:t>
          </a:r>
          <a:r>
            <a:rPr kumimoji="1" lang="en-US" altLang="ja-JP" sz="1300">
              <a:solidFill>
                <a:schemeClr val="dk1"/>
              </a:solidFill>
              <a:effectLst/>
              <a:latin typeface="+mn-lt"/>
              <a:ea typeface="+mn-ea"/>
              <a:cs typeface="+mn-cs"/>
            </a:rPr>
            <a:t>460</a:t>
          </a:r>
          <a:r>
            <a:rPr kumimoji="1" lang="ja-JP" altLang="en-US" sz="1300">
              <a:solidFill>
                <a:schemeClr val="dk1"/>
              </a:solidFill>
              <a:effectLst/>
              <a:latin typeface="+mn-lt"/>
              <a:ea typeface="+mn-ea"/>
              <a:cs typeface="+mn-cs"/>
            </a:rPr>
            <a:t>百万円増加している。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今後においても、</a:t>
          </a:r>
          <a:r>
            <a:rPr kumimoji="1" lang="ja-JP" altLang="ja-JP" sz="1300">
              <a:solidFill>
                <a:schemeClr val="dk1"/>
              </a:solidFill>
              <a:effectLst/>
              <a:latin typeface="+mn-lt"/>
              <a:ea typeface="+mn-ea"/>
              <a:cs typeface="+mn-cs"/>
            </a:rPr>
            <a:t>将来世代に過度な負担を残さないよう、</a:t>
          </a:r>
          <a:r>
            <a:rPr lang="ja-JP" altLang="ja-JP" sz="1300" b="0" i="0" baseline="0">
              <a:solidFill>
                <a:schemeClr val="dk1"/>
              </a:solidFill>
              <a:effectLst/>
              <a:latin typeface="+mn-lt"/>
              <a:ea typeface="+mn-ea"/>
              <a:cs typeface="+mn-cs"/>
            </a:rPr>
            <a:t>地方債の発行については、財政計画等に基づき、</a:t>
          </a:r>
          <a:r>
            <a:rPr kumimoji="1" lang="ja-JP" altLang="ja-JP" sz="1300">
              <a:solidFill>
                <a:schemeClr val="dk1"/>
              </a:solidFill>
              <a:effectLst/>
              <a:latin typeface="+mn-lt"/>
              <a:ea typeface="+mn-ea"/>
              <a:cs typeface="+mn-cs"/>
            </a:rPr>
            <a:t>緊急性や重要性のある事業を選択した上で必要最小限にとどめるなど、計画的な地方債管理に努める</a:t>
          </a:r>
          <a:r>
            <a:rPr kumimoji="1" lang="ja-JP" altLang="en-US" sz="1300">
              <a:solidFill>
                <a:schemeClr val="dk1"/>
              </a:solidFill>
              <a:effectLst/>
              <a:latin typeface="+mn-lt"/>
              <a:ea typeface="+mn-ea"/>
              <a:cs typeface="+mn-cs"/>
            </a:rPr>
            <a:t>とともに</a:t>
          </a:r>
          <a:r>
            <a:rPr kumimoji="1" lang="ja-JP" altLang="ja-JP" sz="1300">
              <a:solidFill>
                <a:schemeClr val="dk1"/>
              </a:solidFill>
              <a:effectLst/>
              <a:latin typeface="+mn-lt"/>
              <a:ea typeface="+mn-ea"/>
              <a:cs typeface="+mn-cs"/>
            </a:rPr>
            <a:t>、その地方債について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交付税措置のある（高い）有利な地方債</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活用</a:t>
          </a:r>
          <a:r>
            <a:rPr lang="ja-JP" altLang="en-US" sz="1300" b="0" i="0" baseline="0">
              <a:solidFill>
                <a:schemeClr val="dk1"/>
              </a:solidFill>
              <a:effectLst/>
              <a:latin typeface="+mn-lt"/>
              <a:ea typeface="+mn-ea"/>
              <a:cs typeface="+mn-cs"/>
            </a:rPr>
            <a:t>を図る。また、これまで行ってきた歳入・歳出改革の努力も決して緩めることなく、引き続き徹底した行財政改革を推進する。</a:t>
          </a:r>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年度の有形固定資産減価償却率については、類似団体の平均と比較すると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ポイント上回っている。本市の公共施設等については、昭和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年頃までの期間に整備された施設が多く、昭和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年代に整備した施設については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年以上を経過しており、今後さらに老朽化対策が必要となっている。その中で、平成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年３月に策定した公共施設等総合管理計画において、保有総量の縮小や長寿命化の推進、施設管理の効率化を基本方針として掲げており、今後、本計画に基づく取組を推進する必要がある。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96732</xdr:rowOff>
    </xdr:from>
    <xdr:to>
      <xdr:col>3</xdr:col>
      <xdr:colOff>511175</xdr:colOff>
      <xdr:row>31</xdr:row>
      <xdr:rowOff>26882</xdr:rowOff>
    </xdr:to>
    <xdr:sp macro="" textlink="">
      <xdr:nvSpPr>
        <xdr:cNvPr id="77" name="円/楕円 76"/>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107967</xdr:rowOff>
    </xdr:from>
    <xdr:ext cx="405111" cy="259045"/>
    <xdr:sp macro="" textlink="">
      <xdr:nvSpPr>
        <xdr:cNvPr id="7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43409</xdr:rowOff>
    </xdr:from>
    <xdr:ext cx="405111" cy="259045"/>
    <xdr:sp macro="" textlink="">
      <xdr:nvSpPr>
        <xdr:cNvPr id="79" name="n_1mainValue有形固定資産減価償却率"/>
        <xdr:cNvSpPr txBox="1"/>
      </xdr:nvSpPr>
      <xdr:spPr>
        <a:xfrm>
          <a:off x="3836043"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67310</xdr:rowOff>
    </xdr:from>
    <xdr:to>
      <xdr:col>5</xdr:col>
      <xdr:colOff>409575</xdr:colOff>
      <xdr:row>37</xdr:row>
      <xdr:rowOff>168910</xdr:rowOff>
    </xdr:to>
    <xdr:sp macro="" textlink="">
      <xdr:nvSpPr>
        <xdr:cNvPr id="70" name="円/楕円 69"/>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114317</xdr:rowOff>
    </xdr:from>
    <xdr:ext cx="405111" cy="259045"/>
    <xdr:sp macro="" textlink="">
      <xdr:nvSpPr>
        <xdr:cNvPr id="71"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13987</xdr:rowOff>
    </xdr:from>
    <xdr:ext cx="405111" cy="259045"/>
    <xdr:sp macro="" textlink="">
      <xdr:nvSpPr>
        <xdr:cNvPr id="72" name="n_1mainValue【道路】&#10;有形固定資産減価償却率"/>
        <xdr:cNvSpPr txBox="1"/>
      </xdr:nvSpPr>
      <xdr:spPr>
        <a:xfrm>
          <a:off x="3582043"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63942</xdr:rowOff>
    </xdr:from>
    <xdr:to>
      <xdr:col>14</xdr:col>
      <xdr:colOff>79375</xdr:colOff>
      <xdr:row>36</xdr:row>
      <xdr:rowOff>165542</xdr:rowOff>
    </xdr:to>
    <xdr:sp macro="" textlink="">
      <xdr:nvSpPr>
        <xdr:cNvPr id="107" name="円/楕円 106"/>
        <xdr:cNvSpPr/>
      </xdr:nvSpPr>
      <xdr:spPr>
        <a:xfrm>
          <a:off x="9588500" y="6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74465</xdr:rowOff>
    </xdr:from>
    <xdr:ext cx="534377" cy="259045"/>
    <xdr:sp macro="" textlink="">
      <xdr:nvSpPr>
        <xdr:cNvPr id="108"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10619</xdr:rowOff>
    </xdr:from>
    <xdr:ext cx="534377" cy="259045"/>
    <xdr:sp macro="" textlink="">
      <xdr:nvSpPr>
        <xdr:cNvPr id="109" name="n_1mainValue【道路】&#10;一人当たり延長"/>
        <xdr:cNvSpPr txBox="1"/>
      </xdr:nvSpPr>
      <xdr:spPr>
        <a:xfrm>
          <a:off x="9359410" y="6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154940</xdr:rowOff>
    </xdr:from>
    <xdr:to>
      <xdr:col>5</xdr:col>
      <xdr:colOff>409575</xdr:colOff>
      <xdr:row>61</xdr:row>
      <xdr:rowOff>85090</xdr:rowOff>
    </xdr:to>
    <xdr:sp macro="" textlink="">
      <xdr:nvSpPr>
        <xdr:cNvPr id="145" name="円/楕円 144"/>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117619</xdr:rowOff>
    </xdr:from>
    <xdr:ext cx="405111" cy="259045"/>
    <xdr:sp macro="" textlink="">
      <xdr:nvSpPr>
        <xdr:cNvPr id="146"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76217</xdr:rowOff>
    </xdr:from>
    <xdr:ext cx="405111" cy="259045"/>
    <xdr:sp macro="" textlink="">
      <xdr:nvSpPr>
        <xdr:cNvPr id="147" name="n_1mainValue【橋りょう・トンネル】&#10;有形固定資産減価償却率"/>
        <xdr:cNvSpPr txBox="1"/>
      </xdr:nvSpPr>
      <xdr:spPr>
        <a:xfrm>
          <a:off x="3582043"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49168</xdr:rowOff>
    </xdr:from>
    <xdr:to>
      <xdr:col>14</xdr:col>
      <xdr:colOff>79375</xdr:colOff>
      <xdr:row>62</xdr:row>
      <xdr:rowOff>150768</xdr:rowOff>
    </xdr:to>
    <xdr:sp macro="" textlink="">
      <xdr:nvSpPr>
        <xdr:cNvPr id="186" name="円/楕円 185"/>
        <xdr:cNvSpPr/>
      </xdr:nvSpPr>
      <xdr:spPr>
        <a:xfrm>
          <a:off x="9588500" y="106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141895</xdr:rowOff>
    </xdr:from>
    <xdr:ext cx="599010" cy="259045"/>
    <xdr:sp macro="" textlink="">
      <xdr:nvSpPr>
        <xdr:cNvPr id="188" name="n_1mainValue【橋りょう・トンネル】&#10;一人当たり有形固定資産（償却資産）額"/>
        <xdr:cNvSpPr txBox="1"/>
      </xdr:nvSpPr>
      <xdr:spPr>
        <a:xfrm>
          <a:off x="9327094" y="1077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95886</xdr:rowOff>
    </xdr:from>
    <xdr:to>
      <xdr:col>5</xdr:col>
      <xdr:colOff>409575</xdr:colOff>
      <xdr:row>83</xdr:row>
      <xdr:rowOff>26036</xdr:rowOff>
    </xdr:to>
    <xdr:sp macro="" textlink="">
      <xdr:nvSpPr>
        <xdr:cNvPr id="226" name="円/楕円 225"/>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168291</xdr:rowOff>
    </xdr:from>
    <xdr:ext cx="405111" cy="259045"/>
    <xdr:sp macro="" textlink="">
      <xdr:nvSpPr>
        <xdr:cNvPr id="227"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17163</xdr:rowOff>
    </xdr:from>
    <xdr:ext cx="405111" cy="259045"/>
    <xdr:sp macro="" textlink="">
      <xdr:nvSpPr>
        <xdr:cNvPr id="228" name="n_1mainValue【公営住宅】&#10;有形固定資産減価償却率"/>
        <xdr:cNvSpPr txBox="1"/>
      </xdr:nvSpPr>
      <xdr:spPr>
        <a:xfrm>
          <a:off x="3582043"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124840</xdr:rowOff>
    </xdr:from>
    <xdr:to>
      <xdr:col>14</xdr:col>
      <xdr:colOff>79375</xdr:colOff>
      <xdr:row>85</xdr:row>
      <xdr:rowOff>54990</xdr:rowOff>
    </xdr:to>
    <xdr:sp macro="" textlink="">
      <xdr:nvSpPr>
        <xdr:cNvPr id="265" name="円/楕円 264"/>
        <xdr:cNvSpPr/>
      </xdr:nvSpPr>
      <xdr:spPr>
        <a:xfrm>
          <a:off x="9588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46117</xdr:rowOff>
    </xdr:from>
    <xdr:ext cx="469744" cy="259045"/>
    <xdr:sp macro="" textlink="">
      <xdr:nvSpPr>
        <xdr:cNvPr id="267" name="n_1mainValue【公営住宅】&#10;一人当たり面積"/>
        <xdr:cNvSpPr txBox="1"/>
      </xdr:nvSpPr>
      <xdr:spPr>
        <a:xfrm>
          <a:off x="9391727" y="1461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4" name="テキスト ボックス 29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4" name="テキスト ボックス 30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87630</xdr:rowOff>
    </xdr:from>
    <xdr:to>
      <xdr:col>23</xdr:col>
      <xdr:colOff>516889</xdr:colOff>
      <xdr:row>41</xdr:row>
      <xdr:rowOff>41910</xdr:rowOff>
    </xdr:to>
    <xdr:cxnSp macro="">
      <xdr:nvCxnSpPr>
        <xdr:cNvPr id="308" name="直線コネクタ 307"/>
        <xdr:cNvCxnSpPr/>
      </xdr:nvCxnSpPr>
      <xdr:spPr>
        <a:xfrm flipV="1">
          <a:off x="16318864" y="608838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09" name="【認定こども園・幼稚園・保育所】&#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0" name="直線コネクタ 30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34307</xdr:rowOff>
    </xdr:from>
    <xdr:ext cx="405111" cy="259045"/>
    <xdr:sp macro="" textlink="">
      <xdr:nvSpPr>
        <xdr:cNvPr id="311" name="【認定こども園・幼稚園・保育所】&#10;有形固定資産減価償却率最大値テキスト"/>
        <xdr:cNvSpPr txBox="1"/>
      </xdr:nvSpPr>
      <xdr:spPr>
        <a:xfrm>
          <a:off x="16408400"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35</xdr:row>
      <xdr:rowOff>87630</xdr:rowOff>
    </xdr:from>
    <xdr:to>
      <xdr:col>23</xdr:col>
      <xdr:colOff>606425</xdr:colOff>
      <xdr:row>35</xdr:row>
      <xdr:rowOff>87630</xdr:rowOff>
    </xdr:to>
    <xdr:cxnSp macro="">
      <xdr:nvCxnSpPr>
        <xdr:cNvPr id="312" name="直線コネクタ 311"/>
        <xdr:cNvCxnSpPr/>
      </xdr:nvCxnSpPr>
      <xdr:spPr>
        <a:xfrm>
          <a:off x="16230600" y="608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118127</xdr:rowOff>
    </xdr:from>
    <xdr:ext cx="405111" cy="259045"/>
    <xdr:sp macro="" textlink="">
      <xdr:nvSpPr>
        <xdr:cNvPr id="313" name="【認定こども園・幼稚園・保育所】&#10;有形固定資産減価償却率平均値テキスト"/>
        <xdr:cNvSpPr txBox="1"/>
      </xdr:nvSpPr>
      <xdr:spPr>
        <a:xfrm>
          <a:off x="16408400" y="663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139700</xdr:rowOff>
    </xdr:from>
    <xdr:to>
      <xdr:col>23</xdr:col>
      <xdr:colOff>568325</xdr:colOff>
      <xdr:row>39</xdr:row>
      <xdr:rowOff>69850</xdr:rowOff>
    </xdr:to>
    <xdr:sp macro="" textlink="">
      <xdr:nvSpPr>
        <xdr:cNvPr id="314" name="フローチャート : 判断 313"/>
        <xdr:cNvSpPr/>
      </xdr:nvSpPr>
      <xdr:spPr>
        <a:xfrm>
          <a:off x="16268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137795</xdr:rowOff>
    </xdr:from>
    <xdr:to>
      <xdr:col>22</xdr:col>
      <xdr:colOff>415925</xdr:colOff>
      <xdr:row>39</xdr:row>
      <xdr:rowOff>67945</xdr:rowOff>
    </xdr:to>
    <xdr:sp macro="" textlink="">
      <xdr:nvSpPr>
        <xdr:cNvPr id="315" name="フローチャート : 判断 314"/>
        <xdr:cNvSpPr/>
      </xdr:nvSpPr>
      <xdr:spPr>
        <a:xfrm>
          <a:off x="15430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19685</xdr:rowOff>
    </xdr:from>
    <xdr:to>
      <xdr:col>22</xdr:col>
      <xdr:colOff>415925</xdr:colOff>
      <xdr:row>34</xdr:row>
      <xdr:rowOff>121285</xdr:rowOff>
    </xdr:to>
    <xdr:sp macro="" textlink="">
      <xdr:nvSpPr>
        <xdr:cNvPr id="321" name="円/楕円 320"/>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59072</xdr:rowOff>
    </xdr:from>
    <xdr:ext cx="405111" cy="259045"/>
    <xdr:sp macro="" textlink="">
      <xdr:nvSpPr>
        <xdr:cNvPr id="322" name="n_1aveValue【認定こども園・幼稚園・保育所】&#10;有形固定資産減価償却率"/>
        <xdr:cNvSpPr txBox="1"/>
      </xdr:nvSpPr>
      <xdr:spPr>
        <a:xfrm>
          <a:off x="15266043"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137812</xdr:rowOff>
    </xdr:from>
    <xdr:ext cx="405111" cy="259045"/>
    <xdr:sp macro="" textlink="">
      <xdr:nvSpPr>
        <xdr:cNvPr id="323" name="n_1mainValue【認定こども園・幼稚園・保育所】&#10;有形固定資産減価償却率"/>
        <xdr:cNvSpPr txBox="1"/>
      </xdr:nvSpPr>
      <xdr:spPr>
        <a:xfrm>
          <a:off x="15266043"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4" name="直線コネクタ 33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5" name="テキスト ボックス 33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6" name="直線コネクタ 33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7" name="テキスト ボックス 33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8" name="直線コネクタ 33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9" name="テキスト ボックス 33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0" name="直線コネクタ 33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1" name="テキスト ボックス 34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2" name="直線コネクタ 34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3" name="テキスト ボックス 34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4" name="直線コネクタ 34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5" name="テキスト ボックス 34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49" name="直線コネクタ 348"/>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50"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51" name="直線コネクタ 350"/>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52"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53" name="直線コネクタ 352"/>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354"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55" name="フローチャート : 判断 3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56" name="フローチャート : 判断 355"/>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164193</xdr:rowOff>
    </xdr:from>
    <xdr:to>
      <xdr:col>31</xdr:col>
      <xdr:colOff>85725</xdr:colOff>
      <xdr:row>42</xdr:row>
      <xdr:rowOff>94343</xdr:rowOff>
    </xdr:to>
    <xdr:sp macro="" textlink="">
      <xdr:nvSpPr>
        <xdr:cNvPr id="362" name="円/楕円 361"/>
        <xdr:cNvSpPr/>
      </xdr:nvSpPr>
      <xdr:spPr>
        <a:xfrm>
          <a:off x="21272500" y="719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363"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85470</xdr:rowOff>
    </xdr:from>
    <xdr:ext cx="469744" cy="259045"/>
    <xdr:sp macro="" textlink="">
      <xdr:nvSpPr>
        <xdr:cNvPr id="364" name="n_1mainValue【認定こども園・幼稚園・保育所】&#10;一人当たり面積"/>
        <xdr:cNvSpPr txBox="1"/>
      </xdr:nvSpPr>
      <xdr:spPr>
        <a:xfrm>
          <a:off x="21075727" y="72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387" name="直線コネクタ 386"/>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388"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389" name="直線コネクタ 388"/>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390"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391" name="直線コネクタ 390"/>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392"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393" name="フローチャート : 判断 392"/>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394" name="フローチャート : 判断 393"/>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86360</xdr:rowOff>
    </xdr:from>
    <xdr:to>
      <xdr:col>22</xdr:col>
      <xdr:colOff>415925</xdr:colOff>
      <xdr:row>57</xdr:row>
      <xdr:rowOff>16510</xdr:rowOff>
    </xdr:to>
    <xdr:sp macro="" textlink="">
      <xdr:nvSpPr>
        <xdr:cNvPr id="400" name="円/楕円 399"/>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55643</xdr:rowOff>
    </xdr:from>
    <xdr:ext cx="405111" cy="259045"/>
    <xdr:sp macro="" textlink="">
      <xdr:nvSpPr>
        <xdr:cNvPr id="401" name="n_1aveValue【学校施設】&#10;有形固定資産減価償却率"/>
        <xdr:cNvSpPr txBox="1"/>
      </xdr:nvSpPr>
      <xdr:spPr>
        <a:xfrm>
          <a:off x="15266043" y="999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33037</xdr:rowOff>
    </xdr:from>
    <xdr:ext cx="405111" cy="259045"/>
    <xdr:sp macro="" textlink="">
      <xdr:nvSpPr>
        <xdr:cNvPr id="402" name="n_1mainValue【学校施設】&#10;有形固定資産減価償却率"/>
        <xdr:cNvSpPr txBox="1"/>
      </xdr:nvSpPr>
      <xdr:spPr>
        <a:xfrm>
          <a:off x="15266043"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27" name="直線コネクタ 426"/>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28"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29" name="直線コネクタ 428"/>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30"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31" name="直線コネクタ 430"/>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32"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33" name="フローチャート : 判断 432"/>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34" name="フローチャート : 判断 43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168910</xdr:rowOff>
    </xdr:from>
    <xdr:to>
      <xdr:col>31</xdr:col>
      <xdr:colOff>85725</xdr:colOff>
      <xdr:row>61</xdr:row>
      <xdr:rowOff>99060</xdr:rowOff>
    </xdr:to>
    <xdr:sp macro="" textlink="">
      <xdr:nvSpPr>
        <xdr:cNvPr id="440" name="円/楕円 439"/>
        <xdr:cNvSpPr/>
      </xdr:nvSpPr>
      <xdr:spPr>
        <a:xfrm>
          <a:off x="212725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118127</xdr:rowOff>
    </xdr:from>
    <xdr:ext cx="469744" cy="259045"/>
    <xdr:sp macro="" textlink="">
      <xdr:nvSpPr>
        <xdr:cNvPr id="441"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115587</xdr:rowOff>
    </xdr:from>
    <xdr:ext cx="469744" cy="259045"/>
    <xdr:sp macro="" textlink="">
      <xdr:nvSpPr>
        <xdr:cNvPr id="442" name="n_1mainValue【学校施設】&#10;一人当たり面積"/>
        <xdr:cNvSpPr txBox="1"/>
      </xdr:nvSpPr>
      <xdr:spPr>
        <a:xfrm>
          <a:off x="21075727" y="1023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4" name="直線コネクタ 45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5" name="テキスト ボックス 45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6" name="直線コネクタ 45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7" name="テキスト ボックス 45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8" name="直線コネクタ 45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9" name="テキスト ボックス 45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0" name="直線コネクタ 45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1" name="テキスト ボックス 46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65" name="直線コネクタ 464"/>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66"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67" name="直線コネクタ 466"/>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68"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69" name="直線コネクタ 46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470"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471" name="フローチャート : 判断 470"/>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472" name="フローチャート : 判断 471"/>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19304</xdr:rowOff>
    </xdr:from>
    <xdr:to>
      <xdr:col>22</xdr:col>
      <xdr:colOff>415925</xdr:colOff>
      <xdr:row>83</xdr:row>
      <xdr:rowOff>120904</xdr:rowOff>
    </xdr:to>
    <xdr:sp macro="" textlink="">
      <xdr:nvSpPr>
        <xdr:cNvPr id="478" name="円/楕円 477"/>
        <xdr:cNvSpPr/>
      </xdr:nvSpPr>
      <xdr:spPr>
        <a:xfrm>
          <a:off x="1543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18559</xdr:rowOff>
    </xdr:from>
    <xdr:ext cx="405111" cy="259045"/>
    <xdr:sp macro="" textlink="">
      <xdr:nvSpPr>
        <xdr:cNvPr id="479" name="n_1aveValue【児童館】&#10;有形固定資産減価償却率"/>
        <xdr:cNvSpPr txBox="1"/>
      </xdr:nvSpPr>
      <xdr:spPr>
        <a:xfrm>
          <a:off x="15266043"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112031</xdr:rowOff>
    </xdr:from>
    <xdr:ext cx="405111" cy="259045"/>
    <xdr:sp macro="" textlink="">
      <xdr:nvSpPr>
        <xdr:cNvPr id="480" name="n_1mainValue【児童館】&#10;有形固定資産減価償却率"/>
        <xdr:cNvSpPr txBox="1"/>
      </xdr:nvSpPr>
      <xdr:spPr>
        <a:xfrm>
          <a:off x="15266043"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06" name="直線コネクタ 505"/>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07"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08" name="直線コネクタ 507"/>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09"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10" name="直線コネクタ 509"/>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11"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12" name="フローチャート : 判断 511"/>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13" name="フローチャート : 判断 512"/>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126093</xdr:rowOff>
    </xdr:from>
    <xdr:to>
      <xdr:col>31</xdr:col>
      <xdr:colOff>85725</xdr:colOff>
      <xdr:row>86</xdr:row>
      <xdr:rowOff>56243</xdr:rowOff>
    </xdr:to>
    <xdr:sp macro="" textlink="">
      <xdr:nvSpPr>
        <xdr:cNvPr id="519" name="円/楕円 518"/>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121756</xdr:rowOff>
    </xdr:from>
    <xdr:ext cx="469744" cy="259045"/>
    <xdr:sp macro="" textlink="">
      <xdr:nvSpPr>
        <xdr:cNvPr id="520" name="n_1ave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47370</xdr:rowOff>
    </xdr:from>
    <xdr:ext cx="469744" cy="259045"/>
    <xdr:sp macro="" textlink="">
      <xdr:nvSpPr>
        <xdr:cNvPr id="521"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48" name="直線コネクタ 547"/>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49"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50" name="直線コネクタ 549"/>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51"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52" name="直線コネクタ 55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53"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54" name="フローチャート : 判断 553"/>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55" name="フローチャート : 判断 554"/>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53158</xdr:rowOff>
    </xdr:from>
    <xdr:to>
      <xdr:col>22</xdr:col>
      <xdr:colOff>415925</xdr:colOff>
      <xdr:row>103</xdr:row>
      <xdr:rowOff>154758</xdr:rowOff>
    </xdr:to>
    <xdr:sp macro="" textlink="">
      <xdr:nvSpPr>
        <xdr:cNvPr id="561" name="円/楕円 560"/>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152416</xdr:rowOff>
    </xdr:from>
    <xdr:ext cx="405111" cy="259045"/>
    <xdr:sp macro="" textlink="">
      <xdr:nvSpPr>
        <xdr:cNvPr id="562" name="n_1aveValue【公民館】&#10;有形固定資産減価償却率"/>
        <xdr:cNvSpPr txBox="1"/>
      </xdr:nvSpPr>
      <xdr:spPr>
        <a:xfrm>
          <a:off x="15266043"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171285</xdr:rowOff>
    </xdr:from>
    <xdr:ext cx="405111" cy="259045"/>
    <xdr:sp macro="" textlink="">
      <xdr:nvSpPr>
        <xdr:cNvPr id="563" name="n_1mainValue【公民館】&#10;有形固定資産減価償却率"/>
        <xdr:cNvSpPr txBox="1"/>
      </xdr:nvSpPr>
      <xdr:spPr>
        <a:xfrm>
          <a:off x="15266043"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4" name="直線コネクタ 5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5" name="テキスト ボックス 5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6" name="直線コネクタ 5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7" name="テキスト ボックス 5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8" name="直線コネクタ 5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9" name="テキスト ボックス 5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0" name="直線コネクタ 5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1" name="テキスト ボックス 5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2" name="直線コネクタ 5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3" name="テキスト ボックス 5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587" name="直線コネクタ 586"/>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588"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89" name="直線コネクタ 588"/>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590"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591" name="直線コネクタ 590"/>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92"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93" name="フローチャート : 判断 592"/>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594" name="フローチャート : 判断 593"/>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154939</xdr:rowOff>
    </xdr:from>
    <xdr:to>
      <xdr:col>31</xdr:col>
      <xdr:colOff>85725</xdr:colOff>
      <xdr:row>100</xdr:row>
      <xdr:rowOff>85089</xdr:rowOff>
    </xdr:to>
    <xdr:sp macro="" textlink="">
      <xdr:nvSpPr>
        <xdr:cNvPr id="600" name="円/楕円 599"/>
        <xdr:cNvSpPr/>
      </xdr:nvSpPr>
      <xdr:spPr>
        <a:xfrm>
          <a:off x="21272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xdr:rowOff>
    </xdr:from>
    <xdr:ext cx="469744" cy="259045"/>
    <xdr:sp macro="" textlink="">
      <xdr:nvSpPr>
        <xdr:cNvPr id="601" name="n_1ave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101616</xdr:rowOff>
    </xdr:from>
    <xdr:ext cx="469744" cy="259045"/>
    <xdr:sp macro="" textlink="">
      <xdr:nvSpPr>
        <xdr:cNvPr id="602" name="n_1mainValue【公民館】&#10;一人当たり面積"/>
        <xdr:cNvSpPr txBox="1"/>
      </xdr:nvSpPr>
      <xdr:spPr>
        <a:xfrm>
          <a:off x="21075727" y="169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年度の施設類型別ストック情報①について、類似団体の平均と比較して有形固定資産減価償却率が高くなっている施設等は、道路、幼稚園、学校施設、公民館となっている。</a:t>
          </a:r>
          <a:endParaRPr lang="ja-JP" altLang="ja-JP" sz="1400">
            <a:effectLst/>
          </a:endParaRPr>
        </a:p>
        <a:p>
          <a:r>
            <a:rPr kumimoji="1" lang="ja-JP" altLang="ja-JP" sz="1100">
              <a:solidFill>
                <a:schemeClr val="dk1"/>
              </a:solidFill>
              <a:effectLst/>
              <a:latin typeface="+mn-lt"/>
              <a:ea typeface="+mn-ea"/>
              <a:cs typeface="+mn-cs"/>
            </a:rPr>
            <a:t>その中で、学校施設については、伊集院小学校を平成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年度にかけて、伊作小学校を平成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年度にかけて、伊集院北小学校を平成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定）にかけて、それぞれ大規模な校舎改築事業を実施して（進めて）おり、耐震化を含めて老朽化に対応してい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年間で施設の保有面積を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％削減」、「長寿命による</a:t>
          </a:r>
          <a:r>
            <a:rPr kumimoji="1" lang="en-US" altLang="ja-JP" sz="1100">
              <a:solidFill>
                <a:schemeClr val="dk1"/>
              </a:solidFill>
              <a:effectLst/>
              <a:latin typeface="+mn-lt"/>
              <a:ea typeface="+mn-ea"/>
              <a:cs typeface="+mn-cs"/>
            </a:rPr>
            <a:t>LCC</a:t>
          </a:r>
          <a:r>
            <a:rPr kumimoji="1" lang="ja-JP" altLang="ja-JP" sz="1100">
              <a:solidFill>
                <a:schemeClr val="dk1"/>
              </a:solidFill>
              <a:effectLst/>
              <a:latin typeface="+mn-lt"/>
              <a:ea typeface="+mn-ea"/>
              <a:cs typeface="+mn-cs"/>
            </a:rPr>
            <a:t>（ライフサイクルコスト）の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％低減」、「民間活力の推進等による維持管理コストを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％削減」の目標値を設定しており、本計画に基づく取組を一層推進する必要がある。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53720</xdr:rowOff>
    </xdr:from>
    <xdr:ext cx="405111" cy="259045"/>
    <xdr:sp macro="" textlink="">
      <xdr:nvSpPr>
        <xdr:cNvPr id="67" name="n_1aveValue【図書館】&#10;有形固定資産減価償却率"/>
        <xdr:cNvSpPr txBox="1"/>
      </xdr:nvSpPr>
      <xdr:spPr>
        <a:xfrm>
          <a:off x="3582043"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44994</xdr:rowOff>
    </xdr:from>
    <xdr:to>
      <xdr:col>5</xdr:col>
      <xdr:colOff>409575</xdr:colOff>
      <xdr:row>42</xdr:row>
      <xdr:rowOff>146594</xdr:rowOff>
    </xdr:to>
    <xdr:sp macro="" textlink="">
      <xdr:nvSpPr>
        <xdr:cNvPr id="73" name="円/楕円 72"/>
        <xdr:cNvSpPr/>
      </xdr:nvSpPr>
      <xdr:spPr>
        <a:xfrm>
          <a:off x="3746500" y="72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137721</xdr:rowOff>
    </xdr:from>
    <xdr:ext cx="405111" cy="259045"/>
    <xdr:sp macro="" textlink="">
      <xdr:nvSpPr>
        <xdr:cNvPr id="74" name="n_1mainValue【図書館】&#10;有形固定資産減価償却率"/>
        <xdr:cNvSpPr txBox="1"/>
      </xdr:nvSpPr>
      <xdr:spPr>
        <a:xfrm>
          <a:off x="3582043" y="73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98878</xdr:rowOff>
    </xdr:from>
    <xdr:to>
      <xdr:col>14</xdr:col>
      <xdr:colOff>79375</xdr:colOff>
      <xdr:row>40</xdr:row>
      <xdr:rowOff>29028</xdr:rowOff>
    </xdr:to>
    <xdr:sp macro="" textlink="">
      <xdr:nvSpPr>
        <xdr:cNvPr id="115" name="円/楕円 114"/>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45555</xdr:rowOff>
    </xdr:from>
    <xdr:ext cx="469744" cy="259045"/>
    <xdr:sp macro="" textlink="">
      <xdr:nvSpPr>
        <xdr:cNvPr id="116" name="n_1mainValue【図書館】&#10;一人当たり面積"/>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165625</xdr:rowOff>
    </xdr:from>
    <xdr:ext cx="405111" cy="259045"/>
    <xdr:sp macro="" textlink="">
      <xdr:nvSpPr>
        <xdr:cNvPr id="147" name="n_1aveValue【体育館・プール】&#10;有形固定資産減価償却率"/>
        <xdr:cNvSpPr txBox="1"/>
      </xdr:nvSpPr>
      <xdr:spPr>
        <a:xfrm>
          <a:off x="3582043"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56642</xdr:rowOff>
    </xdr:from>
    <xdr:to>
      <xdr:col>5</xdr:col>
      <xdr:colOff>409575</xdr:colOff>
      <xdr:row>61</xdr:row>
      <xdr:rowOff>158242</xdr:rowOff>
    </xdr:to>
    <xdr:sp macro="" textlink="">
      <xdr:nvSpPr>
        <xdr:cNvPr id="153" name="円/楕円 152"/>
        <xdr:cNvSpPr/>
      </xdr:nvSpPr>
      <xdr:spPr>
        <a:xfrm>
          <a:off x="3746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149369</xdr:rowOff>
    </xdr:from>
    <xdr:ext cx="405111" cy="259045"/>
    <xdr:sp macro="" textlink="">
      <xdr:nvSpPr>
        <xdr:cNvPr id="154" name="n_1mainValue【体育館・プール】&#10;有形固定資産減価償却率"/>
        <xdr:cNvSpPr txBox="1"/>
      </xdr:nvSpPr>
      <xdr:spPr>
        <a:xfrm>
          <a:off x="3582043"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65</xdr:row>
      <xdr:rowOff>0</xdr:rowOff>
    </xdr:from>
    <xdr:to>
      <xdr:col>16</xdr:col>
      <xdr:colOff>307975</xdr:colOff>
      <xdr:row>65</xdr:row>
      <xdr:rowOff>0</xdr:rowOff>
    </xdr:to>
    <xdr:cxnSp macro="">
      <xdr:nvCxnSpPr>
        <xdr:cNvPr id="165" name="直線コネクタ 164"/>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64</xdr:row>
      <xdr:rowOff>29227</xdr:rowOff>
    </xdr:from>
    <xdr:ext cx="467179" cy="259045"/>
    <xdr:sp macro="" textlink="">
      <xdr:nvSpPr>
        <xdr:cNvPr id="166" name="テキスト ボックス 165"/>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7" name="直線コネクタ 16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168" name="テキスト ボックス 16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61</xdr:row>
      <xdr:rowOff>114300</xdr:rowOff>
    </xdr:from>
    <xdr:to>
      <xdr:col>16</xdr:col>
      <xdr:colOff>307975</xdr:colOff>
      <xdr:row>61</xdr:row>
      <xdr:rowOff>114300</xdr:rowOff>
    </xdr:to>
    <xdr:cxnSp macro="">
      <xdr:nvCxnSpPr>
        <xdr:cNvPr id="169" name="直線コネクタ 168"/>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143527</xdr:rowOff>
    </xdr:from>
    <xdr:ext cx="467179" cy="259045"/>
    <xdr:sp macro="" textlink="">
      <xdr:nvSpPr>
        <xdr:cNvPr id="170" name="テキスト ボックス 169"/>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58</xdr:row>
      <xdr:rowOff>57150</xdr:rowOff>
    </xdr:from>
    <xdr:to>
      <xdr:col>16</xdr:col>
      <xdr:colOff>307975</xdr:colOff>
      <xdr:row>58</xdr:row>
      <xdr:rowOff>57150</xdr:rowOff>
    </xdr:to>
    <xdr:cxnSp macro="">
      <xdr:nvCxnSpPr>
        <xdr:cNvPr id="173" name="直線コネクタ 172"/>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86377</xdr:rowOff>
    </xdr:from>
    <xdr:ext cx="467179" cy="259045"/>
    <xdr:sp macro="" textlink="">
      <xdr:nvSpPr>
        <xdr:cNvPr id="174" name="テキスト ボックス 173"/>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75" name="直線コネクタ 17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76" name="テキスト ボックス 17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0</xdr:rowOff>
    </xdr:from>
    <xdr:to>
      <xdr:col>16</xdr:col>
      <xdr:colOff>307975</xdr:colOff>
      <xdr:row>55</xdr:row>
      <xdr:rowOff>0</xdr:rowOff>
    </xdr:to>
    <xdr:cxnSp macro="">
      <xdr:nvCxnSpPr>
        <xdr:cNvPr id="177" name="直線コネクタ 176"/>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29227</xdr:rowOff>
    </xdr:from>
    <xdr:ext cx="467179" cy="259045"/>
    <xdr:sp macro="" textlink="">
      <xdr:nvSpPr>
        <xdr:cNvPr id="178" name="テキスト ボックス 177"/>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58</xdr:row>
      <xdr:rowOff>97155</xdr:rowOff>
    </xdr:from>
    <xdr:to>
      <xdr:col>15</xdr:col>
      <xdr:colOff>180340</xdr:colOff>
      <xdr:row>63</xdr:row>
      <xdr:rowOff>165735</xdr:rowOff>
    </xdr:to>
    <xdr:cxnSp macro="">
      <xdr:nvCxnSpPr>
        <xdr:cNvPr id="182" name="直線コネクタ 181"/>
        <xdr:cNvCxnSpPr/>
      </xdr:nvCxnSpPr>
      <xdr:spPr>
        <a:xfrm flipV="1">
          <a:off x="10476865" y="10041255"/>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169562</xdr:rowOff>
    </xdr:from>
    <xdr:ext cx="469744" cy="259045"/>
    <xdr:sp macro="" textlink="">
      <xdr:nvSpPr>
        <xdr:cNvPr id="183" name="【体育館・プール】&#10;一人当たり面積最小値テキスト"/>
        <xdr:cNvSpPr txBox="1"/>
      </xdr:nvSpPr>
      <xdr:spPr>
        <a:xfrm>
          <a:off x="105664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165735</xdr:rowOff>
    </xdr:from>
    <xdr:to>
      <xdr:col>15</xdr:col>
      <xdr:colOff>269875</xdr:colOff>
      <xdr:row>63</xdr:row>
      <xdr:rowOff>165735</xdr:rowOff>
    </xdr:to>
    <xdr:cxnSp macro="">
      <xdr:nvCxnSpPr>
        <xdr:cNvPr id="184" name="直線コネクタ 183"/>
        <xdr:cNvCxnSpPr/>
      </xdr:nvCxnSpPr>
      <xdr:spPr>
        <a:xfrm>
          <a:off x="10388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43832</xdr:rowOff>
    </xdr:from>
    <xdr:ext cx="469744" cy="259045"/>
    <xdr:sp macro="" textlink="">
      <xdr:nvSpPr>
        <xdr:cNvPr id="185" name="【体育館・プール】&#10;一人当たり面積最大値テキスト"/>
        <xdr:cNvSpPr txBox="1"/>
      </xdr:nvSpPr>
      <xdr:spPr>
        <a:xfrm>
          <a:off x="10566400" y="981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58</xdr:row>
      <xdr:rowOff>97155</xdr:rowOff>
    </xdr:from>
    <xdr:to>
      <xdr:col>15</xdr:col>
      <xdr:colOff>269875</xdr:colOff>
      <xdr:row>58</xdr:row>
      <xdr:rowOff>97155</xdr:rowOff>
    </xdr:to>
    <xdr:cxnSp macro="">
      <xdr:nvCxnSpPr>
        <xdr:cNvPr id="186" name="直線コネクタ 185"/>
        <xdr:cNvCxnSpPr/>
      </xdr:nvCxnSpPr>
      <xdr:spPr>
        <a:xfrm>
          <a:off x="10388600" y="10041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73359</xdr:rowOff>
    </xdr:from>
    <xdr:ext cx="469744" cy="259045"/>
    <xdr:sp macro="" textlink="">
      <xdr:nvSpPr>
        <xdr:cNvPr id="187" name="【体育館・プール】&#10;一人当たり面積平均値テキスト"/>
        <xdr:cNvSpPr txBox="1"/>
      </xdr:nvSpPr>
      <xdr:spPr>
        <a:xfrm>
          <a:off x="10566400" y="10531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94932</xdr:rowOff>
    </xdr:from>
    <xdr:to>
      <xdr:col>15</xdr:col>
      <xdr:colOff>231775</xdr:colOff>
      <xdr:row>62</xdr:row>
      <xdr:rowOff>25082</xdr:rowOff>
    </xdr:to>
    <xdr:sp macro="" textlink="">
      <xdr:nvSpPr>
        <xdr:cNvPr id="188" name="フローチャート : 判断 187"/>
        <xdr:cNvSpPr/>
      </xdr:nvSpPr>
      <xdr:spPr>
        <a:xfrm>
          <a:off x="10426700" y="105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26353</xdr:rowOff>
    </xdr:from>
    <xdr:to>
      <xdr:col>14</xdr:col>
      <xdr:colOff>79375</xdr:colOff>
      <xdr:row>60</xdr:row>
      <xdr:rowOff>127953</xdr:rowOff>
    </xdr:to>
    <xdr:sp macro="" textlink="">
      <xdr:nvSpPr>
        <xdr:cNvPr id="189" name="フローチャート : 判断 188"/>
        <xdr:cNvSpPr/>
      </xdr:nvSpPr>
      <xdr:spPr>
        <a:xfrm>
          <a:off x="9588500" y="10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119080</xdr:rowOff>
    </xdr:from>
    <xdr:ext cx="469744" cy="259045"/>
    <xdr:sp macro="" textlink="">
      <xdr:nvSpPr>
        <xdr:cNvPr id="190" name="n_1aveValue【体育館・プール】&#10;一人当たり面積"/>
        <xdr:cNvSpPr txBox="1"/>
      </xdr:nvSpPr>
      <xdr:spPr>
        <a:xfrm>
          <a:off x="9391727" y="104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92075</xdr:rowOff>
    </xdr:from>
    <xdr:to>
      <xdr:col>14</xdr:col>
      <xdr:colOff>79375</xdr:colOff>
      <xdr:row>56</xdr:row>
      <xdr:rowOff>22225</xdr:rowOff>
    </xdr:to>
    <xdr:sp macro="" textlink="">
      <xdr:nvSpPr>
        <xdr:cNvPr id="196" name="円/楕円 195"/>
        <xdr:cNvSpPr/>
      </xdr:nvSpPr>
      <xdr:spPr>
        <a:xfrm>
          <a:off x="9588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38752</xdr:rowOff>
    </xdr:from>
    <xdr:ext cx="469744" cy="259045"/>
    <xdr:sp macro="" textlink="">
      <xdr:nvSpPr>
        <xdr:cNvPr id="197" name="n_1mainValue【体育館・プール】&#10;一人当たり面積"/>
        <xdr:cNvSpPr txBox="1"/>
      </xdr:nvSpPr>
      <xdr:spPr>
        <a:xfrm>
          <a:off x="9391727" y="929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22" name="直線コネクタ 221"/>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23"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24" name="直線コネクタ 223"/>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25"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26" name="直線コネクタ 225"/>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27"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28" name="フローチャート : 判断 227"/>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29" name="フローチャート : 判断 228"/>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112413</xdr:rowOff>
    </xdr:from>
    <xdr:ext cx="405111" cy="259045"/>
    <xdr:sp macro="" textlink="">
      <xdr:nvSpPr>
        <xdr:cNvPr id="230"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151130</xdr:rowOff>
    </xdr:from>
    <xdr:to>
      <xdr:col>5</xdr:col>
      <xdr:colOff>409575</xdr:colOff>
      <xdr:row>82</xdr:row>
      <xdr:rowOff>81280</xdr:rowOff>
    </xdr:to>
    <xdr:sp macro="" textlink="">
      <xdr:nvSpPr>
        <xdr:cNvPr id="236" name="円/楕円 235"/>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97807</xdr:rowOff>
    </xdr:from>
    <xdr:ext cx="405111" cy="259045"/>
    <xdr:sp macro="" textlink="">
      <xdr:nvSpPr>
        <xdr:cNvPr id="237" name="n_1mainValue【福祉施設】&#10;有形固定資産減価償却率"/>
        <xdr:cNvSpPr txBox="1"/>
      </xdr:nvSpPr>
      <xdr:spPr>
        <a:xfrm>
          <a:off x="3582043"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8" name="直線コネクタ 24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9" name="テキスト ボックス 24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0" name="直線コネクタ 24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1" name="テキスト ボックス 25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2" name="直線コネクタ 25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3" name="テキスト ボックス 25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4" name="直線コネクタ 25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5" name="テキスト ボックス 25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6" name="直線コネクタ 25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7" name="テキスト ボックス 25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8" name="直線コネクタ 25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9" name="テキスト ボックス 25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63" name="直線コネクタ 262"/>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64"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65" name="直線コネクタ 264"/>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66"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67" name="直線コネクタ 266"/>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73496</xdr:rowOff>
    </xdr:from>
    <xdr:ext cx="469744" cy="259045"/>
    <xdr:sp macro="" textlink="">
      <xdr:nvSpPr>
        <xdr:cNvPr id="268" name="【福祉施設】&#10;一人当たり面積平均値テキスト"/>
        <xdr:cNvSpPr txBox="1"/>
      </xdr:nvSpPr>
      <xdr:spPr>
        <a:xfrm>
          <a:off x="10566400" y="14475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69" name="フローチャート : 判断 268"/>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70" name="フローチャート : 判断 269"/>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3283</xdr:rowOff>
    </xdr:from>
    <xdr:ext cx="469744" cy="259045"/>
    <xdr:sp macro="" textlink="">
      <xdr:nvSpPr>
        <xdr:cNvPr id="271" name="n_1aveValue【福祉施設】&#10;一人当たり面積"/>
        <xdr:cNvSpPr txBox="1"/>
      </xdr:nvSpPr>
      <xdr:spPr>
        <a:xfrm>
          <a:off x="93917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65677</xdr:rowOff>
    </xdr:from>
    <xdr:to>
      <xdr:col>14</xdr:col>
      <xdr:colOff>79375</xdr:colOff>
      <xdr:row>82</xdr:row>
      <xdr:rowOff>167277</xdr:rowOff>
    </xdr:to>
    <xdr:sp macro="" textlink="">
      <xdr:nvSpPr>
        <xdr:cNvPr id="277" name="円/楕円 276"/>
        <xdr:cNvSpPr/>
      </xdr:nvSpPr>
      <xdr:spPr>
        <a:xfrm>
          <a:off x="9588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12354</xdr:rowOff>
    </xdr:from>
    <xdr:ext cx="469744" cy="259045"/>
    <xdr:sp macro="" textlink="">
      <xdr:nvSpPr>
        <xdr:cNvPr id="278" name="n_1mainValue【福祉施設】&#10;一人当たり面積"/>
        <xdr:cNvSpPr txBox="1"/>
      </xdr:nvSpPr>
      <xdr:spPr>
        <a:xfrm>
          <a:off x="9391727" y="13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89" name="直線コネクタ 2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0" name="テキスト ボックス 28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1" name="直線コネクタ 2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2" name="テキスト ボックス 2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3" name="直線コネクタ 2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4" name="テキスト ボックス 2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5" name="直線コネクタ 2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6" name="テキスト ボックス 2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7" name="直線コネクタ 2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8" name="テキスト ボックス 2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302" name="直線コネクタ 301"/>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303"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04" name="直線コネクタ 303"/>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05"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06" name="直線コネクタ 305"/>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07"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08" name="フローチャート : 判断 307"/>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09" name="フローチャート : 判断 308"/>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107332</xdr:rowOff>
    </xdr:from>
    <xdr:ext cx="405111" cy="259045"/>
    <xdr:sp macro="" textlink="">
      <xdr:nvSpPr>
        <xdr:cNvPr id="310" name="n_1aveValue【市民会館】&#10;有形固定資産減価償却率"/>
        <xdr:cNvSpPr txBox="1"/>
      </xdr:nvSpPr>
      <xdr:spPr>
        <a:xfrm>
          <a:off x="3582043"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8255</xdr:rowOff>
    </xdr:from>
    <xdr:to>
      <xdr:col>5</xdr:col>
      <xdr:colOff>409575</xdr:colOff>
      <xdr:row>103</xdr:row>
      <xdr:rowOff>109855</xdr:rowOff>
    </xdr:to>
    <xdr:sp macro="" textlink="">
      <xdr:nvSpPr>
        <xdr:cNvPr id="316" name="円/楕円 315"/>
        <xdr:cNvSpPr/>
      </xdr:nvSpPr>
      <xdr:spPr>
        <a:xfrm>
          <a:off x="3746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100982</xdr:rowOff>
    </xdr:from>
    <xdr:ext cx="405111" cy="259045"/>
    <xdr:sp macro="" textlink="">
      <xdr:nvSpPr>
        <xdr:cNvPr id="317" name="n_1mainValue【市民会館】&#10;有形固定資産減価償却率"/>
        <xdr:cNvSpPr txBox="1"/>
      </xdr:nvSpPr>
      <xdr:spPr>
        <a:xfrm>
          <a:off x="3582043"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8" name="テキスト ボックス 32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9" name="直線コネクタ 32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30" name="テキスト ボックス 32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1" name="直線コネクタ 33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32" name="テキスト ボックス 33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33" name="直線コネクタ 33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4" name="テキスト ボックス 33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5" name="直線コネクタ 33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6" name="テキスト ボックス 33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7" name="直線コネクタ 3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8" name="テキスト ボックス 3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40" name="直線コネクタ 3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41"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42" name="直線コネクタ 3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43"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44" name="直線コネクタ 3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58690</xdr:rowOff>
    </xdr:from>
    <xdr:ext cx="469744" cy="259045"/>
    <xdr:sp macro="" textlink="">
      <xdr:nvSpPr>
        <xdr:cNvPr id="345" name="【市民会館】&#10;一人当たり面積平均値テキスト"/>
        <xdr:cNvSpPr txBox="1"/>
      </xdr:nvSpPr>
      <xdr:spPr>
        <a:xfrm>
          <a:off x="10566400" y="18232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46" name="フローチャート : 判断 345"/>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47" name="フローチャート : 判断 346"/>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70375</xdr:rowOff>
    </xdr:from>
    <xdr:ext cx="469744" cy="259045"/>
    <xdr:sp macro="" textlink="">
      <xdr:nvSpPr>
        <xdr:cNvPr id="348"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29972</xdr:rowOff>
    </xdr:from>
    <xdr:to>
      <xdr:col>14</xdr:col>
      <xdr:colOff>79375</xdr:colOff>
      <xdr:row>106</xdr:row>
      <xdr:rowOff>131572</xdr:rowOff>
    </xdr:to>
    <xdr:sp macro="" textlink="">
      <xdr:nvSpPr>
        <xdr:cNvPr id="354" name="円/楕円 353"/>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122699</xdr:rowOff>
    </xdr:from>
    <xdr:ext cx="469744" cy="259045"/>
    <xdr:sp macro="" textlink="">
      <xdr:nvSpPr>
        <xdr:cNvPr id="355"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6" name="テキスト ボックス 36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8" name="テキスト ボックス 36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6" name="テキスト ボックス 37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42</xdr:row>
      <xdr:rowOff>0</xdr:rowOff>
    </xdr:to>
    <xdr:cxnSp macro="">
      <xdr:nvCxnSpPr>
        <xdr:cNvPr id="380" name="直線コネクタ 379"/>
        <xdr:cNvCxnSpPr/>
      </xdr:nvCxnSpPr>
      <xdr:spPr>
        <a:xfrm flipV="1">
          <a:off x="16318864" y="562356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3827</xdr:rowOff>
    </xdr:from>
    <xdr:ext cx="405111" cy="259045"/>
    <xdr:sp macro="" textlink="">
      <xdr:nvSpPr>
        <xdr:cNvPr id="381" name="【一般廃棄物処理施設】&#10;有形固定資産減価償却率最小値テキスト"/>
        <xdr:cNvSpPr txBox="1"/>
      </xdr:nvSpPr>
      <xdr:spPr>
        <a:xfrm>
          <a:off x="164084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382" name="直線コネクタ 381"/>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83"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84" name="直線コネクタ 383"/>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57167</xdr:rowOff>
    </xdr:from>
    <xdr:ext cx="405111" cy="259045"/>
    <xdr:sp macro="" textlink="">
      <xdr:nvSpPr>
        <xdr:cNvPr id="385" name="【一般廃棄物処理施設】&#10;有形固定資産減価償却率平均値テキスト"/>
        <xdr:cNvSpPr txBox="1"/>
      </xdr:nvSpPr>
      <xdr:spPr>
        <a:xfrm>
          <a:off x="16408400" y="657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386" name="フローチャート : 判断 385"/>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10160</xdr:rowOff>
    </xdr:from>
    <xdr:to>
      <xdr:col>22</xdr:col>
      <xdr:colOff>415925</xdr:colOff>
      <xdr:row>39</xdr:row>
      <xdr:rowOff>111760</xdr:rowOff>
    </xdr:to>
    <xdr:sp macro="" textlink="">
      <xdr:nvSpPr>
        <xdr:cNvPr id="387" name="フローチャート : 判断 386"/>
        <xdr:cNvSpPr/>
      </xdr:nvSpPr>
      <xdr:spPr>
        <a:xfrm>
          <a:off x="15430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128287</xdr:rowOff>
    </xdr:from>
    <xdr:ext cx="405111" cy="259045"/>
    <xdr:sp macro="" textlink="">
      <xdr:nvSpPr>
        <xdr:cNvPr id="388" name="n_1aveValue【一般廃棄物処理施設】&#10;有形固定資産減価償却率"/>
        <xdr:cNvSpPr txBox="1"/>
      </xdr:nvSpPr>
      <xdr:spPr>
        <a:xfrm>
          <a:off x="15266043"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93980</xdr:rowOff>
    </xdr:from>
    <xdr:to>
      <xdr:col>22</xdr:col>
      <xdr:colOff>415925</xdr:colOff>
      <xdr:row>41</xdr:row>
      <xdr:rowOff>24130</xdr:rowOff>
    </xdr:to>
    <xdr:sp macro="" textlink="">
      <xdr:nvSpPr>
        <xdr:cNvPr id="394" name="円/楕円 393"/>
        <xdr:cNvSpPr/>
      </xdr:nvSpPr>
      <xdr:spPr>
        <a:xfrm>
          <a:off x="1543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15257</xdr:rowOff>
    </xdr:from>
    <xdr:ext cx="405111" cy="259045"/>
    <xdr:sp macro="" textlink="">
      <xdr:nvSpPr>
        <xdr:cNvPr id="395" name="n_1mainValue【一般廃棄物処理施設】&#10;有形固定資産減価償却率"/>
        <xdr:cNvSpPr txBox="1"/>
      </xdr:nvSpPr>
      <xdr:spPr>
        <a:xfrm>
          <a:off x="15266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6" name="直線コネクタ 40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7" name="テキスト ボックス 40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8" name="直線コネクタ 40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9" name="テキスト ボックス 40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0" name="直線コネクタ 40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11" name="テキスト ボックス 41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2" name="直線コネクタ 41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3" name="テキスト ボックス 41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5" name="テキスト ボックス 4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27751</xdr:rowOff>
    </xdr:from>
    <xdr:to>
      <xdr:col>32</xdr:col>
      <xdr:colOff>186689</xdr:colOff>
      <xdr:row>41</xdr:row>
      <xdr:rowOff>114888</xdr:rowOff>
    </xdr:to>
    <xdr:cxnSp macro="">
      <xdr:nvCxnSpPr>
        <xdr:cNvPr id="417" name="直線コネクタ 416"/>
        <xdr:cNvCxnSpPr/>
      </xdr:nvCxnSpPr>
      <xdr:spPr>
        <a:xfrm flipV="1">
          <a:off x="22160864" y="5857051"/>
          <a:ext cx="0" cy="128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118715</xdr:rowOff>
    </xdr:from>
    <xdr:ext cx="469744" cy="259045"/>
    <xdr:sp macro="" textlink="">
      <xdr:nvSpPr>
        <xdr:cNvPr id="418" name="【一般廃棄物処理施設】&#10;一人当たり有形固定資産（償却資産）額最小値テキスト"/>
        <xdr:cNvSpPr txBox="1"/>
      </xdr:nvSpPr>
      <xdr:spPr>
        <a:xfrm>
          <a:off x="22250400" y="714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114888</xdr:rowOff>
    </xdr:from>
    <xdr:to>
      <xdr:col>32</xdr:col>
      <xdr:colOff>276225</xdr:colOff>
      <xdr:row>41</xdr:row>
      <xdr:rowOff>114888</xdr:rowOff>
    </xdr:to>
    <xdr:cxnSp macro="">
      <xdr:nvCxnSpPr>
        <xdr:cNvPr id="419" name="直線コネクタ 418"/>
        <xdr:cNvCxnSpPr/>
      </xdr:nvCxnSpPr>
      <xdr:spPr>
        <a:xfrm>
          <a:off x="22072600" y="71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145878</xdr:rowOff>
    </xdr:from>
    <xdr:ext cx="599010" cy="259045"/>
    <xdr:sp macro="" textlink="">
      <xdr:nvSpPr>
        <xdr:cNvPr id="420" name="【一般廃棄物処理施設】&#10;一人当たり有形固定資産（償却資産）額最大値テキスト"/>
        <xdr:cNvSpPr txBox="1"/>
      </xdr:nvSpPr>
      <xdr:spPr>
        <a:xfrm>
          <a:off x="22250400" y="563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27751</xdr:rowOff>
    </xdr:from>
    <xdr:to>
      <xdr:col>32</xdr:col>
      <xdr:colOff>276225</xdr:colOff>
      <xdr:row>34</xdr:row>
      <xdr:rowOff>27751</xdr:rowOff>
    </xdr:to>
    <xdr:cxnSp macro="">
      <xdr:nvCxnSpPr>
        <xdr:cNvPr id="421" name="直線コネクタ 420"/>
        <xdr:cNvCxnSpPr/>
      </xdr:nvCxnSpPr>
      <xdr:spPr>
        <a:xfrm>
          <a:off x="22072600" y="585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8979</xdr:rowOff>
    </xdr:from>
    <xdr:ext cx="534377" cy="259045"/>
    <xdr:sp macro="" textlink="">
      <xdr:nvSpPr>
        <xdr:cNvPr id="422" name="【一般廃棄物処理施設】&#10;一人当たり有形固定資産（償却資産）額平均値テキスト"/>
        <xdr:cNvSpPr txBox="1"/>
      </xdr:nvSpPr>
      <xdr:spPr>
        <a:xfrm>
          <a:off x="22250400" y="669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30552</xdr:rowOff>
    </xdr:from>
    <xdr:to>
      <xdr:col>32</xdr:col>
      <xdr:colOff>238125</xdr:colOff>
      <xdr:row>39</xdr:row>
      <xdr:rowOff>132152</xdr:rowOff>
    </xdr:to>
    <xdr:sp macro="" textlink="">
      <xdr:nvSpPr>
        <xdr:cNvPr id="423" name="フローチャート : 判断 422"/>
        <xdr:cNvSpPr/>
      </xdr:nvSpPr>
      <xdr:spPr>
        <a:xfrm>
          <a:off x="22110700" y="671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23315</xdr:rowOff>
    </xdr:from>
    <xdr:to>
      <xdr:col>31</xdr:col>
      <xdr:colOff>85725</xdr:colOff>
      <xdr:row>39</xdr:row>
      <xdr:rowOff>124915</xdr:rowOff>
    </xdr:to>
    <xdr:sp macro="" textlink="">
      <xdr:nvSpPr>
        <xdr:cNvPr id="424" name="フローチャート : 判断 423"/>
        <xdr:cNvSpPr/>
      </xdr:nvSpPr>
      <xdr:spPr>
        <a:xfrm>
          <a:off x="21272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116042</xdr:rowOff>
    </xdr:from>
    <xdr:ext cx="534377" cy="259045"/>
    <xdr:sp macro="" textlink="">
      <xdr:nvSpPr>
        <xdr:cNvPr id="425" name="n_1aveValue【一般廃棄物処理施設】&#10;一人当たり有形固定資産（償却資産）額"/>
        <xdr:cNvSpPr txBox="1"/>
      </xdr:nvSpPr>
      <xdr:spPr>
        <a:xfrm>
          <a:off x="21043411" y="68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87,956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88480</xdr:rowOff>
    </xdr:from>
    <xdr:to>
      <xdr:col>31</xdr:col>
      <xdr:colOff>85725</xdr:colOff>
      <xdr:row>39</xdr:row>
      <xdr:rowOff>18630</xdr:rowOff>
    </xdr:to>
    <xdr:sp macro="" textlink="">
      <xdr:nvSpPr>
        <xdr:cNvPr id="431" name="円/楕円 430"/>
        <xdr:cNvSpPr/>
      </xdr:nvSpPr>
      <xdr:spPr>
        <a:xfrm>
          <a:off x="21272500" y="66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35157</xdr:rowOff>
    </xdr:from>
    <xdr:ext cx="599010" cy="259045"/>
    <xdr:sp macro="" textlink="">
      <xdr:nvSpPr>
        <xdr:cNvPr id="432" name="n_1mainValue【一般廃棄物処理施設】&#10;一人当たり有形固定資産（償却資産）額"/>
        <xdr:cNvSpPr txBox="1"/>
      </xdr:nvSpPr>
      <xdr:spPr>
        <a:xfrm>
          <a:off x="21011094" y="637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3" name="テキスト ボックス 44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4" name="直線コネクタ 4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5" name="テキスト ボックス 44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6" name="直線コネクタ 4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7" name="テキスト ボックス 4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8" name="直線コネクタ 4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9" name="テキスト ボックス 4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50" name="直線コネクタ 4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1" name="テキスト ボックス 4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2" name="直線コネクタ 4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3" name="テキスト ボックス 4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4" name="直線コネクタ 4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5" name="テキスト ボックス 45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59" name="直線コネクタ 458"/>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60"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61" name="直線コネクタ 460"/>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62"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63" name="直線コネクタ 462"/>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64"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65" name="フローチャート : 判断 46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66" name="フローチャート : 判断 465"/>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37936</xdr:rowOff>
    </xdr:from>
    <xdr:ext cx="405111" cy="259045"/>
    <xdr:sp macro="" textlink="">
      <xdr:nvSpPr>
        <xdr:cNvPr id="467" name="n_1aveValue【保健センター・保健所】&#10;有形固定資産減価償却率"/>
        <xdr:cNvSpPr txBox="1"/>
      </xdr:nvSpPr>
      <xdr:spPr>
        <a:xfrm>
          <a:off x="15266043"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156573</xdr:rowOff>
    </xdr:from>
    <xdr:to>
      <xdr:col>22</xdr:col>
      <xdr:colOff>415925</xdr:colOff>
      <xdr:row>60</xdr:row>
      <xdr:rowOff>86723</xdr:rowOff>
    </xdr:to>
    <xdr:sp macro="" textlink="">
      <xdr:nvSpPr>
        <xdr:cNvPr id="473" name="円/楕円 472"/>
        <xdr:cNvSpPr/>
      </xdr:nvSpPr>
      <xdr:spPr>
        <a:xfrm>
          <a:off x="15430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77850</xdr:rowOff>
    </xdr:from>
    <xdr:ext cx="405111" cy="259045"/>
    <xdr:sp macro="" textlink="">
      <xdr:nvSpPr>
        <xdr:cNvPr id="474" name="n_1mainValue【保健センター・保健所】&#10;有形固定資産減価償却率"/>
        <xdr:cNvSpPr txBox="1"/>
      </xdr:nvSpPr>
      <xdr:spPr>
        <a:xfrm>
          <a:off x="15266043"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96" name="直線コネクタ 495"/>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97"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98" name="直線コネクタ 497"/>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99"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500" name="直線コネクタ 499"/>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501"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502" name="フローチャート : 判断 501"/>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503" name="フローチャート : 判断 502"/>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163339</xdr:rowOff>
    </xdr:from>
    <xdr:ext cx="469744" cy="259045"/>
    <xdr:sp macro="" textlink="">
      <xdr:nvSpPr>
        <xdr:cNvPr id="504"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15494</xdr:rowOff>
    </xdr:from>
    <xdr:to>
      <xdr:col>31</xdr:col>
      <xdr:colOff>85725</xdr:colOff>
      <xdr:row>63</xdr:row>
      <xdr:rowOff>117094</xdr:rowOff>
    </xdr:to>
    <xdr:sp macro="" textlink="">
      <xdr:nvSpPr>
        <xdr:cNvPr id="510" name="円/楕円 509"/>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108221</xdr:rowOff>
    </xdr:from>
    <xdr:ext cx="469744" cy="259045"/>
    <xdr:sp macro="" textlink="">
      <xdr:nvSpPr>
        <xdr:cNvPr id="511"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3" name="直線コネクタ 52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4" name="テキスト ボックス 52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5" name="直線コネクタ 52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6" name="テキスト ボックス 52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7" name="直線コネクタ 52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8" name="テキスト ボックス 52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9" name="直線コネクタ 52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30" name="テキスト ボックス 52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534" name="直線コネクタ 533"/>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35"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36" name="直線コネクタ 535"/>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37"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38" name="直線コネクタ 537"/>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539" name="【消防施設】&#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40" name="フローチャート : 判断 539"/>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41" name="フローチャート : 判断 540"/>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50564</xdr:rowOff>
    </xdr:from>
    <xdr:ext cx="405111" cy="259045"/>
    <xdr:sp macro="" textlink="">
      <xdr:nvSpPr>
        <xdr:cNvPr id="542"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69596</xdr:rowOff>
    </xdr:from>
    <xdr:to>
      <xdr:col>22</xdr:col>
      <xdr:colOff>415925</xdr:colOff>
      <xdr:row>81</xdr:row>
      <xdr:rowOff>171196</xdr:rowOff>
    </xdr:to>
    <xdr:sp macro="" textlink="">
      <xdr:nvSpPr>
        <xdr:cNvPr id="548" name="円/楕円 547"/>
        <xdr:cNvSpPr/>
      </xdr:nvSpPr>
      <xdr:spPr>
        <a:xfrm>
          <a:off x="15430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162323</xdr:rowOff>
    </xdr:from>
    <xdr:ext cx="405111" cy="259045"/>
    <xdr:sp macro="" textlink="">
      <xdr:nvSpPr>
        <xdr:cNvPr id="549" name="n_1mainValue【消防施設】&#10;有形固定資産減価償却率"/>
        <xdr:cNvSpPr txBox="1"/>
      </xdr:nvSpPr>
      <xdr:spPr>
        <a:xfrm>
          <a:off x="15266043"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0" name="正方形/長方形 5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1" name="正方形/長方形 5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2" name="正方形/長方形 5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3" name="正方形/長方形 5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4" name="正方形/長方形 5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5" name="正方形/長方形 5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6" name="正方形/長方形 5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7" name="正方形/長方形 5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8" name="テキスト ボックス 5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9" name="直線コネクタ 5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0" name="テキスト ボックス 55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76" name="直線コネクタ 575"/>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77"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78" name="直線コネクタ 577"/>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79"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80" name="直線コネクタ 579"/>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581" name="【消防施設】&#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82" name="フローチャート : 判断 581"/>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83" name="フローチャート : 判断 582"/>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84"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117929</xdr:rowOff>
    </xdr:from>
    <xdr:to>
      <xdr:col>31</xdr:col>
      <xdr:colOff>85725</xdr:colOff>
      <xdr:row>83</xdr:row>
      <xdr:rowOff>48079</xdr:rowOff>
    </xdr:to>
    <xdr:sp macro="" textlink="">
      <xdr:nvSpPr>
        <xdr:cNvPr id="590" name="円/楕円 589"/>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39206</xdr:rowOff>
    </xdr:from>
    <xdr:ext cx="469744" cy="259045"/>
    <xdr:sp macro="" textlink="">
      <xdr:nvSpPr>
        <xdr:cNvPr id="591" name="n_1mainValue【消防施設】&#10;一人当たり面積"/>
        <xdr:cNvSpPr txBox="1"/>
      </xdr:nvSpPr>
      <xdr:spPr>
        <a:xfrm>
          <a:off x="21075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2" name="直線コネクタ 6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3" name="テキスト ボックス 6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4" name="直線コネクタ 6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5" name="テキスト ボックス 6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6" name="直線コネクタ 6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7" name="テキスト ボックス 6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8" name="直線コネクタ 6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9" name="テキスト ボックス 6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0" name="直線コネクタ 6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1" name="テキスト ボックス 6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2" name="直線コネクタ 6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3" name="テキスト ボックス 6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617" name="直線コネクタ 616"/>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618"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619" name="直線コネクタ 618"/>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620"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621" name="直線コネクタ 620"/>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622"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623" name="フローチャート : 判断 622"/>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624" name="フローチャート : 判断 62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103432</xdr:rowOff>
    </xdr:from>
    <xdr:ext cx="405111" cy="259045"/>
    <xdr:sp macro="" textlink="">
      <xdr:nvSpPr>
        <xdr:cNvPr id="625"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5806</xdr:rowOff>
    </xdr:from>
    <xdr:to>
      <xdr:col>22</xdr:col>
      <xdr:colOff>415925</xdr:colOff>
      <xdr:row>102</xdr:row>
      <xdr:rowOff>107406</xdr:rowOff>
    </xdr:to>
    <xdr:sp macro="" textlink="">
      <xdr:nvSpPr>
        <xdr:cNvPr id="631" name="円/楕円 630"/>
        <xdr:cNvSpPr/>
      </xdr:nvSpPr>
      <xdr:spPr>
        <a:xfrm>
          <a:off x="15430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123933</xdr:rowOff>
    </xdr:from>
    <xdr:ext cx="405111" cy="259045"/>
    <xdr:sp macro="" textlink="">
      <xdr:nvSpPr>
        <xdr:cNvPr id="632" name="n_1mainValue【庁舎】&#10;有形固定資産減価償却率"/>
        <xdr:cNvSpPr txBox="1"/>
      </xdr:nvSpPr>
      <xdr:spPr>
        <a:xfrm>
          <a:off x="15266043"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4" name="直線コネクタ 6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5" name="テキスト ボックス 6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6" name="直線コネクタ 6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7" name="テキスト ボックス 6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8" name="直線コネクタ 6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9" name="テキスト ボックス 6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0" name="直線コネクタ 6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1" name="テキスト ボックス 6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55" name="直線コネクタ 654"/>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56"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57" name="直線コネクタ 656"/>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58"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59" name="直線コネクタ 65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168419</xdr:rowOff>
    </xdr:from>
    <xdr:ext cx="469744" cy="259045"/>
    <xdr:sp macro="" textlink="">
      <xdr:nvSpPr>
        <xdr:cNvPr id="660" name="【庁舎】&#10;一人当たり面積平均値テキスト"/>
        <xdr:cNvSpPr txBox="1"/>
      </xdr:nvSpPr>
      <xdr:spPr>
        <a:xfrm>
          <a:off x="22250400" y="1799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61" name="フローチャート : 判断 660"/>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62" name="フローチャート : 判断 661"/>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76979</xdr:rowOff>
    </xdr:from>
    <xdr:ext cx="469744" cy="259045"/>
    <xdr:sp macro="" textlink="">
      <xdr:nvSpPr>
        <xdr:cNvPr id="663" name="n_1aveValue【庁舎】&#10;一人当たり面積"/>
        <xdr:cNvSpPr txBox="1"/>
      </xdr:nvSpPr>
      <xdr:spPr>
        <a:xfrm>
          <a:off x="210757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7113</xdr:rowOff>
    </xdr:from>
    <xdr:to>
      <xdr:col>31</xdr:col>
      <xdr:colOff>85725</xdr:colOff>
      <xdr:row>102</xdr:row>
      <xdr:rowOff>108713</xdr:rowOff>
    </xdr:to>
    <xdr:sp macro="" textlink="">
      <xdr:nvSpPr>
        <xdr:cNvPr id="669" name="円/楕円 668"/>
        <xdr:cNvSpPr/>
      </xdr:nvSpPr>
      <xdr:spPr>
        <a:xfrm>
          <a:off x="21272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125240</xdr:rowOff>
    </xdr:from>
    <xdr:ext cx="469744" cy="259045"/>
    <xdr:sp macro="" textlink="">
      <xdr:nvSpPr>
        <xdr:cNvPr id="670" name="n_1mainValue【庁舎】&#10;一人当たり面積"/>
        <xdr:cNvSpPr txBox="1"/>
      </xdr:nvSpPr>
      <xdr:spPr>
        <a:xfrm>
          <a:off x="21075727" y="172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年度の施設類型別ストック情報②について、類似団体の平均と比較して有形固定資産減価償却率が高くなっている施設は、福祉施設と庁舎となっている。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庁舎については、日吉支所庁舎を平成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年度にかけて、吹上支所庁舎を平成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予定）にかけて、それぞれ整備・改修して（進めて）おり、耐震化を含めて老朽化に対応している。その中で、日吉支所庁舎は、隣接していた中央公民館及び図書館について複合化し整備している。また、本庁舎及び東市来支所庁舎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耐震化・老朽化への対応について検討をすることとしている。消防施設については、各方面団の組織を再編し部等を統合した分団車庫を順次整備するなど、計画的に老朽化対応に取り組んでいる。一般廃棄物処理施設については、当該施設のうち、ごみ焼却施設について老朽化による新たな建設費や維持管理費等を軽減するため、広域でのごみ処理施設建設に向けた協議・検討を行っている。その他の施設については、診療所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年度から民間移管し、また、他の施設についても経過年数・耐震性等を考慮の上、それぞれ必要に応じて改修等に取り組んでいる。今後、さらに老朽化対策等が必要となる中で、平成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年３月に公共施設等総合管理計画を策定し、保有総量の縮小や長寿命化の推進、施設管理の効率化を基本方針として掲げているところであり、また、その基本方針に対して、「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年間で施設の保有面積を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％削減」、「長寿命による</a:t>
          </a:r>
          <a:r>
            <a:rPr kumimoji="1" lang="en-US" altLang="ja-JP" sz="1100">
              <a:solidFill>
                <a:schemeClr val="dk1"/>
              </a:solidFill>
              <a:effectLst/>
              <a:latin typeface="+mn-lt"/>
              <a:ea typeface="+mn-ea"/>
              <a:cs typeface="+mn-cs"/>
            </a:rPr>
            <a:t>LCC</a:t>
          </a:r>
          <a:r>
            <a:rPr kumimoji="1" lang="ja-JP" altLang="ja-JP" sz="1100">
              <a:solidFill>
                <a:schemeClr val="dk1"/>
              </a:solidFill>
              <a:effectLst/>
              <a:latin typeface="+mn-lt"/>
              <a:ea typeface="+mn-ea"/>
              <a:cs typeface="+mn-cs"/>
            </a:rPr>
            <a:t>（ライフサイクルコスト）の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％低減」、「民間活力の推進等による維持管理コストを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％削減」の目標値を設定しており、本計画に基づく取組を一層推進する必要がある。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市税等の自主財源比率が低い財政構造の</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、少子高齢化の</a:t>
          </a:r>
          <a:r>
            <a:rPr lang="ja-JP" altLang="en-US" sz="1100" b="0" i="0" baseline="0">
              <a:solidFill>
                <a:schemeClr val="dk1"/>
              </a:solidFill>
              <a:effectLst/>
              <a:latin typeface="+mn-lt"/>
              <a:ea typeface="+mn-ea"/>
              <a:cs typeface="+mn-cs"/>
            </a:rPr>
            <a:t>進行</a:t>
          </a:r>
          <a:r>
            <a:rPr lang="ja-JP" altLang="ja-JP" sz="1100" b="0" i="0" baseline="0">
              <a:solidFill>
                <a:schemeClr val="dk1"/>
              </a:solidFill>
              <a:effectLst/>
              <a:latin typeface="+mn-lt"/>
              <a:ea typeface="+mn-ea"/>
              <a:cs typeface="+mn-cs"/>
            </a:rPr>
            <a:t>等に</a:t>
          </a:r>
          <a:r>
            <a:rPr lang="ja-JP" altLang="en-US" sz="1100" b="0" i="0" baseline="0">
              <a:solidFill>
                <a:schemeClr val="dk1"/>
              </a:solidFill>
              <a:effectLst/>
              <a:latin typeface="+mn-lt"/>
              <a:ea typeface="+mn-ea"/>
              <a:cs typeface="+mn-cs"/>
            </a:rPr>
            <a:t>伴う社会保障関係費や公共施設の老朽化に伴う維持補修費など</a:t>
          </a:r>
          <a:r>
            <a:rPr lang="ja-JP" altLang="ja-JP" sz="1100" b="0" i="0" baseline="0">
              <a:solidFill>
                <a:schemeClr val="dk1"/>
              </a:solidFill>
              <a:effectLst/>
              <a:latin typeface="+mn-lt"/>
              <a:ea typeface="+mn-ea"/>
              <a:cs typeface="+mn-cs"/>
            </a:rPr>
            <a:t>行政需要は拡大傾向にある。</a:t>
          </a:r>
          <a:r>
            <a:rPr lang="ja-JP" altLang="en-US" sz="1100" b="0" i="0" baseline="0">
              <a:solidFill>
                <a:schemeClr val="dk1"/>
              </a:solidFill>
              <a:effectLst/>
              <a:latin typeface="+mn-lt"/>
              <a:ea typeface="+mn-ea"/>
              <a:cs typeface="+mn-cs"/>
            </a:rPr>
            <a:t>その中で本市の</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年度の財政力指数は</a:t>
          </a:r>
          <a:r>
            <a:rPr lang="en-US" altLang="ja-JP" sz="1100" b="0" i="0" baseline="0">
              <a:solidFill>
                <a:schemeClr val="dk1"/>
              </a:solidFill>
              <a:effectLst/>
              <a:latin typeface="+mn-lt"/>
              <a:ea typeface="+mn-ea"/>
              <a:cs typeface="+mn-cs"/>
            </a:rPr>
            <a:t>0.37</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、近年は</a:t>
          </a:r>
          <a:r>
            <a:rPr lang="ja-JP" altLang="ja-JP" sz="1100" b="0" i="0" baseline="0">
              <a:solidFill>
                <a:schemeClr val="dk1"/>
              </a:solidFill>
              <a:effectLst/>
              <a:latin typeface="+mn-lt"/>
              <a:ea typeface="+mn-ea"/>
              <a:cs typeface="+mn-cs"/>
            </a:rPr>
            <a:t>ほぼ横ばいで推移しており、県平均は上回っているものの、類似団体の平均は依然として下回っている。今後も、</a:t>
          </a:r>
          <a:r>
            <a:rPr lang="ja-JP" altLang="en-US" sz="1100" b="0" i="0" baseline="0">
              <a:solidFill>
                <a:schemeClr val="dk1"/>
              </a:solidFill>
              <a:effectLst/>
              <a:latin typeface="+mn-lt"/>
              <a:ea typeface="+mn-ea"/>
              <a:cs typeface="+mn-cs"/>
            </a:rPr>
            <a:t>第３次</a:t>
          </a:r>
          <a:r>
            <a:rPr lang="ja-JP" altLang="ja-JP" sz="1100" b="0" i="0" baseline="0">
              <a:solidFill>
                <a:schemeClr val="dk1"/>
              </a:solidFill>
              <a:effectLst/>
              <a:latin typeface="+mn-lt"/>
              <a:ea typeface="+mn-ea"/>
              <a:cs typeface="+mn-cs"/>
            </a:rPr>
            <a:t>行政改革大綱行動計画に基づき、市税等収納率や未収債権縮減額等の目標</a:t>
          </a:r>
          <a:r>
            <a:rPr lang="ja-JP" altLang="en-US" sz="1100" b="0" i="0" baseline="0">
              <a:solidFill>
                <a:schemeClr val="dk1"/>
              </a:solidFill>
              <a:effectLst/>
              <a:latin typeface="+mn-lt"/>
              <a:ea typeface="+mn-ea"/>
              <a:cs typeface="+mn-cs"/>
            </a:rPr>
            <a:t>設定等</a:t>
          </a:r>
          <a:r>
            <a:rPr lang="ja-JP" altLang="ja-JP" sz="1100" b="0" i="0" baseline="0">
              <a:solidFill>
                <a:schemeClr val="dk1"/>
              </a:solidFill>
              <a:effectLst/>
              <a:latin typeface="+mn-lt"/>
              <a:ea typeface="+mn-ea"/>
              <a:cs typeface="+mn-cs"/>
            </a:rPr>
            <a:t>による債権管理の適正化や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未利用財産等の有効活用・処分・行政財産の貸付等による自主財源の確保、職員管理計画による定員適正化、行政評価等による事務事業の見直し、公の施設の指定管理者制度導入等による外部委託や民間移管などを推進し、歳入・歳出改革に取り組み、行政の効率化と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25400</xdr:rowOff>
    </xdr:to>
    <xdr:cxnSp macro="">
      <xdr:nvCxnSpPr>
        <xdr:cNvPr id="72" name="直線コネクタ 71"/>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5" name="直線コネクタ 74"/>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23585</xdr:rowOff>
    </xdr:from>
    <xdr:to>
      <xdr:col>4</xdr:col>
      <xdr:colOff>533400</xdr:colOff>
      <xdr:row>39</xdr:row>
      <xdr:rowOff>125185</xdr:rowOff>
    </xdr:to>
    <xdr:sp macro="" textlink="">
      <xdr:nvSpPr>
        <xdr:cNvPr id="76" name="フローチャート : 判断 75"/>
        <xdr:cNvSpPr/>
      </xdr:nvSpPr>
      <xdr:spPr>
        <a:xfrm>
          <a:off x="3175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135362</xdr:rowOff>
    </xdr:from>
    <xdr:ext cx="762000" cy="259045"/>
    <xdr:sp macro="" textlink="">
      <xdr:nvSpPr>
        <xdr:cNvPr id="77" name="テキスト ボックス 76"/>
        <xdr:cNvSpPr txBox="1"/>
      </xdr:nvSpPr>
      <xdr:spPr>
        <a:xfrm>
          <a:off x="2844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23585</xdr:rowOff>
    </xdr:from>
    <xdr:to>
      <xdr:col>3</xdr:col>
      <xdr:colOff>330200</xdr:colOff>
      <xdr:row>39</xdr:row>
      <xdr:rowOff>125185</xdr:rowOff>
    </xdr:to>
    <xdr:sp macro="" textlink="">
      <xdr:nvSpPr>
        <xdr:cNvPr id="79" name="フローチャート : 判断 78"/>
        <xdr:cNvSpPr/>
      </xdr:nvSpPr>
      <xdr:spPr>
        <a:xfrm>
          <a:off x="2286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80" name="テキスト ボックス 79"/>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23585</xdr:rowOff>
    </xdr:from>
    <xdr:to>
      <xdr:col>2</xdr:col>
      <xdr:colOff>127000</xdr:colOff>
      <xdr:row>39</xdr:row>
      <xdr:rowOff>125185</xdr:rowOff>
    </xdr:to>
    <xdr:sp macro="" textlink="">
      <xdr:nvSpPr>
        <xdr:cNvPr id="81" name="フローチャート : 判断 80"/>
        <xdr:cNvSpPr/>
      </xdr:nvSpPr>
      <xdr:spPr>
        <a:xfrm>
          <a:off x="1397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135362</xdr:rowOff>
    </xdr:from>
    <xdr:ext cx="762000" cy="259045"/>
    <xdr:sp macro="" textlink="">
      <xdr:nvSpPr>
        <xdr:cNvPr id="82" name="テキスト ボックス 81"/>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91" name="テキスト ボックス 90"/>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2" name="円/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経常収支比率については、前年度と比較し人件費や公債費等の経常的経費は減少した一方で、地方消費税交付金や普通交付税等の経常一般財源も減少したことから、</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の平均</a:t>
          </a:r>
          <a:r>
            <a:rPr kumimoji="1" lang="ja-JP" altLang="ja-JP" sz="1100">
              <a:solidFill>
                <a:schemeClr val="dk1"/>
              </a:solidFill>
              <a:effectLst/>
              <a:latin typeface="+mn-lt"/>
              <a:ea typeface="+mn-ea"/>
              <a:cs typeface="+mn-cs"/>
            </a:rPr>
            <a:t>は下回っている</a:t>
          </a:r>
          <a:r>
            <a:rPr kumimoji="1" lang="ja-JP" altLang="en-US" sz="1100">
              <a:solidFill>
                <a:schemeClr val="dk1"/>
              </a:solidFill>
              <a:effectLst/>
              <a:latin typeface="+mn-lt"/>
              <a:ea typeface="+mn-ea"/>
              <a:cs typeface="+mn-cs"/>
            </a:rPr>
            <a:t>ものの、</a:t>
          </a:r>
          <a:r>
            <a:rPr kumimoji="1" lang="en-US" altLang="ja-JP" sz="1100">
              <a:latin typeface="ＭＳ Ｐゴシック"/>
            </a:rPr>
            <a:t>2.4</a:t>
          </a:r>
          <a:r>
            <a:rPr kumimoji="1" lang="ja-JP" altLang="en-US" sz="1100">
              <a:latin typeface="ＭＳ Ｐゴシック"/>
            </a:rPr>
            <a:t>ポイント上昇の</a:t>
          </a:r>
          <a:r>
            <a:rPr kumimoji="1" lang="en-US" altLang="ja-JP" sz="1100">
              <a:solidFill>
                <a:schemeClr val="dk1"/>
              </a:solidFill>
              <a:effectLst/>
              <a:latin typeface="+mn-lt"/>
              <a:ea typeface="+mn-ea"/>
              <a:cs typeface="+mn-cs"/>
            </a:rPr>
            <a:t>90.2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r>
            <a:rPr kumimoji="1" lang="ja-JP" altLang="en-US" sz="1100">
              <a:latin typeface="ＭＳ Ｐゴシック"/>
            </a:rPr>
            <a:t>。その中で、今後も</a:t>
          </a:r>
          <a:r>
            <a:rPr lang="ja-JP" altLang="ja-JP" sz="1100" b="0" i="0" baseline="0">
              <a:solidFill>
                <a:schemeClr val="dk1"/>
              </a:solidFill>
              <a:effectLst/>
              <a:latin typeface="+mn-lt"/>
              <a:ea typeface="+mn-ea"/>
              <a:cs typeface="+mn-cs"/>
            </a:rPr>
            <a:t>少子高齢化の進行等に伴う社会保障関係費や公共施設の老朽化に伴う維持補修費</a:t>
          </a:r>
          <a:r>
            <a:rPr lang="ja-JP" altLang="en-US" sz="1100" b="0" i="0" baseline="0">
              <a:solidFill>
                <a:schemeClr val="dk1"/>
              </a:solidFill>
              <a:effectLst/>
              <a:latin typeface="+mn-lt"/>
              <a:ea typeface="+mn-ea"/>
              <a:cs typeface="+mn-cs"/>
            </a:rPr>
            <a:t>等の増加が見込まれる一方で、普通交付税についてはより一層の段階的縮減による減少が見込まれるなど、依然として高い比率で推移することが予想される。</a:t>
          </a:r>
          <a:r>
            <a:rPr lang="ja-JP" altLang="ja-JP" sz="1100" b="0" i="0" baseline="0">
              <a:solidFill>
                <a:schemeClr val="dk1"/>
              </a:solidFill>
              <a:effectLst/>
              <a:latin typeface="+mn-lt"/>
              <a:ea typeface="+mn-ea"/>
              <a:cs typeface="+mn-cs"/>
            </a:rPr>
            <a:t>そのため、引き続き、組織機構の見直し等を含めた人件費の削減や地方債の発行抑制、事務事業の見直しなど、義務的・経常的経費の削減に取り組む必要がある。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160528</xdr:rowOff>
    </xdr:from>
    <xdr:to>
      <xdr:col>7</xdr:col>
      <xdr:colOff>152400</xdr:colOff>
      <xdr:row>61</xdr:row>
      <xdr:rowOff>104902</xdr:rowOff>
    </xdr:to>
    <xdr:cxnSp macro="">
      <xdr:nvCxnSpPr>
        <xdr:cNvPr id="130" name="直線コネクタ 129"/>
        <xdr:cNvCxnSpPr/>
      </xdr:nvCxnSpPr>
      <xdr:spPr>
        <a:xfrm>
          <a:off x="4114800" y="1044752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137177</xdr:rowOff>
    </xdr:from>
    <xdr:ext cx="762000" cy="259045"/>
    <xdr:sp macro="" textlink="">
      <xdr:nvSpPr>
        <xdr:cNvPr id="131"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160528</xdr:rowOff>
    </xdr:from>
    <xdr:to>
      <xdr:col>6</xdr:col>
      <xdr:colOff>0</xdr:colOff>
      <xdr:row>61</xdr:row>
      <xdr:rowOff>104902</xdr:rowOff>
    </xdr:to>
    <xdr:cxnSp macro="">
      <xdr:nvCxnSpPr>
        <xdr:cNvPr id="133" name="直線コネクタ 132"/>
        <xdr:cNvCxnSpPr/>
      </xdr:nvCxnSpPr>
      <xdr:spPr>
        <a:xfrm flipV="1">
          <a:off x="3225800" y="104475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104902</xdr:rowOff>
    </xdr:to>
    <xdr:cxnSp macro="">
      <xdr:nvCxnSpPr>
        <xdr:cNvPr id="136" name="直線コネクタ 135"/>
        <xdr:cNvCxnSpPr/>
      </xdr:nvCxnSpPr>
      <xdr:spPr>
        <a:xfrm>
          <a:off x="2336800" y="10505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7" name="フローチャート :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100076</xdr:rowOff>
    </xdr:to>
    <xdr:cxnSp macro="">
      <xdr:nvCxnSpPr>
        <xdr:cNvPr id="139" name="直線コネクタ 138"/>
        <xdr:cNvCxnSpPr/>
      </xdr:nvCxnSpPr>
      <xdr:spPr>
        <a:xfrm flipV="1">
          <a:off x="1447800" y="105054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42" name="フローチャート : 判断 141"/>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3" name="テキスト ボックス 142"/>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54102</xdr:rowOff>
    </xdr:from>
    <xdr:to>
      <xdr:col>7</xdr:col>
      <xdr:colOff>203200</xdr:colOff>
      <xdr:row>61</xdr:row>
      <xdr:rowOff>155702</xdr:rowOff>
    </xdr:to>
    <xdr:sp macro="" textlink="">
      <xdr:nvSpPr>
        <xdr:cNvPr id="149" name="円/楕円 148"/>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70629</xdr:rowOff>
    </xdr:from>
    <xdr:ext cx="762000" cy="259045"/>
    <xdr:sp macro="" textlink="">
      <xdr:nvSpPr>
        <xdr:cNvPr id="150"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109728</xdr:rowOff>
    </xdr:from>
    <xdr:to>
      <xdr:col>6</xdr:col>
      <xdr:colOff>50800</xdr:colOff>
      <xdr:row>61</xdr:row>
      <xdr:rowOff>39878</xdr:rowOff>
    </xdr:to>
    <xdr:sp macro="" textlink="">
      <xdr:nvSpPr>
        <xdr:cNvPr id="151" name="円/楕円 150"/>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52" name="テキスト ボックス 151"/>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54102</xdr:rowOff>
    </xdr:from>
    <xdr:to>
      <xdr:col>4</xdr:col>
      <xdr:colOff>533400</xdr:colOff>
      <xdr:row>61</xdr:row>
      <xdr:rowOff>155702</xdr:rowOff>
    </xdr:to>
    <xdr:sp macro="" textlink="">
      <xdr:nvSpPr>
        <xdr:cNvPr id="153" name="円/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54" name="テキスト ボックス 153"/>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5" name="円/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7" name="円/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8" name="テキスト ボックス 15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人口１人当たりの人件費・物件費等決算額について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類似団体の平均は</a:t>
          </a:r>
          <a:r>
            <a:rPr lang="ja-JP" altLang="ja-JP" sz="1100" b="0" i="0" baseline="0">
              <a:solidFill>
                <a:schemeClr val="dk1"/>
              </a:solidFill>
              <a:effectLst/>
              <a:latin typeface="+mn-lt"/>
              <a:ea typeface="+mn-ea"/>
              <a:cs typeface="+mn-cs"/>
            </a:rPr>
            <a:t>下回っているものの、決算額については年々増加傾向にある。今後、</a:t>
          </a:r>
          <a:r>
            <a:rPr lang="ja-JP" altLang="en-US" sz="1100" b="0" i="0" baseline="0">
              <a:solidFill>
                <a:schemeClr val="dk1"/>
              </a:solidFill>
              <a:effectLst/>
              <a:latin typeface="+mn-lt"/>
              <a:ea typeface="+mn-ea"/>
              <a:cs typeface="+mn-cs"/>
            </a:rPr>
            <a:t>公共</a:t>
          </a:r>
          <a:r>
            <a:rPr lang="ja-JP" altLang="ja-JP" sz="1100" b="0" i="0" baseline="0">
              <a:solidFill>
                <a:schemeClr val="dk1"/>
              </a:solidFill>
              <a:effectLst/>
              <a:latin typeface="+mn-lt"/>
              <a:ea typeface="+mn-ea"/>
              <a:cs typeface="+mn-cs"/>
            </a:rPr>
            <a:t>施設の老朽化に</a:t>
          </a:r>
          <a:r>
            <a:rPr lang="ja-JP" altLang="en-US" sz="1100" b="0" i="0" baseline="0">
              <a:solidFill>
                <a:schemeClr val="dk1"/>
              </a:solidFill>
              <a:effectLst/>
              <a:latin typeface="+mn-lt"/>
              <a:ea typeface="+mn-ea"/>
              <a:cs typeface="+mn-cs"/>
            </a:rPr>
            <a:t>伴う</a:t>
          </a:r>
          <a:r>
            <a:rPr lang="ja-JP" altLang="ja-JP" sz="1100" b="0" i="0" baseline="0">
              <a:solidFill>
                <a:schemeClr val="dk1"/>
              </a:solidFill>
              <a:effectLst/>
              <a:latin typeface="+mn-lt"/>
              <a:ea typeface="+mn-ea"/>
              <a:cs typeface="+mn-cs"/>
            </a:rPr>
            <a:t>維持補修費の増加</a:t>
          </a:r>
          <a:r>
            <a:rPr lang="ja-JP" altLang="en-US" sz="1100" b="0" i="0" baseline="0">
              <a:solidFill>
                <a:schemeClr val="dk1"/>
              </a:solidFill>
              <a:effectLst/>
              <a:latin typeface="+mn-lt"/>
              <a:ea typeface="+mn-ea"/>
              <a:cs typeface="+mn-cs"/>
            </a:rPr>
            <a:t>等も</a:t>
          </a:r>
          <a:r>
            <a:rPr lang="ja-JP" altLang="ja-JP" sz="1100" b="0" i="0" baseline="0">
              <a:solidFill>
                <a:schemeClr val="dk1"/>
              </a:solidFill>
              <a:effectLst/>
              <a:latin typeface="+mn-lt"/>
              <a:ea typeface="+mn-ea"/>
              <a:cs typeface="+mn-cs"/>
            </a:rPr>
            <a:t>見込まれることから、</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a:t>
          </a:r>
          <a:r>
            <a:rPr lang="ja-JP" altLang="en-US" sz="1100" b="0" i="0" baseline="0">
              <a:solidFill>
                <a:schemeClr val="dk1"/>
              </a:solidFill>
              <a:effectLst/>
              <a:latin typeface="+mn-lt"/>
              <a:ea typeface="+mn-ea"/>
              <a:cs typeface="+mn-cs"/>
            </a:rPr>
            <a:t>取り組む</a:t>
          </a:r>
          <a:r>
            <a:rPr lang="ja-JP" altLang="ja-JP"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147272</xdr:rowOff>
    </xdr:from>
    <xdr:to>
      <xdr:col>7</xdr:col>
      <xdr:colOff>152400</xdr:colOff>
      <xdr:row>81</xdr:row>
      <xdr:rowOff>167762</xdr:rowOff>
    </xdr:to>
    <xdr:cxnSp macro="">
      <xdr:nvCxnSpPr>
        <xdr:cNvPr id="191" name="直線コネクタ 190"/>
        <xdr:cNvCxnSpPr/>
      </xdr:nvCxnSpPr>
      <xdr:spPr>
        <a:xfrm>
          <a:off x="4114800" y="14034722"/>
          <a:ext cx="8382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135023</xdr:rowOff>
    </xdr:from>
    <xdr:to>
      <xdr:col>6</xdr:col>
      <xdr:colOff>0</xdr:colOff>
      <xdr:row>81</xdr:row>
      <xdr:rowOff>147272</xdr:rowOff>
    </xdr:to>
    <xdr:cxnSp macro="">
      <xdr:nvCxnSpPr>
        <xdr:cNvPr id="194" name="直線コネクタ 193"/>
        <xdr:cNvCxnSpPr/>
      </xdr:nvCxnSpPr>
      <xdr:spPr>
        <a:xfrm>
          <a:off x="3225800" y="14022473"/>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102433</xdr:rowOff>
    </xdr:from>
    <xdr:to>
      <xdr:col>4</xdr:col>
      <xdr:colOff>482600</xdr:colOff>
      <xdr:row>81</xdr:row>
      <xdr:rowOff>135023</xdr:rowOff>
    </xdr:to>
    <xdr:cxnSp macro="">
      <xdr:nvCxnSpPr>
        <xdr:cNvPr id="197" name="直線コネクタ 196"/>
        <xdr:cNvCxnSpPr/>
      </xdr:nvCxnSpPr>
      <xdr:spPr>
        <a:xfrm>
          <a:off x="2336800" y="13989883"/>
          <a:ext cx="889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45701</xdr:rowOff>
    </xdr:from>
    <xdr:to>
      <xdr:col>4</xdr:col>
      <xdr:colOff>533400</xdr:colOff>
      <xdr:row>81</xdr:row>
      <xdr:rowOff>147301</xdr:rowOff>
    </xdr:to>
    <xdr:sp macro="" textlink="">
      <xdr:nvSpPr>
        <xdr:cNvPr id="198" name="フローチャート : 判断 197"/>
        <xdr:cNvSpPr/>
      </xdr:nvSpPr>
      <xdr:spPr>
        <a:xfrm>
          <a:off x="3175000" y="13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157478</xdr:rowOff>
    </xdr:from>
    <xdr:ext cx="762000" cy="259045"/>
    <xdr:sp macro="" textlink="">
      <xdr:nvSpPr>
        <xdr:cNvPr id="199" name="テキスト ボックス 198"/>
        <xdr:cNvSpPr txBox="1"/>
      </xdr:nvSpPr>
      <xdr:spPr>
        <a:xfrm>
          <a:off x="2844800" y="1370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102433</xdr:rowOff>
    </xdr:from>
    <xdr:to>
      <xdr:col>3</xdr:col>
      <xdr:colOff>279400</xdr:colOff>
      <xdr:row>81</xdr:row>
      <xdr:rowOff>106352</xdr:rowOff>
    </xdr:to>
    <xdr:cxnSp macro="">
      <xdr:nvCxnSpPr>
        <xdr:cNvPr id="200" name="直線コネクタ 199"/>
        <xdr:cNvCxnSpPr/>
      </xdr:nvCxnSpPr>
      <xdr:spPr>
        <a:xfrm flipV="1">
          <a:off x="1447800" y="1398988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40948</xdr:rowOff>
    </xdr:from>
    <xdr:to>
      <xdr:col>3</xdr:col>
      <xdr:colOff>330200</xdr:colOff>
      <xdr:row>81</xdr:row>
      <xdr:rowOff>142548</xdr:rowOff>
    </xdr:to>
    <xdr:sp macro="" textlink="">
      <xdr:nvSpPr>
        <xdr:cNvPr id="201" name="フローチャート : 判断 200"/>
        <xdr:cNvSpPr/>
      </xdr:nvSpPr>
      <xdr:spPr>
        <a:xfrm>
          <a:off x="2286000" y="139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152725</xdr:rowOff>
    </xdr:from>
    <xdr:ext cx="762000" cy="259045"/>
    <xdr:sp macro="" textlink="">
      <xdr:nvSpPr>
        <xdr:cNvPr id="202" name="テキスト ボックス 201"/>
        <xdr:cNvSpPr txBox="1"/>
      </xdr:nvSpPr>
      <xdr:spPr>
        <a:xfrm>
          <a:off x="1955800" y="1369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33671</xdr:rowOff>
    </xdr:from>
    <xdr:to>
      <xdr:col>2</xdr:col>
      <xdr:colOff>127000</xdr:colOff>
      <xdr:row>81</xdr:row>
      <xdr:rowOff>135271</xdr:rowOff>
    </xdr:to>
    <xdr:sp macro="" textlink="">
      <xdr:nvSpPr>
        <xdr:cNvPr id="203" name="フローチャート : 判断 202"/>
        <xdr:cNvSpPr/>
      </xdr:nvSpPr>
      <xdr:spPr>
        <a:xfrm>
          <a:off x="1397000" y="1392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145448</xdr:rowOff>
    </xdr:from>
    <xdr:ext cx="762000" cy="259045"/>
    <xdr:sp macro="" textlink="">
      <xdr:nvSpPr>
        <xdr:cNvPr id="204" name="テキスト ボックス 203"/>
        <xdr:cNvSpPr txBox="1"/>
      </xdr:nvSpPr>
      <xdr:spPr>
        <a:xfrm>
          <a:off x="1066800" y="1368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116962</xdr:rowOff>
    </xdr:from>
    <xdr:to>
      <xdr:col>7</xdr:col>
      <xdr:colOff>203200</xdr:colOff>
      <xdr:row>82</xdr:row>
      <xdr:rowOff>47112</xdr:rowOff>
    </xdr:to>
    <xdr:sp macro="" textlink="">
      <xdr:nvSpPr>
        <xdr:cNvPr id="210" name="円/楕円 209"/>
        <xdr:cNvSpPr/>
      </xdr:nvSpPr>
      <xdr:spPr>
        <a:xfrm>
          <a:off x="4902200" y="140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133489</xdr:rowOff>
    </xdr:from>
    <xdr:ext cx="762000" cy="259045"/>
    <xdr:sp macro="" textlink="">
      <xdr:nvSpPr>
        <xdr:cNvPr id="211" name="人件費・物件費等の状況該当値テキスト"/>
        <xdr:cNvSpPr txBox="1"/>
      </xdr:nvSpPr>
      <xdr:spPr>
        <a:xfrm>
          <a:off x="5041900" y="1384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136,078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96472</xdr:rowOff>
    </xdr:from>
    <xdr:to>
      <xdr:col>6</xdr:col>
      <xdr:colOff>50800</xdr:colOff>
      <xdr:row>82</xdr:row>
      <xdr:rowOff>26622</xdr:rowOff>
    </xdr:to>
    <xdr:sp macro="" textlink="">
      <xdr:nvSpPr>
        <xdr:cNvPr id="212" name="円/楕円 211"/>
        <xdr:cNvSpPr/>
      </xdr:nvSpPr>
      <xdr:spPr>
        <a:xfrm>
          <a:off x="4064000" y="139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36799</xdr:rowOff>
    </xdr:from>
    <xdr:ext cx="736600" cy="259045"/>
    <xdr:sp macro="" textlink="">
      <xdr:nvSpPr>
        <xdr:cNvPr id="213" name="テキスト ボックス 212"/>
        <xdr:cNvSpPr txBox="1"/>
      </xdr:nvSpPr>
      <xdr:spPr>
        <a:xfrm>
          <a:off x="3733800" y="1375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84223</xdr:rowOff>
    </xdr:from>
    <xdr:to>
      <xdr:col>4</xdr:col>
      <xdr:colOff>533400</xdr:colOff>
      <xdr:row>82</xdr:row>
      <xdr:rowOff>14373</xdr:rowOff>
    </xdr:to>
    <xdr:sp macro="" textlink="">
      <xdr:nvSpPr>
        <xdr:cNvPr id="214" name="円/楕円 213"/>
        <xdr:cNvSpPr/>
      </xdr:nvSpPr>
      <xdr:spPr>
        <a:xfrm>
          <a:off x="3175000" y="139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170600</xdr:rowOff>
    </xdr:from>
    <xdr:ext cx="762000" cy="259045"/>
    <xdr:sp macro="" textlink="">
      <xdr:nvSpPr>
        <xdr:cNvPr id="215" name="テキスト ボックス 214"/>
        <xdr:cNvSpPr txBox="1"/>
      </xdr:nvSpPr>
      <xdr:spPr>
        <a:xfrm>
          <a:off x="2844800" y="1405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51633</xdr:rowOff>
    </xdr:from>
    <xdr:to>
      <xdr:col>3</xdr:col>
      <xdr:colOff>330200</xdr:colOff>
      <xdr:row>81</xdr:row>
      <xdr:rowOff>153233</xdr:rowOff>
    </xdr:to>
    <xdr:sp macro="" textlink="">
      <xdr:nvSpPr>
        <xdr:cNvPr id="216" name="円/楕円 215"/>
        <xdr:cNvSpPr/>
      </xdr:nvSpPr>
      <xdr:spPr>
        <a:xfrm>
          <a:off x="2286000" y="13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138010</xdr:rowOff>
    </xdr:from>
    <xdr:ext cx="762000" cy="259045"/>
    <xdr:sp macro="" textlink="">
      <xdr:nvSpPr>
        <xdr:cNvPr id="217" name="テキスト ボックス 216"/>
        <xdr:cNvSpPr txBox="1"/>
      </xdr:nvSpPr>
      <xdr:spPr>
        <a:xfrm>
          <a:off x="1955800" y="1402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55552</xdr:rowOff>
    </xdr:from>
    <xdr:to>
      <xdr:col>2</xdr:col>
      <xdr:colOff>127000</xdr:colOff>
      <xdr:row>81</xdr:row>
      <xdr:rowOff>157152</xdr:rowOff>
    </xdr:to>
    <xdr:sp macro="" textlink="">
      <xdr:nvSpPr>
        <xdr:cNvPr id="218" name="円/楕円 217"/>
        <xdr:cNvSpPr/>
      </xdr:nvSpPr>
      <xdr:spPr>
        <a:xfrm>
          <a:off x="1397000" y="1394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141929</xdr:rowOff>
    </xdr:from>
    <xdr:ext cx="762000" cy="259045"/>
    <xdr:sp macro="" textlink="">
      <xdr:nvSpPr>
        <xdr:cNvPr id="219" name="テキスト ボックス 218"/>
        <xdr:cNvSpPr txBox="1"/>
      </xdr:nvSpPr>
      <xdr:spPr>
        <a:xfrm>
          <a:off x="1066800" y="1402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ラスパイレス指数については、類似団体の平均と比較して下回って推移している。今後も引き続き、国、県及び他市町村との均衡並びに地域の実情等を踏まえ適切に対応する。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136071</xdr:rowOff>
    </xdr:to>
    <xdr:cxnSp macro="">
      <xdr:nvCxnSpPr>
        <xdr:cNvPr id="250" name="直線コネクタ 249"/>
        <xdr:cNvCxnSpPr/>
      </xdr:nvCxnSpPr>
      <xdr:spPr>
        <a:xfrm flipV="1">
          <a:off x="17018000" y="13720234"/>
          <a:ext cx="0" cy="116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1"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2" name="直線コネクタ 251"/>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155423</xdr:rowOff>
    </xdr:to>
    <xdr:cxnSp macro="">
      <xdr:nvCxnSpPr>
        <xdr:cNvPr id="255" name="直線コネクタ 254"/>
        <xdr:cNvCxnSpPr/>
      </xdr:nvCxnSpPr>
      <xdr:spPr>
        <a:xfrm>
          <a:off x="16179800" y="141913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88191</xdr:rowOff>
    </xdr:from>
    <xdr:ext cx="762000" cy="259045"/>
    <xdr:sp macro="" textlink="">
      <xdr:nvSpPr>
        <xdr:cNvPr id="256" name="給与水準   （国との比較）平均値テキスト"/>
        <xdr:cNvSpPr txBox="1"/>
      </xdr:nvSpPr>
      <xdr:spPr>
        <a:xfrm>
          <a:off x="17106900" y="1414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7" name="フローチャート : 判断 256"/>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132443</xdr:rowOff>
    </xdr:to>
    <xdr:cxnSp macro="">
      <xdr:nvCxnSpPr>
        <xdr:cNvPr id="258" name="直線コネクタ 257"/>
        <xdr:cNvCxnSpPr/>
      </xdr:nvCxnSpPr>
      <xdr:spPr>
        <a:xfrm>
          <a:off x="15290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59" name="フローチャート : 判断 258"/>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77004</xdr:rowOff>
    </xdr:from>
    <xdr:ext cx="736600" cy="259045"/>
    <xdr:sp macro="" textlink="">
      <xdr:nvSpPr>
        <xdr:cNvPr id="260" name="テキスト ボックス 259"/>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29029</xdr:rowOff>
    </xdr:from>
    <xdr:to>
      <xdr:col>22</xdr:col>
      <xdr:colOff>203200</xdr:colOff>
      <xdr:row>82</xdr:row>
      <xdr:rowOff>97971</xdr:rowOff>
    </xdr:to>
    <xdr:cxnSp macro="">
      <xdr:nvCxnSpPr>
        <xdr:cNvPr id="261" name="直線コネクタ 260"/>
        <xdr:cNvCxnSpPr/>
      </xdr:nvCxnSpPr>
      <xdr:spPr>
        <a:xfrm>
          <a:off x="14401800" y="140879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2" name="フローチャート : 判断 261"/>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3" name="テキスト ボックス 262"/>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87</xdr:row>
      <xdr:rowOff>113998</xdr:rowOff>
    </xdr:to>
    <xdr:cxnSp macro="">
      <xdr:nvCxnSpPr>
        <xdr:cNvPr id="264" name="直線コネクタ 263"/>
        <xdr:cNvCxnSpPr/>
      </xdr:nvCxnSpPr>
      <xdr:spPr>
        <a:xfrm flipV="1">
          <a:off x="13512800" y="14087929"/>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5" name="フローチャート : 判断 264"/>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6" name="テキスト ボックス 265"/>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7" name="フローチャート : 判断 266"/>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68" name="テキスト ボックス 267"/>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4" name="円/楕円 273"/>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5"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6" name="円/楕円 275"/>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77" name="テキスト ボックス 276"/>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78" name="円/楕円 277"/>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79" name="テキスト ボックス 278"/>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0" name="円/楕円 279"/>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1" name="テキスト ボックス 280"/>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63198</xdr:rowOff>
    </xdr:from>
    <xdr:to>
      <xdr:col>19</xdr:col>
      <xdr:colOff>533400</xdr:colOff>
      <xdr:row>87</xdr:row>
      <xdr:rowOff>164798</xdr:rowOff>
    </xdr:to>
    <xdr:sp macro="" textlink="">
      <xdr:nvSpPr>
        <xdr:cNvPr id="282" name="円/楕円 281"/>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3525</xdr:rowOff>
    </xdr:from>
    <xdr:ext cx="762000" cy="259045"/>
    <xdr:sp macro="" textlink="">
      <xdr:nvSpPr>
        <xdr:cNvPr id="283" name="テキスト ボックス 282"/>
        <xdr:cNvSpPr txBox="1"/>
      </xdr:nvSpPr>
      <xdr:spPr>
        <a:xfrm>
          <a:off x="13131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定員管理の状況については、組織機構の見直しや新規採用職員の抑制等により、合併当初の平成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年度と比較して平成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年度までに</a:t>
          </a:r>
          <a:r>
            <a:rPr lang="en-US" altLang="ja-JP" sz="1100" b="0" i="0" baseline="0">
              <a:solidFill>
                <a:schemeClr val="dk1"/>
              </a:solidFill>
              <a:effectLst/>
              <a:latin typeface="+mn-lt"/>
              <a:ea typeface="+mn-ea"/>
              <a:cs typeface="+mn-cs"/>
            </a:rPr>
            <a:t>122</a:t>
          </a:r>
          <a:r>
            <a:rPr lang="ja-JP" altLang="ja-JP" sz="1100" b="0" i="0" baseline="0">
              <a:solidFill>
                <a:schemeClr val="dk1"/>
              </a:solidFill>
              <a:effectLst/>
              <a:latin typeface="+mn-lt"/>
              <a:ea typeface="+mn-ea"/>
              <a:cs typeface="+mn-cs"/>
            </a:rPr>
            <a:t>人の職員数を削減して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類似団体の平均</a:t>
          </a:r>
          <a:r>
            <a:rPr lang="ja-JP" altLang="en-US" sz="1100" b="0" i="0" baseline="0">
              <a:solidFill>
                <a:schemeClr val="dk1"/>
              </a:solidFill>
              <a:effectLst/>
              <a:latin typeface="+mn-lt"/>
              <a:ea typeface="+mn-ea"/>
              <a:cs typeface="+mn-cs"/>
            </a:rPr>
            <a:t>を若干下</a:t>
          </a:r>
          <a:r>
            <a:rPr lang="ja-JP" altLang="ja-JP" sz="1100" b="0" i="0" baseline="0">
              <a:solidFill>
                <a:schemeClr val="dk1"/>
              </a:solidFill>
              <a:effectLst/>
              <a:latin typeface="+mn-lt"/>
              <a:ea typeface="+mn-ea"/>
              <a:cs typeface="+mn-cs"/>
            </a:rPr>
            <a:t>回っている。今後も第３次日置市行政改革大綱行動計画</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H32)</a:t>
          </a:r>
          <a:r>
            <a:rPr lang="ja-JP" altLang="ja-JP" sz="1100" b="0" i="0" baseline="0">
              <a:solidFill>
                <a:schemeClr val="dk1"/>
              </a:solidFill>
              <a:effectLst/>
              <a:latin typeface="+mn-lt"/>
              <a:ea typeface="+mn-ea"/>
              <a:cs typeface="+mn-cs"/>
            </a:rPr>
            <a:t>に基づき、事務事業や組織機構等の見直し、民間活力等を推進した上で、</a:t>
          </a:r>
          <a:r>
            <a:rPr lang="ja-JP" altLang="en-US" sz="1100" b="0" i="0" baseline="0">
              <a:solidFill>
                <a:schemeClr val="dk1"/>
              </a:solidFill>
              <a:effectLst/>
              <a:latin typeface="+mn-lt"/>
              <a:ea typeface="+mn-ea"/>
              <a:cs typeface="+mn-cs"/>
            </a:rPr>
            <a:t>引き続き、計画的で適正な定員管理に努める。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10" name="直線コネクタ 309"/>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11"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2" name="直線コネクタ 311"/>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3"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4" name="直線コネクタ 313"/>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33477</xdr:rowOff>
    </xdr:from>
    <xdr:to>
      <xdr:col>24</xdr:col>
      <xdr:colOff>558800</xdr:colOff>
      <xdr:row>61</xdr:row>
      <xdr:rowOff>40234</xdr:rowOff>
    </xdr:to>
    <xdr:cxnSp macro="">
      <xdr:nvCxnSpPr>
        <xdr:cNvPr id="315" name="直線コネクタ 314"/>
        <xdr:cNvCxnSpPr/>
      </xdr:nvCxnSpPr>
      <xdr:spPr>
        <a:xfrm flipV="1">
          <a:off x="16179800" y="10491927"/>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6"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7" name="フローチャート : 判断 316"/>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40234</xdr:rowOff>
    </xdr:from>
    <xdr:to>
      <xdr:col>23</xdr:col>
      <xdr:colOff>406400</xdr:colOff>
      <xdr:row>61</xdr:row>
      <xdr:rowOff>43129</xdr:rowOff>
    </xdr:to>
    <xdr:cxnSp macro="">
      <xdr:nvCxnSpPr>
        <xdr:cNvPr id="318" name="直線コネクタ 317"/>
        <xdr:cNvCxnSpPr/>
      </xdr:nvCxnSpPr>
      <xdr:spPr>
        <a:xfrm flipV="1">
          <a:off x="15290800" y="1049868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9" name="フローチャート : 判断 318"/>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97832</xdr:rowOff>
    </xdr:from>
    <xdr:ext cx="736600" cy="259045"/>
    <xdr:sp macro="" textlink="">
      <xdr:nvSpPr>
        <xdr:cNvPr id="320" name="テキスト ボックス 319"/>
        <xdr:cNvSpPr txBox="1"/>
      </xdr:nvSpPr>
      <xdr:spPr>
        <a:xfrm>
          <a:off x="15798800" y="10213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42164</xdr:rowOff>
    </xdr:from>
    <xdr:to>
      <xdr:col>22</xdr:col>
      <xdr:colOff>203200</xdr:colOff>
      <xdr:row>61</xdr:row>
      <xdr:rowOff>43129</xdr:rowOff>
    </xdr:to>
    <xdr:cxnSp macro="">
      <xdr:nvCxnSpPr>
        <xdr:cNvPr id="321" name="直線コネクタ 320"/>
        <xdr:cNvCxnSpPr/>
      </xdr:nvCxnSpPr>
      <xdr:spPr>
        <a:xfrm>
          <a:off x="14401800" y="1050061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77394</xdr:rowOff>
    </xdr:from>
    <xdr:to>
      <xdr:col>22</xdr:col>
      <xdr:colOff>254000</xdr:colOff>
      <xdr:row>61</xdr:row>
      <xdr:rowOff>7544</xdr:rowOff>
    </xdr:to>
    <xdr:sp macro="" textlink="">
      <xdr:nvSpPr>
        <xdr:cNvPr id="322" name="フローチャート : 判断 321"/>
        <xdr:cNvSpPr/>
      </xdr:nvSpPr>
      <xdr:spPr>
        <a:xfrm>
          <a:off x="15240000" y="103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17721</xdr:rowOff>
    </xdr:from>
    <xdr:ext cx="762000" cy="259045"/>
    <xdr:sp macro="" textlink="">
      <xdr:nvSpPr>
        <xdr:cNvPr id="323" name="テキスト ボックス 322"/>
        <xdr:cNvSpPr txBox="1"/>
      </xdr:nvSpPr>
      <xdr:spPr>
        <a:xfrm>
          <a:off x="14909800" y="1013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42164</xdr:rowOff>
    </xdr:from>
    <xdr:to>
      <xdr:col>21</xdr:col>
      <xdr:colOff>0</xdr:colOff>
      <xdr:row>61</xdr:row>
      <xdr:rowOff>44094</xdr:rowOff>
    </xdr:to>
    <xdr:cxnSp macro="">
      <xdr:nvCxnSpPr>
        <xdr:cNvPr id="324" name="直線コネクタ 323"/>
        <xdr:cNvCxnSpPr/>
      </xdr:nvCxnSpPr>
      <xdr:spPr>
        <a:xfrm flipV="1">
          <a:off x="13512800" y="10500614"/>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79324</xdr:rowOff>
    </xdr:from>
    <xdr:to>
      <xdr:col>21</xdr:col>
      <xdr:colOff>50800</xdr:colOff>
      <xdr:row>61</xdr:row>
      <xdr:rowOff>9474</xdr:rowOff>
    </xdr:to>
    <xdr:sp macro="" textlink="">
      <xdr:nvSpPr>
        <xdr:cNvPr id="325" name="フローチャート : 判断 324"/>
        <xdr:cNvSpPr/>
      </xdr:nvSpPr>
      <xdr:spPr>
        <a:xfrm>
          <a:off x="14351000" y="103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19651</xdr:rowOff>
    </xdr:from>
    <xdr:ext cx="762000" cy="259045"/>
    <xdr:sp macro="" textlink="">
      <xdr:nvSpPr>
        <xdr:cNvPr id="326" name="テキスト ボックス 325"/>
        <xdr:cNvSpPr txBox="1"/>
      </xdr:nvSpPr>
      <xdr:spPr>
        <a:xfrm>
          <a:off x="14020800" y="101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27" name="フローチャート : 判断 326"/>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28" name="テキスト ボックス 327"/>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154127</xdr:rowOff>
    </xdr:from>
    <xdr:to>
      <xdr:col>24</xdr:col>
      <xdr:colOff>609600</xdr:colOff>
      <xdr:row>61</xdr:row>
      <xdr:rowOff>84277</xdr:rowOff>
    </xdr:to>
    <xdr:sp macro="" textlink="">
      <xdr:nvSpPr>
        <xdr:cNvPr id="334" name="円/楕円 333"/>
        <xdr:cNvSpPr/>
      </xdr:nvSpPr>
      <xdr:spPr>
        <a:xfrm>
          <a:off x="169672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170654</xdr:rowOff>
    </xdr:from>
    <xdr:ext cx="762000" cy="259045"/>
    <xdr:sp macro="" textlink="">
      <xdr:nvSpPr>
        <xdr:cNvPr id="335" name="定員管理の状況該当値テキスト"/>
        <xdr:cNvSpPr txBox="1"/>
      </xdr:nvSpPr>
      <xdr:spPr>
        <a:xfrm>
          <a:off x="17106900" y="102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160884</xdr:rowOff>
    </xdr:from>
    <xdr:to>
      <xdr:col>23</xdr:col>
      <xdr:colOff>457200</xdr:colOff>
      <xdr:row>61</xdr:row>
      <xdr:rowOff>91034</xdr:rowOff>
    </xdr:to>
    <xdr:sp macro="" textlink="">
      <xdr:nvSpPr>
        <xdr:cNvPr id="336" name="円/楕円 335"/>
        <xdr:cNvSpPr/>
      </xdr:nvSpPr>
      <xdr:spPr>
        <a:xfrm>
          <a:off x="16129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75811</xdr:rowOff>
    </xdr:from>
    <xdr:ext cx="736600" cy="259045"/>
    <xdr:sp macro="" textlink="">
      <xdr:nvSpPr>
        <xdr:cNvPr id="337" name="テキスト ボックス 336"/>
        <xdr:cNvSpPr txBox="1"/>
      </xdr:nvSpPr>
      <xdr:spPr>
        <a:xfrm>
          <a:off x="15798800" y="1053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163779</xdr:rowOff>
    </xdr:from>
    <xdr:to>
      <xdr:col>22</xdr:col>
      <xdr:colOff>254000</xdr:colOff>
      <xdr:row>61</xdr:row>
      <xdr:rowOff>93929</xdr:rowOff>
    </xdr:to>
    <xdr:sp macro="" textlink="">
      <xdr:nvSpPr>
        <xdr:cNvPr id="338" name="円/楕円 337"/>
        <xdr:cNvSpPr/>
      </xdr:nvSpPr>
      <xdr:spPr>
        <a:xfrm>
          <a:off x="15240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78706</xdr:rowOff>
    </xdr:from>
    <xdr:ext cx="762000" cy="259045"/>
    <xdr:sp macro="" textlink="">
      <xdr:nvSpPr>
        <xdr:cNvPr id="339" name="テキスト ボックス 338"/>
        <xdr:cNvSpPr txBox="1"/>
      </xdr:nvSpPr>
      <xdr:spPr>
        <a:xfrm>
          <a:off x="14909800" y="105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162814</xdr:rowOff>
    </xdr:from>
    <xdr:to>
      <xdr:col>21</xdr:col>
      <xdr:colOff>50800</xdr:colOff>
      <xdr:row>61</xdr:row>
      <xdr:rowOff>92964</xdr:rowOff>
    </xdr:to>
    <xdr:sp macro="" textlink="">
      <xdr:nvSpPr>
        <xdr:cNvPr id="340" name="円/楕円 339"/>
        <xdr:cNvSpPr/>
      </xdr:nvSpPr>
      <xdr:spPr>
        <a:xfrm>
          <a:off x="14351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77741</xdr:rowOff>
    </xdr:from>
    <xdr:ext cx="762000" cy="259045"/>
    <xdr:sp macro="" textlink="">
      <xdr:nvSpPr>
        <xdr:cNvPr id="341" name="テキスト ボックス 340"/>
        <xdr:cNvSpPr txBox="1"/>
      </xdr:nvSpPr>
      <xdr:spPr>
        <a:xfrm>
          <a:off x="14020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164744</xdr:rowOff>
    </xdr:from>
    <xdr:to>
      <xdr:col>19</xdr:col>
      <xdr:colOff>533400</xdr:colOff>
      <xdr:row>61</xdr:row>
      <xdr:rowOff>94894</xdr:rowOff>
    </xdr:to>
    <xdr:sp macro="" textlink="">
      <xdr:nvSpPr>
        <xdr:cNvPr id="342" name="円/楕円 341"/>
        <xdr:cNvSpPr/>
      </xdr:nvSpPr>
      <xdr:spPr>
        <a:xfrm>
          <a:off x="13462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79671</xdr:rowOff>
    </xdr:from>
    <xdr:ext cx="762000" cy="259045"/>
    <xdr:sp macro="" textlink="">
      <xdr:nvSpPr>
        <xdr:cNvPr id="343" name="テキスト ボックス 342"/>
        <xdr:cNvSpPr txBox="1"/>
      </xdr:nvSpPr>
      <xdr:spPr>
        <a:xfrm>
          <a:off x="13131800" y="105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実質公債費比率については、近年の地方債発行抑制</a:t>
          </a:r>
          <a:r>
            <a:rPr lang="ja-JP" altLang="en-US" sz="1100" b="0" i="0" baseline="0">
              <a:solidFill>
                <a:schemeClr val="dk1"/>
              </a:solidFill>
              <a:effectLst/>
              <a:latin typeface="+mn-lt"/>
              <a:ea typeface="+mn-ea"/>
              <a:cs typeface="+mn-cs"/>
            </a:rPr>
            <a:t>及び低金利</a:t>
          </a:r>
          <a:r>
            <a:rPr lang="ja-JP" altLang="ja-JP" sz="1100" b="0" i="0" baseline="0">
              <a:solidFill>
                <a:schemeClr val="dk1"/>
              </a:solidFill>
              <a:effectLst/>
              <a:latin typeface="+mn-lt"/>
              <a:ea typeface="+mn-ea"/>
              <a:cs typeface="+mn-cs"/>
            </a:rPr>
            <a:t>による元利償還金の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や交付税措置のある有利な地方債の活用等により、</a:t>
          </a:r>
          <a:r>
            <a:rPr lang="ja-JP" altLang="en-US" sz="1100" b="0" i="0" baseline="0">
              <a:solidFill>
                <a:schemeClr val="dk1"/>
              </a:solidFill>
              <a:effectLst/>
              <a:latin typeface="+mn-lt"/>
              <a:ea typeface="+mn-ea"/>
              <a:cs typeface="+mn-cs"/>
            </a:rPr>
            <a:t>類似団体の平均を下回り、</a:t>
          </a:r>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ポイント減少の</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％と年々改善している。今後も地方債の発行については、</a:t>
          </a:r>
          <a:r>
            <a:rPr lang="ja-JP" altLang="en-US" sz="1100" b="0" i="0" baseline="0">
              <a:solidFill>
                <a:schemeClr val="dk1"/>
              </a:solidFill>
              <a:effectLst/>
              <a:latin typeface="+mn-lt"/>
              <a:ea typeface="+mn-ea"/>
              <a:cs typeface="+mn-cs"/>
            </a:rPr>
            <a:t>財政計画等に基づき、</a:t>
          </a:r>
          <a:r>
            <a:rPr kumimoji="1" lang="ja-JP" altLang="ja-JP" sz="1100">
              <a:solidFill>
                <a:schemeClr val="dk1"/>
              </a:solidFill>
              <a:effectLst/>
              <a:latin typeface="+mn-lt"/>
              <a:ea typeface="+mn-ea"/>
              <a:cs typeface="+mn-cs"/>
            </a:rPr>
            <a:t>交付税措置のある有利な地方債を活用するとともに、借入額は緊急性や重要性のある事業を選択した上で必要最小限にとどめるなど、</a:t>
          </a:r>
          <a:r>
            <a:rPr kumimoji="1" lang="ja-JP" altLang="en-US" sz="1100">
              <a:solidFill>
                <a:schemeClr val="dk1"/>
              </a:solidFill>
              <a:effectLst/>
              <a:latin typeface="+mn-lt"/>
              <a:ea typeface="+mn-ea"/>
              <a:cs typeface="+mn-cs"/>
            </a:rPr>
            <a:t>計画的な地方債管理に努める。</a:t>
          </a:r>
          <a:endParaRPr lang="ja-JP" altLang="ja-JP" sz="1400">
            <a:effectLst/>
          </a:endParaRPr>
        </a:p>
        <a:p>
          <a:pPr rtl="0"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2" name="直線コネクタ 371"/>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3"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4" name="直線コネクタ 373"/>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5"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6" name="直線コネクタ 375"/>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129540</xdr:rowOff>
    </xdr:to>
    <xdr:cxnSp macro="">
      <xdr:nvCxnSpPr>
        <xdr:cNvPr id="377" name="直線コネクタ 376"/>
        <xdr:cNvCxnSpPr/>
      </xdr:nvCxnSpPr>
      <xdr:spPr>
        <a:xfrm flipV="1">
          <a:off x="16179800" y="669544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9" name="フローチャート : 判断 37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102870</xdr:rowOff>
    </xdr:to>
    <xdr:cxnSp macro="">
      <xdr:nvCxnSpPr>
        <xdr:cNvPr id="380" name="直線コネクタ 379"/>
        <xdr:cNvCxnSpPr/>
      </xdr:nvCxnSpPr>
      <xdr:spPr>
        <a:xfrm flipV="1">
          <a:off x="15290800" y="681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81" name="フローチャート : 判断 380"/>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2" name="テキスト ボックス 381"/>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52070</xdr:rowOff>
    </xdr:to>
    <xdr:cxnSp macro="">
      <xdr:nvCxnSpPr>
        <xdr:cNvPr id="383" name="直線コネクタ 382"/>
        <xdr:cNvCxnSpPr/>
      </xdr:nvCxnSpPr>
      <xdr:spPr>
        <a:xfrm flipV="1">
          <a:off x="14401800" y="696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151130</xdr:rowOff>
    </xdr:from>
    <xdr:to>
      <xdr:col>22</xdr:col>
      <xdr:colOff>254000</xdr:colOff>
      <xdr:row>40</xdr:row>
      <xdr:rowOff>81280</xdr:rowOff>
    </xdr:to>
    <xdr:sp macro="" textlink="">
      <xdr:nvSpPr>
        <xdr:cNvPr id="384" name="フローチャート : 判断 383"/>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385" name="テキスト ボックス 38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108373</xdr:rowOff>
    </xdr:to>
    <xdr:cxnSp macro="">
      <xdr:nvCxnSpPr>
        <xdr:cNvPr id="386" name="直線コネクタ 385"/>
        <xdr:cNvCxnSpPr/>
      </xdr:nvCxnSpPr>
      <xdr:spPr>
        <a:xfrm flipV="1">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44027</xdr:rowOff>
    </xdr:from>
    <xdr:to>
      <xdr:col>21</xdr:col>
      <xdr:colOff>50800</xdr:colOff>
      <xdr:row>40</xdr:row>
      <xdr:rowOff>145627</xdr:rowOff>
    </xdr:to>
    <xdr:sp macro="" textlink="">
      <xdr:nvSpPr>
        <xdr:cNvPr id="387" name="フローチャート : 判断 386"/>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88" name="テキスト ボックス 387"/>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89" name="フローチャート : 判断 388"/>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40657</xdr:rowOff>
    </xdr:from>
    <xdr:ext cx="762000" cy="259045"/>
    <xdr:sp macro="" textlink="">
      <xdr:nvSpPr>
        <xdr:cNvPr id="390" name="テキスト ボックス 389"/>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6" name="円/楕円 395"/>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146067</xdr:rowOff>
    </xdr:from>
    <xdr:ext cx="762000" cy="259045"/>
    <xdr:sp macro="" textlink="">
      <xdr:nvSpPr>
        <xdr:cNvPr id="397"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398" name="円/楕円 397"/>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399" name="テキスト ボックス 398"/>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0" name="円/楕円 399"/>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401" name="テキスト ボックス 400"/>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2" name="円/楕円 401"/>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403" name="テキスト ボックス 402"/>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04" name="円/楕円 403"/>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143950</xdr:rowOff>
    </xdr:from>
    <xdr:ext cx="762000" cy="259045"/>
    <xdr:sp macro="" textlink="">
      <xdr:nvSpPr>
        <xdr:cNvPr id="405" name="テキスト ボックス 404"/>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将来負担比率については、前年度と比較し公営企業債等繰入見込額や設立法人負債額等負担見込額は減少した一方で、地方債現在高の増加や充当可能基金が減少したことなどから、類似団体の平均は下回っているものの、</a:t>
          </a:r>
          <a:r>
            <a:rPr kumimoji="1" lang="en-US" altLang="ja-JP" sz="1100">
              <a:latin typeface="ＭＳ Ｐゴシック"/>
            </a:rPr>
            <a:t>3.9</a:t>
          </a:r>
          <a:r>
            <a:rPr kumimoji="1" lang="ja-JP" altLang="en-US" sz="1100">
              <a:latin typeface="ＭＳ Ｐゴシック"/>
            </a:rPr>
            <a:t>ポイント上昇の</a:t>
          </a:r>
          <a:r>
            <a:rPr kumimoji="1" lang="en-US" altLang="ja-JP" sz="1100">
              <a:latin typeface="ＭＳ Ｐゴシック"/>
            </a:rPr>
            <a:t>22.2</a:t>
          </a:r>
          <a:r>
            <a:rPr kumimoji="1" lang="ja-JP" altLang="en-US" sz="1100">
              <a:latin typeface="ＭＳ Ｐゴシック"/>
            </a:rPr>
            <a:t>％となっている。そのため、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endParaRPr kumimoji="1" lang="en-US" altLang="ja-JP" sz="1100">
            <a:latin typeface="ＭＳ Ｐゴシック"/>
          </a:endParaRPr>
        </a:p>
        <a:p>
          <a:endParaRPr kumimoji="1" lang="en-US" altLang="ja-JP"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4" name="直線コネクタ 433"/>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5"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6" name="直線コネクタ 435"/>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44238</xdr:rowOff>
    </xdr:from>
    <xdr:to>
      <xdr:col>24</xdr:col>
      <xdr:colOff>558800</xdr:colOff>
      <xdr:row>15</xdr:row>
      <xdr:rowOff>96520</xdr:rowOff>
    </xdr:to>
    <xdr:cxnSp macro="">
      <xdr:nvCxnSpPr>
        <xdr:cNvPr id="439" name="直線コネクタ 438"/>
        <xdr:cNvCxnSpPr/>
      </xdr:nvCxnSpPr>
      <xdr:spPr>
        <a:xfrm>
          <a:off x="16179800" y="2615988"/>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40"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41" name="フローチャート : 判断 440"/>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44238</xdr:rowOff>
    </xdr:from>
    <xdr:to>
      <xdr:col>23</xdr:col>
      <xdr:colOff>406400</xdr:colOff>
      <xdr:row>15</xdr:row>
      <xdr:rowOff>130034</xdr:rowOff>
    </xdr:to>
    <xdr:cxnSp macro="">
      <xdr:nvCxnSpPr>
        <xdr:cNvPr id="442" name="直線コネクタ 441"/>
        <xdr:cNvCxnSpPr/>
      </xdr:nvCxnSpPr>
      <xdr:spPr>
        <a:xfrm flipV="1">
          <a:off x="15290800" y="2615988"/>
          <a:ext cx="8890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3" name="フローチャート : 判断 442"/>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47924</xdr:rowOff>
    </xdr:from>
    <xdr:ext cx="736600" cy="259045"/>
    <xdr:sp macro="" textlink="">
      <xdr:nvSpPr>
        <xdr:cNvPr id="444" name="テキスト ボックス 443"/>
        <xdr:cNvSpPr txBox="1"/>
      </xdr:nvSpPr>
      <xdr:spPr>
        <a:xfrm>
          <a:off x="15798800" y="296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130034</xdr:rowOff>
    </xdr:from>
    <xdr:to>
      <xdr:col>22</xdr:col>
      <xdr:colOff>203200</xdr:colOff>
      <xdr:row>16</xdr:row>
      <xdr:rowOff>5503</xdr:rowOff>
    </xdr:to>
    <xdr:cxnSp macro="">
      <xdr:nvCxnSpPr>
        <xdr:cNvPr id="445" name="直線コネクタ 444"/>
        <xdr:cNvCxnSpPr/>
      </xdr:nvCxnSpPr>
      <xdr:spPr>
        <a:xfrm flipV="1">
          <a:off x="14401800" y="2701784"/>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20532</xdr:rowOff>
    </xdr:from>
    <xdr:to>
      <xdr:col>22</xdr:col>
      <xdr:colOff>254000</xdr:colOff>
      <xdr:row>17</xdr:row>
      <xdr:rowOff>122132</xdr:rowOff>
    </xdr:to>
    <xdr:sp macro="" textlink="">
      <xdr:nvSpPr>
        <xdr:cNvPr id="446" name="フローチャート : 判断 445"/>
        <xdr:cNvSpPr/>
      </xdr:nvSpPr>
      <xdr:spPr>
        <a:xfrm>
          <a:off x="15240000" y="293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106909</xdr:rowOff>
    </xdr:from>
    <xdr:ext cx="762000" cy="259045"/>
    <xdr:sp macro="" textlink="">
      <xdr:nvSpPr>
        <xdr:cNvPr id="447" name="テキスト ボックス 446"/>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5503</xdr:rowOff>
    </xdr:from>
    <xdr:to>
      <xdr:col>21</xdr:col>
      <xdr:colOff>0</xdr:colOff>
      <xdr:row>16</xdr:row>
      <xdr:rowOff>130175</xdr:rowOff>
    </xdr:to>
    <xdr:cxnSp macro="">
      <xdr:nvCxnSpPr>
        <xdr:cNvPr id="448" name="直線コネクタ 447"/>
        <xdr:cNvCxnSpPr/>
      </xdr:nvCxnSpPr>
      <xdr:spPr>
        <a:xfrm flipV="1">
          <a:off x="13512800" y="274870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79516</xdr:rowOff>
    </xdr:from>
    <xdr:to>
      <xdr:col>21</xdr:col>
      <xdr:colOff>50800</xdr:colOff>
      <xdr:row>18</xdr:row>
      <xdr:rowOff>9666</xdr:rowOff>
    </xdr:to>
    <xdr:sp macro="" textlink="">
      <xdr:nvSpPr>
        <xdr:cNvPr id="449" name="フローチャート : 判断 448"/>
        <xdr:cNvSpPr/>
      </xdr:nvSpPr>
      <xdr:spPr>
        <a:xfrm>
          <a:off x="14351000" y="299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165893</xdr:rowOff>
    </xdr:from>
    <xdr:ext cx="762000" cy="259045"/>
    <xdr:sp macro="" textlink="">
      <xdr:nvSpPr>
        <xdr:cNvPr id="450" name="テキスト ボックス 449"/>
        <xdr:cNvSpPr txBox="1"/>
      </xdr:nvSpPr>
      <xdr:spPr>
        <a:xfrm>
          <a:off x="14020800" y="30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13970</xdr:rowOff>
    </xdr:from>
    <xdr:to>
      <xdr:col>19</xdr:col>
      <xdr:colOff>533400</xdr:colOff>
      <xdr:row>18</xdr:row>
      <xdr:rowOff>115570</xdr:rowOff>
    </xdr:to>
    <xdr:sp macro="" textlink="">
      <xdr:nvSpPr>
        <xdr:cNvPr id="451" name="フローチャート : 判断 450"/>
        <xdr:cNvSpPr/>
      </xdr:nvSpPr>
      <xdr:spPr>
        <a:xfrm>
          <a:off x="13462000" y="310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100347</xdr:rowOff>
    </xdr:from>
    <xdr:ext cx="762000" cy="259045"/>
    <xdr:sp macro="" textlink="">
      <xdr:nvSpPr>
        <xdr:cNvPr id="452" name="テキスト ボックス 451"/>
        <xdr:cNvSpPr txBox="1"/>
      </xdr:nvSpPr>
      <xdr:spPr>
        <a:xfrm>
          <a:off x="13131800" y="318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58" name="円/楕円 457"/>
        <xdr:cNvSpPr/>
      </xdr:nvSpPr>
      <xdr:spPr>
        <a:xfrm>
          <a:off x="16967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62247</xdr:rowOff>
    </xdr:from>
    <xdr:ext cx="762000" cy="259045"/>
    <xdr:sp macro="" textlink="">
      <xdr:nvSpPr>
        <xdr:cNvPr id="459" name="将来負担の状況該当値テキスト"/>
        <xdr:cNvSpPr txBox="1"/>
      </xdr:nvSpPr>
      <xdr:spPr>
        <a:xfrm>
          <a:off x="17106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164888</xdr:rowOff>
    </xdr:from>
    <xdr:to>
      <xdr:col>23</xdr:col>
      <xdr:colOff>457200</xdr:colOff>
      <xdr:row>15</xdr:row>
      <xdr:rowOff>95038</xdr:rowOff>
    </xdr:to>
    <xdr:sp macro="" textlink="">
      <xdr:nvSpPr>
        <xdr:cNvPr id="460" name="円/楕円 459"/>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61" name="テキスト ボックス 460"/>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79234</xdr:rowOff>
    </xdr:from>
    <xdr:to>
      <xdr:col>22</xdr:col>
      <xdr:colOff>254000</xdr:colOff>
      <xdr:row>16</xdr:row>
      <xdr:rowOff>9384</xdr:rowOff>
    </xdr:to>
    <xdr:sp macro="" textlink="">
      <xdr:nvSpPr>
        <xdr:cNvPr id="462" name="円/楕円 461"/>
        <xdr:cNvSpPr/>
      </xdr:nvSpPr>
      <xdr:spPr>
        <a:xfrm>
          <a:off x="15240000" y="26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19561</xdr:rowOff>
    </xdr:from>
    <xdr:ext cx="762000" cy="259045"/>
    <xdr:sp macro="" textlink="">
      <xdr:nvSpPr>
        <xdr:cNvPr id="463" name="テキスト ボックス 462"/>
        <xdr:cNvSpPr txBox="1"/>
      </xdr:nvSpPr>
      <xdr:spPr>
        <a:xfrm>
          <a:off x="14909800" y="241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126153</xdr:rowOff>
    </xdr:from>
    <xdr:to>
      <xdr:col>21</xdr:col>
      <xdr:colOff>50800</xdr:colOff>
      <xdr:row>16</xdr:row>
      <xdr:rowOff>56303</xdr:rowOff>
    </xdr:to>
    <xdr:sp macro="" textlink="">
      <xdr:nvSpPr>
        <xdr:cNvPr id="464" name="円/楕円 463"/>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66480</xdr:rowOff>
    </xdr:from>
    <xdr:ext cx="762000" cy="259045"/>
    <xdr:sp macro="" textlink="">
      <xdr:nvSpPr>
        <xdr:cNvPr id="465" name="テキスト ボックス 464"/>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79375</xdr:rowOff>
    </xdr:from>
    <xdr:to>
      <xdr:col>19</xdr:col>
      <xdr:colOff>533400</xdr:colOff>
      <xdr:row>17</xdr:row>
      <xdr:rowOff>9525</xdr:rowOff>
    </xdr:to>
    <xdr:sp macro="" textlink="">
      <xdr:nvSpPr>
        <xdr:cNvPr id="466" name="円/楕円 465"/>
        <xdr:cNvSpPr/>
      </xdr:nvSpPr>
      <xdr:spPr>
        <a:xfrm>
          <a:off x="13462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19702</xdr:rowOff>
    </xdr:from>
    <xdr:ext cx="762000" cy="259045"/>
    <xdr:sp macro="" textlink="">
      <xdr:nvSpPr>
        <xdr:cNvPr id="467" name="テキスト ボックス 466"/>
        <xdr:cNvSpPr txBox="1"/>
      </xdr:nvSpPr>
      <xdr:spPr>
        <a:xfrm>
          <a:off x="13131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人件費について、職員数の減少等により平成</a:t>
          </a:r>
          <a:r>
            <a:rPr kumimoji="1" lang="en-US" altLang="ja-JP" sz="1100">
              <a:latin typeface="ＭＳ Ｐゴシック"/>
            </a:rPr>
            <a:t>28</a:t>
          </a:r>
          <a:r>
            <a:rPr kumimoji="1" lang="ja-JP" altLang="en-US" sz="1100">
              <a:latin typeface="ＭＳ Ｐゴシック"/>
            </a:rPr>
            <a:t>年度は人口千人当たりの職員数やラスパイレス指数は類似団体の平均を下回っているものの、経常収支比率に対する割合は類似団体の平均を若干上回っている。その中で、今後は普通交付税の段階的縮減による一層の減少も見込まれることなどから、引き続き、</a:t>
          </a:r>
          <a:r>
            <a:rPr lang="ja-JP" altLang="ja-JP" sz="1100" b="0" i="0" baseline="0">
              <a:solidFill>
                <a:schemeClr val="dk1"/>
              </a:solidFill>
              <a:effectLst/>
              <a:latin typeface="+mn-lt"/>
              <a:ea typeface="+mn-ea"/>
              <a:cs typeface="+mn-cs"/>
            </a:rPr>
            <a:t>第３次日置市行政改革大綱行動計画に基づ</a:t>
          </a:r>
          <a:r>
            <a:rPr lang="ja-JP" altLang="en-US" sz="1100" b="0" i="0" baseline="0">
              <a:solidFill>
                <a:schemeClr val="dk1"/>
              </a:solidFill>
              <a:effectLst/>
              <a:latin typeface="+mn-lt"/>
              <a:ea typeface="+mn-ea"/>
              <a:cs typeface="+mn-cs"/>
            </a:rPr>
            <a:t>き</a:t>
          </a:r>
          <a:r>
            <a:rPr lang="ja-JP" altLang="ja-JP" sz="1100" b="0" i="0" baseline="0">
              <a:solidFill>
                <a:schemeClr val="dk1"/>
              </a:solidFill>
              <a:effectLst/>
              <a:latin typeface="+mn-lt"/>
              <a:ea typeface="+mn-ea"/>
              <a:cs typeface="+mn-cs"/>
            </a:rPr>
            <a:t>、事務事業や組織機構等の見直し、民間活力等を推進した上で職員数の削減など、人件費の</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に努める</a:t>
          </a:r>
          <a:r>
            <a:rPr lang="ja-JP" altLang="en-US" sz="1100" b="0" i="0" baseline="0">
              <a:solidFill>
                <a:schemeClr val="dk1"/>
              </a:solidFill>
              <a:effectLst/>
              <a:latin typeface="+mn-lt"/>
              <a:ea typeface="+mn-ea"/>
              <a:cs typeface="+mn-cs"/>
            </a:rPr>
            <a:t>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129286</xdr:rowOff>
    </xdr:from>
    <xdr:to>
      <xdr:col>7</xdr:col>
      <xdr:colOff>15875</xdr:colOff>
      <xdr:row>35</xdr:row>
      <xdr:rowOff>147574</xdr:rowOff>
    </xdr:to>
    <xdr:cxnSp macro="">
      <xdr:nvCxnSpPr>
        <xdr:cNvPr id="64" name="直線コネクタ 63"/>
        <xdr:cNvCxnSpPr/>
      </xdr:nvCxnSpPr>
      <xdr:spPr>
        <a:xfrm flipV="1">
          <a:off x="3987800" y="6130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36</xdr:row>
      <xdr:rowOff>76708</xdr:rowOff>
    </xdr:to>
    <xdr:cxnSp macro="">
      <xdr:nvCxnSpPr>
        <xdr:cNvPr id="67" name="直線コネクタ 66"/>
        <xdr:cNvCxnSpPr/>
      </xdr:nvCxnSpPr>
      <xdr:spPr>
        <a:xfrm flipV="1">
          <a:off x="3098800" y="6148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36</xdr:row>
      <xdr:rowOff>76708</xdr:rowOff>
    </xdr:to>
    <xdr:cxnSp macro="">
      <xdr:nvCxnSpPr>
        <xdr:cNvPr id="70" name="直線コネクタ 69"/>
        <xdr:cNvCxnSpPr/>
      </xdr:nvCxnSpPr>
      <xdr:spPr>
        <a:xfrm>
          <a:off x="2209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60198</xdr:rowOff>
    </xdr:from>
    <xdr:to>
      <xdr:col>4</xdr:col>
      <xdr:colOff>396875</xdr:colOff>
      <xdr:row>35</xdr:row>
      <xdr:rowOff>161798</xdr:rowOff>
    </xdr:to>
    <xdr:sp macro="" textlink="">
      <xdr:nvSpPr>
        <xdr:cNvPr id="71" name="フローチャート : 判断 70"/>
        <xdr:cNvSpPr/>
      </xdr:nvSpPr>
      <xdr:spPr>
        <a:xfrm>
          <a:off x="30480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525</xdr:rowOff>
    </xdr:from>
    <xdr:ext cx="762000" cy="259045"/>
    <xdr:sp macro="" textlink="">
      <xdr:nvSpPr>
        <xdr:cNvPr id="72" name="テキスト ボックス 71"/>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36</xdr:row>
      <xdr:rowOff>58420</xdr:rowOff>
    </xdr:to>
    <xdr:cxnSp macro="">
      <xdr:nvCxnSpPr>
        <xdr:cNvPr id="73" name="直線コネクタ 72"/>
        <xdr:cNvCxnSpPr/>
      </xdr:nvCxnSpPr>
      <xdr:spPr>
        <a:xfrm flipV="1">
          <a:off x="1320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51054</xdr:rowOff>
    </xdr:from>
    <xdr:to>
      <xdr:col>3</xdr:col>
      <xdr:colOff>193675</xdr:colOff>
      <xdr:row>35</xdr:row>
      <xdr:rowOff>152654</xdr:rowOff>
    </xdr:to>
    <xdr:sp macro="" textlink="">
      <xdr:nvSpPr>
        <xdr:cNvPr id="74" name="フローチャート : 判断 73"/>
        <xdr:cNvSpPr/>
      </xdr:nvSpPr>
      <xdr:spPr>
        <a:xfrm>
          <a:off x="2159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75" name="テキスト ボックス 74"/>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76" name="フローチャート : 判断 75"/>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77" name="テキスト ボックス 76"/>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78486</xdr:rowOff>
    </xdr:from>
    <xdr:to>
      <xdr:col>7</xdr:col>
      <xdr:colOff>66675</xdr:colOff>
      <xdr:row>36</xdr:row>
      <xdr:rowOff>8636</xdr:rowOff>
    </xdr:to>
    <xdr:sp macro="" textlink="">
      <xdr:nvSpPr>
        <xdr:cNvPr id="83" name="円/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50563</xdr:rowOff>
    </xdr:from>
    <xdr:ext cx="762000" cy="259045"/>
    <xdr:sp macro="" textlink="">
      <xdr:nvSpPr>
        <xdr:cNvPr id="84" name="人件費該当値テキスト"/>
        <xdr:cNvSpPr txBox="1"/>
      </xdr:nvSpPr>
      <xdr:spPr>
        <a:xfrm>
          <a:off x="4914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11701</xdr:rowOff>
    </xdr:from>
    <xdr:ext cx="736600" cy="259045"/>
    <xdr:sp macro="" textlink="">
      <xdr:nvSpPr>
        <xdr:cNvPr id="86" name="テキスト ボックス 85"/>
        <xdr:cNvSpPr txBox="1"/>
      </xdr:nvSpPr>
      <xdr:spPr>
        <a:xfrm>
          <a:off x="3606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112285</xdr:rowOff>
    </xdr:from>
    <xdr:ext cx="762000" cy="259045"/>
    <xdr:sp macro="" textlink="">
      <xdr:nvSpPr>
        <xdr:cNvPr id="88" name="テキスト ボックス 87"/>
        <xdr:cNvSpPr txBox="1"/>
      </xdr:nvSpPr>
      <xdr:spPr>
        <a:xfrm>
          <a:off x="2717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20845</xdr:rowOff>
    </xdr:from>
    <xdr:ext cx="762000" cy="259045"/>
    <xdr:sp macro="" textlink="">
      <xdr:nvSpPr>
        <xdr:cNvPr id="90" name="テキスト ボックス 89"/>
        <xdr:cNvSpPr txBox="1"/>
      </xdr:nvSpPr>
      <xdr:spPr>
        <a:xfrm>
          <a:off x="1828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93997</xdr:rowOff>
    </xdr:from>
    <xdr:ext cx="762000" cy="259045"/>
    <xdr:sp macro="" textlink="">
      <xdr:nvSpPr>
        <xdr:cNvPr id="92" name="テキスト ボックス 91"/>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物件費については、類似団体の平均とほぼ同水準で推移してい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固定資産税標準宅地鑑定評価業務や道路台帳作成業務等の委託料の増加</a:t>
          </a:r>
          <a:r>
            <a:rPr lang="ja-JP" altLang="en-US" sz="1100" b="0" i="0" baseline="0">
              <a:solidFill>
                <a:schemeClr val="dk1"/>
              </a:solidFill>
              <a:effectLst/>
              <a:latin typeface="+mn-lt"/>
              <a:ea typeface="+mn-ea"/>
              <a:cs typeface="+mn-cs"/>
            </a:rPr>
            <a:t>等により大きく</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そのため、</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一層、</a:t>
          </a:r>
          <a:r>
            <a:rPr lang="ja-JP" altLang="ja-JP" sz="1100" b="0" i="0" baseline="0">
              <a:solidFill>
                <a:schemeClr val="dk1"/>
              </a:solidFill>
              <a:effectLst/>
              <a:latin typeface="+mn-lt"/>
              <a:ea typeface="+mn-ea"/>
              <a:cs typeface="+mn-cs"/>
            </a:rPr>
            <a:t>行政改革大綱行動計画に基づき、事務事業の見直しや施設等の</a:t>
          </a:r>
          <a:r>
            <a:rPr lang="ja-JP" altLang="en-US" sz="1100" b="0" i="0" baseline="0">
              <a:solidFill>
                <a:schemeClr val="dk1"/>
              </a:solidFill>
              <a:effectLst/>
              <a:latin typeface="+mn-lt"/>
              <a:ea typeface="+mn-ea"/>
              <a:cs typeface="+mn-cs"/>
            </a:rPr>
            <a:t>あ</a:t>
          </a:r>
          <a:r>
            <a:rPr lang="ja-JP" altLang="ja-JP" sz="1100" b="0" i="0" baseline="0">
              <a:solidFill>
                <a:schemeClr val="dk1"/>
              </a:solidFill>
              <a:effectLst/>
              <a:latin typeface="+mn-lt"/>
              <a:ea typeface="+mn-ea"/>
              <a:cs typeface="+mn-cs"/>
            </a:rPr>
            <a:t>り方の検討</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契約の適正な執行等 により</a:t>
          </a:r>
          <a:r>
            <a:rPr lang="ja-JP" altLang="en-US" sz="1100" b="0" i="0" baseline="0">
              <a:solidFill>
                <a:schemeClr val="dk1"/>
              </a:solidFill>
              <a:effectLst/>
              <a:latin typeface="+mn-lt"/>
              <a:ea typeface="+mn-ea"/>
              <a:cs typeface="+mn-cs"/>
            </a:rPr>
            <a:t>、物件費の削減に取り組む必要がある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138430</xdr:rowOff>
    </xdr:to>
    <xdr:cxnSp macro="">
      <xdr:nvCxnSpPr>
        <xdr:cNvPr id="124" name="直線コネクタ 123"/>
        <xdr:cNvCxnSpPr/>
      </xdr:nvCxnSpPr>
      <xdr:spPr>
        <a:xfrm>
          <a:off x="15671800" y="3258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8890</xdr:rowOff>
    </xdr:to>
    <xdr:cxnSp macro="">
      <xdr:nvCxnSpPr>
        <xdr:cNvPr id="127" name="直線コネクタ 126"/>
        <xdr:cNvCxnSpPr/>
      </xdr:nvCxnSpPr>
      <xdr:spPr>
        <a:xfrm flipV="1">
          <a:off x="14782800" y="3258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8907</xdr:rowOff>
    </xdr:from>
    <xdr:ext cx="736600" cy="259045"/>
    <xdr:sp macro="" textlink="">
      <xdr:nvSpPr>
        <xdr:cNvPr id="129" name="テキスト ボックス 128"/>
        <xdr:cNvSpPr txBox="1"/>
      </xdr:nvSpPr>
      <xdr:spPr>
        <a:xfrm>
          <a:off x="15290800" y="292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8890</xdr:rowOff>
    </xdr:to>
    <xdr:cxnSp macro="">
      <xdr:nvCxnSpPr>
        <xdr:cNvPr id="130" name="直線コネクタ 129"/>
        <xdr:cNvCxnSpPr/>
      </xdr:nvCxnSpPr>
      <xdr:spPr>
        <a:xfrm>
          <a:off x="13893800" y="3213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26670</xdr:rowOff>
    </xdr:from>
    <xdr:to>
      <xdr:col>21</xdr:col>
      <xdr:colOff>412750</xdr:colOff>
      <xdr:row>19</xdr:row>
      <xdr:rowOff>128270</xdr:rowOff>
    </xdr:to>
    <xdr:sp macro="" textlink="">
      <xdr:nvSpPr>
        <xdr:cNvPr id="131" name="フローチャート : 判断 130"/>
        <xdr:cNvSpPr/>
      </xdr:nvSpPr>
      <xdr:spPr>
        <a:xfrm>
          <a:off x="14732000" y="328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113047</xdr:rowOff>
    </xdr:from>
    <xdr:ext cx="762000" cy="259045"/>
    <xdr:sp macro="" textlink="">
      <xdr:nvSpPr>
        <xdr:cNvPr id="132" name="テキスト ボックス 131"/>
        <xdr:cNvSpPr txBox="1"/>
      </xdr:nvSpPr>
      <xdr:spPr>
        <a:xfrm>
          <a:off x="14401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127000</xdr:rowOff>
    </xdr:to>
    <xdr:cxnSp macro="">
      <xdr:nvCxnSpPr>
        <xdr:cNvPr id="133" name="直線コネクタ 132"/>
        <xdr:cNvCxnSpPr/>
      </xdr:nvCxnSpPr>
      <xdr:spPr>
        <a:xfrm>
          <a:off x="13004800" y="3190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144780</xdr:rowOff>
    </xdr:from>
    <xdr:to>
      <xdr:col>20</xdr:col>
      <xdr:colOff>209550</xdr:colOff>
      <xdr:row>19</xdr:row>
      <xdr:rowOff>74930</xdr:rowOff>
    </xdr:to>
    <xdr:sp macro="" textlink="">
      <xdr:nvSpPr>
        <xdr:cNvPr id="134" name="フローチャート : 判断 133"/>
        <xdr:cNvSpPr/>
      </xdr:nvSpPr>
      <xdr:spPr>
        <a:xfrm>
          <a:off x="13843000" y="323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59707</xdr:rowOff>
    </xdr:from>
    <xdr:ext cx="762000" cy="259045"/>
    <xdr:sp macro="" textlink="">
      <xdr:nvSpPr>
        <xdr:cNvPr id="135" name="テキスト ボックス 134"/>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114300</xdr:rowOff>
    </xdr:from>
    <xdr:to>
      <xdr:col>19</xdr:col>
      <xdr:colOff>6350</xdr:colOff>
      <xdr:row>19</xdr:row>
      <xdr:rowOff>44450</xdr:rowOff>
    </xdr:to>
    <xdr:sp macro="" textlink="">
      <xdr:nvSpPr>
        <xdr:cNvPr id="136" name="フローチャート : 判断 135"/>
        <xdr:cNvSpPr/>
      </xdr:nvSpPr>
      <xdr:spPr>
        <a:xfrm>
          <a:off x="12954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29227</xdr:rowOff>
    </xdr:from>
    <xdr:ext cx="762000" cy="259045"/>
    <xdr:sp macro="" textlink="">
      <xdr:nvSpPr>
        <xdr:cNvPr id="137" name="テキスト ボックス 136"/>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87630</xdr:rowOff>
    </xdr:from>
    <xdr:to>
      <xdr:col>24</xdr:col>
      <xdr:colOff>82550</xdr:colOff>
      <xdr:row>20</xdr:row>
      <xdr:rowOff>17780</xdr:rowOff>
    </xdr:to>
    <xdr:sp macro="" textlink="">
      <xdr:nvSpPr>
        <xdr:cNvPr id="143" name="円/楕円 142"/>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59707</xdr:rowOff>
    </xdr:from>
    <xdr:ext cx="762000" cy="259045"/>
    <xdr:sp macro="" textlink="">
      <xdr:nvSpPr>
        <xdr:cNvPr id="144" name="物件費該当値テキスト"/>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5" name="円/楕円 144"/>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6" name="テキスト ボックス 145"/>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47" name="円/楕円 146"/>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69867</xdr:rowOff>
    </xdr:from>
    <xdr:ext cx="762000" cy="259045"/>
    <xdr:sp macro="" textlink="">
      <xdr:nvSpPr>
        <xdr:cNvPr id="148" name="テキスト ボックス 147"/>
        <xdr:cNvSpPr txBox="1"/>
      </xdr:nvSpPr>
      <xdr:spPr>
        <a:xfrm>
          <a:off x="14401800" y="298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49" name="円/楕円 148"/>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0" name="テキスト ボックス 149"/>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51" name="円/楕円 150"/>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165117</xdr:rowOff>
    </xdr:from>
    <xdr:ext cx="762000" cy="259045"/>
    <xdr:sp macro="" textlink="">
      <xdr:nvSpPr>
        <xdr:cNvPr id="152" name="テキスト ボックス 151"/>
        <xdr:cNvSpPr txBox="1"/>
      </xdr:nvSpPr>
      <xdr:spPr>
        <a:xfrm>
          <a:off x="126238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扶助費については、高齢化の進行や子育て施策の拡充等に伴い、年々上昇傾向で推移しており、平成</a:t>
          </a:r>
          <a:r>
            <a:rPr kumimoji="1" lang="en-US" altLang="ja-JP" sz="1100">
              <a:latin typeface="ＭＳ Ｐゴシック"/>
            </a:rPr>
            <a:t>27</a:t>
          </a:r>
          <a:r>
            <a:rPr kumimoji="1" lang="ja-JP" altLang="en-US" sz="1100">
              <a:latin typeface="ＭＳ Ｐゴシック"/>
            </a:rPr>
            <a:t>・</a:t>
          </a:r>
          <a:r>
            <a:rPr kumimoji="1" lang="en-US" altLang="ja-JP" sz="1100">
              <a:latin typeface="ＭＳ Ｐゴシック"/>
            </a:rPr>
            <a:t>28</a:t>
          </a:r>
          <a:r>
            <a:rPr kumimoji="1" lang="ja-JP" altLang="en-US" sz="1100">
              <a:latin typeface="ＭＳ Ｐゴシック"/>
            </a:rPr>
            <a:t>年度は類似団体の平均を上回っている。今後も少子高齢化の進行等により増嵩することが見込まれるところであり、</a:t>
          </a:r>
          <a:r>
            <a:rPr lang="ja-JP" altLang="ja-JP" sz="1100" b="0" i="0" baseline="0">
              <a:solidFill>
                <a:schemeClr val="dk1"/>
              </a:solidFill>
              <a:effectLst/>
              <a:latin typeface="+mn-lt"/>
              <a:ea typeface="+mn-ea"/>
              <a:cs typeface="+mn-cs"/>
            </a:rPr>
            <a:t>健康づくりや介護予防、また、生活困窮者の自立支援などの各種施策・事業等を推進・展開し</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急激な</a:t>
          </a:r>
          <a:r>
            <a:rPr lang="ja-JP" altLang="ja-JP" sz="1100" b="0" i="0" baseline="0">
              <a:solidFill>
                <a:schemeClr val="dk1"/>
              </a:solidFill>
              <a:effectLst/>
              <a:latin typeface="+mn-lt"/>
              <a:ea typeface="+mn-ea"/>
              <a:cs typeface="+mn-cs"/>
            </a:rPr>
            <a:t>上昇率の抑制に努める。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117475</xdr:rowOff>
    </xdr:from>
    <xdr:to>
      <xdr:col>7</xdr:col>
      <xdr:colOff>15875</xdr:colOff>
      <xdr:row>57</xdr:row>
      <xdr:rowOff>12700</xdr:rowOff>
    </xdr:to>
    <xdr:cxnSp macro="">
      <xdr:nvCxnSpPr>
        <xdr:cNvPr id="189" name="直線コネクタ 188"/>
        <xdr:cNvCxnSpPr/>
      </xdr:nvCxnSpPr>
      <xdr:spPr>
        <a:xfrm>
          <a:off x="3987800" y="97186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41275</xdr:rowOff>
    </xdr:from>
    <xdr:to>
      <xdr:col>5</xdr:col>
      <xdr:colOff>549275</xdr:colOff>
      <xdr:row>56</xdr:row>
      <xdr:rowOff>117475</xdr:rowOff>
    </xdr:to>
    <xdr:cxnSp macro="">
      <xdr:nvCxnSpPr>
        <xdr:cNvPr id="192" name="直線コネクタ 191"/>
        <xdr:cNvCxnSpPr/>
      </xdr:nvCxnSpPr>
      <xdr:spPr>
        <a:xfrm>
          <a:off x="3098800" y="9642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4" name="テキスト ボックス 193"/>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41275</xdr:rowOff>
    </xdr:to>
    <xdr:cxnSp macro="">
      <xdr:nvCxnSpPr>
        <xdr:cNvPr id="195" name="直線コネクタ 194"/>
        <xdr:cNvCxnSpPr/>
      </xdr:nvCxnSpPr>
      <xdr:spPr>
        <a:xfrm>
          <a:off x="2209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xdr:rowOff>
    </xdr:from>
    <xdr:to>
      <xdr:col>4</xdr:col>
      <xdr:colOff>396875</xdr:colOff>
      <xdr:row>56</xdr:row>
      <xdr:rowOff>111125</xdr:rowOff>
    </xdr:to>
    <xdr:sp macro="" textlink="">
      <xdr:nvSpPr>
        <xdr:cNvPr id="196" name="フローチャート : 判断 195"/>
        <xdr:cNvSpPr/>
      </xdr:nvSpPr>
      <xdr:spPr>
        <a:xfrm>
          <a:off x="3048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95902</xdr:rowOff>
    </xdr:from>
    <xdr:ext cx="762000" cy="259045"/>
    <xdr:sp macro="" textlink="">
      <xdr:nvSpPr>
        <xdr:cNvPr id="197" name="テキスト ボックス 196"/>
        <xdr:cNvSpPr txBox="1"/>
      </xdr:nvSpPr>
      <xdr:spPr>
        <a:xfrm>
          <a:off x="2717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155575</xdr:rowOff>
    </xdr:from>
    <xdr:to>
      <xdr:col>3</xdr:col>
      <xdr:colOff>142875</xdr:colOff>
      <xdr:row>56</xdr:row>
      <xdr:rowOff>12700</xdr:rowOff>
    </xdr:to>
    <xdr:cxnSp macro="">
      <xdr:nvCxnSpPr>
        <xdr:cNvPr id="198" name="直線コネクタ 197"/>
        <xdr:cNvCxnSpPr/>
      </xdr:nvCxnSpPr>
      <xdr:spPr>
        <a:xfrm>
          <a:off x="1320800" y="958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142875</xdr:rowOff>
    </xdr:from>
    <xdr:to>
      <xdr:col>3</xdr:col>
      <xdr:colOff>193675</xdr:colOff>
      <xdr:row>56</xdr:row>
      <xdr:rowOff>73025</xdr:rowOff>
    </xdr:to>
    <xdr:sp macro="" textlink="">
      <xdr:nvSpPr>
        <xdr:cNvPr id="199" name="フローチャート : 判断 198"/>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57802</xdr:rowOff>
    </xdr:from>
    <xdr:ext cx="762000" cy="259045"/>
    <xdr:sp macro="" textlink="">
      <xdr:nvSpPr>
        <xdr:cNvPr id="200" name="テキスト ボックス 199"/>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123825</xdr:rowOff>
    </xdr:from>
    <xdr:to>
      <xdr:col>1</xdr:col>
      <xdr:colOff>676275</xdr:colOff>
      <xdr:row>56</xdr:row>
      <xdr:rowOff>53975</xdr:rowOff>
    </xdr:to>
    <xdr:sp macro="" textlink="">
      <xdr:nvSpPr>
        <xdr:cNvPr id="201" name="フローチャート : 判断 200"/>
        <xdr:cNvSpPr/>
      </xdr:nvSpPr>
      <xdr:spPr>
        <a:xfrm>
          <a:off x="1270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38752</xdr:rowOff>
    </xdr:from>
    <xdr:ext cx="762000" cy="259045"/>
    <xdr:sp macro="" textlink="">
      <xdr:nvSpPr>
        <xdr:cNvPr id="202" name="テキスト ボックス 201"/>
        <xdr:cNvSpPr txBox="1"/>
      </xdr:nvSpPr>
      <xdr:spPr>
        <a:xfrm>
          <a:off x="939800" y="963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8" name="円/楕円 207"/>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9"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66675</xdr:rowOff>
    </xdr:from>
    <xdr:to>
      <xdr:col>5</xdr:col>
      <xdr:colOff>600075</xdr:colOff>
      <xdr:row>56</xdr:row>
      <xdr:rowOff>168275</xdr:rowOff>
    </xdr:to>
    <xdr:sp macro="" textlink="">
      <xdr:nvSpPr>
        <xdr:cNvPr id="210" name="円/楕円 209"/>
        <xdr:cNvSpPr/>
      </xdr:nvSpPr>
      <xdr:spPr>
        <a:xfrm>
          <a:off x="3937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153052</xdr:rowOff>
    </xdr:from>
    <xdr:ext cx="736600" cy="259045"/>
    <xdr:sp macro="" textlink="">
      <xdr:nvSpPr>
        <xdr:cNvPr id="211" name="テキスト ボックス 210"/>
        <xdr:cNvSpPr txBox="1"/>
      </xdr:nvSpPr>
      <xdr:spPr>
        <a:xfrm>
          <a:off x="3606800" y="975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161925</xdr:rowOff>
    </xdr:from>
    <xdr:to>
      <xdr:col>4</xdr:col>
      <xdr:colOff>396875</xdr:colOff>
      <xdr:row>56</xdr:row>
      <xdr:rowOff>92075</xdr:rowOff>
    </xdr:to>
    <xdr:sp macro="" textlink="">
      <xdr:nvSpPr>
        <xdr:cNvPr id="212" name="円/楕円 211"/>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102252</xdr:rowOff>
    </xdr:from>
    <xdr:ext cx="762000" cy="259045"/>
    <xdr:sp macro="" textlink="">
      <xdr:nvSpPr>
        <xdr:cNvPr id="213" name="テキスト ボックス 21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4" name="円/楕円 213"/>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5" name="テキスト ボックス 214"/>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104775</xdr:rowOff>
    </xdr:from>
    <xdr:to>
      <xdr:col>1</xdr:col>
      <xdr:colOff>676275</xdr:colOff>
      <xdr:row>56</xdr:row>
      <xdr:rowOff>34925</xdr:rowOff>
    </xdr:to>
    <xdr:sp macro="" textlink="">
      <xdr:nvSpPr>
        <xdr:cNvPr id="216" name="円/楕円 215"/>
        <xdr:cNvSpPr/>
      </xdr:nvSpPr>
      <xdr:spPr>
        <a:xfrm>
          <a:off x="1270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45102</xdr:rowOff>
    </xdr:from>
    <xdr:ext cx="762000" cy="259045"/>
    <xdr:sp macro="" textlink="">
      <xdr:nvSpPr>
        <xdr:cNvPr id="217" name="テキスト ボックス 216"/>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維持補修費や繰出金等のその他に係る比率については、前年度と同水準となり、また、</a:t>
          </a:r>
          <a:r>
            <a:rPr kumimoji="1" lang="ja-JP" altLang="ja-JP" sz="1100">
              <a:solidFill>
                <a:schemeClr val="dk1"/>
              </a:solidFill>
              <a:effectLst/>
              <a:latin typeface="+mn-lt"/>
              <a:ea typeface="+mn-ea"/>
              <a:cs typeface="+mn-cs"/>
            </a:rPr>
            <a:t>類似団体の平均と</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ほぼ同水準で推移</a:t>
          </a:r>
          <a:r>
            <a:rPr kumimoji="1" lang="ja-JP" altLang="en-US" sz="1100">
              <a:solidFill>
                <a:schemeClr val="dk1"/>
              </a:solidFill>
              <a:effectLst/>
              <a:latin typeface="+mn-lt"/>
              <a:ea typeface="+mn-ea"/>
              <a:cs typeface="+mn-cs"/>
            </a:rPr>
            <a:t>し</a:t>
          </a:r>
          <a:r>
            <a:rPr kumimoji="1" lang="ja-JP" altLang="en-US" sz="1100">
              <a:latin typeface="ＭＳ Ｐゴシック"/>
            </a:rPr>
            <a:t>ている。その中で、今後も高齢化の進行や公共施設の老朽化等に伴い、国民健康保険特別会計、介護保険特別会計等の繰出金の増加や公共施設の維持補修費の増加が見込まれる。そのため、引き続き、</a:t>
          </a:r>
          <a:r>
            <a:rPr lang="ja-JP" altLang="ja-JP" sz="1100" b="0" i="0" baseline="0">
              <a:solidFill>
                <a:schemeClr val="dk1"/>
              </a:solidFill>
              <a:effectLst/>
              <a:latin typeface="+mn-lt"/>
              <a:ea typeface="+mn-ea"/>
              <a:cs typeface="+mn-cs"/>
            </a:rPr>
            <a:t>健康づくりや介護予防</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の展開</a:t>
          </a:r>
          <a:r>
            <a:rPr lang="ja-JP" altLang="ja-JP" sz="1100" b="0" i="0" baseline="0">
              <a:solidFill>
                <a:schemeClr val="dk1"/>
              </a:solidFill>
              <a:effectLst/>
              <a:latin typeface="+mn-lt"/>
              <a:ea typeface="+mn-ea"/>
              <a:cs typeface="+mn-cs"/>
            </a:rPr>
            <a:t>、保険料の適正化等</a:t>
          </a:r>
          <a:r>
            <a:rPr lang="ja-JP" altLang="en-US" sz="1100" b="0" i="0" baseline="0">
              <a:solidFill>
                <a:schemeClr val="dk1"/>
              </a:solidFill>
              <a:effectLst/>
              <a:latin typeface="+mn-lt"/>
              <a:ea typeface="+mn-ea"/>
              <a:cs typeface="+mn-cs"/>
            </a:rPr>
            <a:t>の取組を推進することによる繰出金の抑制に</a:t>
          </a:r>
          <a:r>
            <a:rPr lang="ja-JP" altLang="ja-JP" sz="1100" b="0" i="0" baseline="0">
              <a:solidFill>
                <a:schemeClr val="dk1"/>
              </a:solidFill>
              <a:effectLst/>
              <a:latin typeface="+mn-lt"/>
              <a:ea typeface="+mn-ea"/>
              <a:cs typeface="+mn-cs"/>
            </a:rPr>
            <a:t>努める</a:t>
          </a:r>
          <a:r>
            <a:rPr lang="ja-JP" altLang="en-US" sz="1100" b="0" i="0" baseline="0">
              <a:solidFill>
                <a:schemeClr val="dk1"/>
              </a:solidFill>
              <a:effectLst/>
              <a:latin typeface="+mn-lt"/>
              <a:ea typeface="+mn-ea"/>
              <a:cs typeface="+mn-cs"/>
            </a:rPr>
            <a:t>とともに、</a:t>
          </a:r>
          <a:r>
            <a:rPr lang="ja-JP" altLang="ja-JP" sz="1100" b="0" i="0" baseline="0">
              <a:solidFill>
                <a:schemeClr val="dk1"/>
              </a:solidFill>
              <a:effectLst/>
              <a:latin typeface="+mn-lt"/>
              <a:ea typeface="+mn-ea"/>
              <a:cs typeface="+mn-cs"/>
            </a:rPr>
            <a:t>公共施設等総合管理計画の基本方針に基づ</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、施設等の評価・活用・整理の</a:t>
          </a:r>
          <a:r>
            <a:rPr lang="ja-JP" altLang="en-US" sz="1100" b="0" i="0" baseline="0">
              <a:solidFill>
                <a:schemeClr val="dk1"/>
              </a:solidFill>
              <a:effectLst/>
              <a:latin typeface="+mn-lt"/>
              <a:ea typeface="+mn-ea"/>
              <a:cs typeface="+mn-cs"/>
            </a:rPr>
            <a:t>取組を推進することによる</a:t>
          </a:r>
          <a:r>
            <a:rPr lang="ja-JP" altLang="ja-JP" sz="1100" b="0" i="0" baseline="0">
              <a:solidFill>
                <a:schemeClr val="dk1"/>
              </a:solidFill>
              <a:effectLst/>
              <a:latin typeface="+mn-lt"/>
              <a:ea typeface="+mn-ea"/>
              <a:cs typeface="+mn-cs"/>
            </a:rPr>
            <a:t>維持補修費の抑制に努める</a:t>
          </a:r>
          <a:r>
            <a:rPr lang="ja-JP" altLang="en-US" sz="1100" b="0" i="0" baseline="0">
              <a:solidFill>
                <a:schemeClr val="dk1"/>
              </a:solidFill>
              <a:effectLst/>
              <a:latin typeface="+mn-lt"/>
              <a:ea typeface="+mn-ea"/>
              <a:cs typeface="+mn-cs"/>
            </a:rPr>
            <a:t>必要がある。</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69850</xdr:rowOff>
    </xdr:to>
    <xdr:cxnSp macro="">
      <xdr:nvCxnSpPr>
        <xdr:cNvPr id="250" name="直線コネクタ 249"/>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69850</xdr:rowOff>
    </xdr:to>
    <xdr:cxnSp macro="">
      <xdr:nvCxnSpPr>
        <xdr:cNvPr id="253" name="直線コネクタ 252"/>
        <xdr:cNvCxnSpPr/>
      </xdr:nvCxnSpPr>
      <xdr:spPr>
        <a:xfrm>
          <a:off x="14782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46990</xdr:rowOff>
    </xdr:to>
    <xdr:cxnSp macro="">
      <xdr:nvCxnSpPr>
        <xdr:cNvPr id="256" name="直線コネクタ 255"/>
        <xdr:cNvCxnSpPr/>
      </xdr:nvCxnSpPr>
      <xdr:spPr>
        <a:xfrm>
          <a:off x="13893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7" name="フローチャート : 判断 256"/>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8" name="テキスト ボックス 257"/>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142240</xdr:rowOff>
    </xdr:to>
    <xdr:cxnSp macro="">
      <xdr:nvCxnSpPr>
        <xdr:cNvPr id="259" name="直線コネクタ 258"/>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0" name="フローチャート : 判断 259"/>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1" name="テキスト ボックス 26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2" name="フローチャート : 判断 261"/>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3" name="テキスト ボックス 262"/>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9" name="円/楕円 268"/>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70"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1" name="円/楕円 270"/>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72" name="テキスト ボックス 271"/>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3" name="円/楕円 27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4" name="テキスト ボックス 273"/>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5" name="円/楕円 274"/>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6" name="テキスト ボックス 275"/>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7" name="円/楕円 276"/>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8" name="テキスト ボックス 27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a:t>
          </a:r>
          <a:r>
            <a:rPr lang="ja-JP" altLang="en-US" sz="1100" b="0" i="0" baseline="0">
              <a:solidFill>
                <a:schemeClr val="dk1"/>
              </a:solidFill>
              <a:effectLst/>
              <a:latin typeface="+mn-lt"/>
              <a:ea typeface="+mn-ea"/>
              <a:cs typeface="+mn-cs"/>
            </a:rPr>
            <a:t>あ</a:t>
          </a:r>
          <a:r>
            <a:rPr lang="ja-JP" altLang="ja-JP" sz="1100" b="0" i="0" baseline="0">
              <a:solidFill>
                <a:schemeClr val="dk1"/>
              </a:solidFill>
              <a:effectLst/>
              <a:latin typeface="+mn-lt"/>
              <a:ea typeface="+mn-ea"/>
              <a:cs typeface="+mn-cs"/>
            </a:rPr>
            <a:t>り方について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見直し等を推進する。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85852</xdr:rowOff>
    </xdr:from>
    <xdr:to>
      <xdr:col>24</xdr:col>
      <xdr:colOff>31750</xdr:colOff>
      <xdr:row>34</xdr:row>
      <xdr:rowOff>113284</xdr:rowOff>
    </xdr:to>
    <xdr:cxnSp macro="">
      <xdr:nvCxnSpPr>
        <xdr:cNvPr id="308" name="直線コネクタ 307"/>
        <xdr:cNvCxnSpPr/>
      </xdr:nvCxnSpPr>
      <xdr:spPr>
        <a:xfrm>
          <a:off x="15671800" y="59151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34</xdr:row>
      <xdr:rowOff>104140</xdr:rowOff>
    </xdr:to>
    <xdr:cxnSp macro="">
      <xdr:nvCxnSpPr>
        <xdr:cNvPr id="311" name="直線コネクタ 310"/>
        <xdr:cNvCxnSpPr/>
      </xdr:nvCxnSpPr>
      <xdr:spPr>
        <a:xfrm flipV="1">
          <a:off x="14782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3" name="テキスト ボックス 31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104140</xdr:rowOff>
    </xdr:to>
    <xdr:cxnSp macro="">
      <xdr:nvCxnSpPr>
        <xdr:cNvPr id="314" name="直線コネクタ 313"/>
        <xdr:cNvCxnSpPr/>
      </xdr:nvCxnSpPr>
      <xdr:spPr>
        <a:xfrm>
          <a:off x="13893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5" name="フローチャート : 判断 314"/>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6" name="テキスト ボックス 315"/>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104140</xdr:rowOff>
    </xdr:to>
    <xdr:cxnSp macro="">
      <xdr:nvCxnSpPr>
        <xdr:cNvPr id="317" name="直線コネクタ 316"/>
        <xdr:cNvCxnSpPr/>
      </xdr:nvCxnSpPr>
      <xdr:spPr>
        <a:xfrm>
          <a:off x="13004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8" name="フローチャート : 判断 317"/>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9" name="テキスト ボックス 318"/>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0" name="フローチャート : 判断 319"/>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1" name="テキスト ボックス 320"/>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27" name="円/楕円 326"/>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28"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35052</xdr:rowOff>
    </xdr:from>
    <xdr:to>
      <xdr:col>22</xdr:col>
      <xdr:colOff>615950</xdr:colOff>
      <xdr:row>34</xdr:row>
      <xdr:rowOff>136652</xdr:rowOff>
    </xdr:to>
    <xdr:sp macro="" textlink="">
      <xdr:nvSpPr>
        <xdr:cNvPr id="329" name="円/楕円 328"/>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146829</xdr:rowOff>
    </xdr:from>
    <xdr:ext cx="736600" cy="259045"/>
    <xdr:sp macro="" textlink="">
      <xdr:nvSpPr>
        <xdr:cNvPr id="330" name="テキスト ボックス 329"/>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1" name="円/楕円 330"/>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2" name="テキスト ボックス 331"/>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3" name="円/楕円 332"/>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4" name="テキスト ボックス 333"/>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35" name="円/楕円 334"/>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36" name="テキスト ボックス 335"/>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公債費については、臨時財政対策債や合併特例事業債の元利償還金が増加した一方で、近年の地方債発行を極力抑制したことや低金利の影響等により、前年度と比較し</a:t>
          </a:r>
          <a:r>
            <a:rPr kumimoji="1" lang="en-US" altLang="ja-JP" sz="1100">
              <a:latin typeface="ＭＳ Ｐゴシック"/>
            </a:rPr>
            <a:t>0.5</a:t>
          </a:r>
          <a:r>
            <a:rPr kumimoji="1" lang="ja-JP" altLang="en-US" sz="1100">
              <a:latin typeface="ＭＳ Ｐゴシック"/>
            </a:rPr>
            <a:t>ポイント減少の</a:t>
          </a:r>
          <a:r>
            <a:rPr kumimoji="1" lang="en-US" altLang="ja-JP" sz="1100">
              <a:latin typeface="ＭＳ Ｐゴシック"/>
            </a:rPr>
            <a:t>19.3</a:t>
          </a:r>
          <a:r>
            <a:rPr kumimoji="1" lang="ja-JP" altLang="en-US" sz="1100">
              <a:latin typeface="ＭＳ Ｐゴシック"/>
            </a:rPr>
            <a:t>％と改善しているが、依然として類似団体の平均は上回っている。</a:t>
          </a:r>
          <a:r>
            <a:rPr lang="ja-JP" altLang="ja-JP" sz="1100" b="0" i="0" baseline="0">
              <a:solidFill>
                <a:schemeClr val="dk1"/>
              </a:solidFill>
              <a:effectLst/>
              <a:latin typeface="+mn-lt"/>
              <a:ea typeface="+mn-ea"/>
              <a:cs typeface="+mn-cs"/>
            </a:rPr>
            <a:t>今後も地方債の発行については、財政計画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交付税措置のある有利な地方債を活用するとともに、借入額は緊急性や重要性のある事業を選択した上で必要最小限にとどめるなど、計画的な地方債管理に努める。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54611</xdr:rowOff>
    </xdr:to>
    <xdr:cxnSp macro="">
      <xdr:nvCxnSpPr>
        <xdr:cNvPr id="369" name="直線コネクタ 368"/>
        <xdr:cNvCxnSpPr/>
      </xdr:nvCxnSpPr>
      <xdr:spPr>
        <a:xfrm flipV="1">
          <a:off x="3987800" y="132181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70"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78</xdr:row>
      <xdr:rowOff>27939</xdr:rowOff>
    </xdr:to>
    <xdr:cxnSp macro="">
      <xdr:nvCxnSpPr>
        <xdr:cNvPr id="372" name="直線コネクタ 371"/>
        <xdr:cNvCxnSpPr/>
      </xdr:nvCxnSpPr>
      <xdr:spPr>
        <a:xfrm flipV="1">
          <a:off x="3098800" y="132562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4" name="テキスト ボックス 373"/>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27939</xdr:rowOff>
    </xdr:from>
    <xdr:to>
      <xdr:col>4</xdr:col>
      <xdr:colOff>346075</xdr:colOff>
      <xdr:row>78</xdr:row>
      <xdr:rowOff>165100</xdr:rowOff>
    </xdr:to>
    <xdr:cxnSp macro="">
      <xdr:nvCxnSpPr>
        <xdr:cNvPr id="375" name="直線コネクタ 374"/>
        <xdr:cNvCxnSpPr/>
      </xdr:nvCxnSpPr>
      <xdr:spPr>
        <a:xfrm flipV="1">
          <a:off x="2209800" y="134010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6" name="フローチャート : 判断 375"/>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77" name="テキスト ボックス 376"/>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165100</xdr:rowOff>
    </xdr:from>
    <xdr:to>
      <xdr:col>3</xdr:col>
      <xdr:colOff>142875</xdr:colOff>
      <xdr:row>79</xdr:row>
      <xdr:rowOff>85089</xdr:rowOff>
    </xdr:to>
    <xdr:cxnSp macro="">
      <xdr:nvCxnSpPr>
        <xdr:cNvPr id="378" name="直線コネクタ 377"/>
        <xdr:cNvCxnSpPr/>
      </xdr:nvCxnSpPr>
      <xdr:spPr>
        <a:xfrm flipV="1">
          <a:off x="1320800" y="13538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9" name="フローチャート : 判断 378"/>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80" name="テキスト ボックス 379"/>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1" name="フローチャート : 判断 380"/>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82" name="テキスト ボックス 381"/>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8" name="円/楕円 387"/>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9"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90" name="円/楕円 389"/>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90188</xdr:rowOff>
    </xdr:from>
    <xdr:ext cx="736600" cy="259045"/>
    <xdr:sp macro="" textlink="">
      <xdr:nvSpPr>
        <xdr:cNvPr id="391" name="テキスト ボックス 390"/>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2" name="円/楕円 391"/>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93" name="テキスト ボックス 392"/>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4" name="円/楕円 393"/>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5" name="テキスト ボックス 394"/>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34289</xdr:rowOff>
    </xdr:from>
    <xdr:to>
      <xdr:col>1</xdr:col>
      <xdr:colOff>676275</xdr:colOff>
      <xdr:row>79</xdr:row>
      <xdr:rowOff>135889</xdr:rowOff>
    </xdr:to>
    <xdr:sp macro="" textlink="">
      <xdr:nvSpPr>
        <xdr:cNvPr id="396" name="円/楕円 395"/>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120666</xdr:rowOff>
    </xdr:from>
    <xdr:ext cx="762000" cy="259045"/>
    <xdr:sp macro="" textlink="">
      <xdr:nvSpPr>
        <xdr:cNvPr id="397" name="テキスト ボックス 396"/>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公債費以外に係る比率については、類似団体の平均と比較して下回る数値で推移している。その中で、</a:t>
          </a:r>
          <a:r>
            <a:rPr lang="ja-JP" altLang="en-US" sz="1100" b="0" i="0" baseline="0">
              <a:solidFill>
                <a:schemeClr val="dk1"/>
              </a:solidFill>
              <a:effectLst/>
              <a:latin typeface="+mn-lt"/>
              <a:ea typeface="+mn-ea"/>
              <a:cs typeface="+mn-cs"/>
            </a:rPr>
            <a:t>少子</a:t>
          </a:r>
          <a:r>
            <a:rPr lang="ja-JP" altLang="ja-JP" sz="1100" b="0" i="0" baseline="0">
              <a:solidFill>
                <a:schemeClr val="dk1"/>
              </a:solidFill>
              <a:effectLst/>
              <a:latin typeface="+mn-lt"/>
              <a:ea typeface="+mn-ea"/>
              <a:cs typeface="+mn-cs"/>
            </a:rPr>
            <a:t>高齢化の進行や医療の高度化等により、</a:t>
          </a:r>
          <a:r>
            <a:rPr lang="ja-JP" altLang="en-US" sz="1100" b="0" i="0" baseline="0">
              <a:solidFill>
                <a:schemeClr val="dk1"/>
              </a:solidFill>
              <a:effectLst/>
              <a:latin typeface="+mn-lt"/>
              <a:ea typeface="+mn-ea"/>
              <a:cs typeface="+mn-cs"/>
            </a:rPr>
            <a:t>社会保障関係費</a:t>
          </a:r>
          <a:r>
            <a:rPr lang="ja-JP" altLang="ja-JP" sz="1100" b="0" i="0" baseline="0">
              <a:solidFill>
                <a:schemeClr val="dk1"/>
              </a:solidFill>
              <a:effectLst/>
              <a:latin typeface="+mn-lt"/>
              <a:ea typeface="+mn-ea"/>
              <a:cs typeface="+mn-cs"/>
            </a:rPr>
            <a:t>については増加傾向で推移</a:t>
          </a:r>
          <a:r>
            <a:rPr lang="ja-JP" altLang="en-US" sz="1100" b="0" i="0" baseline="0">
              <a:solidFill>
                <a:schemeClr val="dk1"/>
              </a:solidFill>
              <a:effectLst/>
              <a:latin typeface="+mn-lt"/>
              <a:ea typeface="+mn-ea"/>
              <a:cs typeface="+mn-cs"/>
            </a:rPr>
            <a:t>することが見込まれ、また、公共施設の老朽化等により維持補修費についても増加することが見込まれる。そのため</a:t>
          </a:r>
          <a:r>
            <a:rPr lang="ja-JP" altLang="ja-JP" sz="1100" b="0" i="0" baseline="0">
              <a:solidFill>
                <a:schemeClr val="dk1"/>
              </a:solidFill>
              <a:effectLst/>
              <a:latin typeface="+mn-lt"/>
              <a:ea typeface="+mn-ea"/>
              <a:cs typeface="+mn-cs"/>
            </a:rPr>
            <a:t>、各種施策や事業等の展開により、扶助費</a:t>
          </a:r>
          <a:r>
            <a:rPr lang="ja-JP" altLang="en-US" sz="1100" b="0" i="0" baseline="0">
              <a:solidFill>
                <a:schemeClr val="dk1"/>
              </a:solidFill>
              <a:effectLst/>
              <a:latin typeface="+mn-lt"/>
              <a:ea typeface="+mn-ea"/>
              <a:cs typeface="+mn-cs"/>
            </a:rPr>
            <a:t>や維持補修費</a:t>
          </a:r>
          <a:r>
            <a:rPr lang="ja-JP" altLang="ja-JP" sz="1100" b="0" i="0" baseline="0">
              <a:solidFill>
                <a:schemeClr val="dk1"/>
              </a:solidFill>
              <a:effectLst/>
              <a:latin typeface="+mn-lt"/>
              <a:ea typeface="+mn-ea"/>
              <a:cs typeface="+mn-cs"/>
            </a:rPr>
            <a:t>の抑制</a:t>
          </a:r>
          <a:r>
            <a:rPr lang="ja-JP" altLang="en-US" sz="1100" b="0" i="0" baseline="0">
              <a:solidFill>
                <a:schemeClr val="dk1"/>
              </a:solidFill>
              <a:effectLst/>
              <a:latin typeface="+mn-lt"/>
              <a:ea typeface="+mn-ea"/>
              <a:cs typeface="+mn-cs"/>
            </a:rPr>
            <a:t>に努めるとともに</a:t>
          </a:r>
          <a:r>
            <a:rPr lang="ja-JP" altLang="ja-JP" sz="1100" b="0" i="0" baseline="0">
              <a:solidFill>
                <a:schemeClr val="dk1"/>
              </a:solidFill>
              <a:effectLst/>
              <a:latin typeface="+mn-lt"/>
              <a:ea typeface="+mn-ea"/>
              <a:cs typeface="+mn-cs"/>
            </a:rPr>
            <a:t>、独立採算性を基本原則とする特別会計への繰出金の抑制に努める必要がある。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104139</xdr:rowOff>
    </xdr:to>
    <xdr:cxnSp macro="">
      <xdr:nvCxnSpPr>
        <xdr:cNvPr id="430" name="直線コネクタ 429"/>
        <xdr:cNvCxnSpPr/>
      </xdr:nvCxnSpPr>
      <xdr:spPr>
        <a:xfrm>
          <a:off x="15671800" y="131953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31"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165100</xdr:rowOff>
    </xdr:from>
    <xdr:to>
      <xdr:col>22</xdr:col>
      <xdr:colOff>565150</xdr:colOff>
      <xdr:row>77</xdr:row>
      <xdr:rowOff>12700</xdr:rowOff>
    </xdr:to>
    <xdr:cxnSp macro="">
      <xdr:nvCxnSpPr>
        <xdr:cNvPr id="433" name="直線コネクタ 432"/>
        <xdr:cNvCxnSpPr/>
      </xdr:nvCxnSpPr>
      <xdr:spPr>
        <a:xfrm flipV="1">
          <a:off x="14782800" y="1319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5" name="テキスト ボックス 434"/>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77</xdr:row>
      <xdr:rowOff>12700</xdr:rowOff>
    </xdr:to>
    <xdr:cxnSp macro="">
      <xdr:nvCxnSpPr>
        <xdr:cNvPr id="436" name="直線コネクタ 435"/>
        <xdr:cNvCxnSpPr/>
      </xdr:nvCxnSpPr>
      <xdr:spPr>
        <a:xfrm>
          <a:off x="13893800" y="1310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7" name="フローチャート : 判断 43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38" name="テキスト ボックス 43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66039</xdr:rowOff>
    </xdr:from>
    <xdr:to>
      <xdr:col>20</xdr:col>
      <xdr:colOff>158750</xdr:colOff>
      <xdr:row>76</xdr:row>
      <xdr:rowOff>69850</xdr:rowOff>
    </xdr:to>
    <xdr:cxnSp macro="">
      <xdr:nvCxnSpPr>
        <xdr:cNvPr id="439" name="直線コネクタ 438"/>
        <xdr:cNvCxnSpPr/>
      </xdr:nvCxnSpPr>
      <xdr:spPr>
        <a:xfrm>
          <a:off x="13004800" y="1309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0" name="フローチャート : 判断 43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1" name="テキスト ボックス 440"/>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2" name="フローチャート : 判断 441"/>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3" name="テキスト ボックス 44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9" name="円/楕円 448"/>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50"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1" name="円/楕円 450"/>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52" name="テキスト ボックス 451"/>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3" name="円/楕円 452"/>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54" name="テキスト ボックス 453"/>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55" name="円/楕円 454"/>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56" name="テキスト ボックス 455"/>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7" name="円/楕円 456"/>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58" name="テキスト ボックス 457"/>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鹿児島県日置市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125929</xdr:rowOff>
    </xdr:from>
    <xdr:to>
      <xdr:col>4</xdr:col>
      <xdr:colOff>1117600</xdr:colOff>
      <xdr:row>17</xdr:row>
      <xdr:rowOff>126935</xdr:rowOff>
    </xdr:to>
    <xdr:cxnSp macro="">
      <xdr:nvCxnSpPr>
        <xdr:cNvPr id="47" name="直線コネクタ 46"/>
        <xdr:cNvCxnSpPr/>
      </xdr:nvCxnSpPr>
      <xdr:spPr bwMode="auto">
        <a:xfrm>
          <a:off x="5003800" y="3088204"/>
          <a:ext cx="6477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125919</xdr:rowOff>
    </xdr:from>
    <xdr:to>
      <xdr:col>4</xdr:col>
      <xdr:colOff>469900</xdr:colOff>
      <xdr:row>17</xdr:row>
      <xdr:rowOff>125929</xdr:rowOff>
    </xdr:to>
    <xdr:cxnSp macro="">
      <xdr:nvCxnSpPr>
        <xdr:cNvPr id="50" name="直線コネクタ 49"/>
        <xdr:cNvCxnSpPr/>
      </xdr:nvCxnSpPr>
      <xdr:spPr bwMode="auto">
        <a:xfrm>
          <a:off x="4305300" y="3088194"/>
          <a:ext cx="6985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125919</xdr:rowOff>
    </xdr:from>
    <xdr:to>
      <xdr:col>3</xdr:col>
      <xdr:colOff>904875</xdr:colOff>
      <xdr:row>17</xdr:row>
      <xdr:rowOff>145021</xdr:rowOff>
    </xdr:to>
    <xdr:cxnSp macro="">
      <xdr:nvCxnSpPr>
        <xdr:cNvPr id="53" name="直線コネクタ 52"/>
        <xdr:cNvCxnSpPr/>
      </xdr:nvCxnSpPr>
      <xdr:spPr bwMode="auto">
        <a:xfrm flipV="1">
          <a:off x="3606800" y="3088194"/>
          <a:ext cx="698500" cy="19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129837</xdr:rowOff>
    </xdr:from>
    <xdr:to>
      <xdr:col>3</xdr:col>
      <xdr:colOff>955675</xdr:colOff>
      <xdr:row>18</xdr:row>
      <xdr:rowOff>59987</xdr:rowOff>
    </xdr:to>
    <xdr:sp macro="" textlink="">
      <xdr:nvSpPr>
        <xdr:cNvPr id="54" name="フローチャート : 判断 53"/>
        <xdr:cNvSpPr/>
      </xdr:nvSpPr>
      <xdr:spPr bwMode="auto">
        <a:xfrm>
          <a:off x="4254500" y="3092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44764</xdr:rowOff>
    </xdr:from>
    <xdr:ext cx="762000" cy="259045"/>
    <xdr:sp macro="" textlink="">
      <xdr:nvSpPr>
        <xdr:cNvPr id="55" name="テキスト ボックス 54"/>
        <xdr:cNvSpPr txBox="1"/>
      </xdr:nvSpPr>
      <xdr:spPr>
        <a:xfrm>
          <a:off x="3924300" y="31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136824</xdr:rowOff>
    </xdr:from>
    <xdr:to>
      <xdr:col>3</xdr:col>
      <xdr:colOff>206375</xdr:colOff>
      <xdr:row>17</xdr:row>
      <xdr:rowOff>145021</xdr:rowOff>
    </xdr:to>
    <xdr:cxnSp macro="">
      <xdr:nvCxnSpPr>
        <xdr:cNvPr id="56" name="直線コネクタ 55"/>
        <xdr:cNvCxnSpPr/>
      </xdr:nvCxnSpPr>
      <xdr:spPr bwMode="auto">
        <a:xfrm>
          <a:off x="2908300" y="3099099"/>
          <a:ext cx="698500" cy="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136110</xdr:rowOff>
    </xdr:from>
    <xdr:to>
      <xdr:col>3</xdr:col>
      <xdr:colOff>257175</xdr:colOff>
      <xdr:row>18</xdr:row>
      <xdr:rowOff>66260</xdr:rowOff>
    </xdr:to>
    <xdr:sp macro="" textlink="">
      <xdr:nvSpPr>
        <xdr:cNvPr id="57" name="フローチャート : 判断 56"/>
        <xdr:cNvSpPr/>
      </xdr:nvSpPr>
      <xdr:spPr bwMode="auto">
        <a:xfrm>
          <a:off x="3556000" y="3098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51037</xdr:rowOff>
    </xdr:from>
    <xdr:ext cx="762000" cy="259045"/>
    <xdr:sp macro="" textlink="">
      <xdr:nvSpPr>
        <xdr:cNvPr id="58" name="テキスト ボックス 57"/>
        <xdr:cNvSpPr txBox="1"/>
      </xdr:nvSpPr>
      <xdr:spPr>
        <a:xfrm>
          <a:off x="3225800" y="318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127222</xdr:rowOff>
    </xdr:from>
    <xdr:to>
      <xdr:col>2</xdr:col>
      <xdr:colOff>692150</xdr:colOff>
      <xdr:row>18</xdr:row>
      <xdr:rowOff>57372</xdr:rowOff>
    </xdr:to>
    <xdr:sp macro="" textlink="">
      <xdr:nvSpPr>
        <xdr:cNvPr id="59" name="フローチャート : 判断 58"/>
        <xdr:cNvSpPr/>
      </xdr:nvSpPr>
      <xdr:spPr bwMode="auto">
        <a:xfrm>
          <a:off x="2857500" y="3089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42149</xdr:rowOff>
    </xdr:from>
    <xdr:ext cx="762000" cy="259045"/>
    <xdr:sp macro="" textlink="">
      <xdr:nvSpPr>
        <xdr:cNvPr id="60" name="テキスト ボックス 59"/>
        <xdr:cNvSpPr txBox="1"/>
      </xdr:nvSpPr>
      <xdr:spPr>
        <a:xfrm>
          <a:off x="2527300" y="317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76135</xdr:rowOff>
    </xdr:from>
    <xdr:to>
      <xdr:col>5</xdr:col>
      <xdr:colOff>34925</xdr:colOff>
      <xdr:row>18</xdr:row>
      <xdr:rowOff>6285</xdr:rowOff>
    </xdr:to>
    <xdr:sp macro="" textlink="">
      <xdr:nvSpPr>
        <xdr:cNvPr id="66" name="円/楕円 65"/>
        <xdr:cNvSpPr/>
      </xdr:nvSpPr>
      <xdr:spPr bwMode="auto">
        <a:xfrm>
          <a:off x="5600700" y="303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156162</xdr:rowOff>
    </xdr:from>
    <xdr:ext cx="762000" cy="259045"/>
    <xdr:sp macro="" textlink="">
      <xdr:nvSpPr>
        <xdr:cNvPr id="67" name="人口1人当たり決算額の推移該当値テキスト130"/>
        <xdr:cNvSpPr txBox="1"/>
      </xdr:nvSpPr>
      <xdr:spPr>
        <a:xfrm>
          <a:off x="5740400" y="29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75129</xdr:rowOff>
    </xdr:from>
    <xdr:to>
      <xdr:col>4</xdr:col>
      <xdr:colOff>520700</xdr:colOff>
      <xdr:row>18</xdr:row>
      <xdr:rowOff>5279</xdr:rowOff>
    </xdr:to>
    <xdr:sp macro="" textlink="">
      <xdr:nvSpPr>
        <xdr:cNvPr id="68" name="円/楕円 67"/>
        <xdr:cNvSpPr/>
      </xdr:nvSpPr>
      <xdr:spPr bwMode="auto">
        <a:xfrm>
          <a:off x="4953000" y="303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161506</xdr:rowOff>
    </xdr:from>
    <xdr:ext cx="736600" cy="259045"/>
    <xdr:sp macro="" textlink="">
      <xdr:nvSpPr>
        <xdr:cNvPr id="69" name="テキスト ボックス 68"/>
        <xdr:cNvSpPr txBox="1"/>
      </xdr:nvSpPr>
      <xdr:spPr>
        <a:xfrm>
          <a:off x="4622800" y="312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75119</xdr:rowOff>
    </xdr:from>
    <xdr:to>
      <xdr:col>3</xdr:col>
      <xdr:colOff>955675</xdr:colOff>
      <xdr:row>18</xdr:row>
      <xdr:rowOff>5269</xdr:rowOff>
    </xdr:to>
    <xdr:sp macro="" textlink="">
      <xdr:nvSpPr>
        <xdr:cNvPr id="70" name="円/楕円 69"/>
        <xdr:cNvSpPr/>
      </xdr:nvSpPr>
      <xdr:spPr bwMode="auto">
        <a:xfrm>
          <a:off x="4254500" y="303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15446</xdr:rowOff>
    </xdr:from>
    <xdr:ext cx="762000" cy="259045"/>
    <xdr:sp macro="" textlink="">
      <xdr:nvSpPr>
        <xdr:cNvPr id="71" name="テキスト ボックス 70"/>
        <xdr:cNvSpPr txBox="1"/>
      </xdr:nvSpPr>
      <xdr:spPr>
        <a:xfrm>
          <a:off x="3924300" y="28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94221</xdr:rowOff>
    </xdr:from>
    <xdr:to>
      <xdr:col>3</xdr:col>
      <xdr:colOff>257175</xdr:colOff>
      <xdr:row>18</xdr:row>
      <xdr:rowOff>24371</xdr:rowOff>
    </xdr:to>
    <xdr:sp macro="" textlink="">
      <xdr:nvSpPr>
        <xdr:cNvPr id="72" name="円/楕円 71"/>
        <xdr:cNvSpPr/>
      </xdr:nvSpPr>
      <xdr:spPr bwMode="auto">
        <a:xfrm>
          <a:off x="3556000" y="3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34548</xdr:rowOff>
    </xdr:from>
    <xdr:ext cx="762000" cy="259045"/>
    <xdr:sp macro="" textlink="">
      <xdr:nvSpPr>
        <xdr:cNvPr id="73" name="テキスト ボックス 72"/>
        <xdr:cNvSpPr txBox="1"/>
      </xdr:nvSpPr>
      <xdr:spPr>
        <a:xfrm>
          <a:off x="3225800" y="28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86024</xdr:rowOff>
    </xdr:from>
    <xdr:to>
      <xdr:col>2</xdr:col>
      <xdr:colOff>692150</xdr:colOff>
      <xdr:row>18</xdr:row>
      <xdr:rowOff>16174</xdr:rowOff>
    </xdr:to>
    <xdr:sp macro="" textlink="">
      <xdr:nvSpPr>
        <xdr:cNvPr id="74" name="円/楕円 73"/>
        <xdr:cNvSpPr/>
      </xdr:nvSpPr>
      <xdr:spPr bwMode="auto">
        <a:xfrm>
          <a:off x="2857500" y="304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26351</xdr:rowOff>
    </xdr:from>
    <xdr:ext cx="762000" cy="259045"/>
    <xdr:sp macro="" textlink="">
      <xdr:nvSpPr>
        <xdr:cNvPr id="75" name="テキスト ボックス 74"/>
        <xdr:cNvSpPr txBox="1"/>
      </xdr:nvSpPr>
      <xdr:spPr>
        <a:xfrm>
          <a:off x="2527300" y="281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7854</xdr:rowOff>
    </xdr:from>
    <xdr:to>
      <xdr:col>4</xdr:col>
      <xdr:colOff>1117600</xdr:colOff>
      <xdr:row>37</xdr:row>
      <xdr:rowOff>45116</xdr:rowOff>
    </xdr:to>
    <xdr:cxnSp macro="">
      <xdr:nvCxnSpPr>
        <xdr:cNvPr id="107" name="直線コネクタ 106"/>
        <xdr:cNvCxnSpPr/>
      </xdr:nvCxnSpPr>
      <xdr:spPr bwMode="auto">
        <a:xfrm>
          <a:off x="5003800" y="7132554"/>
          <a:ext cx="6477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103980</xdr:rowOff>
    </xdr:from>
    <xdr:to>
      <xdr:col>4</xdr:col>
      <xdr:colOff>469900</xdr:colOff>
      <xdr:row>37</xdr:row>
      <xdr:rowOff>7854</xdr:rowOff>
    </xdr:to>
    <xdr:cxnSp macro="">
      <xdr:nvCxnSpPr>
        <xdr:cNvPr id="110" name="直線コネクタ 109"/>
        <xdr:cNvCxnSpPr/>
      </xdr:nvCxnSpPr>
      <xdr:spPr bwMode="auto">
        <a:xfrm>
          <a:off x="4305300" y="7057230"/>
          <a:ext cx="698500" cy="75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303936</xdr:rowOff>
    </xdr:from>
    <xdr:to>
      <xdr:col>3</xdr:col>
      <xdr:colOff>904875</xdr:colOff>
      <xdr:row>36</xdr:row>
      <xdr:rowOff>103980</xdr:rowOff>
    </xdr:to>
    <xdr:cxnSp macro="">
      <xdr:nvCxnSpPr>
        <xdr:cNvPr id="113" name="直線コネクタ 112"/>
        <xdr:cNvCxnSpPr/>
      </xdr:nvCxnSpPr>
      <xdr:spPr bwMode="auto">
        <a:xfrm>
          <a:off x="3606800" y="6914286"/>
          <a:ext cx="698500" cy="14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4" name="フローチャート : 判断 113"/>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15" name="テキスト ボックス 114"/>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204450</xdr:rowOff>
    </xdr:from>
    <xdr:to>
      <xdr:col>3</xdr:col>
      <xdr:colOff>206375</xdr:colOff>
      <xdr:row>35</xdr:row>
      <xdr:rowOff>303936</xdr:rowOff>
    </xdr:to>
    <xdr:cxnSp macro="">
      <xdr:nvCxnSpPr>
        <xdr:cNvPr id="116" name="直線コネクタ 115"/>
        <xdr:cNvCxnSpPr/>
      </xdr:nvCxnSpPr>
      <xdr:spPr bwMode="auto">
        <a:xfrm>
          <a:off x="2908300" y="6814800"/>
          <a:ext cx="698500" cy="99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17" name="フローチャート : 判断 116"/>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18" name="テキスト ボックス 117"/>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19" name="フローチャート : 判断 118"/>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0" name="テキスト ボックス 119"/>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165766</xdr:rowOff>
    </xdr:from>
    <xdr:to>
      <xdr:col>5</xdr:col>
      <xdr:colOff>34925</xdr:colOff>
      <xdr:row>37</xdr:row>
      <xdr:rowOff>95916</xdr:rowOff>
    </xdr:to>
    <xdr:sp macro="" textlink="">
      <xdr:nvSpPr>
        <xdr:cNvPr id="126" name="円/楕円 125"/>
        <xdr:cNvSpPr/>
      </xdr:nvSpPr>
      <xdr:spPr bwMode="auto">
        <a:xfrm>
          <a:off x="5600700" y="711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137843</xdr:rowOff>
    </xdr:from>
    <xdr:ext cx="762000" cy="259045"/>
    <xdr:sp macro="" textlink="">
      <xdr:nvSpPr>
        <xdr:cNvPr id="127" name="人口1人当たり決算額の推移該当値テキスト445"/>
        <xdr:cNvSpPr txBox="1"/>
      </xdr:nvSpPr>
      <xdr:spPr>
        <a:xfrm>
          <a:off x="5740400" y="709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128504</xdr:rowOff>
    </xdr:from>
    <xdr:to>
      <xdr:col>4</xdr:col>
      <xdr:colOff>520700</xdr:colOff>
      <xdr:row>37</xdr:row>
      <xdr:rowOff>58654</xdr:rowOff>
    </xdr:to>
    <xdr:sp macro="" textlink="">
      <xdr:nvSpPr>
        <xdr:cNvPr id="128" name="円/楕円 127"/>
        <xdr:cNvSpPr/>
      </xdr:nvSpPr>
      <xdr:spPr bwMode="auto">
        <a:xfrm>
          <a:off x="4953000" y="708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43431</xdr:rowOff>
    </xdr:from>
    <xdr:ext cx="736600" cy="259045"/>
    <xdr:sp macro="" textlink="">
      <xdr:nvSpPr>
        <xdr:cNvPr id="129" name="テキスト ボックス 128"/>
        <xdr:cNvSpPr txBox="1"/>
      </xdr:nvSpPr>
      <xdr:spPr>
        <a:xfrm>
          <a:off x="4622800" y="7168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53180</xdr:rowOff>
    </xdr:from>
    <xdr:to>
      <xdr:col>3</xdr:col>
      <xdr:colOff>955675</xdr:colOff>
      <xdr:row>36</xdr:row>
      <xdr:rowOff>154780</xdr:rowOff>
    </xdr:to>
    <xdr:sp macro="" textlink="">
      <xdr:nvSpPr>
        <xdr:cNvPr id="130" name="円/楕円 129"/>
        <xdr:cNvSpPr/>
      </xdr:nvSpPr>
      <xdr:spPr bwMode="auto">
        <a:xfrm>
          <a:off x="4254500" y="700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164957</xdr:rowOff>
    </xdr:from>
    <xdr:ext cx="762000" cy="259045"/>
    <xdr:sp macro="" textlink="">
      <xdr:nvSpPr>
        <xdr:cNvPr id="131" name="テキスト ボックス 130"/>
        <xdr:cNvSpPr txBox="1"/>
      </xdr:nvSpPr>
      <xdr:spPr>
        <a:xfrm>
          <a:off x="3924300" y="677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253136</xdr:rowOff>
    </xdr:from>
    <xdr:to>
      <xdr:col>3</xdr:col>
      <xdr:colOff>257175</xdr:colOff>
      <xdr:row>36</xdr:row>
      <xdr:rowOff>11836</xdr:rowOff>
    </xdr:to>
    <xdr:sp macro="" textlink="">
      <xdr:nvSpPr>
        <xdr:cNvPr id="132" name="円/楕円 131"/>
        <xdr:cNvSpPr/>
      </xdr:nvSpPr>
      <xdr:spPr bwMode="auto">
        <a:xfrm>
          <a:off x="3556000" y="686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22013</xdr:rowOff>
    </xdr:from>
    <xdr:ext cx="762000" cy="259045"/>
    <xdr:sp macro="" textlink="">
      <xdr:nvSpPr>
        <xdr:cNvPr id="133" name="テキスト ボックス 132"/>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24,760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153650</xdr:rowOff>
    </xdr:from>
    <xdr:to>
      <xdr:col>2</xdr:col>
      <xdr:colOff>692150</xdr:colOff>
      <xdr:row>35</xdr:row>
      <xdr:rowOff>255250</xdr:rowOff>
    </xdr:to>
    <xdr:sp macro="" textlink="">
      <xdr:nvSpPr>
        <xdr:cNvPr id="134" name="円/楕円 133"/>
        <xdr:cNvSpPr/>
      </xdr:nvSpPr>
      <xdr:spPr bwMode="auto">
        <a:xfrm>
          <a:off x="2857500" y="676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265427</xdr:rowOff>
    </xdr:from>
    <xdr:ext cx="762000" cy="259045"/>
    <xdr:sp macro="" textlink="">
      <xdr:nvSpPr>
        <xdr:cNvPr id="135" name="テキスト ボックス 134"/>
        <xdr:cNvSpPr txBox="1"/>
      </xdr:nvSpPr>
      <xdr:spPr>
        <a:xfrm>
          <a:off x="2527300" y="653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126972</xdr:rowOff>
    </xdr:from>
    <xdr:to>
      <xdr:col>6</xdr:col>
      <xdr:colOff>511175</xdr:colOff>
      <xdr:row>36</xdr:row>
      <xdr:rowOff>133765</xdr:rowOff>
    </xdr:to>
    <xdr:cxnSp macro="">
      <xdr:nvCxnSpPr>
        <xdr:cNvPr id="58" name="直線コネクタ 57"/>
        <xdr:cNvCxnSpPr/>
      </xdr:nvCxnSpPr>
      <xdr:spPr>
        <a:xfrm>
          <a:off x="3797300" y="6299172"/>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119323</xdr:rowOff>
    </xdr:from>
    <xdr:to>
      <xdr:col>5</xdr:col>
      <xdr:colOff>358775</xdr:colOff>
      <xdr:row>36</xdr:row>
      <xdr:rowOff>126972</xdr:rowOff>
    </xdr:to>
    <xdr:cxnSp macro="">
      <xdr:nvCxnSpPr>
        <xdr:cNvPr id="61" name="直線コネクタ 60"/>
        <xdr:cNvCxnSpPr/>
      </xdr:nvCxnSpPr>
      <xdr:spPr>
        <a:xfrm>
          <a:off x="2908300" y="629152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119323</xdr:rowOff>
    </xdr:from>
    <xdr:to>
      <xdr:col>4</xdr:col>
      <xdr:colOff>155575</xdr:colOff>
      <xdr:row>36</xdr:row>
      <xdr:rowOff>128818</xdr:rowOff>
    </xdr:to>
    <xdr:cxnSp macro="">
      <xdr:nvCxnSpPr>
        <xdr:cNvPr id="64" name="直線コネクタ 63"/>
        <xdr:cNvCxnSpPr/>
      </xdr:nvCxnSpPr>
      <xdr:spPr>
        <a:xfrm flipV="1">
          <a:off x="2019300" y="6291523"/>
          <a:ext cx="889000" cy="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134099</xdr:rowOff>
    </xdr:from>
    <xdr:to>
      <xdr:col>4</xdr:col>
      <xdr:colOff>206375</xdr:colOff>
      <xdr:row>37</xdr:row>
      <xdr:rowOff>64249</xdr:rowOff>
    </xdr:to>
    <xdr:sp macro="" textlink="">
      <xdr:nvSpPr>
        <xdr:cNvPr id="65" name="フローチャート : 判断 64"/>
        <xdr:cNvSpPr/>
      </xdr:nvSpPr>
      <xdr:spPr>
        <a:xfrm>
          <a:off x="2857500" y="63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55376</xdr:rowOff>
    </xdr:from>
    <xdr:ext cx="534377" cy="259045"/>
    <xdr:sp macro="" textlink="">
      <xdr:nvSpPr>
        <xdr:cNvPr id="66" name="テキスト ボックス 65"/>
        <xdr:cNvSpPr txBox="1"/>
      </xdr:nvSpPr>
      <xdr:spPr>
        <a:xfrm>
          <a:off x="2641111" y="63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115962</xdr:rowOff>
    </xdr:from>
    <xdr:to>
      <xdr:col>2</xdr:col>
      <xdr:colOff>638175</xdr:colOff>
      <xdr:row>36</xdr:row>
      <xdr:rowOff>128818</xdr:rowOff>
    </xdr:to>
    <xdr:cxnSp macro="">
      <xdr:nvCxnSpPr>
        <xdr:cNvPr id="67" name="直線コネクタ 66"/>
        <xdr:cNvCxnSpPr/>
      </xdr:nvCxnSpPr>
      <xdr:spPr>
        <a:xfrm>
          <a:off x="1130300" y="6288162"/>
          <a:ext cx="889000" cy="1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135822</xdr:rowOff>
    </xdr:from>
    <xdr:to>
      <xdr:col>3</xdr:col>
      <xdr:colOff>3175</xdr:colOff>
      <xdr:row>37</xdr:row>
      <xdr:rowOff>65972</xdr:rowOff>
    </xdr:to>
    <xdr:sp macro="" textlink="">
      <xdr:nvSpPr>
        <xdr:cNvPr id="68" name="フローチャート : 判断 67"/>
        <xdr:cNvSpPr/>
      </xdr:nvSpPr>
      <xdr:spPr>
        <a:xfrm>
          <a:off x="1968500" y="63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57099</xdr:rowOff>
    </xdr:from>
    <xdr:ext cx="534377" cy="259045"/>
    <xdr:sp macro="" textlink="">
      <xdr:nvSpPr>
        <xdr:cNvPr id="69" name="テキスト ボックス 68"/>
        <xdr:cNvSpPr txBox="1"/>
      </xdr:nvSpPr>
      <xdr:spPr>
        <a:xfrm>
          <a:off x="1752111" y="64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126486</xdr:rowOff>
    </xdr:from>
    <xdr:to>
      <xdr:col>1</xdr:col>
      <xdr:colOff>485775</xdr:colOff>
      <xdr:row>37</xdr:row>
      <xdr:rowOff>56636</xdr:rowOff>
    </xdr:to>
    <xdr:sp macro="" textlink="">
      <xdr:nvSpPr>
        <xdr:cNvPr id="70" name="フローチャート : 判断 69"/>
        <xdr:cNvSpPr/>
      </xdr:nvSpPr>
      <xdr:spPr>
        <a:xfrm>
          <a:off x="1079500" y="629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47763</xdr:rowOff>
    </xdr:from>
    <xdr:ext cx="534377" cy="259045"/>
    <xdr:sp macro="" textlink="">
      <xdr:nvSpPr>
        <xdr:cNvPr id="71" name="テキスト ボックス 70"/>
        <xdr:cNvSpPr txBox="1"/>
      </xdr:nvSpPr>
      <xdr:spPr>
        <a:xfrm>
          <a:off x="863111" y="63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82965</xdr:rowOff>
    </xdr:from>
    <xdr:to>
      <xdr:col>6</xdr:col>
      <xdr:colOff>561975</xdr:colOff>
      <xdr:row>37</xdr:row>
      <xdr:rowOff>13115</xdr:rowOff>
    </xdr:to>
    <xdr:sp macro="" textlink="">
      <xdr:nvSpPr>
        <xdr:cNvPr id="77" name="円/楕円 76"/>
        <xdr:cNvSpPr/>
      </xdr:nvSpPr>
      <xdr:spPr>
        <a:xfrm>
          <a:off x="4584700" y="62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31733</xdr:rowOff>
    </xdr:from>
    <xdr:ext cx="534377" cy="259045"/>
    <xdr:sp macro="" textlink="">
      <xdr:nvSpPr>
        <xdr:cNvPr id="78" name="人件費該当値テキスト"/>
        <xdr:cNvSpPr txBox="1"/>
      </xdr:nvSpPr>
      <xdr:spPr>
        <a:xfrm>
          <a:off x="4686300" y="62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76172</xdr:rowOff>
    </xdr:from>
    <xdr:to>
      <xdr:col>5</xdr:col>
      <xdr:colOff>409575</xdr:colOff>
      <xdr:row>37</xdr:row>
      <xdr:rowOff>6322</xdr:rowOff>
    </xdr:to>
    <xdr:sp macro="" textlink="">
      <xdr:nvSpPr>
        <xdr:cNvPr id="79" name="円/楕円 78"/>
        <xdr:cNvSpPr/>
      </xdr:nvSpPr>
      <xdr:spPr>
        <a:xfrm>
          <a:off x="3746500" y="62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168899</xdr:rowOff>
    </xdr:from>
    <xdr:ext cx="534377" cy="259045"/>
    <xdr:sp macro="" textlink="">
      <xdr:nvSpPr>
        <xdr:cNvPr id="80" name="テキスト ボックス 79"/>
        <xdr:cNvSpPr txBox="1"/>
      </xdr:nvSpPr>
      <xdr:spPr>
        <a:xfrm>
          <a:off x="3530111" y="634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68523</xdr:rowOff>
    </xdr:from>
    <xdr:to>
      <xdr:col>4</xdr:col>
      <xdr:colOff>206375</xdr:colOff>
      <xdr:row>36</xdr:row>
      <xdr:rowOff>170123</xdr:rowOff>
    </xdr:to>
    <xdr:sp macro="" textlink="">
      <xdr:nvSpPr>
        <xdr:cNvPr id="81" name="円/楕円 80"/>
        <xdr:cNvSpPr/>
      </xdr:nvSpPr>
      <xdr:spPr>
        <a:xfrm>
          <a:off x="2857500" y="624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15200</xdr:rowOff>
    </xdr:from>
    <xdr:ext cx="534377" cy="259045"/>
    <xdr:sp macro="" textlink="">
      <xdr:nvSpPr>
        <xdr:cNvPr id="82" name="テキスト ボックス 81"/>
        <xdr:cNvSpPr txBox="1"/>
      </xdr:nvSpPr>
      <xdr:spPr>
        <a:xfrm>
          <a:off x="2641111" y="601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78018</xdr:rowOff>
    </xdr:from>
    <xdr:to>
      <xdr:col>3</xdr:col>
      <xdr:colOff>3175</xdr:colOff>
      <xdr:row>37</xdr:row>
      <xdr:rowOff>8168</xdr:rowOff>
    </xdr:to>
    <xdr:sp macro="" textlink="">
      <xdr:nvSpPr>
        <xdr:cNvPr id="83" name="円/楕円 82"/>
        <xdr:cNvSpPr/>
      </xdr:nvSpPr>
      <xdr:spPr>
        <a:xfrm>
          <a:off x="1968500" y="62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24695</xdr:rowOff>
    </xdr:from>
    <xdr:ext cx="534377" cy="259045"/>
    <xdr:sp macro="" textlink="">
      <xdr:nvSpPr>
        <xdr:cNvPr id="84" name="テキスト ボックス 83"/>
        <xdr:cNvSpPr txBox="1"/>
      </xdr:nvSpPr>
      <xdr:spPr>
        <a:xfrm>
          <a:off x="1752111" y="602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65162</xdr:rowOff>
    </xdr:from>
    <xdr:to>
      <xdr:col>1</xdr:col>
      <xdr:colOff>485775</xdr:colOff>
      <xdr:row>36</xdr:row>
      <xdr:rowOff>166762</xdr:rowOff>
    </xdr:to>
    <xdr:sp macro="" textlink="">
      <xdr:nvSpPr>
        <xdr:cNvPr id="85" name="円/楕円 84"/>
        <xdr:cNvSpPr/>
      </xdr:nvSpPr>
      <xdr:spPr>
        <a:xfrm>
          <a:off x="1079500" y="62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11839</xdr:rowOff>
    </xdr:from>
    <xdr:ext cx="534377" cy="259045"/>
    <xdr:sp macro="" textlink="">
      <xdr:nvSpPr>
        <xdr:cNvPr id="86" name="テキスト ボックス 85"/>
        <xdr:cNvSpPr txBox="1"/>
      </xdr:nvSpPr>
      <xdr:spPr>
        <a:xfrm>
          <a:off x="863111" y="60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939</xdr:rowOff>
    </xdr:from>
    <xdr:to>
      <xdr:col>6</xdr:col>
      <xdr:colOff>511175</xdr:colOff>
      <xdr:row>57</xdr:row>
      <xdr:rowOff>70714</xdr:rowOff>
    </xdr:to>
    <xdr:cxnSp macro="">
      <xdr:nvCxnSpPr>
        <xdr:cNvPr id="116" name="直線コネクタ 115"/>
        <xdr:cNvCxnSpPr/>
      </xdr:nvCxnSpPr>
      <xdr:spPr>
        <a:xfrm flipV="1">
          <a:off x="3797300" y="9773589"/>
          <a:ext cx="838200" cy="6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70714</xdr:rowOff>
    </xdr:from>
    <xdr:to>
      <xdr:col>5</xdr:col>
      <xdr:colOff>358775</xdr:colOff>
      <xdr:row>57</xdr:row>
      <xdr:rowOff>94907</xdr:rowOff>
    </xdr:to>
    <xdr:cxnSp macro="">
      <xdr:nvCxnSpPr>
        <xdr:cNvPr id="119" name="直線コネクタ 118"/>
        <xdr:cNvCxnSpPr/>
      </xdr:nvCxnSpPr>
      <xdr:spPr>
        <a:xfrm flipV="1">
          <a:off x="2908300" y="9843364"/>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94907</xdr:rowOff>
    </xdr:from>
    <xdr:to>
      <xdr:col>4</xdr:col>
      <xdr:colOff>155575</xdr:colOff>
      <xdr:row>57</xdr:row>
      <xdr:rowOff>132588</xdr:rowOff>
    </xdr:to>
    <xdr:cxnSp macro="">
      <xdr:nvCxnSpPr>
        <xdr:cNvPr id="122" name="直線コネクタ 121"/>
        <xdr:cNvCxnSpPr/>
      </xdr:nvCxnSpPr>
      <xdr:spPr>
        <a:xfrm flipV="1">
          <a:off x="2019300" y="9867557"/>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3" name="フローチャート : 判断 122"/>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112247</xdr:rowOff>
    </xdr:from>
    <xdr:ext cx="534377" cy="259045"/>
    <xdr:sp macro="" textlink="">
      <xdr:nvSpPr>
        <xdr:cNvPr id="124" name="テキスト ボックス 123"/>
        <xdr:cNvSpPr txBox="1"/>
      </xdr:nvSpPr>
      <xdr:spPr>
        <a:xfrm>
          <a:off x="2641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132588</xdr:rowOff>
    </xdr:from>
    <xdr:to>
      <xdr:col>2</xdr:col>
      <xdr:colOff>638175</xdr:colOff>
      <xdr:row>57</xdr:row>
      <xdr:rowOff>153988</xdr:rowOff>
    </xdr:to>
    <xdr:cxnSp macro="">
      <xdr:nvCxnSpPr>
        <xdr:cNvPr id="125" name="直線コネクタ 124"/>
        <xdr:cNvCxnSpPr/>
      </xdr:nvCxnSpPr>
      <xdr:spPr>
        <a:xfrm flipV="1">
          <a:off x="1130300" y="9905238"/>
          <a:ext cx="889000" cy="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6" name="フローチャート : 判断 125"/>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27" name="テキスト ボックス 126"/>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28" name="フローチャート : 判断 127"/>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149356</xdr:rowOff>
    </xdr:from>
    <xdr:ext cx="534377" cy="259045"/>
    <xdr:sp macro="" textlink="">
      <xdr:nvSpPr>
        <xdr:cNvPr id="129" name="テキスト ボックス 128"/>
        <xdr:cNvSpPr txBox="1"/>
      </xdr:nvSpPr>
      <xdr:spPr>
        <a:xfrm>
          <a:off x="863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121589</xdr:rowOff>
    </xdr:from>
    <xdr:to>
      <xdr:col>6</xdr:col>
      <xdr:colOff>561975</xdr:colOff>
      <xdr:row>57</xdr:row>
      <xdr:rowOff>51739</xdr:rowOff>
    </xdr:to>
    <xdr:sp macro="" textlink="">
      <xdr:nvSpPr>
        <xdr:cNvPr id="135" name="円/楕円 134"/>
        <xdr:cNvSpPr/>
      </xdr:nvSpPr>
      <xdr:spPr>
        <a:xfrm>
          <a:off x="45847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100016</xdr:rowOff>
    </xdr:from>
    <xdr:ext cx="534377" cy="259045"/>
    <xdr:sp macro="" textlink="">
      <xdr:nvSpPr>
        <xdr:cNvPr id="136" name="物件費該当値テキスト"/>
        <xdr:cNvSpPr txBox="1"/>
      </xdr:nvSpPr>
      <xdr:spPr>
        <a:xfrm>
          <a:off x="4686300" y="9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19914</xdr:rowOff>
    </xdr:from>
    <xdr:to>
      <xdr:col>5</xdr:col>
      <xdr:colOff>409575</xdr:colOff>
      <xdr:row>57</xdr:row>
      <xdr:rowOff>121514</xdr:rowOff>
    </xdr:to>
    <xdr:sp macro="" textlink="">
      <xdr:nvSpPr>
        <xdr:cNvPr id="137" name="円/楕円 136"/>
        <xdr:cNvSpPr/>
      </xdr:nvSpPr>
      <xdr:spPr>
        <a:xfrm>
          <a:off x="3746500" y="97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112641</xdr:rowOff>
    </xdr:from>
    <xdr:ext cx="534377" cy="259045"/>
    <xdr:sp macro="" textlink="">
      <xdr:nvSpPr>
        <xdr:cNvPr id="138" name="テキスト ボックス 137"/>
        <xdr:cNvSpPr txBox="1"/>
      </xdr:nvSpPr>
      <xdr:spPr>
        <a:xfrm>
          <a:off x="3530111" y="98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44107</xdr:rowOff>
    </xdr:from>
    <xdr:to>
      <xdr:col>4</xdr:col>
      <xdr:colOff>206375</xdr:colOff>
      <xdr:row>57</xdr:row>
      <xdr:rowOff>145707</xdr:rowOff>
    </xdr:to>
    <xdr:sp macro="" textlink="">
      <xdr:nvSpPr>
        <xdr:cNvPr id="139" name="円/楕円 138"/>
        <xdr:cNvSpPr/>
      </xdr:nvSpPr>
      <xdr:spPr>
        <a:xfrm>
          <a:off x="2857500" y="98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136834</xdr:rowOff>
    </xdr:from>
    <xdr:ext cx="534377" cy="259045"/>
    <xdr:sp macro="" textlink="">
      <xdr:nvSpPr>
        <xdr:cNvPr id="140" name="テキスト ボックス 139"/>
        <xdr:cNvSpPr txBox="1"/>
      </xdr:nvSpPr>
      <xdr:spPr>
        <a:xfrm>
          <a:off x="2641111" y="99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81788</xdr:rowOff>
    </xdr:from>
    <xdr:to>
      <xdr:col>3</xdr:col>
      <xdr:colOff>3175</xdr:colOff>
      <xdr:row>58</xdr:row>
      <xdr:rowOff>11938</xdr:rowOff>
    </xdr:to>
    <xdr:sp macro="" textlink="">
      <xdr:nvSpPr>
        <xdr:cNvPr id="141" name="円/楕円 140"/>
        <xdr:cNvSpPr/>
      </xdr:nvSpPr>
      <xdr:spPr>
        <a:xfrm>
          <a:off x="1968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3065</xdr:rowOff>
    </xdr:from>
    <xdr:ext cx="534377" cy="259045"/>
    <xdr:sp macro="" textlink="">
      <xdr:nvSpPr>
        <xdr:cNvPr id="142" name="テキスト ボックス 141"/>
        <xdr:cNvSpPr txBox="1"/>
      </xdr:nvSpPr>
      <xdr:spPr>
        <a:xfrm>
          <a:off x="1752111" y="99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103188</xdr:rowOff>
    </xdr:from>
    <xdr:to>
      <xdr:col>1</xdr:col>
      <xdr:colOff>485775</xdr:colOff>
      <xdr:row>58</xdr:row>
      <xdr:rowOff>33338</xdr:rowOff>
    </xdr:to>
    <xdr:sp macro="" textlink="">
      <xdr:nvSpPr>
        <xdr:cNvPr id="143" name="円/楕円 142"/>
        <xdr:cNvSpPr/>
      </xdr:nvSpPr>
      <xdr:spPr>
        <a:xfrm>
          <a:off x="1079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24465</xdr:rowOff>
    </xdr:from>
    <xdr:ext cx="534377" cy="259045"/>
    <xdr:sp macro="" textlink="">
      <xdr:nvSpPr>
        <xdr:cNvPr id="144" name="テキスト ボックス 143"/>
        <xdr:cNvSpPr txBox="1"/>
      </xdr:nvSpPr>
      <xdr:spPr>
        <a:xfrm>
          <a:off x="863111" y="99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4232</xdr:rowOff>
    </xdr:from>
    <xdr:to>
      <xdr:col>6</xdr:col>
      <xdr:colOff>511175</xdr:colOff>
      <xdr:row>78</xdr:row>
      <xdr:rowOff>13695</xdr:rowOff>
    </xdr:to>
    <xdr:cxnSp macro="">
      <xdr:nvCxnSpPr>
        <xdr:cNvPr id="171" name="直線コネクタ 170"/>
        <xdr:cNvCxnSpPr/>
      </xdr:nvCxnSpPr>
      <xdr:spPr>
        <a:xfrm flipV="1">
          <a:off x="3797300" y="13377332"/>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13695</xdr:rowOff>
    </xdr:from>
    <xdr:to>
      <xdr:col>5</xdr:col>
      <xdr:colOff>358775</xdr:colOff>
      <xdr:row>78</xdr:row>
      <xdr:rowOff>38156</xdr:rowOff>
    </xdr:to>
    <xdr:cxnSp macro="">
      <xdr:nvCxnSpPr>
        <xdr:cNvPr id="174" name="直線コネクタ 173"/>
        <xdr:cNvCxnSpPr/>
      </xdr:nvCxnSpPr>
      <xdr:spPr>
        <a:xfrm flipV="1">
          <a:off x="2908300" y="1338679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36922</xdr:rowOff>
    </xdr:from>
    <xdr:to>
      <xdr:col>4</xdr:col>
      <xdr:colOff>155575</xdr:colOff>
      <xdr:row>78</xdr:row>
      <xdr:rowOff>38156</xdr:rowOff>
    </xdr:to>
    <xdr:cxnSp macro="">
      <xdr:nvCxnSpPr>
        <xdr:cNvPr id="177" name="直線コネクタ 176"/>
        <xdr:cNvCxnSpPr/>
      </xdr:nvCxnSpPr>
      <xdr:spPr>
        <a:xfrm>
          <a:off x="2019300" y="1341002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51958</xdr:rowOff>
    </xdr:from>
    <xdr:to>
      <xdr:col>4</xdr:col>
      <xdr:colOff>206375</xdr:colOff>
      <xdr:row>77</xdr:row>
      <xdr:rowOff>153558</xdr:rowOff>
    </xdr:to>
    <xdr:sp macro="" textlink="">
      <xdr:nvSpPr>
        <xdr:cNvPr id="178" name="フローチャート : 判断 177"/>
        <xdr:cNvSpPr/>
      </xdr:nvSpPr>
      <xdr:spPr>
        <a:xfrm>
          <a:off x="2857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170085</xdr:rowOff>
    </xdr:from>
    <xdr:ext cx="469744" cy="259045"/>
    <xdr:sp macro="" textlink="">
      <xdr:nvSpPr>
        <xdr:cNvPr id="179" name="テキスト ボックス 178"/>
        <xdr:cNvSpPr txBox="1"/>
      </xdr:nvSpPr>
      <xdr:spPr>
        <a:xfrm>
          <a:off x="2673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36922</xdr:rowOff>
    </xdr:from>
    <xdr:to>
      <xdr:col>2</xdr:col>
      <xdr:colOff>638175</xdr:colOff>
      <xdr:row>78</xdr:row>
      <xdr:rowOff>47072</xdr:rowOff>
    </xdr:to>
    <xdr:cxnSp macro="">
      <xdr:nvCxnSpPr>
        <xdr:cNvPr id="180" name="直線コネクタ 179"/>
        <xdr:cNvCxnSpPr/>
      </xdr:nvCxnSpPr>
      <xdr:spPr>
        <a:xfrm flipV="1">
          <a:off x="1130300" y="1341002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60691</xdr:rowOff>
    </xdr:from>
    <xdr:to>
      <xdr:col>3</xdr:col>
      <xdr:colOff>3175</xdr:colOff>
      <xdr:row>77</xdr:row>
      <xdr:rowOff>162291</xdr:rowOff>
    </xdr:to>
    <xdr:sp macro="" textlink="">
      <xdr:nvSpPr>
        <xdr:cNvPr id="181" name="フローチャート : 判断 180"/>
        <xdr:cNvSpPr/>
      </xdr:nvSpPr>
      <xdr:spPr>
        <a:xfrm>
          <a:off x="1968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7368</xdr:rowOff>
    </xdr:from>
    <xdr:ext cx="469744" cy="259045"/>
    <xdr:sp macro="" textlink="">
      <xdr:nvSpPr>
        <xdr:cNvPr id="182" name="テキスト ボックス 181"/>
        <xdr:cNvSpPr txBox="1"/>
      </xdr:nvSpPr>
      <xdr:spPr>
        <a:xfrm>
          <a:off x="1784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56576</xdr:rowOff>
    </xdr:from>
    <xdr:to>
      <xdr:col>1</xdr:col>
      <xdr:colOff>485775</xdr:colOff>
      <xdr:row>77</xdr:row>
      <xdr:rowOff>158176</xdr:rowOff>
    </xdr:to>
    <xdr:sp macro="" textlink="">
      <xdr:nvSpPr>
        <xdr:cNvPr id="183" name="フローチャート : 判断 182"/>
        <xdr:cNvSpPr/>
      </xdr:nvSpPr>
      <xdr:spPr>
        <a:xfrm>
          <a:off x="1079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3253</xdr:rowOff>
    </xdr:from>
    <xdr:ext cx="469744" cy="259045"/>
    <xdr:sp macro="" textlink="">
      <xdr:nvSpPr>
        <xdr:cNvPr id="184" name="テキスト ボックス 183"/>
        <xdr:cNvSpPr txBox="1"/>
      </xdr:nvSpPr>
      <xdr:spPr>
        <a:xfrm>
          <a:off x="895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124882</xdr:rowOff>
    </xdr:from>
    <xdr:to>
      <xdr:col>6</xdr:col>
      <xdr:colOff>561975</xdr:colOff>
      <xdr:row>78</xdr:row>
      <xdr:rowOff>55032</xdr:rowOff>
    </xdr:to>
    <xdr:sp macro="" textlink="">
      <xdr:nvSpPr>
        <xdr:cNvPr id="190" name="円/楕円 189"/>
        <xdr:cNvSpPr/>
      </xdr:nvSpPr>
      <xdr:spPr>
        <a:xfrm>
          <a:off x="4584700" y="133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39809</xdr:rowOff>
    </xdr:from>
    <xdr:ext cx="469744" cy="259045"/>
    <xdr:sp macro="" textlink="">
      <xdr:nvSpPr>
        <xdr:cNvPr id="191" name="維持補修費該当値テキスト"/>
        <xdr:cNvSpPr txBox="1"/>
      </xdr:nvSpPr>
      <xdr:spPr>
        <a:xfrm>
          <a:off x="4686300" y="1324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134345</xdr:rowOff>
    </xdr:from>
    <xdr:to>
      <xdr:col>5</xdr:col>
      <xdr:colOff>409575</xdr:colOff>
      <xdr:row>78</xdr:row>
      <xdr:rowOff>64495</xdr:rowOff>
    </xdr:to>
    <xdr:sp macro="" textlink="">
      <xdr:nvSpPr>
        <xdr:cNvPr id="192" name="円/楕円 191"/>
        <xdr:cNvSpPr/>
      </xdr:nvSpPr>
      <xdr:spPr>
        <a:xfrm>
          <a:off x="3746500" y="133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55622</xdr:rowOff>
    </xdr:from>
    <xdr:ext cx="469744" cy="259045"/>
    <xdr:sp macro="" textlink="">
      <xdr:nvSpPr>
        <xdr:cNvPr id="193" name="テキスト ボックス 192"/>
        <xdr:cNvSpPr txBox="1"/>
      </xdr:nvSpPr>
      <xdr:spPr>
        <a:xfrm>
          <a:off x="3562427" y="134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158806</xdr:rowOff>
    </xdr:from>
    <xdr:to>
      <xdr:col>4</xdr:col>
      <xdr:colOff>206375</xdr:colOff>
      <xdr:row>78</xdr:row>
      <xdr:rowOff>88956</xdr:rowOff>
    </xdr:to>
    <xdr:sp macro="" textlink="">
      <xdr:nvSpPr>
        <xdr:cNvPr id="194" name="円/楕円 193"/>
        <xdr:cNvSpPr/>
      </xdr:nvSpPr>
      <xdr:spPr>
        <a:xfrm>
          <a:off x="2857500" y="133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80083</xdr:rowOff>
    </xdr:from>
    <xdr:ext cx="469744" cy="259045"/>
    <xdr:sp macro="" textlink="">
      <xdr:nvSpPr>
        <xdr:cNvPr id="195" name="テキスト ボックス 194"/>
        <xdr:cNvSpPr txBox="1"/>
      </xdr:nvSpPr>
      <xdr:spPr>
        <a:xfrm>
          <a:off x="2673427" y="134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157572</xdr:rowOff>
    </xdr:from>
    <xdr:to>
      <xdr:col>3</xdr:col>
      <xdr:colOff>3175</xdr:colOff>
      <xdr:row>78</xdr:row>
      <xdr:rowOff>87722</xdr:rowOff>
    </xdr:to>
    <xdr:sp macro="" textlink="">
      <xdr:nvSpPr>
        <xdr:cNvPr id="196" name="円/楕円 195"/>
        <xdr:cNvSpPr/>
      </xdr:nvSpPr>
      <xdr:spPr>
        <a:xfrm>
          <a:off x="1968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78849</xdr:rowOff>
    </xdr:from>
    <xdr:ext cx="469744" cy="259045"/>
    <xdr:sp macro="" textlink="">
      <xdr:nvSpPr>
        <xdr:cNvPr id="197" name="テキスト ボックス 196"/>
        <xdr:cNvSpPr txBox="1"/>
      </xdr:nvSpPr>
      <xdr:spPr>
        <a:xfrm>
          <a:off x="1784427" y="134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167722</xdr:rowOff>
    </xdr:from>
    <xdr:to>
      <xdr:col>1</xdr:col>
      <xdr:colOff>485775</xdr:colOff>
      <xdr:row>78</xdr:row>
      <xdr:rowOff>97872</xdr:rowOff>
    </xdr:to>
    <xdr:sp macro="" textlink="">
      <xdr:nvSpPr>
        <xdr:cNvPr id="198" name="円/楕円 197"/>
        <xdr:cNvSpPr/>
      </xdr:nvSpPr>
      <xdr:spPr>
        <a:xfrm>
          <a:off x="1079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88999</xdr:rowOff>
    </xdr:from>
    <xdr:ext cx="469744" cy="259045"/>
    <xdr:sp macro="" textlink="">
      <xdr:nvSpPr>
        <xdr:cNvPr id="199" name="テキスト ボックス 198"/>
        <xdr:cNvSpPr txBox="1"/>
      </xdr:nvSpPr>
      <xdr:spPr>
        <a:xfrm>
          <a:off x="895427"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50536</xdr:rowOff>
    </xdr:from>
    <xdr:to>
      <xdr:col>6</xdr:col>
      <xdr:colOff>511175</xdr:colOff>
      <xdr:row>95</xdr:row>
      <xdr:rowOff>140816</xdr:rowOff>
    </xdr:to>
    <xdr:cxnSp macro="">
      <xdr:nvCxnSpPr>
        <xdr:cNvPr id="227" name="直線コネクタ 226"/>
        <xdr:cNvCxnSpPr/>
      </xdr:nvCxnSpPr>
      <xdr:spPr>
        <a:xfrm flipV="1">
          <a:off x="3797300" y="16338286"/>
          <a:ext cx="838200" cy="9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140816</xdr:rowOff>
    </xdr:from>
    <xdr:to>
      <xdr:col>5</xdr:col>
      <xdr:colOff>358775</xdr:colOff>
      <xdr:row>96</xdr:row>
      <xdr:rowOff>2924</xdr:rowOff>
    </xdr:to>
    <xdr:cxnSp macro="">
      <xdr:nvCxnSpPr>
        <xdr:cNvPr id="230" name="直線コネクタ 229"/>
        <xdr:cNvCxnSpPr/>
      </xdr:nvCxnSpPr>
      <xdr:spPr>
        <a:xfrm flipV="1">
          <a:off x="2908300" y="16428566"/>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2924</xdr:rowOff>
    </xdr:from>
    <xdr:to>
      <xdr:col>4</xdr:col>
      <xdr:colOff>155575</xdr:colOff>
      <xdr:row>96</xdr:row>
      <xdr:rowOff>84671</xdr:rowOff>
    </xdr:to>
    <xdr:cxnSp macro="">
      <xdr:nvCxnSpPr>
        <xdr:cNvPr id="233" name="直線コネクタ 232"/>
        <xdr:cNvCxnSpPr/>
      </xdr:nvCxnSpPr>
      <xdr:spPr>
        <a:xfrm flipV="1">
          <a:off x="2019300" y="16462124"/>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142684</xdr:rowOff>
    </xdr:from>
    <xdr:to>
      <xdr:col>4</xdr:col>
      <xdr:colOff>206375</xdr:colOff>
      <xdr:row>97</xdr:row>
      <xdr:rowOff>72834</xdr:rowOff>
    </xdr:to>
    <xdr:sp macro="" textlink="">
      <xdr:nvSpPr>
        <xdr:cNvPr id="234" name="フローチャート : 判断 233"/>
        <xdr:cNvSpPr/>
      </xdr:nvSpPr>
      <xdr:spPr>
        <a:xfrm>
          <a:off x="2857500" y="16601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63961</xdr:rowOff>
    </xdr:from>
    <xdr:ext cx="534377" cy="259045"/>
    <xdr:sp macro="" textlink="">
      <xdr:nvSpPr>
        <xdr:cNvPr id="235" name="テキスト ボックス 234"/>
        <xdr:cNvSpPr txBox="1"/>
      </xdr:nvSpPr>
      <xdr:spPr>
        <a:xfrm>
          <a:off x="2641111" y="166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84671</xdr:rowOff>
    </xdr:from>
    <xdr:to>
      <xdr:col>2</xdr:col>
      <xdr:colOff>638175</xdr:colOff>
      <xdr:row>96</xdr:row>
      <xdr:rowOff>101369</xdr:rowOff>
    </xdr:to>
    <xdr:cxnSp macro="">
      <xdr:nvCxnSpPr>
        <xdr:cNvPr id="236" name="直線コネクタ 235"/>
        <xdr:cNvCxnSpPr/>
      </xdr:nvCxnSpPr>
      <xdr:spPr>
        <a:xfrm flipV="1">
          <a:off x="1130300" y="16543871"/>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27251</xdr:rowOff>
    </xdr:from>
    <xdr:to>
      <xdr:col>3</xdr:col>
      <xdr:colOff>3175</xdr:colOff>
      <xdr:row>97</xdr:row>
      <xdr:rowOff>128851</xdr:rowOff>
    </xdr:to>
    <xdr:sp macro="" textlink="">
      <xdr:nvSpPr>
        <xdr:cNvPr id="237" name="フローチャート : 判断 236"/>
        <xdr:cNvSpPr/>
      </xdr:nvSpPr>
      <xdr:spPr>
        <a:xfrm>
          <a:off x="1968500" y="1665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119978</xdr:rowOff>
    </xdr:from>
    <xdr:ext cx="534377" cy="259045"/>
    <xdr:sp macro="" textlink="">
      <xdr:nvSpPr>
        <xdr:cNvPr id="238" name="テキスト ボックス 237"/>
        <xdr:cNvSpPr txBox="1"/>
      </xdr:nvSpPr>
      <xdr:spPr>
        <a:xfrm>
          <a:off x="1752111" y="167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40894</xdr:rowOff>
    </xdr:from>
    <xdr:to>
      <xdr:col>1</xdr:col>
      <xdr:colOff>485775</xdr:colOff>
      <xdr:row>97</xdr:row>
      <xdr:rowOff>142494</xdr:rowOff>
    </xdr:to>
    <xdr:sp macro="" textlink="">
      <xdr:nvSpPr>
        <xdr:cNvPr id="239" name="フローチャート : 判断 238"/>
        <xdr:cNvSpPr/>
      </xdr:nvSpPr>
      <xdr:spPr>
        <a:xfrm>
          <a:off x="1079500" y="1667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133621</xdr:rowOff>
    </xdr:from>
    <xdr:ext cx="534377" cy="259045"/>
    <xdr:sp macro="" textlink="">
      <xdr:nvSpPr>
        <xdr:cNvPr id="240" name="テキスト ボックス 239"/>
        <xdr:cNvSpPr txBox="1"/>
      </xdr:nvSpPr>
      <xdr:spPr>
        <a:xfrm>
          <a:off x="863111" y="167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171186</xdr:rowOff>
    </xdr:from>
    <xdr:to>
      <xdr:col>6</xdr:col>
      <xdr:colOff>561975</xdr:colOff>
      <xdr:row>95</xdr:row>
      <xdr:rowOff>101336</xdr:rowOff>
    </xdr:to>
    <xdr:sp macro="" textlink="">
      <xdr:nvSpPr>
        <xdr:cNvPr id="246" name="円/楕円 245"/>
        <xdr:cNvSpPr/>
      </xdr:nvSpPr>
      <xdr:spPr>
        <a:xfrm>
          <a:off x="4584700" y="1628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22613</xdr:rowOff>
    </xdr:from>
    <xdr:ext cx="599010" cy="259045"/>
    <xdr:sp macro="" textlink="">
      <xdr:nvSpPr>
        <xdr:cNvPr id="247" name="扶助費該当値テキスト"/>
        <xdr:cNvSpPr txBox="1"/>
      </xdr:nvSpPr>
      <xdr:spPr>
        <a:xfrm>
          <a:off x="4686300" y="1613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90016</xdr:rowOff>
    </xdr:from>
    <xdr:to>
      <xdr:col>5</xdr:col>
      <xdr:colOff>409575</xdr:colOff>
      <xdr:row>96</xdr:row>
      <xdr:rowOff>20166</xdr:rowOff>
    </xdr:to>
    <xdr:sp macro="" textlink="">
      <xdr:nvSpPr>
        <xdr:cNvPr id="248" name="円/楕円 247"/>
        <xdr:cNvSpPr/>
      </xdr:nvSpPr>
      <xdr:spPr>
        <a:xfrm>
          <a:off x="3746500" y="163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36693</xdr:rowOff>
    </xdr:from>
    <xdr:ext cx="599010" cy="259045"/>
    <xdr:sp macro="" textlink="">
      <xdr:nvSpPr>
        <xdr:cNvPr id="249" name="テキスト ボックス 248"/>
        <xdr:cNvSpPr txBox="1"/>
      </xdr:nvSpPr>
      <xdr:spPr>
        <a:xfrm>
          <a:off x="3497794" y="1615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123574</xdr:rowOff>
    </xdr:from>
    <xdr:to>
      <xdr:col>4</xdr:col>
      <xdr:colOff>206375</xdr:colOff>
      <xdr:row>96</xdr:row>
      <xdr:rowOff>53724</xdr:rowOff>
    </xdr:to>
    <xdr:sp macro="" textlink="">
      <xdr:nvSpPr>
        <xdr:cNvPr id="250" name="円/楕円 249"/>
        <xdr:cNvSpPr/>
      </xdr:nvSpPr>
      <xdr:spPr>
        <a:xfrm>
          <a:off x="2857500" y="164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70251</xdr:rowOff>
    </xdr:from>
    <xdr:ext cx="599010" cy="259045"/>
    <xdr:sp macro="" textlink="">
      <xdr:nvSpPr>
        <xdr:cNvPr id="251" name="テキスト ボックス 250"/>
        <xdr:cNvSpPr txBox="1"/>
      </xdr:nvSpPr>
      <xdr:spPr>
        <a:xfrm>
          <a:off x="2608794" y="1618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33871</xdr:rowOff>
    </xdr:from>
    <xdr:to>
      <xdr:col>3</xdr:col>
      <xdr:colOff>3175</xdr:colOff>
      <xdr:row>96</xdr:row>
      <xdr:rowOff>135471</xdr:rowOff>
    </xdr:to>
    <xdr:sp macro="" textlink="">
      <xdr:nvSpPr>
        <xdr:cNvPr id="252" name="円/楕円 251"/>
        <xdr:cNvSpPr/>
      </xdr:nvSpPr>
      <xdr:spPr>
        <a:xfrm>
          <a:off x="1968500" y="164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151998</xdr:rowOff>
    </xdr:from>
    <xdr:ext cx="534377" cy="259045"/>
    <xdr:sp macro="" textlink="">
      <xdr:nvSpPr>
        <xdr:cNvPr id="253" name="テキスト ボックス 252"/>
        <xdr:cNvSpPr txBox="1"/>
      </xdr:nvSpPr>
      <xdr:spPr>
        <a:xfrm>
          <a:off x="1752111" y="162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50569</xdr:rowOff>
    </xdr:from>
    <xdr:to>
      <xdr:col>1</xdr:col>
      <xdr:colOff>485775</xdr:colOff>
      <xdr:row>96</xdr:row>
      <xdr:rowOff>152169</xdr:rowOff>
    </xdr:to>
    <xdr:sp macro="" textlink="">
      <xdr:nvSpPr>
        <xdr:cNvPr id="254" name="円/楕円 253"/>
        <xdr:cNvSpPr/>
      </xdr:nvSpPr>
      <xdr:spPr>
        <a:xfrm>
          <a:off x="1079500" y="165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168696</xdr:rowOff>
    </xdr:from>
    <xdr:ext cx="534377" cy="259045"/>
    <xdr:sp macro="" textlink="">
      <xdr:nvSpPr>
        <xdr:cNvPr id="255" name="テキスト ボックス 254"/>
        <xdr:cNvSpPr txBox="1"/>
      </xdr:nvSpPr>
      <xdr:spPr>
        <a:xfrm>
          <a:off x="863111" y="162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122534</xdr:rowOff>
    </xdr:from>
    <xdr:to>
      <xdr:col>15</xdr:col>
      <xdr:colOff>180975</xdr:colOff>
      <xdr:row>38</xdr:row>
      <xdr:rowOff>170833</xdr:rowOff>
    </xdr:to>
    <xdr:cxnSp macro="">
      <xdr:nvCxnSpPr>
        <xdr:cNvPr id="287" name="直線コネクタ 286"/>
        <xdr:cNvCxnSpPr/>
      </xdr:nvCxnSpPr>
      <xdr:spPr>
        <a:xfrm>
          <a:off x="9639300" y="6637634"/>
          <a:ext cx="838200" cy="4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122534</xdr:rowOff>
    </xdr:from>
    <xdr:to>
      <xdr:col>14</xdr:col>
      <xdr:colOff>28575</xdr:colOff>
      <xdr:row>39</xdr:row>
      <xdr:rowOff>96407</xdr:rowOff>
    </xdr:to>
    <xdr:cxnSp macro="">
      <xdr:nvCxnSpPr>
        <xdr:cNvPr id="290" name="直線コネクタ 289"/>
        <xdr:cNvCxnSpPr/>
      </xdr:nvCxnSpPr>
      <xdr:spPr>
        <a:xfrm flipV="1">
          <a:off x="8750300" y="6637634"/>
          <a:ext cx="889000" cy="1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96407</xdr:rowOff>
    </xdr:from>
    <xdr:to>
      <xdr:col>12</xdr:col>
      <xdr:colOff>511175</xdr:colOff>
      <xdr:row>39</xdr:row>
      <xdr:rowOff>135357</xdr:rowOff>
    </xdr:to>
    <xdr:cxnSp macro="">
      <xdr:nvCxnSpPr>
        <xdr:cNvPr id="293" name="直線コネクタ 292"/>
        <xdr:cNvCxnSpPr/>
      </xdr:nvCxnSpPr>
      <xdr:spPr>
        <a:xfrm flipV="1">
          <a:off x="7861300" y="6782957"/>
          <a:ext cx="889000" cy="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116517</xdr:rowOff>
    </xdr:from>
    <xdr:to>
      <xdr:col>12</xdr:col>
      <xdr:colOff>561975</xdr:colOff>
      <xdr:row>39</xdr:row>
      <xdr:rowOff>46667</xdr:rowOff>
    </xdr:to>
    <xdr:sp macro="" textlink="">
      <xdr:nvSpPr>
        <xdr:cNvPr id="294" name="フローチャート : 判断 293"/>
        <xdr:cNvSpPr/>
      </xdr:nvSpPr>
      <xdr:spPr>
        <a:xfrm>
          <a:off x="8699500" y="663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63194</xdr:rowOff>
    </xdr:from>
    <xdr:ext cx="534377" cy="259045"/>
    <xdr:sp macro="" textlink="">
      <xdr:nvSpPr>
        <xdr:cNvPr id="295" name="テキスト ボックス 294"/>
        <xdr:cNvSpPr txBox="1"/>
      </xdr:nvSpPr>
      <xdr:spPr>
        <a:xfrm>
          <a:off x="8483111" y="64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135357</xdr:rowOff>
    </xdr:from>
    <xdr:to>
      <xdr:col>11</xdr:col>
      <xdr:colOff>307975</xdr:colOff>
      <xdr:row>39</xdr:row>
      <xdr:rowOff>141267</xdr:rowOff>
    </xdr:to>
    <xdr:cxnSp macro="">
      <xdr:nvCxnSpPr>
        <xdr:cNvPr id="296" name="直線コネクタ 295"/>
        <xdr:cNvCxnSpPr/>
      </xdr:nvCxnSpPr>
      <xdr:spPr>
        <a:xfrm flipV="1">
          <a:off x="6972300" y="6821907"/>
          <a:ext cx="8890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80583</xdr:rowOff>
    </xdr:from>
    <xdr:to>
      <xdr:col>11</xdr:col>
      <xdr:colOff>358775</xdr:colOff>
      <xdr:row>39</xdr:row>
      <xdr:rowOff>10733</xdr:rowOff>
    </xdr:to>
    <xdr:sp macro="" textlink="">
      <xdr:nvSpPr>
        <xdr:cNvPr id="297" name="フローチャート : 判断 296"/>
        <xdr:cNvSpPr/>
      </xdr:nvSpPr>
      <xdr:spPr>
        <a:xfrm>
          <a:off x="7810500" y="659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27260</xdr:rowOff>
    </xdr:from>
    <xdr:ext cx="534377" cy="259045"/>
    <xdr:sp macro="" textlink="">
      <xdr:nvSpPr>
        <xdr:cNvPr id="298" name="テキスト ボックス 297"/>
        <xdr:cNvSpPr txBox="1"/>
      </xdr:nvSpPr>
      <xdr:spPr>
        <a:xfrm>
          <a:off x="7594111" y="637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113970</xdr:rowOff>
    </xdr:from>
    <xdr:to>
      <xdr:col>10</xdr:col>
      <xdr:colOff>155575</xdr:colOff>
      <xdr:row>39</xdr:row>
      <xdr:rowOff>44120</xdr:rowOff>
    </xdr:to>
    <xdr:sp macro="" textlink="">
      <xdr:nvSpPr>
        <xdr:cNvPr id="299" name="フローチャート : 判断 298"/>
        <xdr:cNvSpPr/>
      </xdr:nvSpPr>
      <xdr:spPr>
        <a:xfrm>
          <a:off x="6921500" y="66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60647</xdr:rowOff>
    </xdr:from>
    <xdr:ext cx="534377" cy="259045"/>
    <xdr:sp macro="" textlink="">
      <xdr:nvSpPr>
        <xdr:cNvPr id="300" name="テキスト ボックス 299"/>
        <xdr:cNvSpPr txBox="1"/>
      </xdr:nvSpPr>
      <xdr:spPr>
        <a:xfrm>
          <a:off x="6705111" y="64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120033</xdr:rowOff>
    </xdr:from>
    <xdr:to>
      <xdr:col>15</xdr:col>
      <xdr:colOff>231775</xdr:colOff>
      <xdr:row>39</xdr:row>
      <xdr:rowOff>50183</xdr:rowOff>
    </xdr:to>
    <xdr:sp macro="" textlink="">
      <xdr:nvSpPr>
        <xdr:cNvPr id="306" name="円/楕円 305"/>
        <xdr:cNvSpPr/>
      </xdr:nvSpPr>
      <xdr:spPr>
        <a:xfrm>
          <a:off x="10426700" y="663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34960</xdr:rowOff>
    </xdr:from>
    <xdr:ext cx="534377" cy="259045"/>
    <xdr:sp macro="" textlink="">
      <xdr:nvSpPr>
        <xdr:cNvPr id="307" name="補助費等該当値テキスト"/>
        <xdr:cNvSpPr txBox="1"/>
      </xdr:nvSpPr>
      <xdr:spPr>
        <a:xfrm>
          <a:off x="10528300" y="65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71734</xdr:rowOff>
    </xdr:from>
    <xdr:to>
      <xdr:col>14</xdr:col>
      <xdr:colOff>79375</xdr:colOff>
      <xdr:row>39</xdr:row>
      <xdr:rowOff>1884</xdr:rowOff>
    </xdr:to>
    <xdr:sp macro="" textlink="">
      <xdr:nvSpPr>
        <xdr:cNvPr id="308" name="円/楕円 307"/>
        <xdr:cNvSpPr/>
      </xdr:nvSpPr>
      <xdr:spPr>
        <a:xfrm>
          <a:off x="9588500" y="65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164461</xdr:rowOff>
    </xdr:from>
    <xdr:ext cx="534377" cy="259045"/>
    <xdr:sp macro="" textlink="">
      <xdr:nvSpPr>
        <xdr:cNvPr id="309" name="テキスト ボックス 308"/>
        <xdr:cNvSpPr txBox="1"/>
      </xdr:nvSpPr>
      <xdr:spPr>
        <a:xfrm>
          <a:off x="9372111" y="66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45607</xdr:rowOff>
    </xdr:from>
    <xdr:to>
      <xdr:col>12</xdr:col>
      <xdr:colOff>561975</xdr:colOff>
      <xdr:row>39</xdr:row>
      <xdr:rowOff>147207</xdr:rowOff>
    </xdr:to>
    <xdr:sp macro="" textlink="">
      <xdr:nvSpPr>
        <xdr:cNvPr id="310" name="円/楕円 309"/>
        <xdr:cNvSpPr/>
      </xdr:nvSpPr>
      <xdr:spPr>
        <a:xfrm>
          <a:off x="8699500" y="67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138334</xdr:rowOff>
    </xdr:from>
    <xdr:ext cx="534377" cy="259045"/>
    <xdr:sp macro="" textlink="">
      <xdr:nvSpPr>
        <xdr:cNvPr id="311" name="テキスト ボックス 310"/>
        <xdr:cNvSpPr txBox="1"/>
      </xdr:nvSpPr>
      <xdr:spPr>
        <a:xfrm>
          <a:off x="8483111" y="68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84557</xdr:rowOff>
    </xdr:from>
    <xdr:to>
      <xdr:col>11</xdr:col>
      <xdr:colOff>358775</xdr:colOff>
      <xdr:row>40</xdr:row>
      <xdr:rowOff>14707</xdr:rowOff>
    </xdr:to>
    <xdr:sp macro="" textlink="">
      <xdr:nvSpPr>
        <xdr:cNvPr id="312" name="円/楕円 311"/>
        <xdr:cNvSpPr/>
      </xdr:nvSpPr>
      <xdr:spPr>
        <a:xfrm>
          <a:off x="7810500" y="67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40</xdr:row>
      <xdr:rowOff>5834</xdr:rowOff>
    </xdr:from>
    <xdr:ext cx="534377" cy="259045"/>
    <xdr:sp macro="" textlink="">
      <xdr:nvSpPr>
        <xdr:cNvPr id="313" name="テキスト ボックス 312"/>
        <xdr:cNvSpPr txBox="1"/>
      </xdr:nvSpPr>
      <xdr:spPr>
        <a:xfrm>
          <a:off x="7594111" y="68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90467</xdr:rowOff>
    </xdr:from>
    <xdr:to>
      <xdr:col>10</xdr:col>
      <xdr:colOff>155575</xdr:colOff>
      <xdr:row>40</xdr:row>
      <xdr:rowOff>20617</xdr:rowOff>
    </xdr:to>
    <xdr:sp macro="" textlink="">
      <xdr:nvSpPr>
        <xdr:cNvPr id="314" name="円/楕円 313"/>
        <xdr:cNvSpPr/>
      </xdr:nvSpPr>
      <xdr:spPr>
        <a:xfrm>
          <a:off x="6921500" y="6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40</xdr:row>
      <xdr:rowOff>11744</xdr:rowOff>
    </xdr:from>
    <xdr:ext cx="534377" cy="259045"/>
    <xdr:sp macro="" textlink="">
      <xdr:nvSpPr>
        <xdr:cNvPr id="315" name="テキスト ボックス 314"/>
        <xdr:cNvSpPr txBox="1"/>
      </xdr:nvSpPr>
      <xdr:spPr>
        <a:xfrm>
          <a:off x="6705111" y="6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83334</xdr:rowOff>
    </xdr:from>
    <xdr:to>
      <xdr:col>15</xdr:col>
      <xdr:colOff>180975</xdr:colOff>
      <xdr:row>57</xdr:row>
      <xdr:rowOff>92536</xdr:rowOff>
    </xdr:to>
    <xdr:cxnSp macro="">
      <xdr:nvCxnSpPr>
        <xdr:cNvPr id="346" name="直線コネクタ 345"/>
        <xdr:cNvCxnSpPr/>
      </xdr:nvCxnSpPr>
      <xdr:spPr>
        <a:xfrm>
          <a:off x="9639300" y="9855984"/>
          <a:ext cx="8382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150753</xdr:rowOff>
    </xdr:from>
    <xdr:ext cx="534377" cy="259045"/>
    <xdr:sp macro="" textlink="">
      <xdr:nvSpPr>
        <xdr:cNvPr id="347" name="普通建設事業費平均値テキスト"/>
        <xdr:cNvSpPr txBox="1"/>
      </xdr:nvSpPr>
      <xdr:spPr>
        <a:xfrm>
          <a:off x="10528300" y="9923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65568</xdr:rowOff>
    </xdr:from>
    <xdr:to>
      <xdr:col>14</xdr:col>
      <xdr:colOff>28575</xdr:colOff>
      <xdr:row>57</xdr:row>
      <xdr:rowOff>83334</xdr:rowOff>
    </xdr:to>
    <xdr:cxnSp macro="">
      <xdr:nvCxnSpPr>
        <xdr:cNvPr id="349" name="直線コネクタ 348"/>
        <xdr:cNvCxnSpPr/>
      </xdr:nvCxnSpPr>
      <xdr:spPr>
        <a:xfrm>
          <a:off x="8750300" y="9838218"/>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65568</xdr:rowOff>
    </xdr:from>
    <xdr:to>
      <xdr:col>12</xdr:col>
      <xdr:colOff>511175</xdr:colOff>
      <xdr:row>57</xdr:row>
      <xdr:rowOff>152985</xdr:rowOff>
    </xdr:to>
    <xdr:cxnSp macro="">
      <xdr:nvCxnSpPr>
        <xdr:cNvPr id="352" name="直線コネクタ 351"/>
        <xdr:cNvCxnSpPr/>
      </xdr:nvCxnSpPr>
      <xdr:spPr>
        <a:xfrm flipV="1">
          <a:off x="7861300" y="9838218"/>
          <a:ext cx="889000" cy="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3159</xdr:rowOff>
    </xdr:from>
    <xdr:to>
      <xdr:col>12</xdr:col>
      <xdr:colOff>561975</xdr:colOff>
      <xdr:row>58</xdr:row>
      <xdr:rowOff>104759</xdr:rowOff>
    </xdr:to>
    <xdr:sp macro="" textlink="">
      <xdr:nvSpPr>
        <xdr:cNvPr id="353" name="フローチャート : 判断 352"/>
        <xdr:cNvSpPr/>
      </xdr:nvSpPr>
      <xdr:spPr>
        <a:xfrm>
          <a:off x="8699500" y="994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95886</xdr:rowOff>
    </xdr:from>
    <xdr:ext cx="534377" cy="259045"/>
    <xdr:sp macro="" textlink="">
      <xdr:nvSpPr>
        <xdr:cNvPr id="354" name="テキスト ボックス 353"/>
        <xdr:cNvSpPr txBox="1"/>
      </xdr:nvSpPr>
      <xdr:spPr>
        <a:xfrm>
          <a:off x="8483111" y="1003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152985</xdr:rowOff>
    </xdr:from>
    <xdr:to>
      <xdr:col>11</xdr:col>
      <xdr:colOff>307975</xdr:colOff>
      <xdr:row>58</xdr:row>
      <xdr:rowOff>3467</xdr:rowOff>
    </xdr:to>
    <xdr:cxnSp macro="">
      <xdr:nvCxnSpPr>
        <xdr:cNvPr id="355" name="直線コネクタ 354"/>
        <xdr:cNvCxnSpPr/>
      </xdr:nvCxnSpPr>
      <xdr:spPr>
        <a:xfrm flipV="1">
          <a:off x="6972300" y="9925635"/>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10667</xdr:rowOff>
    </xdr:from>
    <xdr:to>
      <xdr:col>11</xdr:col>
      <xdr:colOff>358775</xdr:colOff>
      <xdr:row>58</xdr:row>
      <xdr:rowOff>112267</xdr:rowOff>
    </xdr:to>
    <xdr:sp macro="" textlink="">
      <xdr:nvSpPr>
        <xdr:cNvPr id="356" name="フローチャート : 判断 355"/>
        <xdr:cNvSpPr/>
      </xdr:nvSpPr>
      <xdr:spPr>
        <a:xfrm>
          <a:off x="7810500" y="995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103394</xdr:rowOff>
    </xdr:from>
    <xdr:ext cx="534377" cy="259045"/>
    <xdr:sp macro="" textlink="">
      <xdr:nvSpPr>
        <xdr:cNvPr id="357" name="テキスト ボックス 356"/>
        <xdr:cNvSpPr txBox="1"/>
      </xdr:nvSpPr>
      <xdr:spPr>
        <a:xfrm>
          <a:off x="7594111" y="1004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53369</xdr:rowOff>
    </xdr:from>
    <xdr:to>
      <xdr:col>10</xdr:col>
      <xdr:colOff>155575</xdr:colOff>
      <xdr:row>58</xdr:row>
      <xdr:rowOff>154969</xdr:rowOff>
    </xdr:to>
    <xdr:sp macro="" textlink="">
      <xdr:nvSpPr>
        <xdr:cNvPr id="358" name="フローチャート : 判断 357"/>
        <xdr:cNvSpPr/>
      </xdr:nvSpPr>
      <xdr:spPr>
        <a:xfrm>
          <a:off x="6921500" y="99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146096</xdr:rowOff>
    </xdr:from>
    <xdr:ext cx="534377" cy="259045"/>
    <xdr:sp macro="" textlink="">
      <xdr:nvSpPr>
        <xdr:cNvPr id="359" name="テキスト ボックス 358"/>
        <xdr:cNvSpPr txBox="1"/>
      </xdr:nvSpPr>
      <xdr:spPr>
        <a:xfrm>
          <a:off x="6705111" y="1009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41736</xdr:rowOff>
    </xdr:from>
    <xdr:to>
      <xdr:col>15</xdr:col>
      <xdr:colOff>231775</xdr:colOff>
      <xdr:row>57</xdr:row>
      <xdr:rowOff>143336</xdr:rowOff>
    </xdr:to>
    <xdr:sp macro="" textlink="">
      <xdr:nvSpPr>
        <xdr:cNvPr id="365" name="円/楕円 364"/>
        <xdr:cNvSpPr/>
      </xdr:nvSpPr>
      <xdr:spPr>
        <a:xfrm>
          <a:off x="10426700" y="98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64613</xdr:rowOff>
    </xdr:from>
    <xdr:ext cx="599010" cy="259045"/>
    <xdr:sp macro="" textlink="">
      <xdr:nvSpPr>
        <xdr:cNvPr id="366" name="普通建設事業費該当値テキスト"/>
        <xdr:cNvSpPr txBox="1"/>
      </xdr:nvSpPr>
      <xdr:spPr>
        <a:xfrm>
          <a:off x="10528300" y="966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32534</xdr:rowOff>
    </xdr:from>
    <xdr:to>
      <xdr:col>14</xdr:col>
      <xdr:colOff>79375</xdr:colOff>
      <xdr:row>57</xdr:row>
      <xdr:rowOff>134134</xdr:rowOff>
    </xdr:to>
    <xdr:sp macro="" textlink="">
      <xdr:nvSpPr>
        <xdr:cNvPr id="367" name="円/楕円 366"/>
        <xdr:cNvSpPr/>
      </xdr:nvSpPr>
      <xdr:spPr>
        <a:xfrm>
          <a:off x="9588500" y="980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150661</xdr:rowOff>
    </xdr:from>
    <xdr:ext cx="599010" cy="259045"/>
    <xdr:sp macro="" textlink="">
      <xdr:nvSpPr>
        <xdr:cNvPr id="368" name="テキスト ボックス 367"/>
        <xdr:cNvSpPr txBox="1"/>
      </xdr:nvSpPr>
      <xdr:spPr>
        <a:xfrm>
          <a:off x="9339794" y="9580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14768</xdr:rowOff>
    </xdr:from>
    <xdr:to>
      <xdr:col>12</xdr:col>
      <xdr:colOff>561975</xdr:colOff>
      <xdr:row>57</xdr:row>
      <xdr:rowOff>116368</xdr:rowOff>
    </xdr:to>
    <xdr:sp macro="" textlink="">
      <xdr:nvSpPr>
        <xdr:cNvPr id="369" name="円/楕円 368"/>
        <xdr:cNvSpPr/>
      </xdr:nvSpPr>
      <xdr:spPr>
        <a:xfrm>
          <a:off x="8699500" y="97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132895</xdr:rowOff>
    </xdr:from>
    <xdr:ext cx="599010" cy="259045"/>
    <xdr:sp macro="" textlink="">
      <xdr:nvSpPr>
        <xdr:cNvPr id="370" name="テキスト ボックス 369"/>
        <xdr:cNvSpPr txBox="1"/>
      </xdr:nvSpPr>
      <xdr:spPr>
        <a:xfrm>
          <a:off x="8450794" y="95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102185</xdr:rowOff>
    </xdr:from>
    <xdr:to>
      <xdr:col>11</xdr:col>
      <xdr:colOff>358775</xdr:colOff>
      <xdr:row>58</xdr:row>
      <xdr:rowOff>32335</xdr:rowOff>
    </xdr:to>
    <xdr:sp macro="" textlink="">
      <xdr:nvSpPr>
        <xdr:cNvPr id="371" name="円/楕円 370"/>
        <xdr:cNvSpPr/>
      </xdr:nvSpPr>
      <xdr:spPr>
        <a:xfrm>
          <a:off x="7810500" y="98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48862</xdr:rowOff>
    </xdr:from>
    <xdr:ext cx="534377" cy="259045"/>
    <xdr:sp macro="" textlink="">
      <xdr:nvSpPr>
        <xdr:cNvPr id="372" name="テキスト ボックス 371"/>
        <xdr:cNvSpPr txBox="1"/>
      </xdr:nvSpPr>
      <xdr:spPr>
        <a:xfrm>
          <a:off x="7594111" y="965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124117</xdr:rowOff>
    </xdr:from>
    <xdr:to>
      <xdr:col>10</xdr:col>
      <xdr:colOff>155575</xdr:colOff>
      <xdr:row>58</xdr:row>
      <xdr:rowOff>54267</xdr:rowOff>
    </xdr:to>
    <xdr:sp macro="" textlink="">
      <xdr:nvSpPr>
        <xdr:cNvPr id="373" name="円/楕円 372"/>
        <xdr:cNvSpPr/>
      </xdr:nvSpPr>
      <xdr:spPr>
        <a:xfrm>
          <a:off x="6921500" y="98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70794</xdr:rowOff>
    </xdr:from>
    <xdr:ext cx="534377" cy="259045"/>
    <xdr:sp macro="" textlink="">
      <xdr:nvSpPr>
        <xdr:cNvPr id="374" name="テキスト ボックス 373"/>
        <xdr:cNvSpPr txBox="1"/>
      </xdr:nvSpPr>
      <xdr:spPr>
        <a:xfrm>
          <a:off x="6705111" y="96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130243</xdr:rowOff>
    </xdr:from>
    <xdr:to>
      <xdr:col>15</xdr:col>
      <xdr:colOff>180975</xdr:colOff>
      <xdr:row>78</xdr:row>
      <xdr:rowOff>143072</xdr:rowOff>
    </xdr:to>
    <xdr:cxnSp macro="">
      <xdr:nvCxnSpPr>
        <xdr:cNvPr id="403" name="直線コネクタ 402"/>
        <xdr:cNvCxnSpPr/>
      </xdr:nvCxnSpPr>
      <xdr:spPr>
        <a:xfrm>
          <a:off x="9639300" y="13331893"/>
          <a:ext cx="838200" cy="18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90823</xdr:rowOff>
    </xdr:from>
    <xdr:ext cx="534377" cy="259045"/>
    <xdr:sp macro="" textlink="">
      <xdr:nvSpPr>
        <xdr:cNvPr id="404" name="普通建設事業費 （ うち新規整備　）平均値テキスト"/>
        <xdr:cNvSpPr txBox="1"/>
      </xdr:nvSpPr>
      <xdr:spPr>
        <a:xfrm>
          <a:off x="10528300" y="1346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130243</xdr:rowOff>
    </xdr:from>
    <xdr:to>
      <xdr:col>14</xdr:col>
      <xdr:colOff>28575</xdr:colOff>
      <xdr:row>78</xdr:row>
      <xdr:rowOff>2800</xdr:rowOff>
    </xdr:to>
    <xdr:cxnSp macro="">
      <xdr:nvCxnSpPr>
        <xdr:cNvPr id="406" name="直線コネクタ 405"/>
        <xdr:cNvCxnSpPr/>
      </xdr:nvCxnSpPr>
      <xdr:spPr>
        <a:xfrm flipV="1">
          <a:off x="8750300" y="13331893"/>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149623</xdr:rowOff>
    </xdr:from>
    <xdr:ext cx="534377" cy="259045"/>
    <xdr:sp macro="" textlink="">
      <xdr:nvSpPr>
        <xdr:cNvPr id="408" name="テキスト ボックス 407"/>
        <xdr:cNvSpPr txBox="1"/>
      </xdr:nvSpPr>
      <xdr:spPr>
        <a:xfrm>
          <a:off x="9372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58305</xdr:rowOff>
    </xdr:from>
    <xdr:to>
      <xdr:col>12</xdr:col>
      <xdr:colOff>561975</xdr:colOff>
      <xdr:row>78</xdr:row>
      <xdr:rowOff>159905</xdr:rowOff>
    </xdr:to>
    <xdr:sp macro="" textlink="">
      <xdr:nvSpPr>
        <xdr:cNvPr id="409" name="フローチャート : 判断 408"/>
        <xdr:cNvSpPr/>
      </xdr:nvSpPr>
      <xdr:spPr>
        <a:xfrm>
          <a:off x="8699500" y="1343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151032</xdr:rowOff>
    </xdr:from>
    <xdr:ext cx="534377" cy="259045"/>
    <xdr:sp macro="" textlink="">
      <xdr:nvSpPr>
        <xdr:cNvPr id="410" name="テキスト ボックス 409"/>
        <xdr:cNvSpPr txBox="1"/>
      </xdr:nvSpPr>
      <xdr:spPr>
        <a:xfrm>
          <a:off x="8483111" y="135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92272</xdr:rowOff>
    </xdr:from>
    <xdr:to>
      <xdr:col>15</xdr:col>
      <xdr:colOff>231775</xdr:colOff>
      <xdr:row>79</xdr:row>
      <xdr:rowOff>22422</xdr:rowOff>
    </xdr:to>
    <xdr:sp macro="" textlink="">
      <xdr:nvSpPr>
        <xdr:cNvPr id="416" name="円/楕円 415"/>
        <xdr:cNvSpPr/>
      </xdr:nvSpPr>
      <xdr:spPr>
        <a:xfrm>
          <a:off x="10426700" y="134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51649</xdr:rowOff>
    </xdr:from>
    <xdr:ext cx="534377" cy="259045"/>
    <xdr:sp macro="" textlink="">
      <xdr:nvSpPr>
        <xdr:cNvPr id="417" name="普通建設事業費 （ うち新規整備　）該当値テキスト"/>
        <xdr:cNvSpPr txBox="1"/>
      </xdr:nvSpPr>
      <xdr:spPr>
        <a:xfrm>
          <a:off x="10528300" y="132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79443</xdr:rowOff>
    </xdr:from>
    <xdr:to>
      <xdr:col>14</xdr:col>
      <xdr:colOff>79375</xdr:colOff>
      <xdr:row>78</xdr:row>
      <xdr:rowOff>9593</xdr:rowOff>
    </xdr:to>
    <xdr:sp macro="" textlink="">
      <xdr:nvSpPr>
        <xdr:cNvPr id="418" name="円/楕円 417"/>
        <xdr:cNvSpPr/>
      </xdr:nvSpPr>
      <xdr:spPr>
        <a:xfrm>
          <a:off x="9588500" y="13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26120</xdr:rowOff>
    </xdr:from>
    <xdr:ext cx="534377" cy="259045"/>
    <xdr:sp macro="" textlink="">
      <xdr:nvSpPr>
        <xdr:cNvPr id="419" name="テキスト ボックス 418"/>
        <xdr:cNvSpPr txBox="1"/>
      </xdr:nvSpPr>
      <xdr:spPr>
        <a:xfrm>
          <a:off x="9372111" y="1305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123450</xdr:rowOff>
    </xdr:from>
    <xdr:to>
      <xdr:col>12</xdr:col>
      <xdr:colOff>561975</xdr:colOff>
      <xdr:row>78</xdr:row>
      <xdr:rowOff>53600</xdr:rowOff>
    </xdr:to>
    <xdr:sp macro="" textlink="">
      <xdr:nvSpPr>
        <xdr:cNvPr id="420" name="円/楕円 419"/>
        <xdr:cNvSpPr/>
      </xdr:nvSpPr>
      <xdr:spPr>
        <a:xfrm>
          <a:off x="8699500" y="13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70127</xdr:rowOff>
    </xdr:from>
    <xdr:ext cx="534377" cy="259045"/>
    <xdr:sp macro="" textlink="">
      <xdr:nvSpPr>
        <xdr:cNvPr id="421" name="テキスト ボックス 420"/>
        <xdr:cNvSpPr txBox="1"/>
      </xdr:nvSpPr>
      <xdr:spPr>
        <a:xfrm>
          <a:off x="8483111" y="131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60176</xdr:rowOff>
    </xdr:from>
    <xdr:to>
      <xdr:col>15</xdr:col>
      <xdr:colOff>180975</xdr:colOff>
      <xdr:row>97</xdr:row>
      <xdr:rowOff>6527</xdr:rowOff>
    </xdr:to>
    <xdr:cxnSp macro="">
      <xdr:nvCxnSpPr>
        <xdr:cNvPr id="454" name="直線コネクタ 453"/>
        <xdr:cNvCxnSpPr/>
      </xdr:nvCxnSpPr>
      <xdr:spPr>
        <a:xfrm flipV="1">
          <a:off x="9639300" y="16005026"/>
          <a:ext cx="838200" cy="6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110203</xdr:rowOff>
    </xdr:from>
    <xdr:ext cx="534377" cy="259045"/>
    <xdr:sp macro="" textlink="">
      <xdr:nvSpPr>
        <xdr:cNvPr id="455" name="普通建設事業費 （ うち更新整備　）平均値テキスト"/>
        <xdr:cNvSpPr txBox="1"/>
      </xdr:nvSpPr>
      <xdr:spPr>
        <a:xfrm>
          <a:off x="10528300" y="1639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118625</xdr:rowOff>
    </xdr:from>
    <xdr:to>
      <xdr:col>14</xdr:col>
      <xdr:colOff>28575</xdr:colOff>
      <xdr:row>97</xdr:row>
      <xdr:rowOff>6527</xdr:rowOff>
    </xdr:to>
    <xdr:cxnSp macro="">
      <xdr:nvCxnSpPr>
        <xdr:cNvPr id="457" name="直線コネクタ 456"/>
        <xdr:cNvCxnSpPr/>
      </xdr:nvCxnSpPr>
      <xdr:spPr>
        <a:xfrm>
          <a:off x="8750300" y="16406375"/>
          <a:ext cx="889000" cy="23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63412</xdr:rowOff>
    </xdr:from>
    <xdr:to>
      <xdr:col>12</xdr:col>
      <xdr:colOff>561975</xdr:colOff>
      <xdr:row>97</xdr:row>
      <xdr:rowOff>165012</xdr:rowOff>
    </xdr:to>
    <xdr:sp macro="" textlink="">
      <xdr:nvSpPr>
        <xdr:cNvPr id="460" name="フローチャート : 判断 459"/>
        <xdr:cNvSpPr/>
      </xdr:nvSpPr>
      <xdr:spPr>
        <a:xfrm>
          <a:off x="869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156139</xdr:rowOff>
    </xdr:from>
    <xdr:ext cx="534377" cy="259045"/>
    <xdr:sp macro="" textlink="">
      <xdr:nvSpPr>
        <xdr:cNvPr id="461" name="テキスト ボックス 460"/>
        <xdr:cNvSpPr txBox="1"/>
      </xdr:nvSpPr>
      <xdr:spPr>
        <a:xfrm>
          <a:off x="848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9376</xdr:rowOff>
    </xdr:from>
    <xdr:to>
      <xdr:col>15</xdr:col>
      <xdr:colOff>231775</xdr:colOff>
      <xdr:row>93</xdr:row>
      <xdr:rowOff>110976</xdr:rowOff>
    </xdr:to>
    <xdr:sp macro="" textlink="">
      <xdr:nvSpPr>
        <xdr:cNvPr id="467" name="円/楕円 466"/>
        <xdr:cNvSpPr/>
      </xdr:nvSpPr>
      <xdr:spPr>
        <a:xfrm>
          <a:off x="10426700" y="159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32253</xdr:rowOff>
    </xdr:from>
    <xdr:ext cx="534377" cy="259045"/>
    <xdr:sp macro="" textlink="">
      <xdr:nvSpPr>
        <xdr:cNvPr id="468" name="普通建設事業費 （ うち更新整備　）該当値テキスト"/>
        <xdr:cNvSpPr txBox="1"/>
      </xdr:nvSpPr>
      <xdr:spPr>
        <a:xfrm>
          <a:off x="10528300" y="1580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77,566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127177</xdr:rowOff>
    </xdr:from>
    <xdr:to>
      <xdr:col>14</xdr:col>
      <xdr:colOff>79375</xdr:colOff>
      <xdr:row>97</xdr:row>
      <xdr:rowOff>57327</xdr:rowOff>
    </xdr:to>
    <xdr:sp macro="" textlink="">
      <xdr:nvSpPr>
        <xdr:cNvPr id="469" name="円/楕円 468"/>
        <xdr:cNvSpPr/>
      </xdr:nvSpPr>
      <xdr:spPr>
        <a:xfrm>
          <a:off x="9588500" y="165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73854</xdr:rowOff>
    </xdr:from>
    <xdr:ext cx="534377" cy="259045"/>
    <xdr:sp macro="" textlink="">
      <xdr:nvSpPr>
        <xdr:cNvPr id="470" name="テキスト ボックス 469"/>
        <xdr:cNvSpPr txBox="1"/>
      </xdr:nvSpPr>
      <xdr:spPr>
        <a:xfrm>
          <a:off x="9372111" y="163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67825</xdr:rowOff>
    </xdr:from>
    <xdr:to>
      <xdr:col>12</xdr:col>
      <xdr:colOff>561975</xdr:colOff>
      <xdr:row>95</xdr:row>
      <xdr:rowOff>169425</xdr:rowOff>
    </xdr:to>
    <xdr:sp macro="" textlink="">
      <xdr:nvSpPr>
        <xdr:cNvPr id="471" name="円/楕円 470"/>
        <xdr:cNvSpPr/>
      </xdr:nvSpPr>
      <xdr:spPr>
        <a:xfrm>
          <a:off x="8699500" y="163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14502</xdr:rowOff>
    </xdr:from>
    <xdr:ext cx="534377" cy="259045"/>
    <xdr:sp macro="" textlink="">
      <xdr:nvSpPr>
        <xdr:cNvPr id="472" name="テキスト ボックス 471"/>
        <xdr:cNvSpPr txBox="1"/>
      </xdr:nvSpPr>
      <xdr:spPr>
        <a:xfrm>
          <a:off x="8483111" y="161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165629</xdr:rowOff>
    </xdr:from>
    <xdr:to>
      <xdr:col>23</xdr:col>
      <xdr:colOff>517525</xdr:colOff>
      <xdr:row>39</xdr:row>
      <xdr:rowOff>20534</xdr:rowOff>
    </xdr:to>
    <xdr:cxnSp macro="">
      <xdr:nvCxnSpPr>
        <xdr:cNvPr id="503" name="直線コネクタ 502"/>
        <xdr:cNvCxnSpPr/>
      </xdr:nvCxnSpPr>
      <xdr:spPr>
        <a:xfrm>
          <a:off x="15481300" y="6680729"/>
          <a:ext cx="8382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126208</xdr:rowOff>
    </xdr:from>
    <xdr:ext cx="469744" cy="259045"/>
    <xdr:sp macro="" textlink="">
      <xdr:nvSpPr>
        <xdr:cNvPr id="504" name="災害復旧事業費平均値テキスト"/>
        <xdr:cNvSpPr txBox="1"/>
      </xdr:nvSpPr>
      <xdr:spPr>
        <a:xfrm>
          <a:off x="16370300" y="664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165629</xdr:rowOff>
    </xdr:from>
    <xdr:to>
      <xdr:col>22</xdr:col>
      <xdr:colOff>365125</xdr:colOff>
      <xdr:row>39</xdr:row>
      <xdr:rowOff>84117</xdr:rowOff>
    </xdr:to>
    <xdr:cxnSp macro="">
      <xdr:nvCxnSpPr>
        <xdr:cNvPr id="506" name="直線コネクタ 505"/>
        <xdr:cNvCxnSpPr/>
      </xdr:nvCxnSpPr>
      <xdr:spPr>
        <a:xfrm flipV="1">
          <a:off x="14592300" y="6680729"/>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84945</xdr:rowOff>
    </xdr:from>
    <xdr:ext cx="469744" cy="259045"/>
    <xdr:sp macro="" textlink="">
      <xdr:nvSpPr>
        <xdr:cNvPr id="508" name="テキスト ボックス 507"/>
        <xdr:cNvSpPr txBox="1"/>
      </xdr:nvSpPr>
      <xdr:spPr>
        <a:xfrm>
          <a:off x="15246427" y="677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67904</xdr:rowOff>
    </xdr:from>
    <xdr:to>
      <xdr:col>21</xdr:col>
      <xdr:colOff>161925</xdr:colOff>
      <xdr:row>39</xdr:row>
      <xdr:rowOff>84117</xdr:rowOff>
    </xdr:to>
    <xdr:cxnSp macro="">
      <xdr:nvCxnSpPr>
        <xdr:cNvPr id="509" name="直線コネクタ 508"/>
        <xdr:cNvCxnSpPr/>
      </xdr:nvCxnSpPr>
      <xdr:spPr>
        <a:xfrm>
          <a:off x="13703300" y="6754454"/>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156027</xdr:rowOff>
    </xdr:from>
    <xdr:to>
      <xdr:col>21</xdr:col>
      <xdr:colOff>212725</xdr:colOff>
      <xdr:row>39</xdr:row>
      <xdr:rowOff>86177</xdr:rowOff>
    </xdr:to>
    <xdr:sp macro="" textlink="">
      <xdr:nvSpPr>
        <xdr:cNvPr id="510" name="フローチャート : 判断 509"/>
        <xdr:cNvSpPr/>
      </xdr:nvSpPr>
      <xdr:spPr>
        <a:xfrm>
          <a:off x="14541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102704</xdr:rowOff>
    </xdr:from>
    <xdr:ext cx="469744" cy="259045"/>
    <xdr:sp macro="" textlink="">
      <xdr:nvSpPr>
        <xdr:cNvPr id="511" name="テキスト ボックス 510"/>
        <xdr:cNvSpPr txBox="1"/>
      </xdr:nvSpPr>
      <xdr:spPr>
        <a:xfrm>
          <a:off x="14357427"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67904</xdr:rowOff>
    </xdr:from>
    <xdr:to>
      <xdr:col>19</xdr:col>
      <xdr:colOff>644525</xdr:colOff>
      <xdr:row>39</xdr:row>
      <xdr:rowOff>83301</xdr:rowOff>
    </xdr:to>
    <xdr:cxnSp macro="">
      <xdr:nvCxnSpPr>
        <xdr:cNvPr id="512" name="直線コネクタ 511"/>
        <xdr:cNvCxnSpPr/>
      </xdr:nvCxnSpPr>
      <xdr:spPr>
        <a:xfrm flipV="1">
          <a:off x="12814300" y="6754454"/>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151308</xdr:rowOff>
    </xdr:from>
    <xdr:to>
      <xdr:col>20</xdr:col>
      <xdr:colOff>9525</xdr:colOff>
      <xdr:row>39</xdr:row>
      <xdr:rowOff>81458</xdr:rowOff>
    </xdr:to>
    <xdr:sp macro="" textlink="">
      <xdr:nvSpPr>
        <xdr:cNvPr id="513" name="フローチャート : 判断 512"/>
        <xdr:cNvSpPr/>
      </xdr:nvSpPr>
      <xdr:spPr>
        <a:xfrm>
          <a:off x="13652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97985</xdr:rowOff>
    </xdr:from>
    <xdr:ext cx="469744" cy="259045"/>
    <xdr:sp macro="" textlink="">
      <xdr:nvSpPr>
        <xdr:cNvPr id="514" name="テキスト ボックス 513"/>
        <xdr:cNvSpPr txBox="1"/>
      </xdr:nvSpPr>
      <xdr:spPr>
        <a:xfrm>
          <a:off x="13468427"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140923</xdr:rowOff>
    </xdr:from>
    <xdr:to>
      <xdr:col>18</xdr:col>
      <xdr:colOff>492125</xdr:colOff>
      <xdr:row>39</xdr:row>
      <xdr:rowOff>71073</xdr:rowOff>
    </xdr:to>
    <xdr:sp macro="" textlink="">
      <xdr:nvSpPr>
        <xdr:cNvPr id="515" name="フローチャート : 判断 514"/>
        <xdr:cNvSpPr/>
      </xdr:nvSpPr>
      <xdr:spPr>
        <a:xfrm>
          <a:off x="12763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87600</xdr:rowOff>
    </xdr:from>
    <xdr:ext cx="469744" cy="259045"/>
    <xdr:sp macro="" textlink="">
      <xdr:nvSpPr>
        <xdr:cNvPr id="516" name="テキスト ボックス 515"/>
        <xdr:cNvSpPr txBox="1"/>
      </xdr:nvSpPr>
      <xdr:spPr>
        <a:xfrm>
          <a:off x="12579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141184</xdr:rowOff>
    </xdr:from>
    <xdr:to>
      <xdr:col>23</xdr:col>
      <xdr:colOff>568325</xdr:colOff>
      <xdr:row>39</xdr:row>
      <xdr:rowOff>71334</xdr:rowOff>
    </xdr:to>
    <xdr:sp macro="" textlink="">
      <xdr:nvSpPr>
        <xdr:cNvPr id="522" name="円/楕円 521"/>
        <xdr:cNvSpPr/>
      </xdr:nvSpPr>
      <xdr:spPr>
        <a:xfrm>
          <a:off x="16268700" y="66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100561</xdr:rowOff>
    </xdr:from>
    <xdr:ext cx="469744" cy="259045"/>
    <xdr:sp macro="" textlink="">
      <xdr:nvSpPr>
        <xdr:cNvPr id="523" name="災害復旧事業費該当値テキスト"/>
        <xdr:cNvSpPr txBox="1"/>
      </xdr:nvSpPr>
      <xdr:spPr>
        <a:xfrm>
          <a:off x="16370300" y="64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114829</xdr:rowOff>
    </xdr:from>
    <xdr:to>
      <xdr:col>22</xdr:col>
      <xdr:colOff>415925</xdr:colOff>
      <xdr:row>39</xdr:row>
      <xdr:rowOff>44979</xdr:rowOff>
    </xdr:to>
    <xdr:sp macro="" textlink="">
      <xdr:nvSpPr>
        <xdr:cNvPr id="524" name="円/楕円 523"/>
        <xdr:cNvSpPr/>
      </xdr:nvSpPr>
      <xdr:spPr>
        <a:xfrm>
          <a:off x="15430500" y="66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61507</xdr:rowOff>
    </xdr:from>
    <xdr:ext cx="469744" cy="259045"/>
    <xdr:sp macro="" textlink="">
      <xdr:nvSpPr>
        <xdr:cNvPr id="525" name="テキスト ボックス 524"/>
        <xdr:cNvSpPr txBox="1"/>
      </xdr:nvSpPr>
      <xdr:spPr>
        <a:xfrm>
          <a:off x="15246427" y="640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33317</xdr:rowOff>
    </xdr:from>
    <xdr:to>
      <xdr:col>21</xdr:col>
      <xdr:colOff>212725</xdr:colOff>
      <xdr:row>39</xdr:row>
      <xdr:rowOff>134917</xdr:rowOff>
    </xdr:to>
    <xdr:sp macro="" textlink="">
      <xdr:nvSpPr>
        <xdr:cNvPr id="526" name="円/楕円 525"/>
        <xdr:cNvSpPr/>
      </xdr:nvSpPr>
      <xdr:spPr>
        <a:xfrm>
          <a:off x="14541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126044</xdr:rowOff>
    </xdr:from>
    <xdr:ext cx="378565" cy="259045"/>
    <xdr:sp macro="" textlink="">
      <xdr:nvSpPr>
        <xdr:cNvPr id="527" name="テキスト ボックス 526"/>
        <xdr:cNvSpPr txBox="1"/>
      </xdr:nvSpPr>
      <xdr:spPr>
        <a:xfrm>
          <a:off x="14403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17104</xdr:rowOff>
    </xdr:from>
    <xdr:to>
      <xdr:col>20</xdr:col>
      <xdr:colOff>9525</xdr:colOff>
      <xdr:row>39</xdr:row>
      <xdr:rowOff>118704</xdr:rowOff>
    </xdr:to>
    <xdr:sp macro="" textlink="">
      <xdr:nvSpPr>
        <xdr:cNvPr id="528" name="円/楕円 527"/>
        <xdr:cNvSpPr/>
      </xdr:nvSpPr>
      <xdr:spPr>
        <a:xfrm>
          <a:off x="13652500" y="670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109831</xdr:rowOff>
    </xdr:from>
    <xdr:ext cx="469744" cy="259045"/>
    <xdr:sp macro="" textlink="">
      <xdr:nvSpPr>
        <xdr:cNvPr id="529" name="テキスト ボックス 528"/>
        <xdr:cNvSpPr txBox="1"/>
      </xdr:nvSpPr>
      <xdr:spPr>
        <a:xfrm>
          <a:off x="13468427" y="679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32501</xdr:rowOff>
    </xdr:from>
    <xdr:to>
      <xdr:col>18</xdr:col>
      <xdr:colOff>492125</xdr:colOff>
      <xdr:row>39</xdr:row>
      <xdr:rowOff>134101</xdr:rowOff>
    </xdr:to>
    <xdr:sp macro="" textlink="">
      <xdr:nvSpPr>
        <xdr:cNvPr id="530" name="円/楕円 529"/>
        <xdr:cNvSpPr/>
      </xdr:nvSpPr>
      <xdr:spPr>
        <a:xfrm>
          <a:off x="12763500" y="6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125228</xdr:rowOff>
    </xdr:from>
    <xdr:ext cx="378565" cy="259045"/>
    <xdr:sp macro="" textlink="">
      <xdr:nvSpPr>
        <xdr:cNvPr id="531" name="テキスト ボックス 530"/>
        <xdr:cNvSpPr txBox="1"/>
      </xdr:nvSpPr>
      <xdr:spPr>
        <a:xfrm>
          <a:off x="12625017" y="681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9" name="フローチャート : 判断 56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0" name="テキスト ボックス 569"/>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72" name="フローチャート : 判断 57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3" name="テキスト ボックス 57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4" name="フローチャート : 判断 573"/>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5" name="テキスト ボックス 57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6" name="テキスト ボックス 585"/>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8" name="テキスト ボックス 587"/>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90" name="テキスト ボックス 589"/>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69117</xdr:rowOff>
    </xdr:from>
    <xdr:to>
      <xdr:col>23</xdr:col>
      <xdr:colOff>517525</xdr:colOff>
      <xdr:row>76</xdr:row>
      <xdr:rowOff>91320</xdr:rowOff>
    </xdr:to>
    <xdr:cxnSp macro="">
      <xdr:nvCxnSpPr>
        <xdr:cNvPr id="619" name="直線コネクタ 618"/>
        <xdr:cNvCxnSpPr/>
      </xdr:nvCxnSpPr>
      <xdr:spPr>
        <a:xfrm>
          <a:off x="15481300" y="13099317"/>
          <a:ext cx="8382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28092</xdr:rowOff>
    </xdr:from>
    <xdr:ext cx="534377" cy="259045"/>
    <xdr:sp macro="" textlink="">
      <xdr:nvSpPr>
        <xdr:cNvPr id="620" name="公債費平均値テキスト"/>
        <xdr:cNvSpPr txBox="1"/>
      </xdr:nvSpPr>
      <xdr:spPr>
        <a:xfrm>
          <a:off x="16370300" y="1305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35869</xdr:rowOff>
    </xdr:from>
    <xdr:to>
      <xdr:col>22</xdr:col>
      <xdr:colOff>365125</xdr:colOff>
      <xdr:row>76</xdr:row>
      <xdr:rowOff>69117</xdr:rowOff>
    </xdr:to>
    <xdr:cxnSp macro="">
      <xdr:nvCxnSpPr>
        <xdr:cNvPr id="622" name="直線コネクタ 621"/>
        <xdr:cNvCxnSpPr/>
      </xdr:nvCxnSpPr>
      <xdr:spPr>
        <a:xfrm>
          <a:off x="14592300" y="13066069"/>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13552</xdr:rowOff>
    </xdr:from>
    <xdr:ext cx="534377" cy="259045"/>
    <xdr:sp macro="" textlink="">
      <xdr:nvSpPr>
        <xdr:cNvPr id="624" name="テキスト ボックス 623"/>
        <xdr:cNvSpPr txBox="1"/>
      </xdr:nvSpPr>
      <xdr:spPr>
        <a:xfrm>
          <a:off x="15214111" y="132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164289</xdr:rowOff>
    </xdr:from>
    <xdr:to>
      <xdr:col>21</xdr:col>
      <xdr:colOff>161925</xdr:colOff>
      <xdr:row>76</xdr:row>
      <xdr:rowOff>35869</xdr:rowOff>
    </xdr:to>
    <xdr:cxnSp macro="">
      <xdr:nvCxnSpPr>
        <xdr:cNvPr id="625" name="直線コネクタ 624"/>
        <xdr:cNvCxnSpPr/>
      </xdr:nvCxnSpPr>
      <xdr:spPr>
        <a:xfrm>
          <a:off x="13703300" y="13023039"/>
          <a:ext cx="8890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165199</xdr:rowOff>
    </xdr:from>
    <xdr:to>
      <xdr:col>21</xdr:col>
      <xdr:colOff>212725</xdr:colOff>
      <xdr:row>77</xdr:row>
      <xdr:rowOff>95349</xdr:rowOff>
    </xdr:to>
    <xdr:sp macro="" textlink="">
      <xdr:nvSpPr>
        <xdr:cNvPr id="626" name="フローチャート : 判断 625"/>
        <xdr:cNvSpPr/>
      </xdr:nvSpPr>
      <xdr:spPr>
        <a:xfrm>
          <a:off x="14541500" y="1319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86476</xdr:rowOff>
    </xdr:from>
    <xdr:ext cx="534377" cy="259045"/>
    <xdr:sp macro="" textlink="">
      <xdr:nvSpPr>
        <xdr:cNvPr id="627" name="テキスト ボックス 626"/>
        <xdr:cNvSpPr txBox="1"/>
      </xdr:nvSpPr>
      <xdr:spPr>
        <a:xfrm>
          <a:off x="14325111" y="1328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132224</xdr:rowOff>
    </xdr:from>
    <xdr:to>
      <xdr:col>19</xdr:col>
      <xdr:colOff>644525</xdr:colOff>
      <xdr:row>75</xdr:row>
      <xdr:rowOff>164289</xdr:rowOff>
    </xdr:to>
    <xdr:cxnSp macro="">
      <xdr:nvCxnSpPr>
        <xdr:cNvPr id="628" name="直線コネクタ 627"/>
        <xdr:cNvCxnSpPr/>
      </xdr:nvCxnSpPr>
      <xdr:spPr>
        <a:xfrm>
          <a:off x="12814300" y="12990974"/>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166426</xdr:rowOff>
    </xdr:from>
    <xdr:to>
      <xdr:col>20</xdr:col>
      <xdr:colOff>9525</xdr:colOff>
      <xdr:row>77</xdr:row>
      <xdr:rowOff>96576</xdr:rowOff>
    </xdr:to>
    <xdr:sp macro="" textlink="">
      <xdr:nvSpPr>
        <xdr:cNvPr id="629" name="フローチャート : 判断 628"/>
        <xdr:cNvSpPr/>
      </xdr:nvSpPr>
      <xdr:spPr>
        <a:xfrm>
          <a:off x="13652500" y="131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87703</xdr:rowOff>
    </xdr:from>
    <xdr:ext cx="534377" cy="259045"/>
    <xdr:sp macro="" textlink="">
      <xdr:nvSpPr>
        <xdr:cNvPr id="630" name="テキスト ボックス 629"/>
        <xdr:cNvSpPr txBox="1"/>
      </xdr:nvSpPr>
      <xdr:spPr>
        <a:xfrm>
          <a:off x="13436111" y="1328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165336</xdr:rowOff>
    </xdr:from>
    <xdr:to>
      <xdr:col>18</xdr:col>
      <xdr:colOff>492125</xdr:colOff>
      <xdr:row>77</xdr:row>
      <xdr:rowOff>95486</xdr:rowOff>
    </xdr:to>
    <xdr:sp macro="" textlink="">
      <xdr:nvSpPr>
        <xdr:cNvPr id="631" name="フローチャート : 判断 630"/>
        <xdr:cNvSpPr/>
      </xdr:nvSpPr>
      <xdr:spPr>
        <a:xfrm>
          <a:off x="12763500" y="1319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86613</xdr:rowOff>
    </xdr:from>
    <xdr:ext cx="534377" cy="259045"/>
    <xdr:sp macro="" textlink="">
      <xdr:nvSpPr>
        <xdr:cNvPr id="632" name="テキスト ボックス 631"/>
        <xdr:cNvSpPr txBox="1"/>
      </xdr:nvSpPr>
      <xdr:spPr>
        <a:xfrm>
          <a:off x="12547111" y="132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40520</xdr:rowOff>
    </xdr:from>
    <xdr:to>
      <xdr:col>23</xdr:col>
      <xdr:colOff>568325</xdr:colOff>
      <xdr:row>76</xdr:row>
      <xdr:rowOff>142120</xdr:rowOff>
    </xdr:to>
    <xdr:sp macro="" textlink="">
      <xdr:nvSpPr>
        <xdr:cNvPr id="638" name="円/楕円 637"/>
        <xdr:cNvSpPr/>
      </xdr:nvSpPr>
      <xdr:spPr>
        <a:xfrm>
          <a:off x="16268700" y="130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63398</xdr:rowOff>
    </xdr:from>
    <xdr:ext cx="534377" cy="259045"/>
    <xdr:sp macro="" textlink="">
      <xdr:nvSpPr>
        <xdr:cNvPr id="639" name="公債費該当値テキスト"/>
        <xdr:cNvSpPr txBox="1"/>
      </xdr:nvSpPr>
      <xdr:spPr>
        <a:xfrm>
          <a:off x="16370300" y="129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18317</xdr:rowOff>
    </xdr:from>
    <xdr:to>
      <xdr:col>22</xdr:col>
      <xdr:colOff>415925</xdr:colOff>
      <xdr:row>76</xdr:row>
      <xdr:rowOff>119917</xdr:rowOff>
    </xdr:to>
    <xdr:sp macro="" textlink="">
      <xdr:nvSpPr>
        <xdr:cNvPr id="640" name="円/楕円 639"/>
        <xdr:cNvSpPr/>
      </xdr:nvSpPr>
      <xdr:spPr>
        <a:xfrm>
          <a:off x="15430500" y="13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136443</xdr:rowOff>
    </xdr:from>
    <xdr:ext cx="534377" cy="259045"/>
    <xdr:sp macro="" textlink="">
      <xdr:nvSpPr>
        <xdr:cNvPr id="641" name="テキスト ボックス 640"/>
        <xdr:cNvSpPr txBox="1"/>
      </xdr:nvSpPr>
      <xdr:spPr>
        <a:xfrm>
          <a:off x="15214111" y="128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156519</xdr:rowOff>
    </xdr:from>
    <xdr:to>
      <xdr:col>21</xdr:col>
      <xdr:colOff>212725</xdr:colOff>
      <xdr:row>76</xdr:row>
      <xdr:rowOff>86669</xdr:rowOff>
    </xdr:to>
    <xdr:sp macro="" textlink="">
      <xdr:nvSpPr>
        <xdr:cNvPr id="642" name="円/楕円 641"/>
        <xdr:cNvSpPr/>
      </xdr:nvSpPr>
      <xdr:spPr>
        <a:xfrm>
          <a:off x="14541500" y="130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103197</xdr:rowOff>
    </xdr:from>
    <xdr:ext cx="534377" cy="259045"/>
    <xdr:sp macro="" textlink="">
      <xdr:nvSpPr>
        <xdr:cNvPr id="643" name="テキスト ボックス 642"/>
        <xdr:cNvSpPr txBox="1"/>
      </xdr:nvSpPr>
      <xdr:spPr>
        <a:xfrm>
          <a:off x="14325111" y="127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113490</xdr:rowOff>
    </xdr:from>
    <xdr:to>
      <xdr:col>20</xdr:col>
      <xdr:colOff>9525</xdr:colOff>
      <xdr:row>76</xdr:row>
      <xdr:rowOff>43641</xdr:rowOff>
    </xdr:to>
    <xdr:sp macro="" textlink="">
      <xdr:nvSpPr>
        <xdr:cNvPr id="644" name="円/楕円 643"/>
        <xdr:cNvSpPr/>
      </xdr:nvSpPr>
      <xdr:spPr>
        <a:xfrm>
          <a:off x="13652500" y="12972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60167</xdr:rowOff>
    </xdr:from>
    <xdr:ext cx="534377" cy="259045"/>
    <xdr:sp macro="" textlink="">
      <xdr:nvSpPr>
        <xdr:cNvPr id="645" name="テキスト ボックス 644"/>
        <xdr:cNvSpPr txBox="1"/>
      </xdr:nvSpPr>
      <xdr:spPr>
        <a:xfrm>
          <a:off x="13436111" y="1274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81424</xdr:rowOff>
    </xdr:from>
    <xdr:to>
      <xdr:col>18</xdr:col>
      <xdr:colOff>492125</xdr:colOff>
      <xdr:row>76</xdr:row>
      <xdr:rowOff>11574</xdr:rowOff>
    </xdr:to>
    <xdr:sp macro="" textlink="">
      <xdr:nvSpPr>
        <xdr:cNvPr id="646" name="円/楕円 645"/>
        <xdr:cNvSpPr/>
      </xdr:nvSpPr>
      <xdr:spPr>
        <a:xfrm>
          <a:off x="12763500" y="129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28101</xdr:rowOff>
    </xdr:from>
    <xdr:ext cx="534377" cy="259045"/>
    <xdr:sp macro="" textlink="">
      <xdr:nvSpPr>
        <xdr:cNvPr id="647" name="テキスト ボックス 646"/>
        <xdr:cNvSpPr txBox="1"/>
      </xdr:nvSpPr>
      <xdr:spPr>
        <a:xfrm>
          <a:off x="12547111" y="127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159186</xdr:rowOff>
    </xdr:from>
    <xdr:to>
      <xdr:col>23</xdr:col>
      <xdr:colOff>517525</xdr:colOff>
      <xdr:row>98</xdr:row>
      <xdr:rowOff>169135</xdr:rowOff>
    </xdr:to>
    <xdr:cxnSp macro="">
      <xdr:nvCxnSpPr>
        <xdr:cNvPr id="678" name="直線コネクタ 677"/>
        <xdr:cNvCxnSpPr/>
      </xdr:nvCxnSpPr>
      <xdr:spPr>
        <a:xfrm>
          <a:off x="15481300" y="16961286"/>
          <a:ext cx="8382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80710</xdr:rowOff>
    </xdr:from>
    <xdr:to>
      <xdr:col>22</xdr:col>
      <xdr:colOff>365125</xdr:colOff>
      <xdr:row>98</xdr:row>
      <xdr:rowOff>159186</xdr:rowOff>
    </xdr:to>
    <xdr:cxnSp macro="">
      <xdr:nvCxnSpPr>
        <xdr:cNvPr id="681" name="直線コネクタ 680"/>
        <xdr:cNvCxnSpPr/>
      </xdr:nvCxnSpPr>
      <xdr:spPr>
        <a:xfrm>
          <a:off x="14592300" y="16882810"/>
          <a:ext cx="889000" cy="7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80710</xdr:rowOff>
    </xdr:from>
    <xdr:to>
      <xdr:col>21</xdr:col>
      <xdr:colOff>161925</xdr:colOff>
      <xdr:row>98</xdr:row>
      <xdr:rowOff>128553</xdr:rowOff>
    </xdr:to>
    <xdr:cxnSp macro="">
      <xdr:nvCxnSpPr>
        <xdr:cNvPr id="684" name="直線コネクタ 683"/>
        <xdr:cNvCxnSpPr/>
      </xdr:nvCxnSpPr>
      <xdr:spPr>
        <a:xfrm flipV="1">
          <a:off x="13703300" y="16882810"/>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31434</xdr:rowOff>
    </xdr:from>
    <xdr:to>
      <xdr:col>21</xdr:col>
      <xdr:colOff>212725</xdr:colOff>
      <xdr:row>98</xdr:row>
      <xdr:rowOff>133034</xdr:rowOff>
    </xdr:to>
    <xdr:sp macro="" textlink="">
      <xdr:nvSpPr>
        <xdr:cNvPr id="685" name="フローチャート : 判断 684"/>
        <xdr:cNvSpPr/>
      </xdr:nvSpPr>
      <xdr:spPr>
        <a:xfrm>
          <a:off x="14541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124161</xdr:rowOff>
    </xdr:from>
    <xdr:ext cx="534377" cy="259045"/>
    <xdr:sp macro="" textlink="">
      <xdr:nvSpPr>
        <xdr:cNvPr id="686" name="テキスト ボックス 685"/>
        <xdr:cNvSpPr txBox="1"/>
      </xdr:nvSpPr>
      <xdr:spPr>
        <a:xfrm>
          <a:off x="14325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156552</xdr:rowOff>
    </xdr:from>
    <xdr:to>
      <xdr:col>19</xdr:col>
      <xdr:colOff>644525</xdr:colOff>
      <xdr:row>98</xdr:row>
      <xdr:rowOff>128553</xdr:rowOff>
    </xdr:to>
    <xdr:cxnSp macro="">
      <xdr:nvCxnSpPr>
        <xdr:cNvPr id="687" name="直線コネクタ 686"/>
        <xdr:cNvCxnSpPr/>
      </xdr:nvCxnSpPr>
      <xdr:spPr>
        <a:xfrm>
          <a:off x="12814300" y="16787202"/>
          <a:ext cx="889000" cy="1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3524</xdr:rowOff>
    </xdr:from>
    <xdr:to>
      <xdr:col>20</xdr:col>
      <xdr:colOff>9525</xdr:colOff>
      <xdr:row>98</xdr:row>
      <xdr:rowOff>105124</xdr:rowOff>
    </xdr:to>
    <xdr:sp macro="" textlink="">
      <xdr:nvSpPr>
        <xdr:cNvPr id="688" name="フローチャート : 判断 687"/>
        <xdr:cNvSpPr/>
      </xdr:nvSpPr>
      <xdr:spPr>
        <a:xfrm>
          <a:off x="13652500" y="168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121651</xdr:rowOff>
    </xdr:from>
    <xdr:ext cx="534377" cy="259045"/>
    <xdr:sp macro="" textlink="">
      <xdr:nvSpPr>
        <xdr:cNvPr id="689" name="テキスト ボックス 688"/>
        <xdr:cNvSpPr txBox="1"/>
      </xdr:nvSpPr>
      <xdr:spPr>
        <a:xfrm>
          <a:off x="13436111" y="165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99535</xdr:rowOff>
    </xdr:from>
    <xdr:to>
      <xdr:col>18</xdr:col>
      <xdr:colOff>492125</xdr:colOff>
      <xdr:row>98</xdr:row>
      <xdr:rowOff>29685</xdr:rowOff>
    </xdr:to>
    <xdr:sp macro="" textlink="">
      <xdr:nvSpPr>
        <xdr:cNvPr id="690" name="フローチャート : 判断 689"/>
        <xdr:cNvSpPr/>
      </xdr:nvSpPr>
      <xdr:spPr>
        <a:xfrm>
          <a:off x="12763500" y="167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46212</xdr:rowOff>
    </xdr:from>
    <xdr:ext cx="534377" cy="259045"/>
    <xdr:sp macro="" textlink="">
      <xdr:nvSpPr>
        <xdr:cNvPr id="691" name="テキスト ボックス 690"/>
        <xdr:cNvSpPr txBox="1"/>
      </xdr:nvSpPr>
      <xdr:spPr>
        <a:xfrm>
          <a:off x="12547111" y="165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118335</xdr:rowOff>
    </xdr:from>
    <xdr:to>
      <xdr:col>23</xdr:col>
      <xdr:colOff>568325</xdr:colOff>
      <xdr:row>99</xdr:row>
      <xdr:rowOff>48485</xdr:rowOff>
    </xdr:to>
    <xdr:sp macro="" textlink="">
      <xdr:nvSpPr>
        <xdr:cNvPr id="697" name="円/楕円 696"/>
        <xdr:cNvSpPr/>
      </xdr:nvSpPr>
      <xdr:spPr>
        <a:xfrm>
          <a:off x="16268700" y="169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33262</xdr:rowOff>
    </xdr:from>
    <xdr:ext cx="469744" cy="259045"/>
    <xdr:sp macro="" textlink="">
      <xdr:nvSpPr>
        <xdr:cNvPr id="698" name="積立金該当値テキスト"/>
        <xdr:cNvSpPr txBox="1"/>
      </xdr:nvSpPr>
      <xdr:spPr>
        <a:xfrm>
          <a:off x="16370300" y="1683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108386</xdr:rowOff>
    </xdr:from>
    <xdr:to>
      <xdr:col>22</xdr:col>
      <xdr:colOff>415925</xdr:colOff>
      <xdr:row>99</xdr:row>
      <xdr:rowOff>38536</xdr:rowOff>
    </xdr:to>
    <xdr:sp macro="" textlink="">
      <xdr:nvSpPr>
        <xdr:cNvPr id="699" name="円/楕円 698"/>
        <xdr:cNvSpPr/>
      </xdr:nvSpPr>
      <xdr:spPr>
        <a:xfrm>
          <a:off x="15430500" y="16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29663</xdr:rowOff>
    </xdr:from>
    <xdr:ext cx="534377" cy="259045"/>
    <xdr:sp macro="" textlink="">
      <xdr:nvSpPr>
        <xdr:cNvPr id="700" name="テキスト ボックス 699"/>
        <xdr:cNvSpPr txBox="1"/>
      </xdr:nvSpPr>
      <xdr:spPr>
        <a:xfrm>
          <a:off x="15214111" y="1700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29910</xdr:rowOff>
    </xdr:from>
    <xdr:to>
      <xdr:col>21</xdr:col>
      <xdr:colOff>212725</xdr:colOff>
      <xdr:row>98</xdr:row>
      <xdr:rowOff>131510</xdr:rowOff>
    </xdr:to>
    <xdr:sp macro="" textlink="">
      <xdr:nvSpPr>
        <xdr:cNvPr id="701" name="円/楕円 700"/>
        <xdr:cNvSpPr/>
      </xdr:nvSpPr>
      <xdr:spPr>
        <a:xfrm>
          <a:off x="14541500" y="168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148037</xdr:rowOff>
    </xdr:from>
    <xdr:ext cx="534377" cy="259045"/>
    <xdr:sp macro="" textlink="">
      <xdr:nvSpPr>
        <xdr:cNvPr id="702" name="テキスト ボックス 701"/>
        <xdr:cNvSpPr txBox="1"/>
      </xdr:nvSpPr>
      <xdr:spPr>
        <a:xfrm>
          <a:off x="14325111" y="166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77753</xdr:rowOff>
    </xdr:from>
    <xdr:to>
      <xdr:col>20</xdr:col>
      <xdr:colOff>9525</xdr:colOff>
      <xdr:row>99</xdr:row>
      <xdr:rowOff>7903</xdr:rowOff>
    </xdr:to>
    <xdr:sp macro="" textlink="">
      <xdr:nvSpPr>
        <xdr:cNvPr id="703" name="円/楕円 702"/>
        <xdr:cNvSpPr/>
      </xdr:nvSpPr>
      <xdr:spPr>
        <a:xfrm>
          <a:off x="13652500" y="168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170480</xdr:rowOff>
    </xdr:from>
    <xdr:ext cx="534377" cy="259045"/>
    <xdr:sp macro="" textlink="">
      <xdr:nvSpPr>
        <xdr:cNvPr id="704" name="テキスト ボックス 703"/>
        <xdr:cNvSpPr txBox="1"/>
      </xdr:nvSpPr>
      <xdr:spPr>
        <a:xfrm>
          <a:off x="13436111" y="16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105752</xdr:rowOff>
    </xdr:from>
    <xdr:to>
      <xdr:col>18</xdr:col>
      <xdr:colOff>492125</xdr:colOff>
      <xdr:row>98</xdr:row>
      <xdr:rowOff>35902</xdr:rowOff>
    </xdr:to>
    <xdr:sp macro="" textlink="">
      <xdr:nvSpPr>
        <xdr:cNvPr id="705" name="円/楕円 704"/>
        <xdr:cNvSpPr/>
      </xdr:nvSpPr>
      <xdr:spPr>
        <a:xfrm>
          <a:off x="12763500" y="167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27029</xdr:rowOff>
    </xdr:from>
    <xdr:ext cx="534377" cy="259045"/>
    <xdr:sp macro="" textlink="">
      <xdr:nvSpPr>
        <xdr:cNvPr id="706" name="テキスト ボックス 705"/>
        <xdr:cNvSpPr txBox="1"/>
      </xdr:nvSpPr>
      <xdr:spPr>
        <a:xfrm>
          <a:off x="12547111" y="1682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43726</xdr:rowOff>
    </xdr:from>
    <xdr:to>
      <xdr:col>32</xdr:col>
      <xdr:colOff>187325</xdr:colOff>
      <xdr:row>39</xdr:row>
      <xdr:rowOff>44374</xdr:rowOff>
    </xdr:to>
    <xdr:cxnSp macro="">
      <xdr:nvCxnSpPr>
        <xdr:cNvPr id="735" name="直線コネクタ 734"/>
        <xdr:cNvCxnSpPr/>
      </xdr:nvCxnSpPr>
      <xdr:spPr>
        <a:xfrm flipV="1">
          <a:off x="21323300" y="6730276"/>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44297</xdr:rowOff>
    </xdr:from>
    <xdr:to>
      <xdr:col>31</xdr:col>
      <xdr:colOff>34925</xdr:colOff>
      <xdr:row>39</xdr:row>
      <xdr:rowOff>44374</xdr:rowOff>
    </xdr:to>
    <xdr:cxnSp macro="">
      <xdr:nvCxnSpPr>
        <xdr:cNvPr id="738" name="直線コネクタ 737"/>
        <xdr:cNvCxnSpPr/>
      </xdr:nvCxnSpPr>
      <xdr:spPr>
        <a:xfrm>
          <a:off x="20434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36868</xdr:rowOff>
    </xdr:from>
    <xdr:to>
      <xdr:col>29</xdr:col>
      <xdr:colOff>517525</xdr:colOff>
      <xdr:row>39</xdr:row>
      <xdr:rowOff>44297</xdr:rowOff>
    </xdr:to>
    <xdr:cxnSp macro="">
      <xdr:nvCxnSpPr>
        <xdr:cNvPr id="741" name="直線コネクタ 740"/>
        <xdr:cNvCxnSpPr/>
      </xdr:nvCxnSpPr>
      <xdr:spPr>
        <a:xfrm>
          <a:off x="19545300" y="672341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117666</xdr:rowOff>
    </xdr:from>
    <xdr:to>
      <xdr:col>29</xdr:col>
      <xdr:colOff>568325</xdr:colOff>
      <xdr:row>39</xdr:row>
      <xdr:rowOff>47816</xdr:rowOff>
    </xdr:to>
    <xdr:sp macro="" textlink="">
      <xdr:nvSpPr>
        <xdr:cNvPr id="742" name="フローチャート : 判断 741"/>
        <xdr:cNvSpPr/>
      </xdr:nvSpPr>
      <xdr:spPr>
        <a:xfrm>
          <a:off x="20383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64343</xdr:rowOff>
    </xdr:from>
    <xdr:ext cx="469744" cy="259045"/>
    <xdr:sp macro="" textlink="">
      <xdr:nvSpPr>
        <xdr:cNvPr id="743" name="テキスト ボックス 742"/>
        <xdr:cNvSpPr txBox="1"/>
      </xdr:nvSpPr>
      <xdr:spPr>
        <a:xfrm>
          <a:off x="20199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36868</xdr:rowOff>
    </xdr:from>
    <xdr:to>
      <xdr:col>28</xdr:col>
      <xdr:colOff>314325</xdr:colOff>
      <xdr:row>39</xdr:row>
      <xdr:rowOff>44374</xdr:rowOff>
    </xdr:to>
    <xdr:cxnSp macro="">
      <xdr:nvCxnSpPr>
        <xdr:cNvPr id="744" name="直線コネクタ 743"/>
        <xdr:cNvCxnSpPr/>
      </xdr:nvCxnSpPr>
      <xdr:spPr>
        <a:xfrm flipV="1">
          <a:off x="18656300" y="6723418"/>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100902</xdr:rowOff>
    </xdr:from>
    <xdr:to>
      <xdr:col>28</xdr:col>
      <xdr:colOff>365125</xdr:colOff>
      <xdr:row>39</xdr:row>
      <xdr:rowOff>31052</xdr:rowOff>
    </xdr:to>
    <xdr:sp macro="" textlink="">
      <xdr:nvSpPr>
        <xdr:cNvPr id="745" name="フローチャート : 判断 744"/>
        <xdr:cNvSpPr/>
      </xdr:nvSpPr>
      <xdr:spPr>
        <a:xfrm>
          <a:off x="19494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47579</xdr:rowOff>
    </xdr:from>
    <xdr:ext cx="469744" cy="259045"/>
    <xdr:sp macro="" textlink="">
      <xdr:nvSpPr>
        <xdr:cNvPr id="746" name="テキスト ボックス 745"/>
        <xdr:cNvSpPr txBox="1"/>
      </xdr:nvSpPr>
      <xdr:spPr>
        <a:xfrm>
          <a:off x="19310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108674</xdr:rowOff>
    </xdr:from>
    <xdr:to>
      <xdr:col>27</xdr:col>
      <xdr:colOff>161925</xdr:colOff>
      <xdr:row>39</xdr:row>
      <xdr:rowOff>38824</xdr:rowOff>
    </xdr:to>
    <xdr:sp macro="" textlink="">
      <xdr:nvSpPr>
        <xdr:cNvPr id="747" name="フローチャート : 判断 746"/>
        <xdr:cNvSpPr/>
      </xdr:nvSpPr>
      <xdr:spPr>
        <a:xfrm>
          <a:off x="18605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55351</xdr:rowOff>
    </xdr:from>
    <xdr:ext cx="469744" cy="259045"/>
    <xdr:sp macro="" textlink="">
      <xdr:nvSpPr>
        <xdr:cNvPr id="748" name="テキスト ボックス 747"/>
        <xdr:cNvSpPr txBox="1"/>
      </xdr:nvSpPr>
      <xdr:spPr>
        <a:xfrm>
          <a:off x="18421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164376</xdr:rowOff>
    </xdr:from>
    <xdr:to>
      <xdr:col>32</xdr:col>
      <xdr:colOff>238125</xdr:colOff>
      <xdr:row>39</xdr:row>
      <xdr:rowOff>94526</xdr:rowOff>
    </xdr:to>
    <xdr:sp macro="" textlink="">
      <xdr:nvSpPr>
        <xdr:cNvPr id="754" name="円/楕円 753"/>
        <xdr:cNvSpPr/>
      </xdr:nvSpPr>
      <xdr:spPr>
        <a:xfrm>
          <a:off x="22110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79303</xdr:rowOff>
    </xdr:from>
    <xdr:ext cx="313932" cy="259045"/>
    <xdr:sp macro="" textlink="">
      <xdr:nvSpPr>
        <xdr:cNvPr id="755" name="投資及び出資金該当値テキスト"/>
        <xdr:cNvSpPr txBox="1"/>
      </xdr:nvSpPr>
      <xdr:spPr>
        <a:xfrm>
          <a:off x="22212300" y="6594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165024</xdr:rowOff>
    </xdr:from>
    <xdr:to>
      <xdr:col>31</xdr:col>
      <xdr:colOff>85725</xdr:colOff>
      <xdr:row>39</xdr:row>
      <xdr:rowOff>95174</xdr:rowOff>
    </xdr:to>
    <xdr:sp macro="" textlink="">
      <xdr:nvSpPr>
        <xdr:cNvPr id="756" name="円/楕円 755"/>
        <xdr:cNvSpPr/>
      </xdr:nvSpPr>
      <xdr:spPr>
        <a:xfrm>
          <a:off x="21272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86301</xdr:rowOff>
    </xdr:from>
    <xdr:ext cx="249299" cy="259045"/>
    <xdr:sp macro="" textlink="">
      <xdr:nvSpPr>
        <xdr:cNvPr id="757" name="テキスト ボックス 756"/>
        <xdr:cNvSpPr txBox="1"/>
      </xdr:nvSpPr>
      <xdr:spPr>
        <a:xfrm>
          <a:off x="21198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164947</xdr:rowOff>
    </xdr:from>
    <xdr:to>
      <xdr:col>29</xdr:col>
      <xdr:colOff>568325</xdr:colOff>
      <xdr:row>39</xdr:row>
      <xdr:rowOff>95097</xdr:rowOff>
    </xdr:to>
    <xdr:sp macro="" textlink="">
      <xdr:nvSpPr>
        <xdr:cNvPr id="758" name="円/楕円 757"/>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86224</xdr:rowOff>
    </xdr:from>
    <xdr:ext cx="249299" cy="259045"/>
    <xdr:sp macro="" textlink="">
      <xdr:nvSpPr>
        <xdr:cNvPr id="759" name="テキスト ボックス 758"/>
        <xdr:cNvSpPr txBox="1"/>
      </xdr:nvSpPr>
      <xdr:spPr>
        <a:xfrm>
          <a:off x="20309649"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157518</xdr:rowOff>
    </xdr:from>
    <xdr:to>
      <xdr:col>28</xdr:col>
      <xdr:colOff>365125</xdr:colOff>
      <xdr:row>39</xdr:row>
      <xdr:rowOff>87668</xdr:rowOff>
    </xdr:to>
    <xdr:sp macro="" textlink="">
      <xdr:nvSpPr>
        <xdr:cNvPr id="760" name="円/楕円 759"/>
        <xdr:cNvSpPr/>
      </xdr:nvSpPr>
      <xdr:spPr>
        <a:xfrm>
          <a:off x="19494500" y="6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78795</xdr:rowOff>
    </xdr:from>
    <xdr:ext cx="378565" cy="259045"/>
    <xdr:sp macro="" textlink="">
      <xdr:nvSpPr>
        <xdr:cNvPr id="761" name="テキスト ボックス 760"/>
        <xdr:cNvSpPr txBox="1"/>
      </xdr:nvSpPr>
      <xdr:spPr>
        <a:xfrm>
          <a:off x="19356017" y="676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165024</xdr:rowOff>
    </xdr:from>
    <xdr:to>
      <xdr:col>27</xdr:col>
      <xdr:colOff>161925</xdr:colOff>
      <xdr:row>39</xdr:row>
      <xdr:rowOff>95174</xdr:rowOff>
    </xdr:to>
    <xdr:sp macro="" textlink="">
      <xdr:nvSpPr>
        <xdr:cNvPr id="762" name="円/楕円 761"/>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86301</xdr:rowOff>
    </xdr:from>
    <xdr:ext cx="249299" cy="259045"/>
    <xdr:sp macro="" textlink="">
      <xdr:nvSpPr>
        <xdr:cNvPr id="763" name="テキスト ボックス 762"/>
        <xdr:cNvSpPr txBox="1"/>
      </xdr:nvSpPr>
      <xdr:spPr>
        <a:xfrm>
          <a:off x="18531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801" name="フローチャート : 判断 800"/>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802" name="テキスト ボックス 801"/>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804" name="フローチャート : 判断 803"/>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805" name="テキスト ボックス 804"/>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806" name="フローチャート : 判断 805"/>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807" name="テキスト ボックス 806"/>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1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148659</xdr:rowOff>
    </xdr:from>
    <xdr:to>
      <xdr:col>32</xdr:col>
      <xdr:colOff>187325</xdr:colOff>
      <xdr:row>78</xdr:row>
      <xdr:rowOff>929</xdr:rowOff>
    </xdr:to>
    <xdr:cxnSp macro="">
      <xdr:nvCxnSpPr>
        <xdr:cNvPr id="854" name="直線コネクタ 853"/>
        <xdr:cNvCxnSpPr/>
      </xdr:nvCxnSpPr>
      <xdr:spPr>
        <a:xfrm>
          <a:off x="21323300" y="13350309"/>
          <a:ext cx="838200" cy="2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148659</xdr:rowOff>
    </xdr:from>
    <xdr:to>
      <xdr:col>31</xdr:col>
      <xdr:colOff>34925</xdr:colOff>
      <xdr:row>78</xdr:row>
      <xdr:rowOff>21633</xdr:rowOff>
    </xdr:to>
    <xdr:cxnSp macro="">
      <xdr:nvCxnSpPr>
        <xdr:cNvPr id="857" name="直線コネクタ 856"/>
        <xdr:cNvCxnSpPr/>
      </xdr:nvCxnSpPr>
      <xdr:spPr>
        <a:xfrm flipV="1">
          <a:off x="20434300" y="13350309"/>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21633</xdr:rowOff>
    </xdr:from>
    <xdr:to>
      <xdr:col>29</xdr:col>
      <xdr:colOff>517525</xdr:colOff>
      <xdr:row>78</xdr:row>
      <xdr:rowOff>62260</xdr:rowOff>
    </xdr:to>
    <xdr:cxnSp macro="">
      <xdr:nvCxnSpPr>
        <xdr:cNvPr id="860" name="直線コネクタ 859"/>
        <xdr:cNvCxnSpPr/>
      </xdr:nvCxnSpPr>
      <xdr:spPr>
        <a:xfrm flipV="1">
          <a:off x="19545300" y="13394733"/>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81007</xdr:rowOff>
    </xdr:from>
    <xdr:to>
      <xdr:col>29</xdr:col>
      <xdr:colOff>568325</xdr:colOff>
      <xdr:row>79</xdr:row>
      <xdr:rowOff>11157</xdr:rowOff>
    </xdr:to>
    <xdr:sp macro="" textlink="">
      <xdr:nvSpPr>
        <xdr:cNvPr id="861" name="フローチャート : 判断 860"/>
        <xdr:cNvSpPr/>
      </xdr:nvSpPr>
      <xdr:spPr>
        <a:xfrm>
          <a:off x="20383500" y="1345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2284</xdr:rowOff>
    </xdr:from>
    <xdr:ext cx="534377" cy="259045"/>
    <xdr:sp macro="" textlink="">
      <xdr:nvSpPr>
        <xdr:cNvPr id="862" name="テキスト ボックス 861"/>
        <xdr:cNvSpPr txBox="1"/>
      </xdr:nvSpPr>
      <xdr:spPr>
        <a:xfrm>
          <a:off x="20167111" y="13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55945</xdr:rowOff>
    </xdr:from>
    <xdr:to>
      <xdr:col>28</xdr:col>
      <xdr:colOff>314325</xdr:colOff>
      <xdr:row>78</xdr:row>
      <xdr:rowOff>62260</xdr:rowOff>
    </xdr:to>
    <xdr:cxnSp macro="">
      <xdr:nvCxnSpPr>
        <xdr:cNvPr id="863" name="直線コネクタ 862"/>
        <xdr:cNvCxnSpPr/>
      </xdr:nvCxnSpPr>
      <xdr:spPr>
        <a:xfrm>
          <a:off x="18656300" y="13429045"/>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96117</xdr:rowOff>
    </xdr:from>
    <xdr:to>
      <xdr:col>28</xdr:col>
      <xdr:colOff>365125</xdr:colOff>
      <xdr:row>79</xdr:row>
      <xdr:rowOff>26267</xdr:rowOff>
    </xdr:to>
    <xdr:sp macro="" textlink="">
      <xdr:nvSpPr>
        <xdr:cNvPr id="864" name="フローチャート : 判断 863"/>
        <xdr:cNvSpPr/>
      </xdr:nvSpPr>
      <xdr:spPr>
        <a:xfrm>
          <a:off x="19494500" y="1346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17394</xdr:rowOff>
    </xdr:from>
    <xdr:ext cx="534377" cy="259045"/>
    <xdr:sp macro="" textlink="">
      <xdr:nvSpPr>
        <xdr:cNvPr id="865" name="テキスト ボックス 864"/>
        <xdr:cNvSpPr txBox="1"/>
      </xdr:nvSpPr>
      <xdr:spPr>
        <a:xfrm>
          <a:off x="19278111" y="1356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100569</xdr:rowOff>
    </xdr:from>
    <xdr:to>
      <xdr:col>27</xdr:col>
      <xdr:colOff>161925</xdr:colOff>
      <xdr:row>79</xdr:row>
      <xdr:rowOff>30719</xdr:rowOff>
    </xdr:to>
    <xdr:sp macro="" textlink="">
      <xdr:nvSpPr>
        <xdr:cNvPr id="866" name="フローチャート : 判断 865"/>
        <xdr:cNvSpPr/>
      </xdr:nvSpPr>
      <xdr:spPr>
        <a:xfrm>
          <a:off x="18605500" y="134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21846</xdr:rowOff>
    </xdr:from>
    <xdr:ext cx="534377" cy="259045"/>
    <xdr:sp macro="" textlink="">
      <xdr:nvSpPr>
        <xdr:cNvPr id="867" name="テキスト ボックス 866"/>
        <xdr:cNvSpPr txBox="1"/>
      </xdr:nvSpPr>
      <xdr:spPr>
        <a:xfrm>
          <a:off x="18389111" y="135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121579</xdr:rowOff>
    </xdr:from>
    <xdr:to>
      <xdr:col>32</xdr:col>
      <xdr:colOff>238125</xdr:colOff>
      <xdr:row>78</xdr:row>
      <xdr:rowOff>51729</xdr:rowOff>
    </xdr:to>
    <xdr:sp macro="" textlink="">
      <xdr:nvSpPr>
        <xdr:cNvPr id="873" name="円/楕円 872"/>
        <xdr:cNvSpPr/>
      </xdr:nvSpPr>
      <xdr:spPr>
        <a:xfrm>
          <a:off x="22110700" y="133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100006</xdr:rowOff>
    </xdr:from>
    <xdr:ext cx="534377" cy="259045"/>
    <xdr:sp macro="" textlink="">
      <xdr:nvSpPr>
        <xdr:cNvPr id="874" name="繰出金該当値テキスト"/>
        <xdr:cNvSpPr txBox="1"/>
      </xdr:nvSpPr>
      <xdr:spPr>
        <a:xfrm>
          <a:off x="22212300" y="133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97859</xdr:rowOff>
    </xdr:from>
    <xdr:to>
      <xdr:col>31</xdr:col>
      <xdr:colOff>85725</xdr:colOff>
      <xdr:row>78</xdr:row>
      <xdr:rowOff>28009</xdr:rowOff>
    </xdr:to>
    <xdr:sp macro="" textlink="">
      <xdr:nvSpPr>
        <xdr:cNvPr id="875" name="円/楕円 874"/>
        <xdr:cNvSpPr/>
      </xdr:nvSpPr>
      <xdr:spPr>
        <a:xfrm>
          <a:off x="21272500" y="132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19136</xdr:rowOff>
    </xdr:from>
    <xdr:ext cx="534377" cy="259045"/>
    <xdr:sp macro="" textlink="">
      <xdr:nvSpPr>
        <xdr:cNvPr id="876" name="テキスト ボックス 875"/>
        <xdr:cNvSpPr txBox="1"/>
      </xdr:nvSpPr>
      <xdr:spPr>
        <a:xfrm>
          <a:off x="21056111" y="133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142283</xdr:rowOff>
    </xdr:from>
    <xdr:to>
      <xdr:col>29</xdr:col>
      <xdr:colOff>568325</xdr:colOff>
      <xdr:row>78</xdr:row>
      <xdr:rowOff>72433</xdr:rowOff>
    </xdr:to>
    <xdr:sp macro="" textlink="">
      <xdr:nvSpPr>
        <xdr:cNvPr id="877" name="円/楕円 876"/>
        <xdr:cNvSpPr/>
      </xdr:nvSpPr>
      <xdr:spPr>
        <a:xfrm>
          <a:off x="20383500" y="133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88960</xdr:rowOff>
    </xdr:from>
    <xdr:ext cx="534377" cy="259045"/>
    <xdr:sp macro="" textlink="">
      <xdr:nvSpPr>
        <xdr:cNvPr id="878" name="テキスト ボックス 877"/>
        <xdr:cNvSpPr txBox="1"/>
      </xdr:nvSpPr>
      <xdr:spPr>
        <a:xfrm>
          <a:off x="20167111" y="131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11460</xdr:rowOff>
    </xdr:from>
    <xdr:to>
      <xdr:col>28</xdr:col>
      <xdr:colOff>365125</xdr:colOff>
      <xdr:row>78</xdr:row>
      <xdr:rowOff>113060</xdr:rowOff>
    </xdr:to>
    <xdr:sp macro="" textlink="">
      <xdr:nvSpPr>
        <xdr:cNvPr id="879" name="円/楕円 878"/>
        <xdr:cNvSpPr/>
      </xdr:nvSpPr>
      <xdr:spPr>
        <a:xfrm>
          <a:off x="19494500" y="13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129587</xdr:rowOff>
    </xdr:from>
    <xdr:ext cx="534377" cy="259045"/>
    <xdr:sp macro="" textlink="">
      <xdr:nvSpPr>
        <xdr:cNvPr id="880" name="テキスト ボックス 879"/>
        <xdr:cNvSpPr txBox="1"/>
      </xdr:nvSpPr>
      <xdr:spPr>
        <a:xfrm>
          <a:off x="19278111" y="131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5145</xdr:rowOff>
    </xdr:from>
    <xdr:to>
      <xdr:col>27</xdr:col>
      <xdr:colOff>161925</xdr:colOff>
      <xdr:row>78</xdr:row>
      <xdr:rowOff>106745</xdr:rowOff>
    </xdr:to>
    <xdr:sp macro="" textlink="">
      <xdr:nvSpPr>
        <xdr:cNvPr id="881" name="円/楕円 880"/>
        <xdr:cNvSpPr/>
      </xdr:nvSpPr>
      <xdr:spPr>
        <a:xfrm>
          <a:off x="18605500" y="133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123272</xdr:rowOff>
    </xdr:from>
    <xdr:ext cx="534377" cy="259045"/>
    <xdr:sp macro="" textlink="">
      <xdr:nvSpPr>
        <xdr:cNvPr id="882" name="テキスト ボックス 881"/>
        <xdr:cNvSpPr txBox="1"/>
      </xdr:nvSpPr>
      <xdr:spPr>
        <a:xfrm>
          <a:off x="18389111" y="131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の歳出決算額を性質別にみると、扶助費及び普通建設事業費、災害復旧事業費、公債費の４つの項目が、類似団体の平均と比較して、住民一人当たりのコストが高い状況となっている。特に、普通建設事業費については、類似団体との開きが最も大きく</a:t>
          </a:r>
          <a:r>
            <a:rPr kumimoji="1" lang="en-US" altLang="ja-JP" sz="1300">
              <a:solidFill>
                <a:schemeClr val="dk1"/>
              </a:solidFill>
              <a:effectLst/>
              <a:latin typeface="+mn-lt"/>
              <a:ea typeface="+mn-ea"/>
              <a:cs typeface="+mn-cs"/>
            </a:rPr>
            <a:t>39,988</a:t>
          </a:r>
          <a:r>
            <a:rPr kumimoji="1" lang="ja-JP" altLang="en-US" sz="1300">
              <a:solidFill>
                <a:schemeClr val="dk1"/>
              </a:solidFill>
              <a:effectLst/>
              <a:latin typeface="+mn-lt"/>
              <a:ea typeface="+mn-ea"/>
              <a:cs typeface="+mn-cs"/>
            </a:rPr>
            <a:t>円（前年度</a:t>
          </a:r>
          <a:r>
            <a:rPr kumimoji="1" lang="en-US" altLang="ja-JP" sz="1300">
              <a:solidFill>
                <a:schemeClr val="dk1"/>
              </a:solidFill>
              <a:effectLst/>
              <a:latin typeface="+mn-lt"/>
              <a:ea typeface="+mn-ea"/>
              <a:cs typeface="+mn-cs"/>
            </a:rPr>
            <a:t>46,033</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上回っている状況となっている。これは、近年、継続費を設定し</a:t>
          </a:r>
          <a:r>
            <a:rPr kumimoji="1" lang="ja-JP" altLang="en-US" sz="1300">
              <a:solidFill>
                <a:schemeClr val="dk1"/>
              </a:solidFill>
              <a:effectLst/>
              <a:latin typeface="+mn-lt"/>
              <a:ea typeface="+mn-ea"/>
              <a:cs typeface="+mn-cs"/>
            </a:rPr>
            <a:t>事業を展開して</a:t>
          </a:r>
          <a:r>
            <a:rPr kumimoji="1" lang="ja-JP" altLang="ja-JP" sz="1300">
              <a:solidFill>
                <a:schemeClr val="dk1"/>
              </a:solidFill>
              <a:effectLst/>
              <a:latin typeface="+mn-lt"/>
              <a:ea typeface="+mn-ea"/>
              <a:cs typeface="+mn-cs"/>
            </a:rPr>
            <a:t>いる、耐震化対策等に伴う、「支所庁舎整備事業」や「小学校校舎改築事業」、情報伝達等を一元化するための「防災行政無線整備事業」、地域の利便性向上と地域活性化等を目的とする「駅周辺整備事業」などの大規模事業が重なっていることなどが要因として挙げられる。</a:t>
          </a:r>
          <a:endParaRPr kumimoji="1" lang="en-US" altLang="ja-JP" sz="1300">
            <a:solidFill>
              <a:schemeClr val="dk1"/>
            </a:solidFill>
            <a:effectLst/>
            <a:latin typeface="+mn-lt"/>
            <a:ea typeface="+mn-ea"/>
            <a:cs typeface="+mn-cs"/>
          </a:endParaRPr>
        </a:p>
        <a:p>
          <a:pPr eaLnBrk="1" fontAlgn="auto" latinLnBrk="0" hangingPunct="1"/>
          <a:r>
            <a:rPr kumimoji="1" lang="ja-JP" altLang="ja-JP" sz="1300">
              <a:solidFill>
                <a:schemeClr val="dk1"/>
              </a:solidFill>
              <a:effectLst/>
              <a:latin typeface="+mn-lt"/>
              <a:ea typeface="+mn-ea"/>
              <a:cs typeface="+mn-cs"/>
            </a:rPr>
            <a:t>その中で、今後においても、引き続き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行財政改革を推進し健全かつ持続可能な財政運営を考慮した上で、限られた財源内で最大限の効果が得られるよう、緊急性</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重要性等のある施策・事業等の取捨選択の徹底に努める。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鹿児島県日置市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49,858
49,670
253.01
27,654,447
26,523,505
655,039
14,641,838
30,016,266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64389</xdr:rowOff>
    </xdr:from>
    <xdr:to>
      <xdr:col>6</xdr:col>
      <xdr:colOff>511175</xdr:colOff>
      <xdr:row>38</xdr:row>
      <xdr:rowOff>102743</xdr:rowOff>
    </xdr:to>
    <xdr:cxnSp macro="">
      <xdr:nvCxnSpPr>
        <xdr:cNvPr id="61" name="直線コネクタ 60"/>
        <xdr:cNvCxnSpPr/>
      </xdr:nvCxnSpPr>
      <xdr:spPr>
        <a:xfrm>
          <a:off x="3797300" y="6579489"/>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64389</xdr:rowOff>
    </xdr:from>
    <xdr:to>
      <xdr:col>5</xdr:col>
      <xdr:colOff>358775</xdr:colOff>
      <xdr:row>38</xdr:row>
      <xdr:rowOff>96774</xdr:rowOff>
    </xdr:to>
    <xdr:cxnSp macro="">
      <xdr:nvCxnSpPr>
        <xdr:cNvPr id="64" name="直線コネクタ 63"/>
        <xdr:cNvCxnSpPr/>
      </xdr:nvCxnSpPr>
      <xdr:spPr>
        <a:xfrm flipV="1">
          <a:off x="2908300" y="657948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96774</xdr:rowOff>
    </xdr:from>
    <xdr:to>
      <xdr:col>4</xdr:col>
      <xdr:colOff>155575</xdr:colOff>
      <xdr:row>38</xdr:row>
      <xdr:rowOff>131953</xdr:rowOff>
    </xdr:to>
    <xdr:cxnSp macro="">
      <xdr:nvCxnSpPr>
        <xdr:cNvPr id="67" name="直線コネクタ 66"/>
        <xdr:cNvCxnSpPr/>
      </xdr:nvCxnSpPr>
      <xdr:spPr>
        <a:xfrm flipV="1">
          <a:off x="2019300" y="6611874"/>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83439</xdr:rowOff>
    </xdr:from>
    <xdr:to>
      <xdr:col>4</xdr:col>
      <xdr:colOff>206375</xdr:colOff>
      <xdr:row>39</xdr:row>
      <xdr:rowOff>13589</xdr:rowOff>
    </xdr:to>
    <xdr:sp macro="" textlink="">
      <xdr:nvSpPr>
        <xdr:cNvPr id="68" name="フローチャート : 判断 67"/>
        <xdr:cNvSpPr/>
      </xdr:nvSpPr>
      <xdr:spPr>
        <a:xfrm>
          <a:off x="2857500" y="659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4716</xdr:rowOff>
    </xdr:from>
    <xdr:ext cx="469744" cy="259045"/>
    <xdr:sp macro="" textlink="">
      <xdr:nvSpPr>
        <xdr:cNvPr id="69" name="テキスト ボックス 68"/>
        <xdr:cNvSpPr txBox="1"/>
      </xdr:nvSpPr>
      <xdr:spPr>
        <a:xfrm>
          <a:off x="2673427" y="669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113284</xdr:rowOff>
    </xdr:from>
    <xdr:to>
      <xdr:col>2</xdr:col>
      <xdr:colOff>638175</xdr:colOff>
      <xdr:row>38</xdr:row>
      <xdr:rowOff>131953</xdr:rowOff>
    </xdr:to>
    <xdr:cxnSp macro="">
      <xdr:nvCxnSpPr>
        <xdr:cNvPr id="70" name="直線コネクタ 69"/>
        <xdr:cNvCxnSpPr/>
      </xdr:nvCxnSpPr>
      <xdr:spPr>
        <a:xfrm>
          <a:off x="1130300" y="662838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87757</xdr:rowOff>
    </xdr:from>
    <xdr:to>
      <xdr:col>3</xdr:col>
      <xdr:colOff>3175</xdr:colOff>
      <xdr:row>39</xdr:row>
      <xdr:rowOff>17907</xdr:rowOff>
    </xdr:to>
    <xdr:sp macro="" textlink="">
      <xdr:nvSpPr>
        <xdr:cNvPr id="71" name="フローチャート : 判断 70"/>
        <xdr:cNvSpPr/>
      </xdr:nvSpPr>
      <xdr:spPr>
        <a:xfrm>
          <a:off x="1968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9034</xdr:rowOff>
    </xdr:from>
    <xdr:ext cx="469744" cy="259045"/>
    <xdr:sp macro="" textlink="">
      <xdr:nvSpPr>
        <xdr:cNvPr id="72" name="テキスト ボックス 71"/>
        <xdr:cNvSpPr txBox="1"/>
      </xdr:nvSpPr>
      <xdr:spPr>
        <a:xfrm>
          <a:off x="1784427" y="669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69088</xdr:rowOff>
    </xdr:from>
    <xdr:to>
      <xdr:col>1</xdr:col>
      <xdr:colOff>485775</xdr:colOff>
      <xdr:row>38</xdr:row>
      <xdr:rowOff>170688</xdr:rowOff>
    </xdr:to>
    <xdr:sp macro="" textlink="">
      <xdr:nvSpPr>
        <xdr:cNvPr id="73" name="フローチャート : 判断 72"/>
        <xdr:cNvSpPr/>
      </xdr:nvSpPr>
      <xdr:spPr>
        <a:xfrm>
          <a:off x="1079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161815</xdr:rowOff>
    </xdr:from>
    <xdr:ext cx="469744" cy="259045"/>
    <xdr:sp macro="" textlink="">
      <xdr:nvSpPr>
        <xdr:cNvPr id="74" name="テキスト ボックス 73"/>
        <xdr:cNvSpPr txBox="1"/>
      </xdr:nvSpPr>
      <xdr:spPr>
        <a:xfrm>
          <a:off x="895427"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51943</xdr:rowOff>
    </xdr:from>
    <xdr:to>
      <xdr:col>6</xdr:col>
      <xdr:colOff>561975</xdr:colOff>
      <xdr:row>38</xdr:row>
      <xdr:rowOff>153543</xdr:rowOff>
    </xdr:to>
    <xdr:sp macro="" textlink="">
      <xdr:nvSpPr>
        <xdr:cNvPr id="80" name="円/楕円 79"/>
        <xdr:cNvSpPr/>
      </xdr:nvSpPr>
      <xdr:spPr>
        <a:xfrm>
          <a:off x="45847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138320</xdr:rowOff>
    </xdr:from>
    <xdr:ext cx="469744" cy="259045"/>
    <xdr:sp macro="" textlink="">
      <xdr:nvSpPr>
        <xdr:cNvPr id="81" name="議会費該当値テキスト"/>
        <xdr:cNvSpPr txBox="1"/>
      </xdr:nvSpPr>
      <xdr:spPr>
        <a:xfrm>
          <a:off x="4686300" y="648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13589</xdr:rowOff>
    </xdr:from>
    <xdr:to>
      <xdr:col>5</xdr:col>
      <xdr:colOff>409575</xdr:colOff>
      <xdr:row>38</xdr:row>
      <xdr:rowOff>115189</xdr:rowOff>
    </xdr:to>
    <xdr:sp macro="" textlink="">
      <xdr:nvSpPr>
        <xdr:cNvPr id="82" name="円/楕円 81"/>
        <xdr:cNvSpPr/>
      </xdr:nvSpPr>
      <xdr:spPr>
        <a:xfrm>
          <a:off x="3746500" y="65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106316</xdr:rowOff>
    </xdr:from>
    <xdr:ext cx="469744" cy="259045"/>
    <xdr:sp macro="" textlink="">
      <xdr:nvSpPr>
        <xdr:cNvPr id="83" name="テキスト ボックス 82"/>
        <xdr:cNvSpPr txBox="1"/>
      </xdr:nvSpPr>
      <xdr:spPr>
        <a:xfrm>
          <a:off x="3562427" y="662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45974</xdr:rowOff>
    </xdr:from>
    <xdr:to>
      <xdr:col>4</xdr:col>
      <xdr:colOff>206375</xdr:colOff>
      <xdr:row>38</xdr:row>
      <xdr:rowOff>147574</xdr:rowOff>
    </xdr:to>
    <xdr:sp macro="" textlink="">
      <xdr:nvSpPr>
        <xdr:cNvPr id="84" name="円/楕円 83"/>
        <xdr:cNvSpPr/>
      </xdr:nvSpPr>
      <xdr:spPr>
        <a:xfrm>
          <a:off x="2857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164101</xdr:rowOff>
    </xdr:from>
    <xdr:ext cx="469744" cy="259045"/>
    <xdr:sp macro="" textlink="">
      <xdr:nvSpPr>
        <xdr:cNvPr id="85" name="テキスト ボックス 84"/>
        <xdr:cNvSpPr txBox="1"/>
      </xdr:nvSpPr>
      <xdr:spPr>
        <a:xfrm>
          <a:off x="2673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81153</xdr:rowOff>
    </xdr:from>
    <xdr:to>
      <xdr:col>3</xdr:col>
      <xdr:colOff>3175</xdr:colOff>
      <xdr:row>39</xdr:row>
      <xdr:rowOff>11303</xdr:rowOff>
    </xdr:to>
    <xdr:sp macro="" textlink="">
      <xdr:nvSpPr>
        <xdr:cNvPr id="86" name="円/楕円 85"/>
        <xdr:cNvSpPr/>
      </xdr:nvSpPr>
      <xdr:spPr>
        <a:xfrm>
          <a:off x="1968500" y="65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27830</xdr:rowOff>
    </xdr:from>
    <xdr:ext cx="469744" cy="259045"/>
    <xdr:sp macro="" textlink="">
      <xdr:nvSpPr>
        <xdr:cNvPr id="87" name="テキスト ボックス 86"/>
        <xdr:cNvSpPr txBox="1"/>
      </xdr:nvSpPr>
      <xdr:spPr>
        <a:xfrm>
          <a:off x="1784427" y="637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62484</xdr:rowOff>
    </xdr:from>
    <xdr:to>
      <xdr:col>1</xdr:col>
      <xdr:colOff>485775</xdr:colOff>
      <xdr:row>38</xdr:row>
      <xdr:rowOff>164084</xdr:rowOff>
    </xdr:to>
    <xdr:sp macro="" textlink="">
      <xdr:nvSpPr>
        <xdr:cNvPr id="88" name="円/楕円 87"/>
        <xdr:cNvSpPr/>
      </xdr:nvSpPr>
      <xdr:spPr>
        <a:xfrm>
          <a:off x="10795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9161</xdr:rowOff>
    </xdr:from>
    <xdr:ext cx="469744" cy="259045"/>
    <xdr:sp macro="" textlink="">
      <xdr:nvSpPr>
        <xdr:cNvPr id="89" name="テキスト ボックス 88"/>
        <xdr:cNvSpPr txBox="1"/>
      </xdr:nvSpPr>
      <xdr:spPr>
        <a:xfrm>
          <a:off x="895427" y="635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131708</xdr:rowOff>
    </xdr:from>
    <xdr:to>
      <xdr:col>6</xdr:col>
      <xdr:colOff>511175</xdr:colOff>
      <xdr:row>57</xdr:row>
      <xdr:rowOff>34859</xdr:rowOff>
    </xdr:to>
    <xdr:cxnSp macro="">
      <xdr:nvCxnSpPr>
        <xdr:cNvPr id="116" name="直線コネクタ 115"/>
        <xdr:cNvCxnSpPr/>
      </xdr:nvCxnSpPr>
      <xdr:spPr>
        <a:xfrm flipV="1">
          <a:off x="3797300" y="9732908"/>
          <a:ext cx="838200" cy="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63770</xdr:rowOff>
    </xdr:from>
    <xdr:ext cx="534377" cy="259045"/>
    <xdr:sp macro="" textlink="">
      <xdr:nvSpPr>
        <xdr:cNvPr id="117" name="総務費平均値テキスト"/>
        <xdr:cNvSpPr txBox="1"/>
      </xdr:nvSpPr>
      <xdr:spPr>
        <a:xfrm>
          <a:off x="4686300" y="966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17372</xdr:rowOff>
    </xdr:from>
    <xdr:to>
      <xdr:col>5</xdr:col>
      <xdr:colOff>358775</xdr:colOff>
      <xdr:row>57</xdr:row>
      <xdr:rowOff>34859</xdr:rowOff>
    </xdr:to>
    <xdr:cxnSp macro="">
      <xdr:nvCxnSpPr>
        <xdr:cNvPr id="119" name="直線コネクタ 118"/>
        <xdr:cNvCxnSpPr/>
      </xdr:nvCxnSpPr>
      <xdr:spPr>
        <a:xfrm>
          <a:off x="2908300" y="9790022"/>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17372</xdr:rowOff>
    </xdr:from>
    <xdr:to>
      <xdr:col>4</xdr:col>
      <xdr:colOff>155575</xdr:colOff>
      <xdr:row>57</xdr:row>
      <xdr:rowOff>37868</xdr:rowOff>
    </xdr:to>
    <xdr:cxnSp macro="">
      <xdr:nvCxnSpPr>
        <xdr:cNvPr id="122" name="直線コネクタ 121"/>
        <xdr:cNvCxnSpPr/>
      </xdr:nvCxnSpPr>
      <xdr:spPr>
        <a:xfrm flipV="1">
          <a:off x="2019300" y="9790022"/>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80092</xdr:rowOff>
    </xdr:from>
    <xdr:ext cx="534377" cy="259045"/>
    <xdr:sp macro="" textlink="">
      <xdr:nvSpPr>
        <xdr:cNvPr id="124" name="テキスト ボックス 123"/>
        <xdr:cNvSpPr txBox="1"/>
      </xdr:nvSpPr>
      <xdr:spPr>
        <a:xfrm>
          <a:off x="2641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139609</xdr:rowOff>
    </xdr:from>
    <xdr:to>
      <xdr:col>2</xdr:col>
      <xdr:colOff>638175</xdr:colOff>
      <xdr:row>57</xdr:row>
      <xdr:rowOff>37868</xdr:rowOff>
    </xdr:to>
    <xdr:cxnSp macro="">
      <xdr:nvCxnSpPr>
        <xdr:cNvPr id="125" name="直線コネクタ 124"/>
        <xdr:cNvCxnSpPr/>
      </xdr:nvCxnSpPr>
      <xdr:spPr>
        <a:xfrm>
          <a:off x="1130300" y="9740809"/>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87337</xdr:rowOff>
    </xdr:from>
    <xdr:ext cx="534377" cy="259045"/>
    <xdr:sp macro="" textlink="">
      <xdr:nvSpPr>
        <xdr:cNvPr id="127" name="テキスト ボックス 126"/>
        <xdr:cNvSpPr txBox="1"/>
      </xdr:nvSpPr>
      <xdr:spPr>
        <a:xfrm>
          <a:off x="1752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39853</xdr:rowOff>
    </xdr:from>
    <xdr:ext cx="534377" cy="259045"/>
    <xdr:sp macro="" textlink="">
      <xdr:nvSpPr>
        <xdr:cNvPr id="129" name="テキスト ボックス 128"/>
        <xdr:cNvSpPr txBox="1"/>
      </xdr:nvSpPr>
      <xdr:spPr>
        <a:xfrm>
          <a:off x="863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80908</xdr:rowOff>
    </xdr:from>
    <xdr:to>
      <xdr:col>6</xdr:col>
      <xdr:colOff>561975</xdr:colOff>
      <xdr:row>57</xdr:row>
      <xdr:rowOff>11058</xdr:rowOff>
    </xdr:to>
    <xdr:sp macro="" textlink="">
      <xdr:nvSpPr>
        <xdr:cNvPr id="135" name="円/楕円 134"/>
        <xdr:cNvSpPr/>
      </xdr:nvSpPr>
      <xdr:spPr>
        <a:xfrm>
          <a:off x="4584700" y="96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103785</xdr:rowOff>
    </xdr:from>
    <xdr:ext cx="534377" cy="259045"/>
    <xdr:sp macro="" textlink="">
      <xdr:nvSpPr>
        <xdr:cNvPr id="136" name="総務費該当値テキスト"/>
        <xdr:cNvSpPr txBox="1"/>
      </xdr:nvSpPr>
      <xdr:spPr>
        <a:xfrm>
          <a:off x="4686300" y="953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155509</xdr:rowOff>
    </xdr:from>
    <xdr:to>
      <xdr:col>5</xdr:col>
      <xdr:colOff>409575</xdr:colOff>
      <xdr:row>57</xdr:row>
      <xdr:rowOff>85659</xdr:rowOff>
    </xdr:to>
    <xdr:sp macro="" textlink="">
      <xdr:nvSpPr>
        <xdr:cNvPr id="137" name="円/楕円 136"/>
        <xdr:cNvSpPr/>
      </xdr:nvSpPr>
      <xdr:spPr>
        <a:xfrm>
          <a:off x="3746500" y="975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76786</xdr:rowOff>
    </xdr:from>
    <xdr:ext cx="534377" cy="259045"/>
    <xdr:sp macro="" textlink="">
      <xdr:nvSpPr>
        <xdr:cNvPr id="138" name="テキスト ボックス 137"/>
        <xdr:cNvSpPr txBox="1"/>
      </xdr:nvSpPr>
      <xdr:spPr>
        <a:xfrm>
          <a:off x="3530111" y="984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138022</xdr:rowOff>
    </xdr:from>
    <xdr:to>
      <xdr:col>4</xdr:col>
      <xdr:colOff>206375</xdr:colOff>
      <xdr:row>57</xdr:row>
      <xdr:rowOff>68172</xdr:rowOff>
    </xdr:to>
    <xdr:sp macro="" textlink="">
      <xdr:nvSpPr>
        <xdr:cNvPr id="139" name="円/楕円 138"/>
        <xdr:cNvSpPr/>
      </xdr:nvSpPr>
      <xdr:spPr>
        <a:xfrm>
          <a:off x="2857500" y="97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84699</xdr:rowOff>
    </xdr:from>
    <xdr:ext cx="534377" cy="259045"/>
    <xdr:sp macro="" textlink="">
      <xdr:nvSpPr>
        <xdr:cNvPr id="140" name="テキスト ボックス 139"/>
        <xdr:cNvSpPr txBox="1"/>
      </xdr:nvSpPr>
      <xdr:spPr>
        <a:xfrm>
          <a:off x="2641111" y="95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158518</xdr:rowOff>
    </xdr:from>
    <xdr:to>
      <xdr:col>3</xdr:col>
      <xdr:colOff>3175</xdr:colOff>
      <xdr:row>57</xdr:row>
      <xdr:rowOff>88668</xdr:rowOff>
    </xdr:to>
    <xdr:sp macro="" textlink="">
      <xdr:nvSpPr>
        <xdr:cNvPr id="141" name="円/楕円 140"/>
        <xdr:cNvSpPr/>
      </xdr:nvSpPr>
      <xdr:spPr>
        <a:xfrm>
          <a:off x="1968500" y="9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79795</xdr:rowOff>
    </xdr:from>
    <xdr:ext cx="534377" cy="259045"/>
    <xdr:sp macro="" textlink="">
      <xdr:nvSpPr>
        <xdr:cNvPr id="142" name="テキスト ボックス 141"/>
        <xdr:cNvSpPr txBox="1"/>
      </xdr:nvSpPr>
      <xdr:spPr>
        <a:xfrm>
          <a:off x="1752111" y="98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88809</xdr:rowOff>
    </xdr:from>
    <xdr:to>
      <xdr:col>1</xdr:col>
      <xdr:colOff>485775</xdr:colOff>
      <xdr:row>57</xdr:row>
      <xdr:rowOff>18959</xdr:rowOff>
    </xdr:to>
    <xdr:sp macro="" textlink="">
      <xdr:nvSpPr>
        <xdr:cNvPr id="143" name="円/楕円 142"/>
        <xdr:cNvSpPr/>
      </xdr:nvSpPr>
      <xdr:spPr>
        <a:xfrm>
          <a:off x="1079500" y="96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35486</xdr:rowOff>
    </xdr:from>
    <xdr:ext cx="534377" cy="259045"/>
    <xdr:sp macro="" textlink="">
      <xdr:nvSpPr>
        <xdr:cNvPr id="144" name="テキスト ボックス 143"/>
        <xdr:cNvSpPr txBox="1"/>
      </xdr:nvSpPr>
      <xdr:spPr>
        <a:xfrm>
          <a:off x="863111" y="94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113516</xdr:rowOff>
    </xdr:from>
    <xdr:to>
      <xdr:col>6</xdr:col>
      <xdr:colOff>511175</xdr:colOff>
      <xdr:row>76</xdr:row>
      <xdr:rowOff>165463</xdr:rowOff>
    </xdr:to>
    <xdr:cxnSp macro="">
      <xdr:nvCxnSpPr>
        <xdr:cNvPr id="172" name="直線コネクタ 171"/>
        <xdr:cNvCxnSpPr/>
      </xdr:nvCxnSpPr>
      <xdr:spPr>
        <a:xfrm flipV="1">
          <a:off x="3797300" y="13143716"/>
          <a:ext cx="8382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165463</xdr:rowOff>
    </xdr:from>
    <xdr:to>
      <xdr:col>5</xdr:col>
      <xdr:colOff>358775</xdr:colOff>
      <xdr:row>76</xdr:row>
      <xdr:rowOff>168810</xdr:rowOff>
    </xdr:to>
    <xdr:cxnSp macro="">
      <xdr:nvCxnSpPr>
        <xdr:cNvPr id="175" name="直線コネクタ 174"/>
        <xdr:cNvCxnSpPr/>
      </xdr:nvCxnSpPr>
      <xdr:spPr>
        <a:xfrm flipV="1">
          <a:off x="2908300" y="13195663"/>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168810</xdr:rowOff>
    </xdr:from>
    <xdr:to>
      <xdr:col>4</xdr:col>
      <xdr:colOff>155575</xdr:colOff>
      <xdr:row>77</xdr:row>
      <xdr:rowOff>31124</xdr:rowOff>
    </xdr:to>
    <xdr:cxnSp macro="">
      <xdr:nvCxnSpPr>
        <xdr:cNvPr id="178" name="直線コネクタ 177"/>
        <xdr:cNvCxnSpPr/>
      </xdr:nvCxnSpPr>
      <xdr:spPr>
        <a:xfrm flipV="1">
          <a:off x="2019300" y="13199010"/>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150894</xdr:rowOff>
    </xdr:from>
    <xdr:ext cx="599010" cy="259045"/>
    <xdr:sp macro="" textlink="">
      <xdr:nvSpPr>
        <xdr:cNvPr id="180" name="テキスト ボックス 179"/>
        <xdr:cNvSpPr txBox="1"/>
      </xdr:nvSpPr>
      <xdr:spPr>
        <a:xfrm>
          <a:off x="2608794"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29259</xdr:rowOff>
    </xdr:from>
    <xdr:to>
      <xdr:col>2</xdr:col>
      <xdr:colOff>638175</xdr:colOff>
      <xdr:row>77</xdr:row>
      <xdr:rowOff>31124</xdr:rowOff>
    </xdr:to>
    <xdr:cxnSp macro="">
      <xdr:nvCxnSpPr>
        <xdr:cNvPr id="181" name="直線コネクタ 180"/>
        <xdr:cNvCxnSpPr/>
      </xdr:nvCxnSpPr>
      <xdr:spPr>
        <a:xfrm>
          <a:off x="1130300" y="13230909"/>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9605</xdr:rowOff>
    </xdr:from>
    <xdr:ext cx="599010" cy="259045"/>
    <xdr:sp macro="" textlink="">
      <xdr:nvSpPr>
        <xdr:cNvPr id="183" name="テキスト ボックス 182"/>
        <xdr:cNvSpPr txBox="1"/>
      </xdr:nvSpPr>
      <xdr:spPr>
        <a:xfrm>
          <a:off x="1719794"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35013</xdr:rowOff>
    </xdr:from>
    <xdr:ext cx="599010" cy="259045"/>
    <xdr:sp macro="" textlink="">
      <xdr:nvSpPr>
        <xdr:cNvPr id="185" name="テキスト ボックス 184"/>
        <xdr:cNvSpPr txBox="1"/>
      </xdr:nvSpPr>
      <xdr:spPr>
        <a:xfrm>
          <a:off x="830794" y="1340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62716</xdr:rowOff>
    </xdr:from>
    <xdr:to>
      <xdr:col>6</xdr:col>
      <xdr:colOff>561975</xdr:colOff>
      <xdr:row>76</xdr:row>
      <xdr:rowOff>164316</xdr:rowOff>
    </xdr:to>
    <xdr:sp macro="" textlink="">
      <xdr:nvSpPr>
        <xdr:cNvPr id="191" name="円/楕円 190"/>
        <xdr:cNvSpPr/>
      </xdr:nvSpPr>
      <xdr:spPr>
        <a:xfrm>
          <a:off x="4584700" y="130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41143</xdr:rowOff>
    </xdr:from>
    <xdr:ext cx="599010" cy="259045"/>
    <xdr:sp macro="" textlink="">
      <xdr:nvSpPr>
        <xdr:cNvPr id="192" name="民生費該当値テキスト"/>
        <xdr:cNvSpPr txBox="1"/>
      </xdr:nvSpPr>
      <xdr:spPr>
        <a:xfrm>
          <a:off x="4686300" y="1307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114663</xdr:rowOff>
    </xdr:from>
    <xdr:to>
      <xdr:col>5</xdr:col>
      <xdr:colOff>409575</xdr:colOff>
      <xdr:row>77</xdr:row>
      <xdr:rowOff>44813</xdr:rowOff>
    </xdr:to>
    <xdr:sp macro="" textlink="">
      <xdr:nvSpPr>
        <xdr:cNvPr id="193" name="円/楕円 192"/>
        <xdr:cNvSpPr/>
      </xdr:nvSpPr>
      <xdr:spPr>
        <a:xfrm>
          <a:off x="3746500" y="131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35940</xdr:rowOff>
    </xdr:from>
    <xdr:ext cx="599010" cy="259045"/>
    <xdr:sp macro="" textlink="">
      <xdr:nvSpPr>
        <xdr:cNvPr id="194" name="テキスト ボックス 193"/>
        <xdr:cNvSpPr txBox="1"/>
      </xdr:nvSpPr>
      <xdr:spPr>
        <a:xfrm>
          <a:off x="3497794" y="1323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169,365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118010</xdr:rowOff>
    </xdr:from>
    <xdr:to>
      <xdr:col>4</xdr:col>
      <xdr:colOff>206375</xdr:colOff>
      <xdr:row>77</xdr:row>
      <xdr:rowOff>48160</xdr:rowOff>
    </xdr:to>
    <xdr:sp macro="" textlink="">
      <xdr:nvSpPr>
        <xdr:cNvPr id="195" name="円/楕円 194"/>
        <xdr:cNvSpPr/>
      </xdr:nvSpPr>
      <xdr:spPr>
        <a:xfrm>
          <a:off x="2857500" y="131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64687</xdr:rowOff>
    </xdr:from>
    <xdr:ext cx="599010" cy="259045"/>
    <xdr:sp macro="" textlink="">
      <xdr:nvSpPr>
        <xdr:cNvPr id="196" name="テキスト ボックス 195"/>
        <xdr:cNvSpPr txBox="1"/>
      </xdr:nvSpPr>
      <xdr:spPr>
        <a:xfrm>
          <a:off x="2608794" y="1292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168,633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151774</xdr:rowOff>
    </xdr:from>
    <xdr:to>
      <xdr:col>3</xdr:col>
      <xdr:colOff>3175</xdr:colOff>
      <xdr:row>77</xdr:row>
      <xdr:rowOff>81924</xdr:rowOff>
    </xdr:to>
    <xdr:sp macro="" textlink="">
      <xdr:nvSpPr>
        <xdr:cNvPr id="197" name="円/楕円 196"/>
        <xdr:cNvSpPr/>
      </xdr:nvSpPr>
      <xdr:spPr>
        <a:xfrm>
          <a:off x="1968500" y="1318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98451</xdr:rowOff>
    </xdr:from>
    <xdr:ext cx="599010" cy="259045"/>
    <xdr:sp macro="" textlink="">
      <xdr:nvSpPr>
        <xdr:cNvPr id="198" name="テキスト ボックス 197"/>
        <xdr:cNvSpPr txBox="1"/>
      </xdr:nvSpPr>
      <xdr:spPr>
        <a:xfrm>
          <a:off x="1719794" y="1295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149909</xdr:rowOff>
    </xdr:from>
    <xdr:to>
      <xdr:col>1</xdr:col>
      <xdr:colOff>485775</xdr:colOff>
      <xdr:row>77</xdr:row>
      <xdr:rowOff>80059</xdr:rowOff>
    </xdr:to>
    <xdr:sp macro="" textlink="">
      <xdr:nvSpPr>
        <xdr:cNvPr id="199" name="円/楕円 198"/>
        <xdr:cNvSpPr/>
      </xdr:nvSpPr>
      <xdr:spPr>
        <a:xfrm>
          <a:off x="1079500" y="131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96586</xdr:rowOff>
    </xdr:from>
    <xdr:ext cx="599010" cy="259045"/>
    <xdr:sp macro="" textlink="">
      <xdr:nvSpPr>
        <xdr:cNvPr id="200" name="テキスト ボックス 199"/>
        <xdr:cNvSpPr txBox="1"/>
      </xdr:nvSpPr>
      <xdr:spPr>
        <a:xfrm>
          <a:off x="830794" y="129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52825</xdr:rowOff>
    </xdr:from>
    <xdr:to>
      <xdr:col>6</xdr:col>
      <xdr:colOff>511175</xdr:colOff>
      <xdr:row>97</xdr:row>
      <xdr:rowOff>138145</xdr:rowOff>
    </xdr:to>
    <xdr:cxnSp macro="">
      <xdr:nvCxnSpPr>
        <xdr:cNvPr id="229" name="直線コネクタ 228"/>
        <xdr:cNvCxnSpPr/>
      </xdr:nvCxnSpPr>
      <xdr:spPr>
        <a:xfrm>
          <a:off x="3797300" y="16683475"/>
          <a:ext cx="838200" cy="8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52825</xdr:rowOff>
    </xdr:from>
    <xdr:to>
      <xdr:col>5</xdr:col>
      <xdr:colOff>358775</xdr:colOff>
      <xdr:row>97</xdr:row>
      <xdr:rowOff>131372</xdr:rowOff>
    </xdr:to>
    <xdr:cxnSp macro="">
      <xdr:nvCxnSpPr>
        <xdr:cNvPr id="232" name="直線コネクタ 231"/>
        <xdr:cNvCxnSpPr/>
      </xdr:nvCxnSpPr>
      <xdr:spPr>
        <a:xfrm flipV="1">
          <a:off x="2908300" y="16683475"/>
          <a:ext cx="889000" cy="7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131372</xdr:rowOff>
    </xdr:from>
    <xdr:to>
      <xdr:col>4</xdr:col>
      <xdr:colOff>155575</xdr:colOff>
      <xdr:row>97</xdr:row>
      <xdr:rowOff>160342</xdr:rowOff>
    </xdr:to>
    <xdr:cxnSp macro="">
      <xdr:nvCxnSpPr>
        <xdr:cNvPr id="235" name="直線コネクタ 234"/>
        <xdr:cNvCxnSpPr/>
      </xdr:nvCxnSpPr>
      <xdr:spPr>
        <a:xfrm flipV="1">
          <a:off x="2019300" y="16762022"/>
          <a:ext cx="889000" cy="2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56493</xdr:rowOff>
    </xdr:from>
    <xdr:to>
      <xdr:col>4</xdr:col>
      <xdr:colOff>206375</xdr:colOff>
      <xdr:row>97</xdr:row>
      <xdr:rowOff>158093</xdr:rowOff>
    </xdr:to>
    <xdr:sp macro="" textlink="">
      <xdr:nvSpPr>
        <xdr:cNvPr id="236" name="フローチャート : 判断 235"/>
        <xdr:cNvSpPr/>
      </xdr:nvSpPr>
      <xdr:spPr>
        <a:xfrm>
          <a:off x="2857500" y="166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3170</xdr:rowOff>
    </xdr:from>
    <xdr:ext cx="534377" cy="259045"/>
    <xdr:sp macro="" textlink="">
      <xdr:nvSpPr>
        <xdr:cNvPr id="237" name="テキスト ボックス 236"/>
        <xdr:cNvSpPr txBox="1"/>
      </xdr:nvSpPr>
      <xdr:spPr>
        <a:xfrm>
          <a:off x="2641111" y="1646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160342</xdr:rowOff>
    </xdr:from>
    <xdr:to>
      <xdr:col>2</xdr:col>
      <xdr:colOff>638175</xdr:colOff>
      <xdr:row>97</xdr:row>
      <xdr:rowOff>166432</xdr:rowOff>
    </xdr:to>
    <xdr:cxnSp macro="">
      <xdr:nvCxnSpPr>
        <xdr:cNvPr id="238" name="直線コネクタ 237"/>
        <xdr:cNvCxnSpPr/>
      </xdr:nvCxnSpPr>
      <xdr:spPr>
        <a:xfrm flipV="1">
          <a:off x="1130300" y="16790992"/>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49208</xdr:rowOff>
    </xdr:from>
    <xdr:to>
      <xdr:col>3</xdr:col>
      <xdr:colOff>3175</xdr:colOff>
      <xdr:row>97</xdr:row>
      <xdr:rowOff>150808</xdr:rowOff>
    </xdr:to>
    <xdr:sp macro="" textlink="">
      <xdr:nvSpPr>
        <xdr:cNvPr id="239" name="フローチャート : 判断 238"/>
        <xdr:cNvSpPr/>
      </xdr:nvSpPr>
      <xdr:spPr>
        <a:xfrm>
          <a:off x="1968500" y="1667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167335</xdr:rowOff>
    </xdr:from>
    <xdr:ext cx="534377" cy="259045"/>
    <xdr:sp macro="" textlink="">
      <xdr:nvSpPr>
        <xdr:cNvPr id="240" name="テキスト ボックス 239"/>
        <xdr:cNvSpPr txBox="1"/>
      </xdr:nvSpPr>
      <xdr:spPr>
        <a:xfrm>
          <a:off x="1752111" y="164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63647</xdr:rowOff>
    </xdr:from>
    <xdr:to>
      <xdr:col>1</xdr:col>
      <xdr:colOff>485775</xdr:colOff>
      <xdr:row>97</xdr:row>
      <xdr:rowOff>165247</xdr:rowOff>
    </xdr:to>
    <xdr:sp macro="" textlink="">
      <xdr:nvSpPr>
        <xdr:cNvPr id="241" name="フローチャート : 判断 240"/>
        <xdr:cNvSpPr/>
      </xdr:nvSpPr>
      <xdr:spPr>
        <a:xfrm>
          <a:off x="1079500" y="16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10324</xdr:rowOff>
    </xdr:from>
    <xdr:ext cx="534377" cy="259045"/>
    <xdr:sp macro="" textlink="">
      <xdr:nvSpPr>
        <xdr:cNvPr id="242" name="テキスト ボックス 241"/>
        <xdr:cNvSpPr txBox="1"/>
      </xdr:nvSpPr>
      <xdr:spPr>
        <a:xfrm>
          <a:off x="863111" y="1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87345</xdr:rowOff>
    </xdr:from>
    <xdr:to>
      <xdr:col>6</xdr:col>
      <xdr:colOff>561975</xdr:colOff>
      <xdr:row>98</xdr:row>
      <xdr:rowOff>17495</xdr:rowOff>
    </xdr:to>
    <xdr:sp macro="" textlink="">
      <xdr:nvSpPr>
        <xdr:cNvPr id="248" name="円/楕円 247"/>
        <xdr:cNvSpPr/>
      </xdr:nvSpPr>
      <xdr:spPr>
        <a:xfrm>
          <a:off x="4584700" y="16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2272</xdr:rowOff>
    </xdr:from>
    <xdr:ext cx="534377" cy="259045"/>
    <xdr:sp macro="" textlink="">
      <xdr:nvSpPr>
        <xdr:cNvPr id="249" name="衛生費該当値テキスト"/>
        <xdr:cNvSpPr txBox="1"/>
      </xdr:nvSpPr>
      <xdr:spPr>
        <a:xfrm>
          <a:off x="4686300" y="166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2025</xdr:rowOff>
    </xdr:from>
    <xdr:to>
      <xdr:col>5</xdr:col>
      <xdr:colOff>409575</xdr:colOff>
      <xdr:row>97</xdr:row>
      <xdr:rowOff>103625</xdr:rowOff>
    </xdr:to>
    <xdr:sp macro="" textlink="">
      <xdr:nvSpPr>
        <xdr:cNvPr id="250" name="円/楕円 249"/>
        <xdr:cNvSpPr/>
      </xdr:nvSpPr>
      <xdr:spPr>
        <a:xfrm>
          <a:off x="3746500" y="166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94752</xdr:rowOff>
    </xdr:from>
    <xdr:ext cx="534377" cy="259045"/>
    <xdr:sp macro="" textlink="">
      <xdr:nvSpPr>
        <xdr:cNvPr id="251" name="テキスト ボックス 250"/>
        <xdr:cNvSpPr txBox="1"/>
      </xdr:nvSpPr>
      <xdr:spPr>
        <a:xfrm>
          <a:off x="3530111" y="167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80572</xdr:rowOff>
    </xdr:from>
    <xdr:to>
      <xdr:col>4</xdr:col>
      <xdr:colOff>206375</xdr:colOff>
      <xdr:row>98</xdr:row>
      <xdr:rowOff>10722</xdr:rowOff>
    </xdr:to>
    <xdr:sp macro="" textlink="">
      <xdr:nvSpPr>
        <xdr:cNvPr id="252" name="円/楕円 251"/>
        <xdr:cNvSpPr/>
      </xdr:nvSpPr>
      <xdr:spPr>
        <a:xfrm>
          <a:off x="28575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1849</xdr:rowOff>
    </xdr:from>
    <xdr:ext cx="534377" cy="259045"/>
    <xdr:sp macro="" textlink="">
      <xdr:nvSpPr>
        <xdr:cNvPr id="253" name="テキスト ボックス 252"/>
        <xdr:cNvSpPr txBox="1"/>
      </xdr:nvSpPr>
      <xdr:spPr>
        <a:xfrm>
          <a:off x="2641111" y="168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109542</xdr:rowOff>
    </xdr:from>
    <xdr:to>
      <xdr:col>3</xdr:col>
      <xdr:colOff>3175</xdr:colOff>
      <xdr:row>98</xdr:row>
      <xdr:rowOff>39692</xdr:rowOff>
    </xdr:to>
    <xdr:sp macro="" textlink="">
      <xdr:nvSpPr>
        <xdr:cNvPr id="254" name="円/楕円 253"/>
        <xdr:cNvSpPr/>
      </xdr:nvSpPr>
      <xdr:spPr>
        <a:xfrm>
          <a:off x="1968500" y="167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30819</xdr:rowOff>
    </xdr:from>
    <xdr:ext cx="534377" cy="259045"/>
    <xdr:sp macro="" textlink="">
      <xdr:nvSpPr>
        <xdr:cNvPr id="255" name="テキスト ボックス 254"/>
        <xdr:cNvSpPr txBox="1"/>
      </xdr:nvSpPr>
      <xdr:spPr>
        <a:xfrm>
          <a:off x="1752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115632</xdr:rowOff>
    </xdr:from>
    <xdr:to>
      <xdr:col>1</xdr:col>
      <xdr:colOff>485775</xdr:colOff>
      <xdr:row>98</xdr:row>
      <xdr:rowOff>45782</xdr:rowOff>
    </xdr:to>
    <xdr:sp macro="" textlink="">
      <xdr:nvSpPr>
        <xdr:cNvPr id="256" name="円/楕円 255"/>
        <xdr:cNvSpPr/>
      </xdr:nvSpPr>
      <xdr:spPr>
        <a:xfrm>
          <a:off x="1079500" y="1674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36909</xdr:rowOff>
    </xdr:from>
    <xdr:ext cx="534377" cy="259045"/>
    <xdr:sp macro="" textlink="">
      <xdr:nvSpPr>
        <xdr:cNvPr id="257" name="テキスト ボックス 256"/>
        <xdr:cNvSpPr txBox="1"/>
      </xdr:nvSpPr>
      <xdr:spPr>
        <a:xfrm>
          <a:off x="863111" y="168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59004</xdr:rowOff>
    </xdr:from>
    <xdr:to>
      <xdr:col>15</xdr:col>
      <xdr:colOff>180975</xdr:colOff>
      <xdr:row>38</xdr:row>
      <xdr:rowOff>79807</xdr:rowOff>
    </xdr:to>
    <xdr:cxnSp macro="">
      <xdr:nvCxnSpPr>
        <xdr:cNvPr id="284" name="直線コネクタ 283"/>
        <xdr:cNvCxnSpPr/>
      </xdr:nvCxnSpPr>
      <xdr:spPr>
        <a:xfrm>
          <a:off x="9639300" y="6574104"/>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121641</xdr:rowOff>
    </xdr:from>
    <xdr:to>
      <xdr:col>14</xdr:col>
      <xdr:colOff>28575</xdr:colOff>
      <xdr:row>38</xdr:row>
      <xdr:rowOff>59004</xdr:rowOff>
    </xdr:to>
    <xdr:cxnSp macro="">
      <xdr:nvCxnSpPr>
        <xdr:cNvPr id="287" name="直線コネクタ 286"/>
        <xdr:cNvCxnSpPr/>
      </xdr:nvCxnSpPr>
      <xdr:spPr>
        <a:xfrm>
          <a:off x="8750300" y="6465291"/>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121641</xdr:rowOff>
    </xdr:from>
    <xdr:to>
      <xdr:col>12</xdr:col>
      <xdr:colOff>511175</xdr:colOff>
      <xdr:row>37</xdr:row>
      <xdr:rowOff>142901</xdr:rowOff>
    </xdr:to>
    <xdr:cxnSp macro="">
      <xdr:nvCxnSpPr>
        <xdr:cNvPr id="290" name="直線コネクタ 289"/>
        <xdr:cNvCxnSpPr/>
      </xdr:nvCxnSpPr>
      <xdr:spPr>
        <a:xfrm flipV="1">
          <a:off x="7861300" y="6465291"/>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1" name="フローチャート : 判断 290"/>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2" name="テキスト ボックス 291"/>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142901</xdr:rowOff>
    </xdr:from>
    <xdr:to>
      <xdr:col>11</xdr:col>
      <xdr:colOff>307975</xdr:colOff>
      <xdr:row>38</xdr:row>
      <xdr:rowOff>48031</xdr:rowOff>
    </xdr:to>
    <xdr:cxnSp macro="">
      <xdr:nvCxnSpPr>
        <xdr:cNvPr id="293" name="直線コネクタ 292"/>
        <xdr:cNvCxnSpPr/>
      </xdr:nvCxnSpPr>
      <xdr:spPr>
        <a:xfrm flipV="1">
          <a:off x="6972300" y="6486551"/>
          <a:ext cx="889000" cy="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4" name="フローチャート : 判断 293"/>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5" name="テキスト ボックス 294"/>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6" name="フローチャート : 判断 295"/>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297" name="テキスト ボックス 296"/>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29007</xdr:rowOff>
    </xdr:from>
    <xdr:to>
      <xdr:col>15</xdr:col>
      <xdr:colOff>231775</xdr:colOff>
      <xdr:row>38</xdr:row>
      <xdr:rowOff>130607</xdr:rowOff>
    </xdr:to>
    <xdr:sp macro="" textlink="">
      <xdr:nvSpPr>
        <xdr:cNvPr id="303" name="円/楕円 302"/>
        <xdr:cNvSpPr/>
      </xdr:nvSpPr>
      <xdr:spPr>
        <a:xfrm>
          <a:off x="104267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115384</xdr:rowOff>
    </xdr:from>
    <xdr:ext cx="378565" cy="259045"/>
    <xdr:sp macro="" textlink="">
      <xdr:nvSpPr>
        <xdr:cNvPr id="304" name="労働費該当値テキスト"/>
        <xdr:cNvSpPr txBox="1"/>
      </xdr:nvSpPr>
      <xdr:spPr>
        <a:xfrm>
          <a:off x="10528300" y="645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8204</xdr:rowOff>
    </xdr:from>
    <xdr:to>
      <xdr:col>14</xdr:col>
      <xdr:colOff>79375</xdr:colOff>
      <xdr:row>38</xdr:row>
      <xdr:rowOff>109804</xdr:rowOff>
    </xdr:to>
    <xdr:sp macro="" textlink="">
      <xdr:nvSpPr>
        <xdr:cNvPr id="305" name="円/楕円 304"/>
        <xdr:cNvSpPr/>
      </xdr:nvSpPr>
      <xdr:spPr>
        <a:xfrm>
          <a:off x="9588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100931</xdr:rowOff>
    </xdr:from>
    <xdr:ext cx="378565" cy="259045"/>
    <xdr:sp macro="" textlink="">
      <xdr:nvSpPr>
        <xdr:cNvPr id="306" name="テキスト ボックス 305"/>
        <xdr:cNvSpPr txBox="1"/>
      </xdr:nvSpPr>
      <xdr:spPr>
        <a:xfrm>
          <a:off x="9450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70841</xdr:rowOff>
    </xdr:from>
    <xdr:to>
      <xdr:col>12</xdr:col>
      <xdr:colOff>561975</xdr:colOff>
      <xdr:row>38</xdr:row>
      <xdr:rowOff>991</xdr:rowOff>
    </xdr:to>
    <xdr:sp macro="" textlink="">
      <xdr:nvSpPr>
        <xdr:cNvPr id="307" name="円/楕円 306"/>
        <xdr:cNvSpPr/>
      </xdr:nvSpPr>
      <xdr:spPr>
        <a:xfrm>
          <a:off x="8699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163568</xdr:rowOff>
    </xdr:from>
    <xdr:ext cx="378565" cy="259045"/>
    <xdr:sp macro="" textlink="">
      <xdr:nvSpPr>
        <xdr:cNvPr id="308" name="テキスト ボックス 307"/>
        <xdr:cNvSpPr txBox="1"/>
      </xdr:nvSpPr>
      <xdr:spPr>
        <a:xfrm>
          <a:off x="8561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92101</xdr:rowOff>
    </xdr:from>
    <xdr:to>
      <xdr:col>11</xdr:col>
      <xdr:colOff>358775</xdr:colOff>
      <xdr:row>38</xdr:row>
      <xdr:rowOff>22251</xdr:rowOff>
    </xdr:to>
    <xdr:sp macro="" textlink="">
      <xdr:nvSpPr>
        <xdr:cNvPr id="309" name="円/楕円 308"/>
        <xdr:cNvSpPr/>
      </xdr:nvSpPr>
      <xdr:spPr>
        <a:xfrm>
          <a:off x="7810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13378</xdr:rowOff>
    </xdr:from>
    <xdr:ext cx="378565" cy="259045"/>
    <xdr:sp macro="" textlink="">
      <xdr:nvSpPr>
        <xdr:cNvPr id="310" name="テキスト ボックス 309"/>
        <xdr:cNvSpPr txBox="1"/>
      </xdr:nvSpPr>
      <xdr:spPr>
        <a:xfrm>
          <a:off x="7672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168681</xdr:rowOff>
    </xdr:from>
    <xdr:to>
      <xdr:col>10</xdr:col>
      <xdr:colOff>155575</xdr:colOff>
      <xdr:row>38</xdr:row>
      <xdr:rowOff>98831</xdr:rowOff>
    </xdr:to>
    <xdr:sp macro="" textlink="">
      <xdr:nvSpPr>
        <xdr:cNvPr id="311" name="円/楕円 310"/>
        <xdr:cNvSpPr/>
      </xdr:nvSpPr>
      <xdr:spPr>
        <a:xfrm>
          <a:off x="6921500" y="65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89958</xdr:rowOff>
    </xdr:from>
    <xdr:ext cx="378565" cy="259045"/>
    <xdr:sp macro="" textlink="">
      <xdr:nvSpPr>
        <xdr:cNvPr id="312" name="テキスト ボックス 311"/>
        <xdr:cNvSpPr txBox="1"/>
      </xdr:nvSpPr>
      <xdr:spPr>
        <a:xfrm>
          <a:off x="6783017" y="660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156649</xdr:rowOff>
    </xdr:from>
    <xdr:to>
      <xdr:col>15</xdr:col>
      <xdr:colOff>180975</xdr:colOff>
      <xdr:row>57</xdr:row>
      <xdr:rowOff>15783</xdr:rowOff>
    </xdr:to>
    <xdr:cxnSp macro="">
      <xdr:nvCxnSpPr>
        <xdr:cNvPr id="343" name="直線コネクタ 342"/>
        <xdr:cNvCxnSpPr/>
      </xdr:nvCxnSpPr>
      <xdr:spPr>
        <a:xfrm flipV="1">
          <a:off x="9639300" y="9757849"/>
          <a:ext cx="8382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97421</xdr:rowOff>
    </xdr:from>
    <xdr:ext cx="534377" cy="259045"/>
    <xdr:sp macro="" textlink="">
      <xdr:nvSpPr>
        <xdr:cNvPr id="344" name="農林水産業費平均値テキスト"/>
        <xdr:cNvSpPr txBox="1"/>
      </xdr:nvSpPr>
      <xdr:spPr>
        <a:xfrm>
          <a:off x="10528300" y="9870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15783</xdr:rowOff>
    </xdr:from>
    <xdr:to>
      <xdr:col>14</xdr:col>
      <xdr:colOff>28575</xdr:colOff>
      <xdr:row>57</xdr:row>
      <xdr:rowOff>27653</xdr:rowOff>
    </xdr:to>
    <xdr:cxnSp macro="">
      <xdr:nvCxnSpPr>
        <xdr:cNvPr id="346" name="直線コネクタ 345"/>
        <xdr:cNvCxnSpPr/>
      </xdr:nvCxnSpPr>
      <xdr:spPr>
        <a:xfrm flipV="1">
          <a:off x="8750300" y="9788433"/>
          <a:ext cx="889000" cy="1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68682</xdr:rowOff>
    </xdr:from>
    <xdr:ext cx="534377" cy="259045"/>
    <xdr:sp macro="" textlink="">
      <xdr:nvSpPr>
        <xdr:cNvPr id="348" name="テキスト ボックス 347"/>
        <xdr:cNvSpPr txBox="1"/>
      </xdr:nvSpPr>
      <xdr:spPr>
        <a:xfrm>
          <a:off x="9372111" y="100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166299</xdr:rowOff>
    </xdr:from>
    <xdr:to>
      <xdr:col>12</xdr:col>
      <xdr:colOff>511175</xdr:colOff>
      <xdr:row>57</xdr:row>
      <xdr:rowOff>27653</xdr:rowOff>
    </xdr:to>
    <xdr:cxnSp macro="">
      <xdr:nvCxnSpPr>
        <xdr:cNvPr id="349" name="直線コネクタ 348"/>
        <xdr:cNvCxnSpPr/>
      </xdr:nvCxnSpPr>
      <xdr:spPr>
        <a:xfrm>
          <a:off x="7861300" y="9767499"/>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0" name="フローチャート : 判断 349"/>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1" name="テキスト ボックス 350"/>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166299</xdr:rowOff>
    </xdr:from>
    <xdr:to>
      <xdr:col>11</xdr:col>
      <xdr:colOff>307975</xdr:colOff>
      <xdr:row>57</xdr:row>
      <xdr:rowOff>47574</xdr:rowOff>
    </xdr:to>
    <xdr:cxnSp macro="">
      <xdr:nvCxnSpPr>
        <xdr:cNvPr id="352" name="直線コネクタ 351"/>
        <xdr:cNvCxnSpPr/>
      </xdr:nvCxnSpPr>
      <xdr:spPr>
        <a:xfrm flipV="1">
          <a:off x="6972300" y="9767499"/>
          <a:ext cx="889000" cy="5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3" name="フローチャート : 判断 352"/>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4" name="テキスト ボックス 353"/>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5" name="フローチャート : 判断 354"/>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6" name="テキスト ボックス 355"/>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105849</xdr:rowOff>
    </xdr:from>
    <xdr:to>
      <xdr:col>15</xdr:col>
      <xdr:colOff>231775</xdr:colOff>
      <xdr:row>57</xdr:row>
      <xdr:rowOff>35999</xdr:rowOff>
    </xdr:to>
    <xdr:sp macro="" textlink="">
      <xdr:nvSpPr>
        <xdr:cNvPr id="362" name="円/楕円 361"/>
        <xdr:cNvSpPr/>
      </xdr:nvSpPr>
      <xdr:spPr>
        <a:xfrm>
          <a:off x="10426700" y="97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128726</xdr:rowOff>
    </xdr:from>
    <xdr:ext cx="534377" cy="259045"/>
    <xdr:sp macro="" textlink="">
      <xdr:nvSpPr>
        <xdr:cNvPr id="363" name="農林水産業費該当値テキスト"/>
        <xdr:cNvSpPr txBox="1"/>
      </xdr:nvSpPr>
      <xdr:spPr>
        <a:xfrm>
          <a:off x="10528300" y="95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136433</xdr:rowOff>
    </xdr:from>
    <xdr:to>
      <xdr:col>14</xdr:col>
      <xdr:colOff>79375</xdr:colOff>
      <xdr:row>57</xdr:row>
      <xdr:rowOff>66583</xdr:rowOff>
    </xdr:to>
    <xdr:sp macro="" textlink="">
      <xdr:nvSpPr>
        <xdr:cNvPr id="364" name="円/楕円 363"/>
        <xdr:cNvSpPr/>
      </xdr:nvSpPr>
      <xdr:spPr>
        <a:xfrm>
          <a:off x="9588500" y="9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83110</xdr:rowOff>
    </xdr:from>
    <xdr:ext cx="534377" cy="259045"/>
    <xdr:sp macro="" textlink="">
      <xdr:nvSpPr>
        <xdr:cNvPr id="365" name="テキスト ボックス 364"/>
        <xdr:cNvSpPr txBox="1"/>
      </xdr:nvSpPr>
      <xdr:spPr>
        <a:xfrm>
          <a:off x="9372111" y="951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148303</xdr:rowOff>
    </xdr:from>
    <xdr:to>
      <xdr:col>12</xdr:col>
      <xdr:colOff>561975</xdr:colOff>
      <xdr:row>57</xdr:row>
      <xdr:rowOff>78453</xdr:rowOff>
    </xdr:to>
    <xdr:sp macro="" textlink="">
      <xdr:nvSpPr>
        <xdr:cNvPr id="366" name="円/楕円 365"/>
        <xdr:cNvSpPr/>
      </xdr:nvSpPr>
      <xdr:spPr>
        <a:xfrm>
          <a:off x="8699500" y="97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94980</xdr:rowOff>
    </xdr:from>
    <xdr:ext cx="534377" cy="259045"/>
    <xdr:sp macro="" textlink="">
      <xdr:nvSpPr>
        <xdr:cNvPr id="367" name="テキスト ボックス 366"/>
        <xdr:cNvSpPr txBox="1"/>
      </xdr:nvSpPr>
      <xdr:spPr>
        <a:xfrm>
          <a:off x="8483111" y="95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115499</xdr:rowOff>
    </xdr:from>
    <xdr:to>
      <xdr:col>11</xdr:col>
      <xdr:colOff>358775</xdr:colOff>
      <xdr:row>57</xdr:row>
      <xdr:rowOff>45649</xdr:rowOff>
    </xdr:to>
    <xdr:sp macro="" textlink="">
      <xdr:nvSpPr>
        <xdr:cNvPr id="368" name="円/楕円 367"/>
        <xdr:cNvSpPr/>
      </xdr:nvSpPr>
      <xdr:spPr>
        <a:xfrm>
          <a:off x="7810500" y="97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62176</xdr:rowOff>
    </xdr:from>
    <xdr:ext cx="534377" cy="259045"/>
    <xdr:sp macro="" textlink="">
      <xdr:nvSpPr>
        <xdr:cNvPr id="369" name="テキスト ボックス 368"/>
        <xdr:cNvSpPr txBox="1"/>
      </xdr:nvSpPr>
      <xdr:spPr>
        <a:xfrm>
          <a:off x="7594111" y="949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168224</xdr:rowOff>
    </xdr:from>
    <xdr:to>
      <xdr:col>10</xdr:col>
      <xdr:colOff>155575</xdr:colOff>
      <xdr:row>57</xdr:row>
      <xdr:rowOff>98374</xdr:rowOff>
    </xdr:to>
    <xdr:sp macro="" textlink="">
      <xdr:nvSpPr>
        <xdr:cNvPr id="370" name="円/楕円 369"/>
        <xdr:cNvSpPr/>
      </xdr:nvSpPr>
      <xdr:spPr>
        <a:xfrm>
          <a:off x="6921500" y="97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114901</xdr:rowOff>
    </xdr:from>
    <xdr:ext cx="534377" cy="259045"/>
    <xdr:sp macro="" textlink="">
      <xdr:nvSpPr>
        <xdr:cNvPr id="371" name="テキスト ボックス 370"/>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154460</xdr:rowOff>
    </xdr:from>
    <xdr:to>
      <xdr:col>15</xdr:col>
      <xdr:colOff>180975</xdr:colOff>
      <xdr:row>78</xdr:row>
      <xdr:rowOff>118342</xdr:rowOff>
    </xdr:to>
    <xdr:cxnSp macro="">
      <xdr:nvCxnSpPr>
        <xdr:cNvPr id="402" name="直線コネクタ 401"/>
        <xdr:cNvCxnSpPr/>
      </xdr:nvCxnSpPr>
      <xdr:spPr>
        <a:xfrm>
          <a:off x="9639300" y="13356110"/>
          <a:ext cx="8382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154460</xdr:rowOff>
    </xdr:from>
    <xdr:to>
      <xdr:col>14</xdr:col>
      <xdr:colOff>28575</xdr:colOff>
      <xdr:row>78</xdr:row>
      <xdr:rowOff>151848</xdr:rowOff>
    </xdr:to>
    <xdr:cxnSp macro="">
      <xdr:nvCxnSpPr>
        <xdr:cNvPr id="405" name="直線コネクタ 404"/>
        <xdr:cNvCxnSpPr/>
      </xdr:nvCxnSpPr>
      <xdr:spPr>
        <a:xfrm flipV="1">
          <a:off x="8750300" y="13356110"/>
          <a:ext cx="889000" cy="1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151848</xdr:rowOff>
    </xdr:from>
    <xdr:to>
      <xdr:col>12</xdr:col>
      <xdr:colOff>511175</xdr:colOff>
      <xdr:row>79</xdr:row>
      <xdr:rowOff>15277</xdr:rowOff>
    </xdr:to>
    <xdr:cxnSp macro="">
      <xdr:nvCxnSpPr>
        <xdr:cNvPr id="408" name="直線コネクタ 407"/>
        <xdr:cNvCxnSpPr/>
      </xdr:nvCxnSpPr>
      <xdr:spPr>
        <a:xfrm flipV="1">
          <a:off x="7861300" y="13524948"/>
          <a:ext cx="889000" cy="3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09" name="フローチャート : 判断 408"/>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0" name="テキスト ボックス 409"/>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11260</xdr:rowOff>
    </xdr:from>
    <xdr:to>
      <xdr:col>11</xdr:col>
      <xdr:colOff>307975</xdr:colOff>
      <xdr:row>79</xdr:row>
      <xdr:rowOff>15277</xdr:rowOff>
    </xdr:to>
    <xdr:cxnSp macro="">
      <xdr:nvCxnSpPr>
        <xdr:cNvPr id="411" name="直線コネクタ 410"/>
        <xdr:cNvCxnSpPr/>
      </xdr:nvCxnSpPr>
      <xdr:spPr>
        <a:xfrm>
          <a:off x="6972300" y="13555810"/>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2" name="フローチャート : 判断 411"/>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3" name="テキスト ボックス 412"/>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4" name="フローチャート : 判断 413"/>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5" name="テキスト ボックス 414"/>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67542</xdr:rowOff>
    </xdr:from>
    <xdr:to>
      <xdr:col>15</xdr:col>
      <xdr:colOff>231775</xdr:colOff>
      <xdr:row>78</xdr:row>
      <xdr:rowOff>169142</xdr:rowOff>
    </xdr:to>
    <xdr:sp macro="" textlink="">
      <xdr:nvSpPr>
        <xdr:cNvPr id="421" name="円/楕円 420"/>
        <xdr:cNvSpPr/>
      </xdr:nvSpPr>
      <xdr:spPr>
        <a:xfrm>
          <a:off x="104267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153919</xdr:rowOff>
    </xdr:from>
    <xdr:ext cx="469744" cy="259045"/>
    <xdr:sp macro="" textlink="">
      <xdr:nvSpPr>
        <xdr:cNvPr id="422" name="商工費該当値テキスト"/>
        <xdr:cNvSpPr txBox="1"/>
      </xdr:nvSpPr>
      <xdr:spPr>
        <a:xfrm>
          <a:off x="10528300" y="1335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103660</xdr:rowOff>
    </xdr:from>
    <xdr:to>
      <xdr:col>14</xdr:col>
      <xdr:colOff>79375</xdr:colOff>
      <xdr:row>78</xdr:row>
      <xdr:rowOff>33810</xdr:rowOff>
    </xdr:to>
    <xdr:sp macro="" textlink="">
      <xdr:nvSpPr>
        <xdr:cNvPr id="423" name="円/楕円 422"/>
        <xdr:cNvSpPr/>
      </xdr:nvSpPr>
      <xdr:spPr>
        <a:xfrm>
          <a:off x="9588500" y="1330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24937</xdr:rowOff>
    </xdr:from>
    <xdr:ext cx="469744" cy="259045"/>
    <xdr:sp macro="" textlink="">
      <xdr:nvSpPr>
        <xdr:cNvPr id="424" name="テキスト ボックス 423"/>
        <xdr:cNvSpPr txBox="1"/>
      </xdr:nvSpPr>
      <xdr:spPr>
        <a:xfrm>
          <a:off x="9404427" y="1339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101048</xdr:rowOff>
    </xdr:from>
    <xdr:to>
      <xdr:col>12</xdr:col>
      <xdr:colOff>561975</xdr:colOff>
      <xdr:row>79</xdr:row>
      <xdr:rowOff>31198</xdr:rowOff>
    </xdr:to>
    <xdr:sp macro="" textlink="">
      <xdr:nvSpPr>
        <xdr:cNvPr id="425" name="円/楕円 424"/>
        <xdr:cNvSpPr/>
      </xdr:nvSpPr>
      <xdr:spPr>
        <a:xfrm>
          <a:off x="8699500" y="13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22325</xdr:rowOff>
    </xdr:from>
    <xdr:ext cx="469744" cy="259045"/>
    <xdr:sp macro="" textlink="">
      <xdr:nvSpPr>
        <xdr:cNvPr id="426" name="テキスト ボックス 425"/>
        <xdr:cNvSpPr txBox="1"/>
      </xdr:nvSpPr>
      <xdr:spPr>
        <a:xfrm>
          <a:off x="8515427" y="135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135927</xdr:rowOff>
    </xdr:from>
    <xdr:to>
      <xdr:col>11</xdr:col>
      <xdr:colOff>358775</xdr:colOff>
      <xdr:row>79</xdr:row>
      <xdr:rowOff>66077</xdr:rowOff>
    </xdr:to>
    <xdr:sp macro="" textlink="">
      <xdr:nvSpPr>
        <xdr:cNvPr id="427" name="円/楕円 426"/>
        <xdr:cNvSpPr/>
      </xdr:nvSpPr>
      <xdr:spPr>
        <a:xfrm>
          <a:off x="7810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57204</xdr:rowOff>
    </xdr:from>
    <xdr:ext cx="469744" cy="259045"/>
    <xdr:sp macro="" textlink="">
      <xdr:nvSpPr>
        <xdr:cNvPr id="428" name="テキスト ボックス 427"/>
        <xdr:cNvSpPr txBox="1"/>
      </xdr:nvSpPr>
      <xdr:spPr>
        <a:xfrm>
          <a:off x="7626427"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131910</xdr:rowOff>
    </xdr:from>
    <xdr:to>
      <xdr:col>10</xdr:col>
      <xdr:colOff>155575</xdr:colOff>
      <xdr:row>79</xdr:row>
      <xdr:rowOff>62060</xdr:rowOff>
    </xdr:to>
    <xdr:sp macro="" textlink="">
      <xdr:nvSpPr>
        <xdr:cNvPr id="429" name="円/楕円 428"/>
        <xdr:cNvSpPr/>
      </xdr:nvSpPr>
      <xdr:spPr>
        <a:xfrm>
          <a:off x="6921500" y="13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53187</xdr:rowOff>
    </xdr:from>
    <xdr:ext cx="469744" cy="259045"/>
    <xdr:sp macro="" textlink="">
      <xdr:nvSpPr>
        <xdr:cNvPr id="430" name="テキスト ボックス 429"/>
        <xdr:cNvSpPr txBox="1"/>
      </xdr:nvSpPr>
      <xdr:spPr>
        <a:xfrm>
          <a:off x="6737427" y="135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54321</xdr:rowOff>
    </xdr:from>
    <xdr:to>
      <xdr:col>15</xdr:col>
      <xdr:colOff>180975</xdr:colOff>
      <xdr:row>98</xdr:row>
      <xdr:rowOff>91289</xdr:rowOff>
    </xdr:to>
    <xdr:cxnSp macro="">
      <xdr:nvCxnSpPr>
        <xdr:cNvPr id="461" name="直線コネクタ 460"/>
        <xdr:cNvCxnSpPr/>
      </xdr:nvCxnSpPr>
      <xdr:spPr>
        <a:xfrm>
          <a:off x="9639300" y="16856421"/>
          <a:ext cx="8382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167517</xdr:rowOff>
    </xdr:from>
    <xdr:to>
      <xdr:col>14</xdr:col>
      <xdr:colOff>28575</xdr:colOff>
      <xdr:row>98</xdr:row>
      <xdr:rowOff>54321</xdr:rowOff>
    </xdr:to>
    <xdr:cxnSp macro="">
      <xdr:nvCxnSpPr>
        <xdr:cNvPr id="464" name="直線コネクタ 463"/>
        <xdr:cNvCxnSpPr/>
      </xdr:nvCxnSpPr>
      <xdr:spPr>
        <a:xfrm>
          <a:off x="8750300" y="16798167"/>
          <a:ext cx="889000" cy="5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167517</xdr:rowOff>
    </xdr:from>
    <xdr:to>
      <xdr:col>12</xdr:col>
      <xdr:colOff>511175</xdr:colOff>
      <xdr:row>98</xdr:row>
      <xdr:rowOff>95864</xdr:rowOff>
    </xdr:to>
    <xdr:cxnSp macro="">
      <xdr:nvCxnSpPr>
        <xdr:cNvPr id="467" name="直線コネクタ 466"/>
        <xdr:cNvCxnSpPr/>
      </xdr:nvCxnSpPr>
      <xdr:spPr>
        <a:xfrm flipV="1">
          <a:off x="7861300" y="16798167"/>
          <a:ext cx="889000" cy="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66092</xdr:rowOff>
    </xdr:from>
    <xdr:to>
      <xdr:col>12</xdr:col>
      <xdr:colOff>561975</xdr:colOff>
      <xdr:row>98</xdr:row>
      <xdr:rowOff>167692</xdr:rowOff>
    </xdr:to>
    <xdr:sp macro="" textlink="">
      <xdr:nvSpPr>
        <xdr:cNvPr id="468" name="フローチャート : 判断 467"/>
        <xdr:cNvSpPr/>
      </xdr:nvSpPr>
      <xdr:spPr>
        <a:xfrm>
          <a:off x="8699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158819</xdr:rowOff>
    </xdr:from>
    <xdr:ext cx="534377" cy="259045"/>
    <xdr:sp macro="" textlink="">
      <xdr:nvSpPr>
        <xdr:cNvPr id="469" name="テキスト ボックス 468"/>
        <xdr:cNvSpPr txBox="1"/>
      </xdr:nvSpPr>
      <xdr:spPr>
        <a:xfrm>
          <a:off x="8483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95864</xdr:rowOff>
    </xdr:from>
    <xdr:to>
      <xdr:col>11</xdr:col>
      <xdr:colOff>307975</xdr:colOff>
      <xdr:row>98</xdr:row>
      <xdr:rowOff>116723</xdr:rowOff>
    </xdr:to>
    <xdr:cxnSp macro="">
      <xdr:nvCxnSpPr>
        <xdr:cNvPr id="470" name="直線コネクタ 469"/>
        <xdr:cNvCxnSpPr/>
      </xdr:nvCxnSpPr>
      <xdr:spPr>
        <a:xfrm flipV="1">
          <a:off x="6972300" y="16897964"/>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61033</xdr:rowOff>
    </xdr:from>
    <xdr:to>
      <xdr:col>11</xdr:col>
      <xdr:colOff>358775</xdr:colOff>
      <xdr:row>98</xdr:row>
      <xdr:rowOff>162633</xdr:rowOff>
    </xdr:to>
    <xdr:sp macro="" textlink="">
      <xdr:nvSpPr>
        <xdr:cNvPr id="471" name="フローチャート : 判断 470"/>
        <xdr:cNvSpPr/>
      </xdr:nvSpPr>
      <xdr:spPr>
        <a:xfrm>
          <a:off x="7810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153760</xdr:rowOff>
    </xdr:from>
    <xdr:ext cx="534377" cy="259045"/>
    <xdr:sp macro="" textlink="">
      <xdr:nvSpPr>
        <xdr:cNvPr id="472" name="テキスト ボックス 471"/>
        <xdr:cNvSpPr txBox="1"/>
      </xdr:nvSpPr>
      <xdr:spPr>
        <a:xfrm>
          <a:off x="7594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83103</xdr:rowOff>
    </xdr:from>
    <xdr:to>
      <xdr:col>10</xdr:col>
      <xdr:colOff>155575</xdr:colOff>
      <xdr:row>99</xdr:row>
      <xdr:rowOff>13253</xdr:rowOff>
    </xdr:to>
    <xdr:sp macro="" textlink="">
      <xdr:nvSpPr>
        <xdr:cNvPr id="473" name="フローチャート : 判断 472"/>
        <xdr:cNvSpPr/>
      </xdr:nvSpPr>
      <xdr:spPr>
        <a:xfrm>
          <a:off x="6921500" y="1688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4380</xdr:rowOff>
    </xdr:from>
    <xdr:ext cx="534377" cy="259045"/>
    <xdr:sp macro="" textlink="">
      <xdr:nvSpPr>
        <xdr:cNvPr id="474" name="テキスト ボックス 473"/>
        <xdr:cNvSpPr txBox="1"/>
      </xdr:nvSpPr>
      <xdr:spPr>
        <a:xfrm>
          <a:off x="6705111" y="1697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40489</xdr:rowOff>
    </xdr:from>
    <xdr:to>
      <xdr:col>15</xdr:col>
      <xdr:colOff>231775</xdr:colOff>
      <xdr:row>98</xdr:row>
      <xdr:rowOff>142089</xdr:rowOff>
    </xdr:to>
    <xdr:sp macro="" textlink="">
      <xdr:nvSpPr>
        <xdr:cNvPr id="480" name="円/楕円 479"/>
        <xdr:cNvSpPr/>
      </xdr:nvSpPr>
      <xdr:spPr>
        <a:xfrm>
          <a:off x="10426700" y="168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63366</xdr:rowOff>
    </xdr:from>
    <xdr:ext cx="534377" cy="259045"/>
    <xdr:sp macro="" textlink="">
      <xdr:nvSpPr>
        <xdr:cNvPr id="481" name="土木費該当値テキスト"/>
        <xdr:cNvSpPr txBox="1"/>
      </xdr:nvSpPr>
      <xdr:spPr>
        <a:xfrm>
          <a:off x="10528300" y="166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3521</xdr:rowOff>
    </xdr:from>
    <xdr:to>
      <xdr:col>14</xdr:col>
      <xdr:colOff>79375</xdr:colOff>
      <xdr:row>98</xdr:row>
      <xdr:rowOff>105121</xdr:rowOff>
    </xdr:to>
    <xdr:sp macro="" textlink="">
      <xdr:nvSpPr>
        <xdr:cNvPr id="482" name="円/楕円 481"/>
        <xdr:cNvSpPr/>
      </xdr:nvSpPr>
      <xdr:spPr>
        <a:xfrm>
          <a:off x="9588500" y="168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121648</xdr:rowOff>
    </xdr:from>
    <xdr:ext cx="534377" cy="259045"/>
    <xdr:sp macro="" textlink="">
      <xdr:nvSpPr>
        <xdr:cNvPr id="483" name="テキスト ボックス 482"/>
        <xdr:cNvSpPr txBox="1"/>
      </xdr:nvSpPr>
      <xdr:spPr>
        <a:xfrm>
          <a:off x="9372111" y="165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116717</xdr:rowOff>
    </xdr:from>
    <xdr:to>
      <xdr:col>12</xdr:col>
      <xdr:colOff>561975</xdr:colOff>
      <xdr:row>98</xdr:row>
      <xdr:rowOff>46867</xdr:rowOff>
    </xdr:to>
    <xdr:sp macro="" textlink="">
      <xdr:nvSpPr>
        <xdr:cNvPr id="484" name="円/楕円 483"/>
        <xdr:cNvSpPr/>
      </xdr:nvSpPr>
      <xdr:spPr>
        <a:xfrm>
          <a:off x="8699500" y="167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63394</xdr:rowOff>
    </xdr:from>
    <xdr:ext cx="534377" cy="259045"/>
    <xdr:sp macro="" textlink="">
      <xdr:nvSpPr>
        <xdr:cNvPr id="485" name="テキスト ボックス 484"/>
        <xdr:cNvSpPr txBox="1"/>
      </xdr:nvSpPr>
      <xdr:spPr>
        <a:xfrm>
          <a:off x="8483111" y="165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45064</xdr:rowOff>
    </xdr:from>
    <xdr:to>
      <xdr:col>11</xdr:col>
      <xdr:colOff>358775</xdr:colOff>
      <xdr:row>98</xdr:row>
      <xdr:rowOff>146664</xdr:rowOff>
    </xdr:to>
    <xdr:sp macro="" textlink="">
      <xdr:nvSpPr>
        <xdr:cNvPr id="486" name="円/楕円 485"/>
        <xdr:cNvSpPr/>
      </xdr:nvSpPr>
      <xdr:spPr>
        <a:xfrm>
          <a:off x="7810500" y="168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163191</xdr:rowOff>
    </xdr:from>
    <xdr:ext cx="534377" cy="259045"/>
    <xdr:sp macro="" textlink="">
      <xdr:nvSpPr>
        <xdr:cNvPr id="487" name="テキスト ボックス 486"/>
        <xdr:cNvSpPr txBox="1"/>
      </xdr:nvSpPr>
      <xdr:spPr>
        <a:xfrm>
          <a:off x="7594111" y="166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65923</xdr:rowOff>
    </xdr:from>
    <xdr:to>
      <xdr:col>10</xdr:col>
      <xdr:colOff>155575</xdr:colOff>
      <xdr:row>98</xdr:row>
      <xdr:rowOff>167523</xdr:rowOff>
    </xdr:to>
    <xdr:sp macro="" textlink="">
      <xdr:nvSpPr>
        <xdr:cNvPr id="488" name="円/楕円 487"/>
        <xdr:cNvSpPr/>
      </xdr:nvSpPr>
      <xdr:spPr>
        <a:xfrm>
          <a:off x="6921500" y="1686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12600</xdr:rowOff>
    </xdr:from>
    <xdr:ext cx="534377" cy="259045"/>
    <xdr:sp macro="" textlink="">
      <xdr:nvSpPr>
        <xdr:cNvPr id="489" name="テキスト ボックス 488"/>
        <xdr:cNvSpPr txBox="1"/>
      </xdr:nvSpPr>
      <xdr:spPr>
        <a:xfrm>
          <a:off x="6705111" y="166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5871</xdr:rowOff>
    </xdr:from>
    <xdr:to>
      <xdr:col>23</xdr:col>
      <xdr:colOff>517525</xdr:colOff>
      <xdr:row>36</xdr:row>
      <xdr:rowOff>169418</xdr:rowOff>
    </xdr:to>
    <xdr:cxnSp macro="">
      <xdr:nvCxnSpPr>
        <xdr:cNvPr id="521" name="直線コネクタ 520"/>
        <xdr:cNvCxnSpPr/>
      </xdr:nvCxnSpPr>
      <xdr:spPr>
        <a:xfrm>
          <a:off x="15481300" y="5835171"/>
          <a:ext cx="838200" cy="50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5871</xdr:rowOff>
    </xdr:from>
    <xdr:to>
      <xdr:col>22</xdr:col>
      <xdr:colOff>365125</xdr:colOff>
      <xdr:row>36</xdr:row>
      <xdr:rowOff>11227</xdr:rowOff>
    </xdr:to>
    <xdr:cxnSp macro="">
      <xdr:nvCxnSpPr>
        <xdr:cNvPr id="524" name="直線コネクタ 523"/>
        <xdr:cNvCxnSpPr/>
      </xdr:nvCxnSpPr>
      <xdr:spPr>
        <a:xfrm flipV="1">
          <a:off x="14592300" y="5835171"/>
          <a:ext cx="889000" cy="34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11227</xdr:rowOff>
    </xdr:from>
    <xdr:to>
      <xdr:col>21</xdr:col>
      <xdr:colOff>161925</xdr:colOff>
      <xdr:row>38</xdr:row>
      <xdr:rowOff>110048</xdr:rowOff>
    </xdr:to>
    <xdr:cxnSp macro="">
      <xdr:nvCxnSpPr>
        <xdr:cNvPr id="527" name="直線コネクタ 526"/>
        <xdr:cNvCxnSpPr/>
      </xdr:nvCxnSpPr>
      <xdr:spPr>
        <a:xfrm flipV="1">
          <a:off x="13703300" y="6183427"/>
          <a:ext cx="889000" cy="44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153953</xdr:rowOff>
    </xdr:from>
    <xdr:to>
      <xdr:col>21</xdr:col>
      <xdr:colOff>212725</xdr:colOff>
      <xdr:row>38</xdr:row>
      <xdr:rowOff>84103</xdr:rowOff>
    </xdr:to>
    <xdr:sp macro="" textlink="">
      <xdr:nvSpPr>
        <xdr:cNvPr id="528" name="フローチャート : 判断 527"/>
        <xdr:cNvSpPr/>
      </xdr:nvSpPr>
      <xdr:spPr>
        <a:xfrm>
          <a:off x="14541500" y="649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75230</xdr:rowOff>
    </xdr:from>
    <xdr:ext cx="534377" cy="259045"/>
    <xdr:sp macro="" textlink="">
      <xdr:nvSpPr>
        <xdr:cNvPr id="529" name="テキスト ボックス 528"/>
        <xdr:cNvSpPr txBox="1"/>
      </xdr:nvSpPr>
      <xdr:spPr>
        <a:xfrm>
          <a:off x="14325111" y="659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100936</xdr:rowOff>
    </xdr:from>
    <xdr:to>
      <xdr:col>19</xdr:col>
      <xdr:colOff>644525</xdr:colOff>
      <xdr:row>38</xdr:row>
      <xdr:rowOff>110048</xdr:rowOff>
    </xdr:to>
    <xdr:cxnSp macro="">
      <xdr:nvCxnSpPr>
        <xdr:cNvPr id="530" name="直線コネクタ 529"/>
        <xdr:cNvCxnSpPr/>
      </xdr:nvCxnSpPr>
      <xdr:spPr>
        <a:xfrm>
          <a:off x="12814300" y="6616036"/>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2783</xdr:rowOff>
    </xdr:from>
    <xdr:to>
      <xdr:col>20</xdr:col>
      <xdr:colOff>9525</xdr:colOff>
      <xdr:row>38</xdr:row>
      <xdr:rowOff>104383</xdr:rowOff>
    </xdr:to>
    <xdr:sp macro="" textlink="">
      <xdr:nvSpPr>
        <xdr:cNvPr id="531" name="フローチャート : 判断 530"/>
        <xdr:cNvSpPr/>
      </xdr:nvSpPr>
      <xdr:spPr>
        <a:xfrm>
          <a:off x="13652500" y="651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120910</xdr:rowOff>
    </xdr:from>
    <xdr:ext cx="534377" cy="259045"/>
    <xdr:sp macro="" textlink="">
      <xdr:nvSpPr>
        <xdr:cNvPr id="532" name="テキスト ボックス 531"/>
        <xdr:cNvSpPr txBox="1"/>
      </xdr:nvSpPr>
      <xdr:spPr>
        <a:xfrm>
          <a:off x="13436111" y="62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28974</xdr:rowOff>
    </xdr:from>
    <xdr:to>
      <xdr:col>18</xdr:col>
      <xdr:colOff>492125</xdr:colOff>
      <xdr:row>38</xdr:row>
      <xdr:rowOff>130574</xdr:rowOff>
    </xdr:to>
    <xdr:sp macro="" textlink="">
      <xdr:nvSpPr>
        <xdr:cNvPr id="533" name="フローチャート : 判断 532"/>
        <xdr:cNvSpPr/>
      </xdr:nvSpPr>
      <xdr:spPr>
        <a:xfrm>
          <a:off x="12763500" y="654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147101</xdr:rowOff>
    </xdr:from>
    <xdr:ext cx="534377" cy="259045"/>
    <xdr:sp macro="" textlink="">
      <xdr:nvSpPr>
        <xdr:cNvPr id="534" name="テキスト ボックス 533"/>
        <xdr:cNvSpPr txBox="1"/>
      </xdr:nvSpPr>
      <xdr:spPr>
        <a:xfrm>
          <a:off x="12547111" y="63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118618</xdr:rowOff>
    </xdr:from>
    <xdr:to>
      <xdr:col>23</xdr:col>
      <xdr:colOff>568325</xdr:colOff>
      <xdr:row>37</xdr:row>
      <xdr:rowOff>48768</xdr:rowOff>
    </xdr:to>
    <xdr:sp macro="" textlink="">
      <xdr:nvSpPr>
        <xdr:cNvPr id="540" name="円/楕円 539"/>
        <xdr:cNvSpPr/>
      </xdr:nvSpPr>
      <xdr:spPr>
        <a:xfrm>
          <a:off x="16268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141495</xdr:rowOff>
    </xdr:from>
    <xdr:ext cx="534377" cy="259045"/>
    <xdr:sp macro="" textlink="">
      <xdr:nvSpPr>
        <xdr:cNvPr id="541" name="消防費該当値テキスト"/>
        <xdr:cNvSpPr txBox="1"/>
      </xdr:nvSpPr>
      <xdr:spPr>
        <a:xfrm>
          <a:off x="16370300" y="61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126521</xdr:rowOff>
    </xdr:from>
    <xdr:to>
      <xdr:col>22</xdr:col>
      <xdr:colOff>415925</xdr:colOff>
      <xdr:row>34</xdr:row>
      <xdr:rowOff>56671</xdr:rowOff>
    </xdr:to>
    <xdr:sp macro="" textlink="">
      <xdr:nvSpPr>
        <xdr:cNvPr id="542" name="円/楕円 541"/>
        <xdr:cNvSpPr/>
      </xdr:nvSpPr>
      <xdr:spPr>
        <a:xfrm>
          <a:off x="15430500" y="57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73198</xdr:rowOff>
    </xdr:from>
    <xdr:ext cx="534377" cy="259045"/>
    <xdr:sp macro="" textlink="">
      <xdr:nvSpPr>
        <xdr:cNvPr id="543" name="テキスト ボックス 542"/>
        <xdr:cNvSpPr txBox="1"/>
      </xdr:nvSpPr>
      <xdr:spPr>
        <a:xfrm>
          <a:off x="15214111" y="55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131877</xdr:rowOff>
    </xdr:from>
    <xdr:to>
      <xdr:col>21</xdr:col>
      <xdr:colOff>212725</xdr:colOff>
      <xdr:row>36</xdr:row>
      <xdr:rowOff>62027</xdr:rowOff>
    </xdr:to>
    <xdr:sp macro="" textlink="">
      <xdr:nvSpPr>
        <xdr:cNvPr id="544" name="円/楕円 543"/>
        <xdr:cNvSpPr/>
      </xdr:nvSpPr>
      <xdr:spPr>
        <a:xfrm>
          <a:off x="145415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78554</xdr:rowOff>
    </xdr:from>
    <xdr:ext cx="534377" cy="259045"/>
    <xdr:sp macro="" textlink="">
      <xdr:nvSpPr>
        <xdr:cNvPr id="545" name="テキスト ボックス 544"/>
        <xdr:cNvSpPr txBox="1"/>
      </xdr:nvSpPr>
      <xdr:spPr>
        <a:xfrm>
          <a:off x="14325111" y="59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59248</xdr:rowOff>
    </xdr:from>
    <xdr:to>
      <xdr:col>20</xdr:col>
      <xdr:colOff>9525</xdr:colOff>
      <xdr:row>38</xdr:row>
      <xdr:rowOff>160848</xdr:rowOff>
    </xdr:to>
    <xdr:sp macro="" textlink="">
      <xdr:nvSpPr>
        <xdr:cNvPr id="546" name="円/楕円 545"/>
        <xdr:cNvSpPr/>
      </xdr:nvSpPr>
      <xdr:spPr>
        <a:xfrm>
          <a:off x="13652500" y="65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151975</xdr:rowOff>
    </xdr:from>
    <xdr:ext cx="534377" cy="259045"/>
    <xdr:sp macro="" textlink="">
      <xdr:nvSpPr>
        <xdr:cNvPr id="547" name="テキスト ボックス 546"/>
        <xdr:cNvSpPr txBox="1"/>
      </xdr:nvSpPr>
      <xdr:spPr>
        <a:xfrm>
          <a:off x="13436111" y="666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50136</xdr:rowOff>
    </xdr:from>
    <xdr:to>
      <xdr:col>18</xdr:col>
      <xdr:colOff>492125</xdr:colOff>
      <xdr:row>38</xdr:row>
      <xdr:rowOff>151736</xdr:rowOff>
    </xdr:to>
    <xdr:sp macro="" textlink="">
      <xdr:nvSpPr>
        <xdr:cNvPr id="548" name="円/楕円 547"/>
        <xdr:cNvSpPr/>
      </xdr:nvSpPr>
      <xdr:spPr>
        <a:xfrm>
          <a:off x="12763500" y="6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142863</xdr:rowOff>
    </xdr:from>
    <xdr:ext cx="534377" cy="259045"/>
    <xdr:sp macro="" textlink="">
      <xdr:nvSpPr>
        <xdr:cNvPr id="549" name="テキスト ボックス 548"/>
        <xdr:cNvSpPr txBox="1"/>
      </xdr:nvSpPr>
      <xdr:spPr>
        <a:xfrm>
          <a:off x="12547111" y="665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130670</xdr:rowOff>
    </xdr:from>
    <xdr:to>
      <xdr:col>23</xdr:col>
      <xdr:colOff>517525</xdr:colOff>
      <xdr:row>56</xdr:row>
      <xdr:rowOff>107258</xdr:rowOff>
    </xdr:to>
    <xdr:cxnSp macro="">
      <xdr:nvCxnSpPr>
        <xdr:cNvPr id="579" name="直線コネクタ 578"/>
        <xdr:cNvCxnSpPr/>
      </xdr:nvCxnSpPr>
      <xdr:spPr>
        <a:xfrm flipV="1">
          <a:off x="15481300" y="9388970"/>
          <a:ext cx="838200" cy="3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107258</xdr:rowOff>
    </xdr:from>
    <xdr:to>
      <xdr:col>22</xdr:col>
      <xdr:colOff>365125</xdr:colOff>
      <xdr:row>57</xdr:row>
      <xdr:rowOff>2483</xdr:rowOff>
    </xdr:to>
    <xdr:cxnSp macro="">
      <xdr:nvCxnSpPr>
        <xdr:cNvPr id="582" name="直線コネクタ 581"/>
        <xdr:cNvCxnSpPr/>
      </xdr:nvCxnSpPr>
      <xdr:spPr>
        <a:xfrm flipV="1">
          <a:off x="14592300" y="9708458"/>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41535</xdr:rowOff>
    </xdr:from>
    <xdr:to>
      <xdr:col>21</xdr:col>
      <xdr:colOff>161925</xdr:colOff>
      <xdr:row>57</xdr:row>
      <xdr:rowOff>2483</xdr:rowOff>
    </xdr:to>
    <xdr:cxnSp macro="">
      <xdr:nvCxnSpPr>
        <xdr:cNvPr id="585" name="直線コネクタ 584"/>
        <xdr:cNvCxnSpPr/>
      </xdr:nvCxnSpPr>
      <xdr:spPr>
        <a:xfrm>
          <a:off x="13703300" y="9642735"/>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6" name="フローチャート : 判断 585"/>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7" name="テキスト ボックス 586"/>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41535</xdr:rowOff>
    </xdr:from>
    <xdr:to>
      <xdr:col>19</xdr:col>
      <xdr:colOff>644525</xdr:colOff>
      <xdr:row>56</xdr:row>
      <xdr:rowOff>42945</xdr:rowOff>
    </xdr:to>
    <xdr:cxnSp macro="">
      <xdr:nvCxnSpPr>
        <xdr:cNvPr id="588" name="直線コネクタ 587"/>
        <xdr:cNvCxnSpPr/>
      </xdr:nvCxnSpPr>
      <xdr:spPr>
        <a:xfrm flipV="1">
          <a:off x="12814300" y="964273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9" name="フローチャート : 判断 588"/>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90" name="テキスト ボックス 589"/>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1" name="フローチャート : 判断 590"/>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2" name="テキスト ボックス 591"/>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79870</xdr:rowOff>
    </xdr:from>
    <xdr:to>
      <xdr:col>23</xdr:col>
      <xdr:colOff>568325</xdr:colOff>
      <xdr:row>55</xdr:row>
      <xdr:rowOff>10020</xdr:rowOff>
    </xdr:to>
    <xdr:sp macro="" textlink="">
      <xdr:nvSpPr>
        <xdr:cNvPr id="598" name="円/楕円 597"/>
        <xdr:cNvSpPr/>
      </xdr:nvSpPr>
      <xdr:spPr>
        <a:xfrm>
          <a:off x="16268700" y="93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102747</xdr:rowOff>
    </xdr:from>
    <xdr:ext cx="534377" cy="259045"/>
    <xdr:sp macro="" textlink="">
      <xdr:nvSpPr>
        <xdr:cNvPr id="599" name="教育費該当値テキスト"/>
        <xdr:cNvSpPr txBox="1"/>
      </xdr:nvSpPr>
      <xdr:spPr>
        <a:xfrm>
          <a:off x="16370300" y="918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60,474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56458</xdr:rowOff>
    </xdr:from>
    <xdr:to>
      <xdr:col>22</xdr:col>
      <xdr:colOff>415925</xdr:colOff>
      <xdr:row>56</xdr:row>
      <xdr:rowOff>158058</xdr:rowOff>
    </xdr:to>
    <xdr:sp macro="" textlink="">
      <xdr:nvSpPr>
        <xdr:cNvPr id="600" name="円/楕円 599"/>
        <xdr:cNvSpPr/>
      </xdr:nvSpPr>
      <xdr:spPr>
        <a:xfrm>
          <a:off x="15430500" y="96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149185</xdr:rowOff>
    </xdr:from>
    <xdr:ext cx="534377" cy="259045"/>
    <xdr:sp macro="" textlink="">
      <xdr:nvSpPr>
        <xdr:cNvPr id="601" name="テキスト ボックス 600"/>
        <xdr:cNvSpPr txBox="1"/>
      </xdr:nvSpPr>
      <xdr:spPr>
        <a:xfrm>
          <a:off x="15214111" y="975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123133</xdr:rowOff>
    </xdr:from>
    <xdr:to>
      <xdr:col>21</xdr:col>
      <xdr:colOff>212725</xdr:colOff>
      <xdr:row>57</xdr:row>
      <xdr:rowOff>53283</xdr:rowOff>
    </xdr:to>
    <xdr:sp macro="" textlink="">
      <xdr:nvSpPr>
        <xdr:cNvPr id="602" name="円/楕円 601"/>
        <xdr:cNvSpPr/>
      </xdr:nvSpPr>
      <xdr:spPr>
        <a:xfrm>
          <a:off x="14541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44410</xdr:rowOff>
    </xdr:from>
    <xdr:ext cx="534377" cy="259045"/>
    <xdr:sp macro="" textlink="">
      <xdr:nvSpPr>
        <xdr:cNvPr id="603" name="テキスト ボックス 602"/>
        <xdr:cNvSpPr txBox="1"/>
      </xdr:nvSpPr>
      <xdr:spPr>
        <a:xfrm>
          <a:off x="14325111" y="9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162185</xdr:rowOff>
    </xdr:from>
    <xdr:to>
      <xdr:col>20</xdr:col>
      <xdr:colOff>9525</xdr:colOff>
      <xdr:row>56</xdr:row>
      <xdr:rowOff>92335</xdr:rowOff>
    </xdr:to>
    <xdr:sp macro="" textlink="">
      <xdr:nvSpPr>
        <xdr:cNvPr id="604" name="円/楕円 603"/>
        <xdr:cNvSpPr/>
      </xdr:nvSpPr>
      <xdr:spPr>
        <a:xfrm>
          <a:off x="13652500" y="9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108862</xdr:rowOff>
    </xdr:from>
    <xdr:ext cx="534377" cy="259045"/>
    <xdr:sp macro="" textlink="">
      <xdr:nvSpPr>
        <xdr:cNvPr id="605" name="テキスト ボックス 604"/>
        <xdr:cNvSpPr txBox="1"/>
      </xdr:nvSpPr>
      <xdr:spPr>
        <a:xfrm>
          <a:off x="13436111" y="93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163595</xdr:rowOff>
    </xdr:from>
    <xdr:to>
      <xdr:col>18</xdr:col>
      <xdr:colOff>492125</xdr:colOff>
      <xdr:row>56</xdr:row>
      <xdr:rowOff>93745</xdr:rowOff>
    </xdr:to>
    <xdr:sp macro="" textlink="">
      <xdr:nvSpPr>
        <xdr:cNvPr id="606" name="円/楕円 605"/>
        <xdr:cNvSpPr/>
      </xdr:nvSpPr>
      <xdr:spPr>
        <a:xfrm>
          <a:off x="12763500" y="95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110272</xdr:rowOff>
    </xdr:from>
    <xdr:ext cx="534377" cy="259045"/>
    <xdr:sp macro="" textlink="">
      <xdr:nvSpPr>
        <xdr:cNvPr id="607" name="テキスト ボックス 606"/>
        <xdr:cNvSpPr txBox="1"/>
      </xdr:nvSpPr>
      <xdr:spPr>
        <a:xfrm>
          <a:off x="12547111" y="93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165630</xdr:rowOff>
    </xdr:from>
    <xdr:to>
      <xdr:col>23</xdr:col>
      <xdr:colOff>517525</xdr:colOff>
      <xdr:row>79</xdr:row>
      <xdr:rowOff>20534</xdr:rowOff>
    </xdr:to>
    <xdr:cxnSp macro="">
      <xdr:nvCxnSpPr>
        <xdr:cNvPr id="638" name="直線コネクタ 637"/>
        <xdr:cNvCxnSpPr/>
      </xdr:nvCxnSpPr>
      <xdr:spPr>
        <a:xfrm>
          <a:off x="15481300" y="13538730"/>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126159</xdr:rowOff>
    </xdr:from>
    <xdr:ext cx="469744" cy="259045"/>
    <xdr:sp macro="" textlink="">
      <xdr:nvSpPr>
        <xdr:cNvPr id="639" name="災害復旧費平均値テキスト"/>
        <xdr:cNvSpPr txBox="1"/>
      </xdr:nvSpPr>
      <xdr:spPr>
        <a:xfrm>
          <a:off x="16370300" y="134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165630</xdr:rowOff>
    </xdr:from>
    <xdr:to>
      <xdr:col>22</xdr:col>
      <xdr:colOff>365125</xdr:colOff>
      <xdr:row>79</xdr:row>
      <xdr:rowOff>84117</xdr:rowOff>
    </xdr:to>
    <xdr:cxnSp macro="">
      <xdr:nvCxnSpPr>
        <xdr:cNvPr id="641" name="直線コネクタ 640"/>
        <xdr:cNvCxnSpPr/>
      </xdr:nvCxnSpPr>
      <xdr:spPr>
        <a:xfrm flipV="1">
          <a:off x="14592300" y="13538730"/>
          <a:ext cx="889000" cy="8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84946</xdr:rowOff>
    </xdr:from>
    <xdr:ext cx="469744" cy="259045"/>
    <xdr:sp macro="" textlink="">
      <xdr:nvSpPr>
        <xdr:cNvPr id="643" name="テキスト ボックス 642"/>
        <xdr:cNvSpPr txBox="1"/>
      </xdr:nvSpPr>
      <xdr:spPr>
        <a:xfrm>
          <a:off x="15246427" y="1362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67903</xdr:rowOff>
    </xdr:from>
    <xdr:to>
      <xdr:col>21</xdr:col>
      <xdr:colOff>161925</xdr:colOff>
      <xdr:row>79</xdr:row>
      <xdr:rowOff>84117</xdr:rowOff>
    </xdr:to>
    <xdr:cxnSp macro="">
      <xdr:nvCxnSpPr>
        <xdr:cNvPr id="644" name="直線コネクタ 643"/>
        <xdr:cNvCxnSpPr/>
      </xdr:nvCxnSpPr>
      <xdr:spPr>
        <a:xfrm>
          <a:off x="13703300" y="13612453"/>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155928</xdr:rowOff>
    </xdr:from>
    <xdr:to>
      <xdr:col>21</xdr:col>
      <xdr:colOff>212725</xdr:colOff>
      <xdr:row>79</xdr:row>
      <xdr:rowOff>86078</xdr:rowOff>
    </xdr:to>
    <xdr:sp macro="" textlink="">
      <xdr:nvSpPr>
        <xdr:cNvPr id="645" name="フローチャート : 判断 644"/>
        <xdr:cNvSpPr/>
      </xdr:nvSpPr>
      <xdr:spPr>
        <a:xfrm>
          <a:off x="14541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102605</xdr:rowOff>
    </xdr:from>
    <xdr:ext cx="469744" cy="259045"/>
    <xdr:sp macro="" textlink="">
      <xdr:nvSpPr>
        <xdr:cNvPr id="646" name="テキスト ボックス 645"/>
        <xdr:cNvSpPr txBox="1"/>
      </xdr:nvSpPr>
      <xdr:spPr>
        <a:xfrm>
          <a:off x="14357427"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67903</xdr:rowOff>
    </xdr:from>
    <xdr:to>
      <xdr:col>19</xdr:col>
      <xdr:colOff>644525</xdr:colOff>
      <xdr:row>79</xdr:row>
      <xdr:rowOff>83300</xdr:rowOff>
    </xdr:to>
    <xdr:cxnSp macro="">
      <xdr:nvCxnSpPr>
        <xdr:cNvPr id="647" name="直線コネクタ 646"/>
        <xdr:cNvCxnSpPr/>
      </xdr:nvCxnSpPr>
      <xdr:spPr>
        <a:xfrm flipV="1">
          <a:off x="12814300" y="13612453"/>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151242</xdr:rowOff>
    </xdr:from>
    <xdr:to>
      <xdr:col>20</xdr:col>
      <xdr:colOff>9525</xdr:colOff>
      <xdr:row>79</xdr:row>
      <xdr:rowOff>81392</xdr:rowOff>
    </xdr:to>
    <xdr:sp macro="" textlink="">
      <xdr:nvSpPr>
        <xdr:cNvPr id="648" name="フローチャート : 判断 647"/>
        <xdr:cNvSpPr/>
      </xdr:nvSpPr>
      <xdr:spPr>
        <a:xfrm>
          <a:off x="13652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97919</xdr:rowOff>
    </xdr:from>
    <xdr:ext cx="469744" cy="259045"/>
    <xdr:sp macro="" textlink="">
      <xdr:nvSpPr>
        <xdr:cNvPr id="649" name="テキスト ボックス 648"/>
        <xdr:cNvSpPr txBox="1"/>
      </xdr:nvSpPr>
      <xdr:spPr>
        <a:xfrm>
          <a:off x="13468427"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140923</xdr:rowOff>
    </xdr:from>
    <xdr:to>
      <xdr:col>18</xdr:col>
      <xdr:colOff>492125</xdr:colOff>
      <xdr:row>79</xdr:row>
      <xdr:rowOff>71073</xdr:rowOff>
    </xdr:to>
    <xdr:sp macro="" textlink="">
      <xdr:nvSpPr>
        <xdr:cNvPr id="650" name="フローチャート : 判断 649"/>
        <xdr:cNvSpPr/>
      </xdr:nvSpPr>
      <xdr:spPr>
        <a:xfrm>
          <a:off x="12763500" y="1351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87600</xdr:rowOff>
    </xdr:from>
    <xdr:ext cx="469744" cy="259045"/>
    <xdr:sp macro="" textlink="">
      <xdr:nvSpPr>
        <xdr:cNvPr id="651" name="テキスト ボックス 650"/>
        <xdr:cNvSpPr txBox="1"/>
      </xdr:nvSpPr>
      <xdr:spPr>
        <a:xfrm>
          <a:off x="12579427" y="1328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141184</xdr:rowOff>
    </xdr:from>
    <xdr:to>
      <xdr:col>23</xdr:col>
      <xdr:colOff>568325</xdr:colOff>
      <xdr:row>79</xdr:row>
      <xdr:rowOff>71334</xdr:rowOff>
    </xdr:to>
    <xdr:sp macro="" textlink="">
      <xdr:nvSpPr>
        <xdr:cNvPr id="657" name="円/楕円 656"/>
        <xdr:cNvSpPr/>
      </xdr:nvSpPr>
      <xdr:spPr>
        <a:xfrm>
          <a:off x="16268700" y="135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100561</xdr:rowOff>
    </xdr:from>
    <xdr:ext cx="469744" cy="259045"/>
    <xdr:sp macro="" textlink="">
      <xdr:nvSpPr>
        <xdr:cNvPr id="658" name="災害復旧費該当値テキスト"/>
        <xdr:cNvSpPr txBox="1"/>
      </xdr:nvSpPr>
      <xdr:spPr>
        <a:xfrm>
          <a:off x="16370300" y="133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114830</xdr:rowOff>
    </xdr:from>
    <xdr:to>
      <xdr:col>22</xdr:col>
      <xdr:colOff>415925</xdr:colOff>
      <xdr:row>79</xdr:row>
      <xdr:rowOff>44980</xdr:rowOff>
    </xdr:to>
    <xdr:sp macro="" textlink="">
      <xdr:nvSpPr>
        <xdr:cNvPr id="659" name="円/楕円 658"/>
        <xdr:cNvSpPr/>
      </xdr:nvSpPr>
      <xdr:spPr>
        <a:xfrm>
          <a:off x="15430500" y="13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61507</xdr:rowOff>
    </xdr:from>
    <xdr:ext cx="469744" cy="259045"/>
    <xdr:sp macro="" textlink="">
      <xdr:nvSpPr>
        <xdr:cNvPr id="660" name="テキスト ボックス 659"/>
        <xdr:cNvSpPr txBox="1"/>
      </xdr:nvSpPr>
      <xdr:spPr>
        <a:xfrm>
          <a:off x="15246427" y="1326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33317</xdr:rowOff>
    </xdr:from>
    <xdr:to>
      <xdr:col>21</xdr:col>
      <xdr:colOff>212725</xdr:colOff>
      <xdr:row>79</xdr:row>
      <xdr:rowOff>134917</xdr:rowOff>
    </xdr:to>
    <xdr:sp macro="" textlink="">
      <xdr:nvSpPr>
        <xdr:cNvPr id="661" name="円/楕円 660"/>
        <xdr:cNvSpPr/>
      </xdr:nvSpPr>
      <xdr:spPr>
        <a:xfrm>
          <a:off x="14541500" y="135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126044</xdr:rowOff>
    </xdr:from>
    <xdr:ext cx="378565" cy="259045"/>
    <xdr:sp macro="" textlink="">
      <xdr:nvSpPr>
        <xdr:cNvPr id="662" name="テキスト ボックス 661"/>
        <xdr:cNvSpPr txBox="1"/>
      </xdr:nvSpPr>
      <xdr:spPr>
        <a:xfrm>
          <a:off x="14403017" y="1367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17103</xdr:rowOff>
    </xdr:from>
    <xdr:to>
      <xdr:col>20</xdr:col>
      <xdr:colOff>9525</xdr:colOff>
      <xdr:row>79</xdr:row>
      <xdr:rowOff>118703</xdr:rowOff>
    </xdr:to>
    <xdr:sp macro="" textlink="">
      <xdr:nvSpPr>
        <xdr:cNvPr id="663" name="円/楕円 662"/>
        <xdr:cNvSpPr/>
      </xdr:nvSpPr>
      <xdr:spPr>
        <a:xfrm>
          <a:off x="13652500" y="135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109830</xdr:rowOff>
    </xdr:from>
    <xdr:ext cx="469744" cy="259045"/>
    <xdr:sp macro="" textlink="">
      <xdr:nvSpPr>
        <xdr:cNvPr id="664" name="テキスト ボックス 663"/>
        <xdr:cNvSpPr txBox="1"/>
      </xdr:nvSpPr>
      <xdr:spPr>
        <a:xfrm>
          <a:off x="13468427" y="1365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32500</xdr:rowOff>
    </xdr:from>
    <xdr:to>
      <xdr:col>18</xdr:col>
      <xdr:colOff>492125</xdr:colOff>
      <xdr:row>79</xdr:row>
      <xdr:rowOff>134100</xdr:rowOff>
    </xdr:to>
    <xdr:sp macro="" textlink="">
      <xdr:nvSpPr>
        <xdr:cNvPr id="665" name="円/楕円 664"/>
        <xdr:cNvSpPr/>
      </xdr:nvSpPr>
      <xdr:spPr>
        <a:xfrm>
          <a:off x="12763500" y="135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125227</xdr:rowOff>
    </xdr:from>
    <xdr:ext cx="378565" cy="259045"/>
    <xdr:sp macro="" textlink="">
      <xdr:nvSpPr>
        <xdr:cNvPr id="666" name="テキスト ボックス 665"/>
        <xdr:cNvSpPr txBox="1"/>
      </xdr:nvSpPr>
      <xdr:spPr>
        <a:xfrm>
          <a:off x="12625017" y="13669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69117</xdr:rowOff>
    </xdr:from>
    <xdr:to>
      <xdr:col>23</xdr:col>
      <xdr:colOff>517525</xdr:colOff>
      <xdr:row>96</xdr:row>
      <xdr:rowOff>91320</xdr:rowOff>
    </xdr:to>
    <xdr:cxnSp macro="">
      <xdr:nvCxnSpPr>
        <xdr:cNvPr id="695" name="直線コネクタ 694"/>
        <xdr:cNvCxnSpPr/>
      </xdr:nvCxnSpPr>
      <xdr:spPr>
        <a:xfrm>
          <a:off x="15481300" y="16528317"/>
          <a:ext cx="838200" cy="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28077</xdr:rowOff>
    </xdr:from>
    <xdr:ext cx="534377" cy="259045"/>
    <xdr:sp macro="" textlink="">
      <xdr:nvSpPr>
        <xdr:cNvPr id="696" name="公債費平均値テキスト"/>
        <xdr:cNvSpPr txBox="1"/>
      </xdr:nvSpPr>
      <xdr:spPr>
        <a:xfrm>
          <a:off x="16370300" y="1648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35869</xdr:rowOff>
    </xdr:from>
    <xdr:to>
      <xdr:col>22</xdr:col>
      <xdr:colOff>365125</xdr:colOff>
      <xdr:row>96</xdr:row>
      <xdr:rowOff>69117</xdr:rowOff>
    </xdr:to>
    <xdr:cxnSp macro="">
      <xdr:nvCxnSpPr>
        <xdr:cNvPr id="698" name="直線コネクタ 697"/>
        <xdr:cNvCxnSpPr/>
      </xdr:nvCxnSpPr>
      <xdr:spPr>
        <a:xfrm>
          <a:off x="14592300" y="16495069"/>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13552</xdr:rowOff>
    </xdr:from>
    <xdr:ext cx="534377" cy="259045"/>
    <xdr:sp macro="" textlink="">
      <xdr:nvSpPr>
        <xdr:cNvPr id="700" name="テキスト ボックス 699"/>
        <xdr:cNvSpPr txBox="1"/>
      </xdr:nvSpPr>
      <xdr:spPr>
        <a:xfrm>
          <a:off x="15214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164289</xdr:rowOff>
    </xdr:from>
    <xdr:to>
      <xdr:col>21</xdr:col>
      <xdr:colOff>161925</xdr:colOff>
      <xdr:row>96</xdr:row>
      <xdr:rowOff>35869</xdr:rowOff>
    </xdr:to>
    <xdr:cxnSp macro="">
      <xdr:nvCxnSpPr>
        <xdr:cNvPr id="701" name="直線コネクタ 700"/>
        <xdr:cNvCxnSpPr/>
      </xdr:nvCxnSpPr>
      <xdr:spPr>
        <a:xfrm>
          <a:off x="13703300" y="16452039"/>
          <a:ext cx="889000" cy="4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165016</xdr:rowOff>
    </xdr:from>
    <xdr:to>
      <xdr:col>21</xdr:col>
      <xdr:colOff>212725</xdr:colOff>
      <xdr:row>97</xdr:row>
      <xdr:rowOff>95166</xdr:rowOff>
    </xdr:to>
    <xdr:sp macro="" textlink="">
      <xdr:nvSpPr>
        <xdr:cNvPr id="702" name="フローチャート : 判断 701"/>
        <xdr:cNvSpPr/>
      </xdr:nvSpPr>
      <xdr:spPr>
        <a:xfrm>
          <a:off x="14541500" y="1662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86293</xdr:rowOff>
    </xdr:from>
    <xdr:ext cx="534377" cy="259045"/>
    <xdr:sp macro="" textlink="">
      <xdr:nvSpPr>
        <xdr:cNvPr id="703" name="テキスト ボックス 702"/>
        <xdr:cNvSpPr txBox="1"/>
      </xdr:nvSpPr>
      <xdr:spPr>
        <a:xfrm>
          <a:off x="14325111" y="1671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132224</xdr:rowOff>
    </xdr:from>
    <xdr:to>
      <xdr:col>19</xdr:col>
      <xdr:colOff>644525</xdr:colOff>
      <xdr:row>95</xdr:row>
      <xdr:rowOff>164289</xdr:rowOff>
    </xdr:to>
    <xdr:cxnSp macro="">
      <xdr:nvCxnSpPr>
        <xdr:cNvPr id="704" name="直線コネクタ 703"/>
        <xdr:cNvCxnSpPr/>
      </xdr:nvCxnSpPr>
      <xdr:spPr>
        <a:xfrm>
          <a:off x="12814300" y="16419974"/>
          <a:ext cx="889000" cy="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166326</xdr:rowOff>
    </xdr:from>
    <xdr:to>
      <xdr:col>20</xdr:col>
      <xdr:colOff>9525</xdr:colOff>
      <xdr:row>97</xdr:row>
      <xdr:rowOff>96476</xdr:rowOff>
    </xdr:to>
    <xdr:sp macro="" textlink="">
      <xdr:nvSpPr>
        <xdr:cNvPr id="705" name="フローチャート : 判断 704"/>
        <xdr:cNvSpPr/>
      </xdr:nvSpPr>
      <xdr:spPr>
        <a:xfrm>
          <a:off x="13652500" y="1662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87603</xdr:rowOff>
    </xdr:from>
    <xdr:ext cx="534377" cy="259045"/>
    <xdr:sp macro="" textlink="">
      <xdr:nvSpPr>
        <xdr:cNvPr id="706" name="テキスト ボックス 705"/>
        <xdr:cNvSpPr txBox="1"/>
      </xdr:nvSpPr>
      <xdr:spPr>
        <a:xfrm>
          <a:off x="13436111" y="167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165306</xdr:rowOff>
    </xdr:from>
    <xdr:to>
      <xdr:col>18</xdr:col>
      <xdr:colOff>492125</xdr:colOff>
      <xdr:row>97</xdr:row>
      <xdr:rowOff>95456</xdr:rowOff>
    </xdr:to>
    <xdr:sp macro="" textlink="">
      <xdr:nvSpPr>
        <xdr:cNvPr id="707" name="フローチャート : 判断 706"/>
        <xdr:cNvSpPr/>
      </xdr:nvSpPr>
      <xdr:spPr>
        <a:xfrm>
          <a:off x="12763500" y="1662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86583</xdr:rowOff>
    </xdr:from>
    <xdr:ext cx="534377" cy="259045"/>
    <xdr:sp macro="" textlink="">
      <xdr:nvSpPr>
        <xdr:cNvPr id="708" name="テキスト ボックス 707"/>
        <xdr:cNvSpPr txBox="1"/>
      </xdr:nvSpPr>
      <xdr:spPr>
        <a:xfrm>
          <a:off x="12547111" y="167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40520</xdr:rowOff>
    </xdr:from>
    <xdr:to>
      <xdr:col>23</xdr:col>
      <xdr:colOff>568325</xdr:colOff>
      <xdr:row>96</xdr:row>
      <xdr:rowOff>142120</xdr:rowOff>
    </xdr:to>
    <xdr:sp macro="" textlink="">
      <xdr:nvSpPr>
        <xdr:cNvPr id="714" name="円/楕円 713"/>
        <xdr:cNvSpPr/>
      </xdr:nvSpPr>
      <xdr:spPr>
        <a:xfrm>
          <a:off x="16268700" y="164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63397</xdr:rowOff>
    </xdr:from>
    <xdr:ext cx="534377" cy="259045"/>
    <xdr:sp macro="" textlink="">
      <xdr:nvSpPr>
        <xdr:cNvPr id="715" name="公債費該当値テキスト"/>
        <xdr:cNvSpPr txBox="1"/>
      </xdr:nvSpPr>
      <xdr:spPr>
        <a:xfrm>
          <a:off x="16370300" y="163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18317</xdr:rowOff>
    </xdr:from>
    <xdr:to>
      <xdr:col>22</xdr:col>
      <xdr:colOff>415925</xdr:colOff>
      <xdr:row>96</xdr:row>
      <xdr:rowOff>119917</xdr:rowOff>
    </xdr:to>
    <xdr:sp macro="" textlink="">
      <xdr:nvSpPr>
        <xdr:cNvPr id="716" name="円/楕円 715"/>
        <xdr:cNvSpPr/>
      </xdr:nvSpPr>
      <xdr:spPr>
        <a:xfrm>
          <a:off x="15430500" y="164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136444</xdr:rowOff>
    </xdr:from>
    <xdr:ext cx="534377" cy="259045"/>
    <xdr:sp macro="" textlink="">
      <xdr:nvSpPr>
        <xdr:cNvPr id="717" name="テキスト ボックス 716"/>
        <xdr:cNvSpPr txBox="1"/>
      </xdr:nvSpPr>
      <xdr:spPr>
        <a:xfrm>
          <a:off x="15214111" y="162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156519</xdr:rowOff>
    </xdr:from>
    <xdr:to>
      <xdr:col>21</xdr:col>
      <xdr:colOff>212725</xdr:colOff>
      <xdr:row>96</xdr:row>
      <xdr:rowOff>86669</xdr:rowOff>
    </xdr:to>
    <xdr:sp macro="" textlink="">
      <xdr:nvSpPr>
        <xdr:cNvPr id="718" name="円/楕円 717"/>
        <xdr:cNvSpPr/>
      </xdr:nvSpPr>
      <xdr:spPr>
        <a:xfrm>
          <a:off x="14541500" y="16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103196</xdr:rowOff>
    </xdr:from>
    <xdr:ext cx="534377" cy="259045"/>
    <xdr:sp macro="" textlink="">
      <xdr:nvSpPr>
        <xdr:cNvPr id="719" name="テキスト ボックス 718"/>
        <xdr:cNvSpPr txBox="1"/>
      </xdr:nvSpPr>
      <xdr:spPr>
        <a:xfrm>
          <a:off x="14325111" y="162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113489</xdr:rowOff>
    </xdr:from>
    <xdr:to>
      <xdr:col>20</xdr:col>
      <xdr:colOff>9525</xdr:colOff>
      <xdr:row>96</xdr:row>
      <xdr:rowOff>43639</xdr:rowOff>
    </xdr:to>
    <xdr:sp macro="" textlink="">
      <xdr:nvSpPr>
        <xdr:cNvPr id="720" name="円/楕円 719"/>
        <xdr:cNvSpPr/>
      </xdr:nvSpPr>
      <xdr:spPr>
        <a:xfrm>
          <a:off x="13652500" y="164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60166</xdr:rowOff>
    </xdr:from>
    <xdr:ext cx="534377" cy="259045"/>
    <xdr:sp macro="" textlink="">
      <xdr:nvSpPr>
        <xdr:cNvPr id="721" name="テキスト ボックス 720"/>
        <xdr:cNvSpPr txBox="1"/>
      </xdr:nvSpPr>
      <xdr:spPr>
        <a:xfrm>
          <a:off x="13436111" y="161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81424</xdr:rowOff>
    </xdr:from>
    <xdr:to>
      <xdr:col>18</xdr:col>
      <xdr:colOff>492125</xdr:colOff>
      <xdr:row>96</xdr:row>
      <xdr:rowOff>11574</xdr:rowOff>
    </xdr:to>
    <xdr:sp macro="" textlink="">
      <xdr:nvSpPr>
        <xdr:cNvPr id="722" name="円/楕円 721"/>
        <xdr:cNvSpPr/>
      </xdr:nvSpPr>
      <xdr:spPr>
        <a:xfrm>
          <a:off x="12763500" y="163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28101</xdr:rowOff>
    </xdr:from>
    <xdr:ext cx="534377" cy="259045"/>
    <xdr:sp macro="" textlink="">
      <xdr:nvSpPr>
        <xdr:cNvPr id="723" name="テキスト ボックス 722"/>
        <xdr:cNvSpPr txBox="1"/>
      </xdr:nvSpPr>
      <xdr:spPr>
        <a:xfrm>
          <a:off x="12547111" y="16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9" name="フローチャート : 判断 758"/>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60" name="テキスト ボックス 759"/>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62" name="フローチャート : 判断 761"/>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63" name="テキスト ボックス 762"/>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64" name="フローチャート : 判断 763"/>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65" name="テキスト ボックス 764"/>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年度の歳出決算額を目的別にみると、</a:t>
          </a:r>
          <a:r>
            <a:rPr kumimoji="1" lang="ja-JP" altLang="en-US" sz="1100">
              <a:solidFill>
                <a:schemeClr val="dk1"/>
              </a:solidFill>
              <a:effectLst/>
              <a:latin typeface="+mn-lt"/>
              <a:ea typeface="+mn-ea"/>
              <a:cs typeface="+mn-cs"/>
            </a:rPr>
            <a:t>総務費及び</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土木費、消防費、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災害復旧費、公債費の</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総務費については、前年度と比較し耐震化対策等に伴う支所庁舎整備やふるさと納税関係費（積立金等）の増加などから、高い水準となっている。</a:t>
          </a:r>
          <a:r>
            <a:rPr kumimoji="1" lang="ja-JP" altLang="ja-JP" sz="1100">
              <a:solidFill>
                <a:schemeClr val="dk1"/>
              </a:solidFill>
              <a:effectLst/>
              <a:latin typeface="+mn-lt"/>
              <a:ea typeface="+mn-ea"/>
              <a:cs typeface="+mn-cs"/>
            </a:rPr>
            <a:t>農林水産業費については、本市の重要な基幹産業として、農林水産業の経営基盤の強化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担い手の確保・育成、また、中山間地域の活力向上と多面的機能の充実など、各種施策・事業の取組を推進していることなどから、高い水準で推移している。土木費については、平成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減少しているものの、引き続き、市街地整備（駅周辺整備事業、土地区画整理事業等）や道路・交通網の整備を推進していることなどから、高い水準で推移している。消防費については、</a:t>
          </a:r>
          <a:r>
            <a:rPr kumimoji="1" lang="ja-JP" altLang="en-US" sz="1100">
              <a:solidFill>
                <a:schemeClr val="dk1"/>
              </a:solidFill>
              <a:effectLst/>
              <a:latin typeface="+mn-lt"/>
              <a:ea typeface="+mn-ea"/>
              <a:cs typeface="+mn-cs"/>
            </a:rPr>
            <a:t>前年度と比較し</a:t>
          </a:r>
          <a:r>
            <a:rPr kumimoji="1" lang="ja-JP" altLang="ja-JP" sz="1100">
              <a:solidFill>
                <a:schemeClr val="dk1"/>
              </a:solidFill>
              <a:effectLst/>
              <a:latin typeface="+mn-lt"/>
              <a:ea typeface="+mn-ea"/>
              <a:cs typeface="+mn-cs"/>
            </a:rPr>
            <a:t>防災行政無線整備</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救急デジタル無線システム整備</a:t>
          </a:r>
          <a:r>
            <a:rPr kumimoji="1" lang="ja-JP" altLang="en-US" sz="1100">
              <a:solidFill>
                <a:schemeClr val="dk1"/>
              </a:solidFill>
              <a:effectLst/>
              <a:latin typeface="+mn-lt"/>
              <a:ea typeface="+mn-ea"/>
              <a:cs typeface="+mn-cs"/>
            </a:rPr>
            <a:t>等の影響などから大きく減少しているものの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消防団（各方面団）の組織再編等に伴う消防団車庫整備や老朽化している消防車両更新などを計画的に取り組んでいることなどから、</a:t>
          </a:r>
          <a:r>
            <a:rPr kumimoji="1" lang="ja-JP" altLang="ja-JP" sz="1100">
              <a:solidFill>
                <a:schemeClr val="dk1"/>
              </a:solidFill>
              <a:effectLst/>
              <a:latin typeface="+mn-lt"/>
              <a:ea typeface="+mn-ea"/>
              <a:cs typeface="+mn-cs"/>
            </a:rPr>
            <a:t>高い水準となっている。</a:t>
          </a:r>
          <a:r>
            <a:rPr kumimoji="1" lang="ja-JP" altLang="en-US" sz="110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前年度と比較し耐震化対策等に伴う</a:t>
          </a:r>
          <a:r>
            <a:rPr kumimoji="1" lang="ja-JP" altLang="en-US" sz="1100">
              <a:solidFill>
                <a:schemeClr val="dk1"/>
              </a:solidFill>
              <a:effectLst/>
              <a:latin typeface="+mn-lt"/>
              <a:ea typeface="+mn-ea"/>
              <a:cs typeface="+mn-cs"/>
            </a:rPr>
            <a:t>小学校建設（改築）整備の増加などから、</a:t>
          </a:r>
          <a:r>
            <a:rPr kumimoji="1" lang="ja-JP" altLang="ja-JP" sz="1100">
              <a:solidFill>
                <a:schemeClr val="dk1"/>
              </a:solidFill>
              <a:effectLst/>
              <a:latin typeface="+mn-lt"/>
              <a:ea typeface="+mn-ea"/>
              <a:cs typeface="+mn-cs"/>
            </a:rPr>
            <a:t>高い水準となっている。。災害復旧費については、平成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年度は梅雨時期の豪雨や台風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号等により被害を</a:t>
          </a:r>
          <a:r>
            <a:rPr kumimoji="1" lang="ja-JP" altLang="en-US" sz="1100">
              <a:solidFill>
                <a:schemeClr val="dk1"/>
              </a:solidFill>
              <a:effectLst/>
              <a:latin typeface="+mn-lt"/>
              <a:ea typeface="+mn-ea"/>
              <a:cs typeface="+mn-cs"/>
            </a:rPr>
            <a:t>受け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前年度と比較し減少しているものの、類似団体は上回っている</a:t>
          </a:r>
          <a:r>
            <a:rPr kumimoji="1" lang="ja-JP" altLang="ja-JP" sz="1100">
              <a:solidFill>
                <a:schemeClr val="dk1"/>
              </a:solidFill>
              <a:effectLst/>
              <a:latin typeface="+mn-lt"/>
              <a:ea typeface="+mn-ea"/>
              <a:cs typeface="+mn-cs"/>
            </a:rPr>
            <a:t>。公債費については、年々減少し</a:t>
          </a:r>
          <a:r>
            <a:rPr kumimoji="1" lang="ja-JP" altLang="en-US" sz="1100">
              <a:solidFill>
                <a:schemeClr val="dk1"/>
              </a:solidFill>
              <a:effectLst/>
              <a:latin typeface="+mn-lt"/>
              <a:ea typeface="+mn-ea"/>
              <a:cs typeface="+mn-cs"/>
            </a:rPr>
            <a:t>推移し</a:t>
          </a:r>
          <a:r>
            <a:rPr kumimoji="1" lang="ja-JP" altLang="ja-JP" sz="1100">
              <a:solidFill>
                <a:schemeClr val="dk1"/>
              </a:solidFill>
              <a:effectLst/>
              <a:latin typeface="+mn-lt"/>
              <a:ea typeface="+mn-ea"/>
              <a:cs typeface="+mn-cs"/>
            </a:rPr>
            <a:t>ているものの、依然として類似団体を上回っているため、</a:t>
          </a:r>
          <a:r>
            <a:rPr lang="ja-JP" altLang="ja-JP" sz="1100" b="0" i="0" baseline="0">
              <a:solidFill>
                <a:schemeClr val="dk1"/>
              </a:solidFill>
              <a:effectLst/>
              <a:latin typeface="+mn-lt"/>
              <a:ea typeface="+mn-ea"/>
              <a:cs typeface="+mn-cs"/>
            </a:rPr>
            <a:t>今後も地方債の発行については、事業の必要性や緊急性等を考慮し、</a:t>
          </a:r>
          <a:r>
            <a:rPr lang="ja-JP" altLang="en-US" sz="1100" b="0" i="0" baseline="0">
              <a:solidFill>
                <a:schemeClr val="dk1"/>
              </a:solidFill>
              <a:effectLst/>
              <a:latin typeface="+mn-lt"/>
              <a:ea typeface="+mn-ea"/>
              <a:cs typeface="+mn-cs"/>
            </a:rPr>
            <a:t>借入額は</a:t>
          </a:r>
          <a:r>
            <a:rPr kumimoji="1" lang="ja-JP" altLang="ja-JP" sz="1100">
              <a:solidFill>
                <a:schemeClr val="dk1"/>
              </a:solidFill>
              <a:effectLst/>
              <a:latin typeface="+mn-lt"/>
              <a:ea typeface="+mn-ea"/>
              <a:cs typeface="+mn-cs"/>
            </a:rPr>
            <a:t>緊急性や重要性のある事業を選択した上で必要最小限にとどめるなど、計画的な地方債管理に努める。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財政調整基金について、歳計余剰金処分による積立額は前年度と比較し増加したものの、大規模事業が重なっていることや扶助費が依然として増嵩していること、さらに普通交付税が合併算定替から一本算定への激変緩和措置期間となり減少したことなどから、取崩額が積立額を上回り、前年度より</a:t>
          </a:r>
          <a:r>
            <a:rPr kumimoji="1" lang="en-US" altLang="ja-JP" sz="1000">
              <a:latin typeface="ＭＳ ゴシック" pitchFamily="49" charset="-128"/>
              <a:ea typeface="ＭＳ ゴシック" pitchFamily="49" charset="-128"/>
            </a:rPr>
            <a:t>0.67</a:t>
          </a:r>
          <a:r>
            <a:rPr kumimoji="1" lang="ja-JP" altLang="en-US" sz="1000">
              <a:latin typeface="ＭＳ ゴシック" pitchFamily="49" charset="-128"/>
              <a:ea typeface="ＭＳ ゴシック" pitchFamily="49" charset="-128"/>
            </a:rPr>
            <a:t>ポイント減少している。</a:t>
          </a:r>
          <a:endParaRPr kumimoji="1" lang="en-US" altLang="ja-JP" sz="10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実質収支額：実質収支額については、３～５％が望ましいと考えられており、平成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年度はその範囲内の</a:t>
          </a:r>
          <a:r>
            <a:rPr lang="en-US" altLang="ja-JP" sz="1000" b="0" i="0" baseline="0">
              <a:solidFill>
                <a:schemeClr val="dk1"/>
              </a:solidFill>
              <a:effectLst/>
              <a:latin typeface="+mn-lt"/>
              <a:ea typeface="+mn-ea"/>
              <a:cs typeface="+mn-cs"/>
            </a:rPr>
            <a:t>4.47</a:t>
          </a:r>
          <a:r>
            <a:rPr lang="ja-JP" altLang="ja-JP" sz="1000" b="0" i="0" baseline="0">
              <a:solidFill>
                <a:schemeClr val="dk1"/>
              </a:solidFill>
              <a:effectLst/>
              <a:latin typeface="+mn-lt"/>
              <a:ea typeface="+mn-ea"/>
              <a:cs typeface="+mn-cs"/>
            </a:rPr>
            <a:t>％となっており、概ね適正な値となっている。</a:t>
          </a:r>
          <a:endParaRPr lang="en-US" altLang="ja-JP" sz="10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実質単年度収支：実質単年度収支については、</a:t>
          </a:r>
          <a:r>
            <a:rPr lang="ja-JP" altLang="en-US" sz="1000" b="0" i="0" baseline="0">
              <a:solidFill>
                <a:schemeClr val="dk1"/>
              </a:solidFill>
              <a:effectLst/>
              <a:latin typeface="+mn-lt"/>
              <a:ea typeface="+mn-ea"/>
              <a:cs typeface="+mn-cs"/>
            </a:rPr>
            <a:t>４</a:t>
          </a:r>
          <a:r>
            <a:rPr lang="ja-JP" altLang="ja-JP" sz="1000" b="0" i="0" baseline="0">
              <a:solidFill>
                <a:schemeClr val="dk1"/>
              </a:solidFill>
              <a:effectLst/>
              <a:latin typeface="+mn-lt"/>
              <a:ea typeface="+mn-ea"/>
              <a:cs typeface="+mn-cs"/>
            </a:rPr>
            <a:t>年連続の赤字となっている。近年、防災及び耐震化対策等関連の大規模事業が重なっていることや扶助費が依然として増嵩していることなどが要因となっているが、今後も引き続き</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財政計画</a:t>
          </a:r>
          <a:r>
            <a:rPr lang="ja-JP" altLang="en-US" sz="1000" b="0" i="0" baseline="0">
              <a:solidFill>
                <a:schemeClr val="dk1"/>
              </a:solidFill>
              <a:effectLst/>
              <a:latin typeface="+mn-lt"/>
              <a:ea typeface="+mn-ea"/>
              <a:cs typeface="+mn-cs"/>
            </a:rPr>
            <a:t>や行政改革大綱</a:t>
          </a:r>
          <a:r>
            <a:rPr lang="ja-JP" altLang="ja-JP" sz="1000" b="0" i="0" baseline="0">
              <a:solidFill>
                <a:schemeClr val="dk1"/>
              </a:solidFill>
              <a:effectLst/>
              <a:latin typeface="+mn-lt"/>
              <a:ea typeface="+mn-ea"/>
              <a:cs typeface="+mn-cs"/>
            </a:rPr>
            <a:t>等に基づき、適正な財政運営に努める</a:t>
          </a:r>
          <a:r>
            <a:rPr lang="ja-JP" altLang="en-US" sz="1000" b="0" i="0" baseline="0">
              <a:solidFill>
                <a:schemeClr val="dk1"/>
              </a:solidFill>
              <a:effectLst/>
              <a:latin typeface="+mn-lt"/>
              <a:ea typeface="+mn-ea"/>
              <a:cs typeface="+mn-cs"/>
            </a:rPr>
            <a:t>必要がある</a:t>
          </a:r>
          <a:r>
            <a:rPr lang="ja-JP" altLang="ja-JP" sz="1000" b="0" i="0" baseline="0">
              <a:solidFill>
                <a:schemeClr val="dk1"/>
              </a:solidFill>
              <a:effectLst/>
              <a:latin typeface="+mn-lt"/>
              <a:ea typeface="+mn-ea"/>
              <a:cs typeface="+mn-cs"/>
            </a:rPr>
            <a:t>。</a:t>
          </a:r>
          <a:endParaRPr lang="ja-JP" altLang="ja-JP" sz="10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000">
            <a:effectLst/>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連結実質赤字比率については、全ての会計において黒字で推移しているが、一般会計から特別会計への繰出金は高い水準で推移している。一般会計も</a:t>
          </a:r>
          <a:r>
            <a:rPr kumimoji="1" lang="ja-JP" altLang="ja-JP" sz="1300">
              <a:solidFill>
                <a:schemeClr val="dk1"/>
              </a:solidFill>
              <a:effectLst/>
              <a:latin typeface="+mn-lt"/>
              <a:ea typeface="+mn-ea"/>
              <a:cs typeface="+mn-cs"/>
            </a:rPr>
            <a:t>普通交付税が合併算定替から一本算定への激変緩和措置期間</a:t>
          </a:r>
          <a:r>
            <a:rPr kumimoji="1" lang="ja-JP" altLang="en-US" sz="1300">
              <a:solidFill>
                <a:schemeClr val="dk1"/>
              </a:solidFill>
              <a:effectLst/>
              <a:latin typeface="+mn-lt"/>
              <a:ea typeface="+mn-ea"/>
              <a:cs typeface="+mn-cs"/>
            </a:rPr>
            <a:t>（段階的縮減）に入っていることなどから、厳しい財政状況が予想される。</a:t>
          </a:r>
          <a:endParaRPr kumimoji="1"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その中で、水道事業会計及び公共下水道事業特別会計、健康交流館事業特別会計等においては、今後、施設の老朽化等への対応が一層重要となっている。</a:t>
          </a:r>
          <a:r>
            <a:rPr lang="ja-JP" altLang="ja-JP" sz="1300">
              <a:solidFill>
                <a:schemeClr val="dk1"/>
              </a:solidFill>
              <a:effectLst/>
              <a:latin typeface="+mn-lt"/>
              <a:ea typeface="+mn-ea"/>
              <a:cs typeface="+mn-cs"/>
            </a:rPr>
            <a:t>また、国民健康保険特別会計及び介護保険特別会計等においては、高齢化の</a:t>
          </a:r>
          <a:r>
            <a:rPr lang="ja-JP" altLang="en-US" sz="1300">
              <a:solidFill>
                <a:schemeClr val="dk1"/>
              </a:solidFill>
              <a:effectLst/>
              <a:latin typeface="+mn-lt"/>
              <a:ea typeface="+mn-ea"/>
              <a:cs typeface="+mn-cs"/>
            </a:rPr>
            <a:t>進行</a:t>
          </a:r>
          <a:r>
            <a:rPr lang="ja-JP" altLang="ja-JP" sz="1300">
              <a:solidFill>
                <a:schemeClr val="dk1"/>
              </a:solidFill>
              <a:effectLst/>
              <a:latin typeface="+mn-lt"/>
              <a:ea typeface="+mn-ea"/>
              <a:cs typeface="+mn-cs"/>
            </a:rPr>
            <a:t>や医療技術の高度化等に伴う医療費</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サービス給付費等の増加が一層見込まれるところである。</a:t>
          </a:r>
          <a:endParaRPr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そのため、</a:t>
          </a:r>
          <a:r>
            <a:rPr lang="ja-JP" altLang="ja-JP" sz="1300">
              <a:solidFill>
                <a:schemeClr val="dk1"/>
              </a:solidFill>
              <a:effectLst/>
              <a:latin typeface="+mn-lt"/>
              <a:ea typeface="+mn-ea"/>
              <a:cs typeface="+mn-cs"/>
            </a:rPr>
            <a:t>今後においても、黒字決算（適正な値）で推移するよう</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各会計において、</a:t>
          </a:r>
          <a:r>
            <a:rPr lang="ja-JP" altLang="en-US" sz="1300">
              <a:solidFill>
                <a:schemeClr val="dk1"/>
              </a:solidFill>
              <a:effectLst/>
              <a:latin typeface="+mn-lt"/>
              <a:ea typeface="+mn-ea"/>
              <a:cs typeface="+mn-cs"/>
            </a:rPr>
            <a:t>合理化及び効率化、経費抑制・削減等に向けた取組を推進し、安定的な財政運営に努める必要がある。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27654447</v>
      </c>
      <c r="BO4" s="411"/>
      <c r="BP4" s="411"/>
      <c r="BQ4" s="411"/>
      <c r="BR4" s="411"/>
      <c r="BS4" s="411"/>
      <c r="BT4" s="411"/>
      <c r="BU4" s="412"/>
      <c r="BV4" s="410">
        <v>27744751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3.9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26523505</v>
      </c>
      <c r="BO5" s="416"/>
      <c r="BP5" s="416"/>
      <c r="BQ5" s="416"/>
      <c r="BR5" s="416"/>
      <c r="BS5" s="416"/>
      <c r="BT5" s="416"/>
      <c r="BU5" s="417"/>
      <c r="BV5" s="415">
        <v>26760024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90.2</v>
      </c>
      <c r="CU5" s="386"/>
      <c r="CV5" s="386"/>
      <c r="CW5" s="386"/>
      <c r="CX5" s="386"/>
      <c r="CY5" s="386"/>
      <c r="CZ5" s="386"/>
      <c r="DA5" s="387"/>
      <c r="DB5" s="385">
        <v>87.8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1130942</v>
      </c>
      <c r="BO6" s="416"/>
      <c r="BP6" s="416"/>
      <c r="BQ6" s="416"/>
      <c r="BR6" s="416"/>
      <c r="BS6" s="416"/>
      <c r="BT6" s="416"/>
      <c r="BU6" s="417"/>
      <c r="BV6" s="415">
        <v>984727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94.3</v>
      </c>
      <c r="CU6" s="562"/>
      <c r="CV6" s="562"/>
      <c r="CW6" s="562"/>
      <c r="CX6" s="562"/>
      <c r="CY6" s="562"/>
      <c r="CZ6" s="562"/>
      <c r="DA6" s="563"/>
      <c r="DB6" s="561">
        <v>92.8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475903</v>
      </c>
      <c r="BO7" s="416"/>
      <c r="BP7" s="416"/>
      <c r="BQ7" s="416"/>
      <c r="BR7" s="416"/>
      <c r="BS7" s="416"/>
      <c r="BT7" s="416"/>
      <c r="BU7" s="417"/>
      <c r="BV7" s="415">
        <v>405682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14641838</v>
      </c>
      <c r="CU7" s="416"/>
      <c r="CV7" s="416"/>
      <c r="CW7" s="416"/>
      <c r="CX7" s="416"/>
      <c r="CY7" s="416"/>
      <c r="CZ7" s="416"/>
      <c r="DA7" s="417"/>
      <c r="DB7" s="415">
        <v>14896001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655039</v>
      </c>
      <c r="BO8" s="416"/>
      <c r="BP8" s="416"/>
      <c r="BQ8" s="416"/>
      <c r="BR8" s="416"/>
      <c r="BS8" s="416"/>
      <c r="BT8" s="416"/>
      <c r="BU8" s="417"/>
      <c r="BV8" s="415">
        <v>579045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49249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75994</v>
      </c>
      <c r="BO9" s="416"/>
      <c r="BP9" s="416"/>
      <c r="BQ9" s="416"/>
      <c r="BR9" s="416"/>
      <c r="BS9" s="416"/>
      <c r="BT9" s="416"/>
      <c r="BU9" s="417"/>
      <c r="BV9" s="415">
        <v>57131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16.8</v>
      </c>
      <c r="CU9" s="386"/>
      <c r="CV9" s="386"/>
      <c r="CW9" s="386"/>
      <c r="CX9" s="386"/>
      <c r="CY9" s="386"/>
      <c r="CZ9" s="386"/>
      <c r="DA9" s="387"/>
      <c r="DB9" s="385">
        <v>17.3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50822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11250</v>
      </c>
      <c r="BO10" s="416"/>
      <c r="BP10" s="416"/>
      <c r="BQ10" s="416"/>
      <c r="BR10" s="416"/>
      <c r="BS10" s="416"/>
      <c r="BT10" s="416"/>
      <c r="BU10" s="417"/>
      <c r="BV10" s="415">
        <v>14627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49858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470956</v>
      </c>
      <c r="BO12" s="416"/>
      <c r="BP12" s="416"/>
      <c r="BQ12" s="416"/>
      <c r="BR12" s="416"/>
      <c r="BS12" s="416"/>
      <c r="BT12" s="416"/>
      <c r="BU12" s="417"/>
      <c r="BV12" s="415">
        <v>353110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49670</v>
      </c>
      <c r="S13" s="517"/>
      <c r="T13" s="517"/>
      <c r="U13" s="517"/>
      <c r="V13" s="518"/>
      <c r="W13" s="504" t="s">
        <v>123</v>
      </c>
      <c r="X13" s="428"/>
      <c r="Y13" s="428"/>
      <c r="Z13" s="428"/>
      <c r="AA13" s="428"/>
      <c r="AB13" s="429"/>
      <c r="AC13" s="391">
        <v>1358</v>
      </c>
      <c r="AD13" s="392"/>
      <c r="AE13" s="392"/>
      <c r="AF13" s="392"/>
      <c r="AG13" s="393"/>
      <c r="AH13" s="391">
        <v>1643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-383712</v>
      </c>
      <c r="BO13" s="416"/>
      <c r="BP13" s="416"/>
      <c r="BQ13" s="416"/>
      <c r="BR13" s="416"/>
      <c r="BS13" s="416"/>
      <c r="BT13" s="416"/>
      <c r="BU13" s="417"/>
      <c r="BV13" s="415">
        <v>-281352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6.4</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50230</v>
      </c>
      <c r="S14" s="517"/>
      <c r="T14" s="517"/>
      <c r="U14" s="517"/>
      <c r="V14" s="518"/>
      <c r="W14" s="519"/>
      <c r="X14" s="431"/>
      <c r="Y14" s="431"/>
      <c r="Z14" s="431"/>
      <c r="AA14" s="431"/>
      <c r="AB14" s="432"/>
      <c r="AC14" s="509">
        <v>6.3</v>
      </c>
      <c r="AD14" s="510"/>
      <c r="AE14" s="510"/>
      <c r="AF14" s="510"/>
      <c r="AG14" s="511"/>
      <c r="AH14" s="509">
        <v>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22.2</v>
      </c>
      <c r="CU14" s="488"/>
      <c r="CV14" s="488"/>
      <c r="CW14" s="488"/>
      <c r="CX14" s="488"/>
      <c r="CY14" s="488"/>
      <c r="CZ14" s="488"/>
      <c r="DA14" s="489"/>
      <c r="DB14" s="520">
        <v>18.3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50080</v>
      </c>
      <c r="S15" s="517"/>
      <c r="T15" s="517"/>
      <c r="U15" s="517"/>
      <c r="V15" s="518"/>
      <c r="W15" s="504" t="s">
        <v>130</v>
      </c>
      <c r="X15" s="428"/>
      <c r="Y15" s="428"/>
      <c r="Z15" s="428"/>
      <c r="AA15" s="428"/>
      <c r="AB15" s="429"/>
      <c r="AC15" s="391">
        <v>5208</v>
      </c>
      <c r="AD15" s="392"/>
      <c r="AE15" s="392"/>
      <c r="AF15" s="392"/>
      <c r="AG15" s="393"/>
      <c r="AH15" s="391">
        <v>5555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4548394</v>
      </c>
      <c r="BO15" s="411"/>
      <c r="BP15" s="411"/>
      <c r="BQ15" s="411"/>
      <c r="BR15" s="411"/>
      <c r="BS15" s="411"/>
      <c r="BT15" s="411"/>
      <c r="BU15" s="412"/>
      <c r="BV15" s="410">
        <v>4349774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24.1</v>
      </c>
      <c r="AD16" s="510"/>
      <c r="AE16" s="510"/>
      <c r="AF16" s="510"/>
      <c r="AG16" s="511"/>
      <c r="AH16" s="509">
        <v>25.2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11883495</v>
      </c>
      <c r="BO16" s="416"/>
      <c r="BP16" s="416"/>
      <c r="BQ16" s="416"/>
      <c r="BR16" s="416"/>
      <c r="BS16" s="416"/>
      <c r="BT16" s="416"/>
      <c r="BU16" s="417"/>
      <c r="BV16" s="415">
        <v>11607843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15063</v>
      </c>
      <c r="AD17" s="392"/>
      <c r="AE17" s="392"/>
      <c r="AF17" s="392"/>
      <c r="AG17" s="393"/>
      <c r="AH17" s="391">
        <v>14834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5715355</v>
      </c>
      <c r="BO17" s="416"/>
      <c r="BP17" s="416"/>
      <c r="BQ17" s="416"/>
      <c r="BR17" s="416"/>
      <c r="BS17" s="416"/>
      <c r="BT17" s="416"/>
      <c r="BU17" s="417"/>
      <c r="BV17" s="415">
        <v>5443114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253.01</v>
      </c>
      <c r="M18" s="480"/>
      <c r="N18" s="480"/>
      <c r="O18" s="480"/>
      <c r="P18" s="480"/>
      <c r="Q18" s="480"/>
      <c r="R18" s="481"/>
      <c r="S18" s="481"/>
      <c r="T18" s="481"/>
      <c r="U18" s="481"/>
      <c r="V18" s="482"/>
      <c r="W18" s="496"/>
      <c r="X18" s="497"/>
      <c r="Y18" s="497"/>
      <c r="Z18" s="497"/>
      <c r="AA18" s="497"/>
      <c r="AB18" s="505"/>
      <c r="AC18" s="379">
        <v>69.599999999999994</v>
      </c>
      <c r="AD18" s="380"/>
      <c r="AE18" s="380"/>
      <c r="AF18" s="380"/>
      <c r="AG18" s="483"/>
      <c r="AH18" s="379">
        <v>67.3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13245585</v>
      </c>
      <c r="BO18" s="416"/>
      <c r="BP18" s="416"/>
      <c r="BQ18" s="416"/>
      <c r="BR18" s="416"/>
      <c r="BS18" s="416"/>
      <c r="BT18" s="416"/>
      <c r="BU18" s="417"/>
      <c r="BV18" s="415">
        <v>13330219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195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16850404</v>
      </c>
      <c r="BO19" s="416"/>
      <c r="BP19" s="416"/>
      <c r="BQ19" s="416"/>
      <c r="BR19" s="416"/>
      <c r="BS19" s="416"/>
      <c r="BT19" s="416"/>
      <c r="BU19" s="417"/>
      <c r="BV19" s="415">
        <v>17376979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19649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30016266</v>
      </c>
      <c r="BO23" s="416"/>
      <c r="BP23" s="416"/>
      <c r="BQ23" s="416"/>
      <c r="BR23" s="416"/>
      <c r="BS23" s="416"/>
      <c r="BT23" s="416"/>
      <c r="BU23" s="417"/>
      <c r="BV23" s="415">
        <v>29733331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8620</v>
      </c>
      <c r="R24" s="392"/>
      <c r="S24" s="392"/>
      <c r="T24" s="392"/>
      <c r="U24" s="392"/>
      <c r="V24" s="393"/>
      <c r="W24" s="457"/>
      <c r="X24" s="448"/>
      <c r="Y24" s="449"/>
      <c r="Z24" s="388" t="s">
        <v>154</v>
      </c>
      <c r="AA24" s="389"/>
      <c r="AB24" s="389"/>
      <c r="AC24" s="389"/>
      <c r="AD24" s="389"/>
      <c r="AE24" s="389"/>
      <c r="AF24" s="389"/>
      <c r="AG24" s="390"/>
      <c r="AH24" s="391">
        <v>419</v>
      </c>
      <c r="AI24" s="392"/>
      <c r="AJ24" s="392"/>
      <c r="AK24" s="392"/>
      <c r="AL24" s="393"/>
      <c r="AM24" s="391">
        <v>1321526</v>
      </c>
      <c r="AN24" s="392"/>
      <c r="AO24" s="392"/>
      <c r="AP24" s="392"/>
      <c r="AQ24" s="392"/>
      <c r="AR24" s="393"/>
      <c r="AS24" s="391">
        <v>3154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18868620</v>
      </c>
      <c r="BO24" s="416"/>
      <c r="BP24" s="416"/>
      <c r="BQ24" s="416"/>
      <c r="BR24" s="416"/>
      <c r="BS24" s="416"/>
      <c r="BT24" s="416"/>
      <c r="BU24" s="417"/>
      <c r="BV24" s="415">
        <v>19812242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6570</v>
      </c>
      <c r="R25" s="392"/>
      <c r="S25" s="392"/>
      <c r="T25" s="392"/>
      <c r="U25" s="392"/>
      <c r="V25" s="393"/>
      <c r="W25" s="457"/>
      <c r="X25" s="448"/>
      <c r="Y25" s="449"/>
      <c r="Z25" s="388" t="s">
        <v>157</v>
      </c>
      <c r="AA25" s="389"/>
      <c r="AB25" s="389"/>
      <c r="AC25" s="389"/>
      <c r="AD25" s="389"/>
      <c r="AE25" s="389"/>
      <c r="AF25" s="389"/>
      <c r="AG25" s="390"/>
      <c r="AH25" s="391">
        <v>81</v>
      </c>
      <c r="AI25" s="392"/>
      <c r="AJ25" s="392"/>
      <c r="AK25" s="392"/>
      <c r="AL25" s="393"/>
      <c r="AM25" s="391">
        <v>232389</v>
      </c>
      <c r="AN25" s="392"/>
      <c r="AO25" s="392"/>
      <c r="AP25" s="392"/>
      <c r="AQ25" s="392"/>
      <c r="AR25" s="393"/>
      <c r="AS25" s="391">
        <v>2869</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2031427</v>
      </c>
      <c r="BO25" s="411"/>
      <c r="BP25" s="411"/>
      <c r="BQ25" s="411"/>
      <c r="BR25" s="411"/>
      <c r="BS25" s="411"/>
      <c r="BT25" s="411"/>
      <c r="BU25" s="412"/>
      <c r="BV25" s="410">
        <v>1639532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6320</v>
      </c>
      <c r="R26" s="392"/>
      <c r="S26" s="392"/>
      <c r="T26" s="392"/>
      <c r="U26" s="392"/>
      <c r="V26" s="393"/>
      <c r="W26" s="457"/>
      <c r="X26" s="448"/>
      <c r="Y26" s="449"/>
      <c r="Z26" s="388" t="s">
        <v>160</v>
      </c>
      <c r="AA26" s="470"/>
      <c r="AB26" s="470"/>
      <c r="AC26" s="470"/>
      <c r="AD26" s="470"/>
      <c r="AE26" s="470"/>
      <c r="AF26" s="470"/>
      <c r="AG26" s="471"/>
      <c r="AH26" s="391">
        <v>23</v>
      </c>
      <c r="AI26" s="392"/>
      <c r="AJ26" s="392"/>
      <c r="AK26" s="392"/>
      <c r="AL26" s="393"/>
      <c r="AM26" s="391">
        <v>75969</v>
      </c>
      <c r="AN26" s="392"/>
      <c r="AO26" s="392"/>
      <c r="AP26" s="392"/>
      <c r="AQ26" s="392"/>
      <c r="AR26" s="393"/>
      <c r="AS26" s="391">
        <v>3303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4040</v>
      </c>
      <c r="R27" s="392"/>
      <c r="S27" s="392"/>
      <c r="T27" s="392"/>
      <c r="U27" s="392"/>
      <c r="V27" s="393"/>
      <c r="W27" s="457"/>
      <c r="X27" s="448"/>
      <c r="Y27" s="449"/>
      <c r="Z27" s="388" t="s">
        <v>163</v>
      </c>
      <c r="AA27" s="389"/>
      <c r="AB27" s="389"/>
      <c r="AC27" s="389"/>
      <c r="AD27" s="389"/>
      <c r="AE27" s="389"/>
      <c r="AF27" s="389"/>
      <c r="AG27" s="390"/>
      <c r="AH27" s="391">
        <v>16</v>
      </c>
      <c r="AI27" s="392"/>
      <c r="AJ27" s="392"/>
      <c r="AK27" s="392"/>
      <c r="AL27" s="393"/>
      <c r="AM27" s="391">
        <v>60920</v>
      </c>
      <c r="AN27" s="392"/>
      <c r="AO27" s="392"/>
      <c r="AP27" s="392"/>
      <c r="AQ27" s="392"/>
      <c r="AR27" s="393"/>
      <c r="AS27" s="391">
        <v>3808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400202</v>
      </c>
      <c r="BO27" s="419"/>
      <c r="BP27" s="419"/>
      <c r="BQ27" s="419"/>
      <c r="BR27" s="419"/>
      <c r="BS27" s="419"/>
      <c r="BT27" s="419"/>
      <c r="BU27" s="420"/>
      <c r="BV27" s="418">
        <v>400000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3230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4016727</v>
      </c>
      <c r="BO28" s="411"/>
      <c r="BP28" s="411"/>
      <c r="BQ28" s="411"/>
      <c r="BR28" s="411"/>
      <c r="BS28" s="411"/>
      <c r="BT28" s="411"/>
      <c r="BU28" s="412"/>
      <c r="BV28" s="410">
        <v>4186433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20</v>
      </c>
      <c r="M29" s="392"/>
      <c r="N29" s="392"/>
      <c r="O29" s="392"/>
      <c r="P29" s="393"/>
      <c r="Q29" s="391">
        <v>2990</v>
      </c>
      <c r="R29" s="392"/>
      <c r="S29" s="392"/>
      <c r="T29" s="392"/>
      <c r="U29" s="392"/>
      <c r="V29" s="393"/>
      <c r="W29" s="458"/>
      <c r="X29" s="459"/>
      <c r="Y29" s="460"/>
      <c r="Z29" s="388" t="s">
        <v>170</v>
      </c>
      <c r="AA29" s="389"/>
      <c r="AB29" s="389"/>
      <c r="AC29" s="389"/>
      <c r="AD29" s="389"/>
      <c r="AE29" s="389"/>
      <c r="AF29" s="389"/>
      <c r="AG29" s="390"/>
      <c r="AH29" s="391">
        <v>435</v>
      </c>
      <c r="AI29" s="392"/>
      <c r="AJ29" s="392"/>
      <c r="AK29" s="392"/>
      <c r="AL29" s="393"/>
      <c r="AM29" s="391">
        <v>1382446</v>
      </c>
      <c r="AN29" s="392"/>
      <c r="AO29" s="392"/>
      <c r="AP29" s="392"/>
      <c r="AQ29" s="392"/>
      <c r="AR29" s="393"/>
      <c r="AS29" s="391">
        <v>3178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309344</v>
      </c>
      <c r="BO29" s="416"/>
      <c r="BP29" s="416"/>
      <c r="BQ29" s="416"/>
      <c r="BR29" s="416"/>
      <c r="BS29" s="416"/>
      <c r="BT29" s="416"/>
      <c r="BU29" s="417"/>
      <c r="BV29" s="415">
        <v>309055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3864162</v>
      </c>
      <c r="BO30" s="419"/>
      <c r="BP30" s="419"/>
      <c r="BQ30" s="419"/>
      <c r="BR30" s="419"/>
      <c r="BS30" s="419"/>
      <c r="BT30" s="419"/>
      <c r="BU30" s="420"/>
      <c r="BV30" s="418">
        <v>3915466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日置市農業公社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いちき串木野市・日置市衛生処理組合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日置市土地開発公社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国民宿舎事業特別会計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南薩地区衛生管理組合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ひおき地域エネルギー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温泉給湯事業特別会計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鹿児島県後期高齢者医療広域連合（一般会計）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10</v>
      </c>
      <c r="BF38" s="375"/>
      <c r="BG38" s="374" t="str">
        <f>IF('各会計、関係団体の財政状況及び健全化判断比率'!B36="","",'各会計、関係団体の財政状況及び健全化判断比率'!B36)</f>
        <v>健康交流館事業特別会計</v>
      </c>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鹿児島県後期高齢者医療広域連合（特別会計）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529</v>
      </c>
      <c r="D34" s="1184"/>
      <c r="E34" s="1185"/>
      <c r="F34" s="32">
        <v>7.75</v>
      </c>
      <c r="G34" s="33">
        <v>8.86</v>
      </c>
      <c r="H34" s="33">
        <v>9.58</v>
      </c>
      <c r="I34" s="33">
        <v>10.54</v>
      </c>
      <c r="J34" s="34">
        <v>11.53</v>
      </c>
      <c r="K34" s="22"/>
      <c r="L34" s="22"/>
      <c r="M34" s="22"/>
      <c r="N34" s="22"/>
      <c r="O34" s="22"/>
      <c r="P34" s="22"/>
    </row>
    <row r="35" spans="1:16" ht="39" customHeight="1">
      <c r="A35" s="22"/>
      <c r="B35" s="35"/>
      <c r="C35" s="1178" t="s">
        <v>530</v>
      </c>
      <c r="D35" s="1179"/>
      <c r="E35" s="1180"/>
      <c r="F35" s="36">
        <v>4.07</v>
      </c>
      <c r="G35" s="37">
        <v>2.8</v>
      </c>
      <c r="H35" s="37">
        <v>3.51</v>
      </c>
      <c r="I35" s="37">
        <v>3.88</v>
      </c>
      <c r="J35" s="38">
        <v>4.47</v>
      </c>
      <c r="K35" s="22"/>
      <c r="L35" s="22"/>
      <c r="M35" s="22"/>
      <c r="N35" s="22"/>
      <c r="O35" s="22"/>
      <c r="P35" s="22"/>
    </row>
    <row r="36" spans="1:16" ht="39" customHeight="1">
      <c r="A36" s="22"/>
      <c r="B36" s="35"/>
      <c r="C36" s="1178" t="s">
        <v>531</v>
      </c>
      <c r="D36" s="1179"/>
      <c r="E36" s="1180"/>
      <c r="F36" s="36">
        <v>2.0499999999999998</v>
      </c>
      <c r="G36" s="37">
        <v>2.1</v>
      </c>
      <c r="H36" s="37">
        <v>2.4900000000000002</v>
      </c>
      <c r="I36" s="37">
        <v>1.01</v>
      </c>
      <c r="J36" s="38">
        <v>2.3199999999999998</v>
      </c>
      <c r="K36" s="22"/>
      <c r="L36" s="22"/>
      <c r="M36" s="22"/>
      <c r="N36" s="22"/>
      <c r="O36" s="22"/>
      <c r="P36" s="22"/>
    </row>
    <row r="37" spans="1:16" ht="39" customHeight="1">
      <c r="A37" s="22"/>
      <c r="B37" s="35"/>
      <c r="C37" s="1178" t="s">
        <v>532</v>
      </c>
      <c r="D37" s="1179"/>
      <c r="E37" s="1180"/>
      <c r="F37" s="36">
        <v>0.62</v>
      </c>
      <c r="G37" s="37">
        <v>0.43</v>
      </c>
      <c r="H37" s="37">
        <v>0.61</v>
      </c>
      <c r="I37" s="37">
        <v>1.47</v>
      </c>
      <c r="J37" s="38">
        <v>1.19</v>
      </c>
      <c r="K37" s="22"/>
      <c r="L37" s="22"/>
      <c r="M37" s="22"/>
      <c r="N37" s="22"/>
      <c r="O37" s="22"/>
      <c r="P37" s="22"/>
    </row>
    <row r="38" spans="1:16" ht="39" customHeight="1">
      <c r="A38" s="22"/>
      <c r="B38" s="35"/>
      <c r="C38" s="1178" t="s">
        <v>533</v>
      </c>
      <c r="D38" s="1179"/>
      <c r="E38" s="1180"/>
      <c r="F38" s="36">
        <v>7.0000000000000007E-2</v>
      </c>
      <c r="G38" s="37">
        <v>0.09</v>
      </c>
      <c r="H38" s="37">
        <v>0.11</v>
      </c>
      <c r="I38" s="37">
        <v>0.11</v>
      </c>
      <c r="J38" s="38">
        <v>0.11</v>
      </c>
      <c r="K38" s="22"/>
      <c r="L38" s="22"/>
      <c r="M38" s="22"/>
      <c r="N38" s="22"/>
      <c r="O38" s="22"/>
      <c r="P38" s="22"/>
    </row>
    <row r="39" spans="1:16" ht="39" customHeight="1">
      <c r="A39" s="22"/>
      <c r="B39" s="35"/>
      <c r="C39" s="1178" t="s">
        <v>534</v>
      </c>
      <c r="D39" s="1179"/>
      <c r="E39" s="1180"/>
      <c r="F39" s="36" t="s">
        <v>481</v>
      </c>
      <c r="G39" s="37">
        <v>0.01</v>
      </c>
      <c r="H39" s="37">
        <v>0.02</v>
      </c>
      <c r="I39" s="37">
        <v>0.08</v>
      </c>
      <c r="J39" s="38">
        <v>0.11</v>
      </c>
      <c r="K39" s="22"/>
      <c r="L39" s="22"/>
      <c r="M39" s="22"/>
      <c r="N39" s="22"/>
      <c r="O39" s="22"/>
      <c r="P39" s="22"/>
    </row>
    <row r="40" spans="1:16" ht="39" customHeight="1">
      <c r="A40" s="22"/>
      <c r="B40" s="35"/>
      <c r="C40" s="1178" t="s">
        <v>535</v>
      </c>
      <c r="D40" s="1179"/>
      <c r="E40" s="1180"/>
      <c r="F40" s="36">
        <v>0.02</v>
      </c>
      <c r="G40" s="37">
        <v>0.01</v>
      </c>
      <c r="H40" s="37">
        <v>0.02</v>
      </c>
      <c r="I40" s="37">
        <v>0.02</v>
      </c>
      <c r="J40" s="38">
        <v>0.01</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538</v>
      </c>
      <c r="D43" s="1182"/>
      <c r="E43" s="1183"/>
      <c r="F43" s="41">
        <v>0.01</v>
      </c>
      <c r="G43" s="42">
        <v>0.02</v>
      </c>
      <c r="H43" s="42">
        <v>0.01</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3977</v>
      </c>
      <c r="L45" s="60">
        <v>3774</v>
      </c>
      <c r="M45" s="60">
        <v>3469</v>
      </c>
      <c r="N45" s="60">
        <v>3228</v>
      </c>
      <c r="O45" s="61">
        <v>3059</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209</v>
      </c>
      <c r="L48" s="64">
        <v>187</v>
      </c>
      <c r="M48" s="64">
        <v>197</v>
      </c>
      <c r="N48" s="64">
        <v>188</v>
      </c>
      <c r="O48" s="65">
        <v>165</v>
      </c>
      <c r="P48" s="48"/>
      <c r="Q48" s="48"/>
      <c r="R48" s="48"/>
      <c r="S48" s="48"/>
      <c r="T48" s="48"/>
      <c r="U48" s="48"/>
    </row>
    <row r="49" spans="1:21" ht="30.75" customHeight="1">
      <c r="A49" s="48"/>
      <c r="B49" s="1196"/>
      <c r="C49" s="1197"/>
      <c r="D49" s="62"/>
      <c r="E49" s="1188" t="s">
        <v>16</v>
      </c>
      <c r="F49" s="1188"/>
      <c r="G49" s="1188"/>
      <c r="H49" s="1188"/>
      <c r="I49" s="1188"/>
      <c r="J49" s="1189"/>
      <c r="K49" s="63">
        <v>24</v>
      </c>
      <c r="L49" s="64">
        <v>13</v>
      </c>
      <c r="M49" s="64" t="s">
        <v>481</v>
      </c>
      <c r="N49" s="64" t="s">
        <v>481</v>
      </c>
      <c r="O49" s="65" t="s">
        <v>481</v>
      </c>
      <c r="P49" s="48"/>
      <c r="Q49" s="48"/>
      <c r="R49" s="48"/>
      <c r="S49" s="48"/>
      <c r="T49" s="48"/>
      <c r="U49" s="48"/>
    </row>
    <row r="50" spans="1:21" ht="30.75" customHeight="1">
      <c r="A50" s="48"/>
      <c r="B50" s="1196"/>
      <c r="C50" s="1197"/>
      <c r="D50" s="62"/>
      <c r="E50" s="1188" t="s">
        <v>17</v>
      </c>
      <c r="F50" s="1188"/>
      <c r="G50" s="1188"/>
      <c r="H50" s="1188"/>
      <c r="I50" s="1188"/>
      <c r="J50" s="1189"/>
      <c r="K50" s="63">
        <v>6</v>
      </c>
      <c r="L50" s="64">
        <v>6</v>
      </c>
      <c r="M50" s="64">
        <v>6</v>
      </c>
      <c r="N50" s="64">
        <v>6</v>
      </c>
      <c r="O50" s="65">
        <v>5</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2740</v>
      </c>
      <c r="L52" s="64">
        <v>2723</v>
      </c>
      <c r="M52" s="64">
        <v>2738</v>
      </c>
      <c r="N52" s="64">
        <v>2657</v>
      </c>
      <c r="O52" s="65">
        <v>2552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1476</v>
      </c>
      <c r="L53" s="69">
        <v>1257</v>
      </c>
      <c r="M53" s="69">
        <v>934</v>
      </c>
      <c r="N53" s="69">
        <v>765</v>
      </c>
      <c r="O53" s="70">
        <v>677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30496</v>
      </c>
      <c r="J41" s="83">
        <v>29302</v>
      </c>
      <c r="K41" s="83">
        <v>29282</v>
      </c>
      <c r="L41" s="83">
        <v>29733</v>
      </c>
      <c r="M41" s="84">
        <v>30016</v>
      </c>
    </row>
    <row r="42" spans="2:13" ht="27.75" customHeight="1">
      <c r="B42" s="1204"/>
      <c r="C42" s="1205"/>
      <c r="D42" s="85"/>
      <c r="E42" s="1208" t="s">
        <v>26</v>
      </c>
      <c r="F42" s="1208"/>
      <c r="G42" s="1208"/>
      <c r="H42" s="1209"/>
      <c r="I42" s="86">
        <v>22</v>
      </c>
      <c r="J42" s="87">
        <v>19</v>
      </c>
      <c r="K42" s="87">
        <v>15</v>
      </c>
      <c r="L42" s="87" t="s">
        <v>481</v>
      </c>
      <c r="M42" s="88" t="s">
        <v>481</v>
      </c>
    </row>
    <row r="43" spans="2:13" ht="27.75" customHeight="1">
      <c r="B43" s="1204"/>
      <c r="C43" s="1205"/>
      <c r="D43" s="85"/>
      <c r="E43" s="1208" t="s">
        <v>27</v>
      </c>
      <c r="F43" s="1208"/>
      <c r="G43" s="1208"/>
      <c r="H43" s="1209"/>
      <c r="I43" s="86">
        <v>3225</v>
      </c>
      <c r="J43" s="87">
        <v>3044</v>
      </c>
      <c r="K43" s="87">
        <v>2572</v>
      </c>
      <c r="L43" s="87">
        <v>2142</v>
      </c>
      <c r="M43" s="88">
        <v>1779</v>
      </c>
    </row>
    <row r="44" spans="2:13" ht="27.75" customHeight="1">
      <c r="B44" s="1204"/>
      <c r="C44" s="1205"/>
      <c r="D44" s="85"/>
      <c r="E44" s="1208" t="s">
        <v>28</v>
      </c>
      <c r="F44" s="1208"/>
      <c r="G44" s="1208"/>
      <c r="H44" s="1209"/>
      <c r="I44" s="86">
        <v>13</v>
      </c>
      <c r="J44" s="87" t="s">
        <v>481</v>
      </c>
      <c r="K44" s="87" t="s">
        <v>481</v>
      </c>
      <c r="L44" s="87" t="s">
        <v>481</v>
      </c>
      <c r="M44" s="88" t="s">
        <v>481</v>
      </c>
    </row>
    <row r="45" spans="2:13" ht="27.75" customHeight="1">
      <c r="B45" s="1204"/>
      <c r="C45" s="1205"/>
      <c r="D45" s="85"/>
      <c r="E45" s="1208" t="s">
        <v>29</v>
      </c>
      <c r="F45" s="1208"/>
      <c r="G45" s="1208"/>
      <c r="H45" s="1209"/>
      <c r="I45" s="86">
        <v>4022</v>
      </c>
      <c r="J45" s="87">
        <v>3724</v>
      </c>
      <c r="K45" s="87">
        <v>3387</v>
      </c>
      <c r="L45" s="87">
        <v>3264</v>
      </c>
      <c r="M45" s="88">
        <v>3511</v>
      </c>
    </row>
    <row r="46" spans="2:13" ht="27.75" customHeight="1">
      <c r="B46" s="1204"/>
      <c r="C46" s="1205"/>
      <c r="D46" s="89"/>
      <c r="E46" s="1208" t="s">
        <v>30</v>
      </c>
      <c r="F46" s="1208"/>
      <c r="G46" s="1208"/>
      <c r="H46" s="1209"/>
      <c r="I46" s="86">
        <v>157</v>
      </c>
      <c r="J46" s="87">
        <v>43</v>
      </c>
      <c r="K46" s="87">
        <v>42</v>
      </c>
      <c r="L46" s="87">
        <v>54</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7959</v>
      </c>
      <c r="J50" s="87">
        <v>7949</v>
      </c>
      <c r="K50" s="87">
        <v>8258</v>
      </c>
      <c r="L50" s="87">
        <v>7882</v>
      </c>
      <c r="M50" s="88">
        <v>7577</v>
      </c>
    </row>
    <row r="51" spans="2:13" ht="27.75" customHeight="1">
      <c r="B51" s="1204"/>
      <c r="C51" s="1205"/>
      <c r="D51" s="85"/>
      <c r="E51" s="1208" t="s">
        <v>36</v>
      </c>
      <c r="F51" s="1208"/>
      <c r="G51" s="1208"/>
      <c r="H51" s="1209"/>
      <c r="I51" s="86">
        <v>2225</v>
      </c>
      <c r="J51" s="87">
        <v>2008</v>
      </c>
      <c r="K51" s="87">
        <v>1900</v>
      </c>
      <c r="L51" s="87">
        <v>1777</v>
      </c>
      <c r="M51" s="88">
        <v>1638</v>
      </c>
    </row>
    <row r="52" spans="2:13" ht="27.75" customHeight="1">
      <c r="B52" s="1206"/>
      <c r="C52" s="1207"/>
      <c r="D52" s="85"/>
      <c r="E52" s="1208" t="s">
        <v>37</v>
      </c>
      <c r="F52" s="1208"/>
      <c r="G52" s="1208"/>
      <c r="H52" s="1209"/>
      <c r="I52" s="86">
        <v>23057</v>
      </c>
      <c r="J52" s="87">
        <v>22620</v>
      </c>
      <c r="K52" s="87">
        <v>22082</v>
      </c>
      <c r="L52" s="87">
        <v>23253</v>
      </c>
      <c r="M52" s="88">
        <v>23349</v>
      </c>
    </row>
    <row r="53" spans="2:13" ht="27.75" customHeight="1" thickBot="1">
      <c r="B53" s="1210" t="s">
        <v>21</v>
      </c>
      <c r="C53" s="1211"/>
      <c r="D53" s="92"/>
      <c r="E53" s="1212" t="s">
        <v>38</v>
      </c>
      <c r="F53" s="1212"/>
      <c r="G53" s="1212"/>
      <c r="H53" s="1213"/>
      <c r="I53" s="93">
        <v>4696</v>
      </c>
      <c r="J53" s="94">
        <v>3555</v>
      </c>
      <c r="K53" s="94">
        <v>3059</v>
      </c>
      <c r="L53" s="94">
        <v>2282</v>
      </c>
      <c r="M53" s="95">
        <v>2742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564</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557</v>
      </c>
      <c r="H51" s="1234"/>
      <c r="I51" s="1239" t="s">
        <v>558</v>
      </c>
      <c r="J51" s="1239"/>
      <c r="K51" s="1241"/>
      <c r="L51" s="1241"/>
      <c r="M51" s="1241"/>
      <c r="N51" s="1242">
        <v>18.3</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44"/>
      <c r="L53" s="1244"/>
      <c r="M53" s="1244"/>
      <c r="N53" s="1246">
        <v>58.9</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560</v>
      </c>
      <c r="H55" s="1248"/>
      <c r="I55" s="1243" t="s">
        <v>558</v>
      </c>
      <c r="J55" s="1243"/>
      <c r="K55" s="1241"/>
      <c r="L55" s="1241"/>
      <c r="M55" s="1241"/>
      <c r="N55" s="1242">
        <v>41.5</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559</v>
      </c>
      <c r="J57" s="1253"/>
      <c r="K57" s="1244"/>
      <c r="L57" s="1244"/>
      <c r="M57" s="1244"/>
      <c r="N57" s="1246">
        <v>56.4</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562</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557</v>
      </c>
      <c r="H73" s="1234"/>
      <c r="I73" s="1239" t="s">
        <v>558</v>
      </c>
      <c r="J73" s="1239"/>
      <c r="K73" s="1254">
        <v>37.5</v>
      </c>
      <c r="L73" s="1254">
        <v>28.2</v>
      </c>
      <c r="M73" s="1242">
        <v>24.7</v>
      </c>
      <c r="N73" s="1242">
        <v>18.3</v>
      </c>
      <c r="O73" s="1242">
        <v>22.2</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563</v>
      </c>
      <c r="J75" s="1243"/>
      <c r="K75" s="1246">
        <v>11.9</v>
      </c>
      <c r="L75" s="1246">
        <v>11.2</v>
      </c>
      <c r="M75" s="1246">
        <v>9.6999999999999993</v>
      </c>
      <c r="N75" s="1246">
        <v>7.9</v>
      </c>
      <c r="O75" s="1246">
        <v>6.4</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560</v>
      </c>
      <c r="H77" s="1248"/>
      <c r="I77" s="1243" t="s">
        <v>558</v>
      </c>
      <c r="J77" s="1243"/>
      <c r="K77" s="1254">
        <v>58.2</v>
      </c>
      <c r="L77" s="1254">
        <v>50.3</v>
      </c>
      <c r="M77" s="1242">
        <v>45.9</v>
      </c>
      <c r="N77" s="1242">
        <v>41.5</v>
      </c>
      <c r="O77" s="1242">
        <v>36.6</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563</v>
      </c>
      <c r="J79" s="1253"/>
      <c r="K79" s="1256">
        <v>10.3</v>
      </c>
      <c r="L79" s="1256">
        <v>9.6</v>
      </c>
      <c r="M79" s="1256">
        <v>8.8000000000000007</v>
      </c>
      <c r="N79" s="1256">
        <v>9.6</v>
      </c>
      <c r="O79" s="1256">
        <v>9.1999999999999993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81716</v>
      </c>
      <c r="E3" s="118"/>
      <c r="F3" s="119">
        <v>50880</v>
      </c>
      <c r="G3" s="120"/>
      <c r="H3" s="121"/>
    </row>
    <row r="4" spans="1:8">
      <c r="A4" s="122"/>
      <c r="B4" s="123"/>
      <c r="C4" s="124"/>
      <c r="D4" s="125">
        <v>26858</v>
      </c>
      <c r="E4" s="126"/>
      <c r="F4" s="127">
        <v>26879</v>
      </c>
      <c r="G4" s="128"/>
      <c r="H4" s="129"/>
    </row>
    <row r="5" spans="1:8">
      <c r="A5" s="110" t="s">
        <v>514</v>
      </c>
      <c r="B5" s="115"/>
      <c r="C5" s="116"/>
      <c r="D5" s="117">
        <v>88432</v>
      </c>
      <c r="E5" s="118"/>
      <c r="F5" s="119">
        <v>63956</v>
      </c>
      <c r="G5" s="120"/>
      <c r="H5" s="121"/>
    </row>
    <row r="6" spans="1:8">
      <c r="A6" s="122"/>
      <c r="B6" s="123"/>
      <c r="C6" s="124"/>
      <c r="D6" s="125">
        <v>30435</v>
      </c>
      <c r="E6" s="126"/>
      <c r="F6" s="127">
        <v>29239</v>
      </c>
      <c r="G6" s="128"/>
      <c r="H6" s="129"/>
    </row>
    <row r="7" spans="1:8">
      <c r="A7" s="110" t="s">
        <v>515</v>
      </c>
      <c r="B7" s="115"/>
      <c r="C7" s="116"/>
      <c r="D7" s="117">
        <v>115200</v>
      </c>
      <c r="E7" s="118"/>
      <c r="F7" s="119">
        <v>66255</v>
      </c>
      <c r="G7" s="120"/>
      <c r="H7" s="121"/>
    </row>
    <row r="8" spans="1:8">
      <c r="A8" s="122"/>
      <c r="B8" s="123"/>
      <c r="C8" s="124"/>
      <c r="D8" s="125">
        <v>47441</v>
      </c>
      <c r="E8" s="126"/>
      <c r="F8" s="127">
        <v>31822</v>
      </c>
      <c r="G8" s="128"/>
      <c r="H8" s="129"/>
    </row>
    <row r="9" spans="1:8">
      <c r="A9" s="110" t="s">
        <v>516</v>
      </c>
      <c r="B9" s="115"/>
      <c r="C9" s="116"/>
      <c r="D9" s="117">
        <v>109760</v>
      </c>
      <c r="E9" s="118"/>
      <c r="F9" s="119">
        <v>63727</v>
      </c>
      <c r="G9" s="120"/>
      <c r="H9" s="121"/>
    </row>
    <row r="10" spans="1:8">
      <c r="A10" s="122"/>
      <c r="B10" s="123"/>
      <c r="C10" s="124"/>
      <c r="D10" s="125">
        <v>55169</v>
      </c>
      <c r="E10" s="126"/>
      <c r="F10" s="127">
        <v>34577</v>
      </c>
      <c r="G10" s="128"/>
      <c r="H10" s="129"/>
    </row>
    <row r="11" spans="1:8">
      <c r="A11" s="110" t="s">
        <v>517</v>
      </c>
      <c r="B11" s="115"/>
      <c r="C11" s="116"/>
      <c r="D11" s="117">
        <v>106942</v>
      </c>
      <c r="E11" s="118"/>
      <c r="F11" s="119">
        <v>66954</v>
      </c>
      <c r="G11" s="120"/>
      <c r="H11" s="121"/>
    </row>
    <row r="12" spans="1:8">
      <c r="A12" s="122"/>
      <c r="B12" s="123"/>
      <c r="C12" s="130"/>
      <c r="D12" s="125">
        <v>46007</v>
      </c>
      <c r="E12" s="126"/>
      <c r="F12" s="127">
        <v>37305</v>
      </c>
      <c r="G12" s="128"/>
      <c r="H12" s="129"/>
    </row>
    <row r="13" spans="1:8">
      <c r="A13" s="110"/>
      <c r="B13" s="115"/>
      <c r="C13" s="131"/>
      <c r="D13" s="132">
        <v>100410</v>
      </c>
      <c r="E13" s="133"/>
      <c r="F13" s="134">
        <v>62354</v>
      </c>
      <c r="G13" s="135"/>
      <c r="H13" s="121"/>
    </row>
    <row r="14" spans="1:8">
      <c r="A14" s="122"/>
      <c r="B14" s="123"/>
      <c r="C14" s="124"/>
      <c r="D14" s="125">
        <v>41182</v>
      </c>
      <c r="E14" s="126"/>
      <c r="F14" s="127">
        <v>31964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4.07</v>
      </c>
      <c r="C19" s="136">
        <f>ROUND(VALUE(SUBSTITUTE(実質収支比率等に係る経年分析!G$48,"▲","-")),2)</f>
        <v>2.8</v>
      </c>
      <c r="D19" s="136">
        <f>ROUND(VALUE(SUBSTITUTE(実質収支比率等に係る経年分析!H$48,"▲","-")),2)</f>
        <v>3.51</v>
      </c>
      <c r="E19" s="136">
        <f>ROUND(VALUE(SUBSTITUTE(実質収支比率等に係る経年分析!I$48,"▲","-")),2)</f>
        <v>3.89</v>
      </c>
      <c r="F19" s="136">
        <f>ROUND(VALUE(SUBSTITUTE(実質収支比率等に係る経年分析!J$48,"▲","-")),2)</f>
        <v>4.47</v>
      </c>
    </row>
    <row r="20" spans="1:11">
      <c r="A20" s="136" t="s">
        <v>43</v>
      </c>
      <c r="B20" s="136">
        <f>ROUND(VALUE(SUBSTITUTE(実質収支比率等に係る経年分析!F$47,"▲","-")),2)</f>
        <v>28.52</v>
      </c>
      <c r="C20" s="136">
        <f>ROUND(VALUE(SUBSTITUTE(実質収支比率等に係る経年分析!G$47,"▲","-")),2)</f>
        <v>28.71</v>
      </c>
      <c r="D20" s="136">
        <f>ROUND(VALUE(SUBSTITUTE(実質収支比率等に係る経年分析!H$47,"▲","-")),2)</f>
        <v>28.69</v>
      </c>
      <c r="E20" s="136">
        <f>ROUND(VALUE(SUBSTITUTE(実質収支比率等に係る経年分析!I$47,"▲","-")),2)</f>
        <v>28.1</v>
      </c>
      <c r="F20" s="136">
        <f>ROUND(VALUE(SUBSTITUTE(実質収支比率等に係る経年分析!J$47,"▲","-")),2)</f>
        <v>27.43</v>
      </c>
    </row>
    <row r="21" spans="1:11">
      <c r="A21" s="136" t="s">
        <v>44</v>
      </c>
      <c r="B21" s="136">
        <f>IF(ISNUMBER(VALUE(SUBSTITUTE(実質収支比率等に係る経年分析!F$49,"▲","-"))),ROUND(VALUE(SUBSTITUTE(実質収支比率等に係る経年分析!F$49,"▲","-")),2),NA())</f>
        <v>0.49</v>
      </c>
      <c r="C21" s="136">
        <f>IF(ISNUMBER(VALUE(SUBSTITUTE(実質収支比率等に係る経年分析!G$49,"▲","-"))),ROUND(VALUE(SUBSTITUTE(実質収支比率等に係る経年分析!G$49,"▲","-")),2),NA())</f>
        <v>-3</v>
      </c>
      <c r="D21" s="136">
        <f>IF(ISNUMBER(VALUE(SUBSTITUTE(実質収支比率等に係る経年分析!H$49,"▲","-"))),ROUND(VALUE(SUBSTITUTE(実質収支比率等に係る経年分析!H$49,"▲","-")),2),NA())</f>
        <v>-1.21</v>
      </c>
      <c r="E21" s="136">
        <f>IF(ISNUMBER(VALUE(SUBSTITUTE(実質収支比率等に係る経年分析!I$49,"▲","-"))),ROUND(VALUE(SUBSTITUTE(実質収支比率等に係る経年分析!I$49,"▲","-")),2),NA())</f>
        <v>-1.89</v>
      </c>
      <c r="F21" s="136">
        <f>IF(ISNUMBER(VALUE(SUBSTITUTE(実質収支比率等に係る経年分析!J$49,"▲","-"))),ROUND(VALUE(SUBSTITUTE(実質収支比率等に係る経年分析!J$49,"▲","-")),2),NA())</f>
        <v>-2.62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健康交流館事業特別会計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1.19</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2.0499999999999998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2.4900000000000002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2.3199999999999998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4.47</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2740</v>
      </c>
      <c r="E42" s="138"/>
      <c r="F42" s="138"/>
      <c r="G42" s="138">
        <f>'実質公債費比率（分子）の構造'!L$52</f>
        <v>2723</v>
      </c>
      <c r="H42" s="138"/>
      <c r="I42" s="138"/>
      <c r="J42" s="138">
        <f>'実質公債費比率（分子）の構造'!M$52</f>
        <v>2738</v>
      </c>
      <c r="K42" s="138"/>
      <c r="L42" s="138"/>
      <c r="M42" s="138">
        <f>'実質公債費比率（分子）の構造'!N$52</f>
        <v>2657</v>
      </c>
      <c r="N42" s="138"/>
      <c r="O42" s="138"/>
      <c r="P42" s="138">
        <f>'実質公債費比率（分子）の構造'!O$52</f>
        <v>2552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v>
      </c>
      <c r="C44" s="138"/>
      <c r="D44" s="138"/>
      <c r="E44" s="138">
        <f>'実質公債費比率（分子）の構造'!L$50</f>
        <v>6</v>
      </c>
      <c r="F44" s="138"/>
      <c r="G44" s="138"/>
      <c r="H44" s="138">
        <f>'実質公債費比率（分子）の構造'!M$50</f>
        <v>6</v>
      </c>
      <c r="I44" s="138"/>
      <c r="J44" s="138"/>
      <c r="K44" s="138">
        <f>'実質公債費比率（分子）の構造'!N$50</f>
        <v>6</v>
      </c>
      <c r="L44" s="138"/>
      <c r="M44" s="138"/>
      <c r="N44" s="138">
        <f>'実質公債費比率（分子）の構造'!O$50</f>
        <v>5</v>
      </c>
      <c r="O44" s="138"/>
      <c r="P44" s="138"/>
    </row>
    <row r="45" spans="1:16">
      <c r="A45" s="138" t="s">
        <v>54</v>
      </c>
      <c r="B45" s="138">
        <f>'実質公債費比率（分子）の構造'!K$49</f>
        <v>24</v>
      </c>
      <c r="C45" s="138"/>
      <c r="D45" s="138"/>
      <c r="E45" s="138">
        <f>'実質公債費比率（分子）の構造'!L$49</f>
        <v>13</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209</v>
      </c>
      <c r="C46" s="138"/>
      <c r="D46" s="138"/>
      <c r="E46" s="138">
        <f>'実質公債費比率（分子）の構造'!L$48</f>
        <v>187</v>
      </c>
      <c r="F46" s="138"/>
      <c r="G46" s="138"/>
      <c r="H46" s="138">
        <f>'実質公債費比率（分子）の構造'!M$48</f>
        <v>197</v>
      </c>
      <c r="I46" s="138"/>
      <c r="J46" s="138"/>
      <c r="K46" s="138">
        <f>'実質公債費比率（分子）の構造'!N$48</f>
        <v>188</v>
      </c>
      <c r="L46" s="138"/>
      <c r="M46" s="138"/>
      <c r="N46" s="138">
        <f>'実質公債費比率（分子）の構造'!O$48</f>
        <v>165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3977</v>
      </c>
      <c r="C49" s="138"/>
      <c r="D49" s="138"/>
      <c r="E49" s="138">
        <f>'実質公債費比率（分子）の構造'!L$45</f>
        <v>3774</v>
      </c>
      <c r="F49" s="138"/>
      <c r="G49" s="138"/>
      <c r="H49" s="138">
        <f>'実質公債費比率（分子）の構造'!M$45</f>
        <v>3469</v>
      </c>
      <c r="I49" s="138"/>
      <c r="J49" s="138"/>
      <c r="K49" s="138">
        <f>'実質公債費比率（分子）の構造'!N$45</f>
        <v>3228</v>
      </c>
      <c r="L49" s="138"/>
      <c r="M49" s="138"/>
      <c r="N49" s="138">
        <f>'実質公債費比率（分子）の構造'!O$45</f>
        <v>3059</v>
      </c>
      <c r="O49" s="138"/>
      <c r="P49" s="138"/>
    </row>
    <row r="50" spans="1:16">
      <c r="A50" s="138" t="s">
        <v>59</v>
      </c>
      <c r="B50" s="138" t="e">
        <f>NA()</f>
        <v>#N/A</v>
      </c>
      <c r="C50" s="138">
        <f>IF(ISNUMBER('実質公債費比率（分子）の構造'!K$53),'実質公債費比率（分子）の構造'!K$53,NA())</f>
        <v>1476</v>
      </c>
      <c r="D50" s="138" t="e">
        <f>NA()</f>
        <v>#N/A</v>
      </c>
      <c r="E50" s="138" t="e">
        <f>NA()</f>
        <v>#N/A</v>
      </c>
      <c r="F50" s="138">
        <f>IF(ISNUMBER('実質公債費比率（分子）の構造'!L$53),'実質公債費比率（分子）の構造'!L$53,NA())</f>
        <v>1257</v>
      </c>
      <c r="G50" s="138" t="e">
        <f>NA()</f>
        <v>#N/A</v>
      </c>
      <c r="H50" s="138" t="e">
        <f>NA()</f>
        <v>#N/A</v>
      </c>
      <c r="I50" s="138">
        <f>IF(ISNUMBER('実質公債費比率（分子）の構造'!M$53),'実質公債費比率（分子）の構造'!M$53,NA())</f>
        <v>934</v>
      </c>
      <c r="J50" s="138" t="e">
        <f>NA()</f>
        <v>#N/A</v>
      </c>
      <c r="K50" s="138" t="e">
        <f>NA()</f>
        <v>#N/A</v>
      </c>
      <c r="L50" s="138">
        <f>IF(ISNUMBER('実質公債費比率（分子）の構造'!N$53),'実質公債費比率（分子）の構造'!N$53,NA())</f>
        <v>765</v>
      </c>
      <c r="M50" s="138" t="e">
        <f>NA()</f>
        <v>#N/A</v>
      </c>
      <c r="N50" s="138" t="e">
        <f>NA()</f>
        <v>#N/A</v>
      </c>
      <c r="O50" s="138">
        <f>IF(ISNUMBER('実質公債費比率（分子）の構造'!O$53),'実質公債費比率（分子）の構造'!O$53,NA())</f>
        <v>677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23057</v>
      </c>
      <c r="E56" s="137"/>
      <c r="F56" s="137"/>
      <c r="G56" s="137">
        <f>'将来負担比率（分子）の構造'!J$52</f>
        <v>22620</v>
      </c>
      <c r="H56" s="137"/>
      <c r="I56" s="137"/>
      <c r="J56" s="137">
        <f>'将来負担比率（分子）の構造'!K$52</f>
        <v>22082</v>
      </c>
      <c r="K56" s="137"/>
      <c r="L56" s="137"/>
      <c r="M56" s="137">
        <f>'将来負担比率（分子）の構造'!L$52</f>
        <v>23253</v>
      </c>
      <c r="N56" s="137"/>
      <c r="O56" s="137"/>
      <c r="P56" s="137">
        <f>'将来負担比率（分子）の構造'!M$52</f>
        <v>23349</v>
      </c>
    </row>
    <row r="57" spans="1:16">
      <c r="A57" s="137" t="s">
        <v>36</v>
      </c>
      <c r="B57" s="137"/>
      <c r="C57" s="137"/>
      <c r="D57" s="137">
        <f>'将来負担比率（分子）の構造'!I$51</f>
        <v>2225</v>
      </c>
      <c r="E57" s="137"/>
      <c r="F57" s="137"/>
      <c r="G57" s="137">
        <f>'将来負担比率（分子）の構造'!J$51</f>
        <v>2008</v>
      </c>
      <c r="H57" s="137"/>
      <c r="I57" s="137"/>
      <c r="J57" s="137">
        <f>'将来負担比率（分子）の構造'!K$51</f>
        <v>1900</v>
      </c>
      <c r="K57" s="137"/>
      <c r="L57" s="137"/>
      <c r="M57" s="137">
        <f>'将来負担比率（分子）の構造'!L$51</f>
        <v>1777</v>
      </c>
      <c r="N57" s="137"/>
      <c r="O57" s="137"/>
      <c r="P57" s="137">
        <f>'将来負担比率（分子）の構造'!M$51</f>
        <v>1638</v>
      </c>
    </row>
    <row r="58" spans="1:16">
      <c r="A58" s="137" t="s">
        <v>35</v>
      </c>
      <c r="B58" s="137"/>
      <c r="C58" s="137"/>
      <c r="D58" s="137">
        <f>'将来負担比率（分子）の構造'!I$50</f>
        <v>7959</v>
      </c>
      <c r="E58" s="137"/>
      <c r="F58" s="137"/>
      <c r="G58" s="137">
        <f>'将来負担比率（分子）の構造'!J$50</f>
        <v>7949</v>
      </c>
      <c r="H58" s="137"/>
      <c r="I58" s="137"/>
      <c r="J58" s="137">
        <f>'将来負担比率（分子）の構造'!K$50</f>
        <v>8258</v>
      </c>
      <c r="K58" s="137"/>
      <c r="L58" s="137"/>
      <c r="M58" s="137">
        <f>'将来負担比率（分子）の構造'!L$50</f>
        <v>7882</v>
      </c>
      <c r="N58" s="137"/>
      <c r="O58" s="137"/>
      <c r="P58" s="137">
        <f>'将来負担比率（分子）の構造'!M$50</f>
        <v>7577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157</v>
      </c>
      <c r="C61" s="137"/>
      <c r="D61" s="137"/>
      <c r="E61" s="137">
        <f>'将来負担比率（分子）の構造'!J$46</f>
        <v>43</v>
      </c>
      <c r="F61" s="137"/>
      <c r="G61" s="137"/>
      <c r="H61" s="137">
        <f>'将来負担比率（分子）の構造'!K$46</f>
        <v>42</v>
      </c>
      <c r="I61" s="137"/>
      <c r="J61" s="137"/>
      <c r="K61" s="137">
        <f>'将来負担比率（分子）の構造'!L$46</f>
        <v>54</v>
      </c>
      <c r="L61" s="137"/>
      <c r="M61" s="137"/>
      <c r="N61" s="137" t="str">
        <f>'将来負担比率（分子）の構造'!M$46</f>
        <v>-</v>
      </c>
      <c r="O61" s="137"/>
      <c r="P61" s="137"/>
    </row>
    <row r="62" spans="1:16">
      <c r="A62" s="137" t="s">
        <v>29</v>
      </c>
      <c r="B62" s="137">
        <f>'将来負担比率（分子）の構造'!I$45</f>
        <v>4022</v>
      </c>
      <c r="C62" s="137"/>
      <c r="D62" s="137"/>
      <c r="E62" s="137">
        <f>'将来負担比率（分子）の構造'!J$45</f>
        <v>3724</v>
      </c>
      <c r="F62" s="137"/>
      <c r="G62" s="137"/>
      <c r="H62" s="137">
        <f>'将来負担比率（分子）の構造'!K$45</f>
        <v>3387</v>
      </c>
      <c r="I62" s="137"/>
      <c r="J62" s="137"/>
      <c r="K62" s="137">
        <f>'将来負担比率（分子）の構造'!L$45</f>
        <v>3264</v>
      </c>
      <c r="L62" s="137"/>
      <c r="M62" s="137"/>
      <c r="N62" s="137">
        <f>'将来負担比率（分子）の構造'!M$45</f>
        <v>3511</v>
      </c>
      <c r="O62" s="137"/>
      <c r="P62" s="137"/>
    </row>
    <row r="63" spans="1:16">
      <c r="A63" s="137" t="s">
        <v>28</v>
      </c>
      <c r="B63" s="137">
        <f>'将来負担比率（分子）の構造'!I$44</f>
        <v>13</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3225</v>
      </c>
      <c r="C64" s="137"/>
      <c r="D64" s="137"/>
      <c r="E64" s="137">
        <f>'将来負担比率（分子）の構造'!J$43</f>
        <v>3044</v>
      </c>
      <c r="F64" s="137"/>
      <c r="G64" s="137"/>
      <c r="H64" s="137">
        <f>'将来負担比率（分子）の構造'!K$43</f>
        <v>2572</v>
      </c>
      <c r="I64" s="137"/>
      <c r="J64" s="137"/>
      <c r="K64" s="137">
        <f>'将来負担比率（分子）の構造'!L$43</f>
        <v>2142</v>
      </c>
      <c r="L64" s="137"/>
      <c r="M64" s="137"/>
      <c r="N64" s="137">
        <f>'将来負担比率（分子）の構造'!M$43</f>
        <v>1779</v>
      </c>
      <c r="O64" s="137"/>
      <c r="P64" s="137"/>
    </row>
    <row r="65" spans="1:16">
      <c r="A65" s="137" t="s">
        <v>26</v>
      </c>
      <c r="B65" s="137">
        <f>'将来負担比率（分子）の構造'!I$42</f>
        <v>22</v>
      </c>
      <c r="C65" s="137"/>
      <c r="D65" s="137"/>
      <c r="E65" s="137">
        <f>'将来負担比率（分子）の構造'!J$42</f>
        <v>19</v>
      </c>
      <c r="F65" s="137"/>
      <c r="G65" s="137"/>
      <c r="H65" s="137">
        <f>'将来負担比率（分子）の構造'!K$42</f>
        <v>15</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30496</v>
      </c>
      <c r="C66" s="137"/>
      <c r="D66" s="137"/>
      <c r="E66" s="137">
        <f>'将来負担比率（分子）の構造'!J$41</f>
        <v>29302</v>
      </c>
      <c r="F66" s="137"/>
      <c r="G66" s="137"/>
      <c r="H66" s="137">
        <f>'将来負担比率（分子）の構造'!K$41</f>
        <v>29282</v>
      </c>
      <c r="I66" s="137"/>
      <c r="J66" s="137"/>
      <c r="K66" s="137">
        <f>'将来負担比率（分子）の構造'!L$41</f>
        <v>29733</v>
      </c>
      <c r="L66" s="137"/>
      <c r="M66" s="137"/>
      <c r="N66" s="137">
        <f>'将来負担比率（分子）の構造'!M$41</f>
        <v>30016</v>
      </c>
      <c r="O66" s="137"/>
      <c r="P66" s="137"/>
    </row>
    <row r="67" spans="1:16">
      <c r="A67" s="137" t="s">
        <v>63</v>
      </c>
      <c r="B67" s="137" t="e">
        <f>NA()</f>
        <v>#N/A</v>
      </c>
      <c r="C67" s="137">
        <f>IF(ISNUMBER('将来負担比率（分子）の構造'!I$53), IF('将来負担比率（分子）の構造'!I$53 &lt; 0, 0, '将来負担比率（分子）の構造'!I$53), NA())</f>
        <v>4696</v>
      </c>
      <c r="D67" s="137" t="e">
        <f>NA()</f>
        <v>#N/A</v>
      </c>
      <c r="E67" s="137" t="e">
        <f>NA()</f>
        <v>#N/A</v>
      </c>
      <c r="F67" s="137">
        <f>IF(ISNUMBER('将来負担比率（分子）の構造'!J$53), IF('将来負担比率（分子）の構造'!J$53 &lt; 0, 0, '将来負担比率（分子）の構造'!J$53), NA())</f>
        <v>3555</v>
      </c>
      <c r="G67" s="137" t="e">
        <f>NA()</f>
        <v>#N/A</v>
      </c>
      <c r="H67" s="137" t="e">
        <f>NA()</f>
        <v>#N/A</v>
      </c>
      <c r="I67" s="137">
        <f>IF(ISNUMBER('将来負担比率（分子）の構造'!K$53), IF('将来負担比率（分子）の構造'!K$53 &lt; 0, 0, '将来負担比率（分子）の構造'!K$53), NA())</f>
        <v>3059</v>
      </c>
      <c r="J67" s="137" t="e">
        <f>NA()</f>
        <v>#N/A</v>
      </c>
      <c r="K67" s="137" t="e">
        <f>NA()</f>
        <v>#N/A</v>
      </c>
      <c r="L67" s="137">
        <f>IF(ISNUMBER('将来負担比率（分子）の構造'!L$53), IF('将来負担比率（分子）の構造'!L$53 &lt; 0, 0, '将来負担比率（分子）の構造'!L$53), NA())</f>
        <v>2282</v>
      </c>
      <c r="M67" s="137" t="e">
        <f>NA()</f>
        <v>#N/A</v>
      </c>
      <c r="N67" s="137" t="e">
        <f>NA()</f>
        <v>#N/A</v>
      </c>
      <c r="O67" s="137">
        <f>IF(ISNUMBER('将来負担比率（分子）の構造'!M$53), IF('将来負担比率（分子）の構造'!M$53 &lt; 0, 0, '将来負担比率（分子）の構造'!M$53), NA())</f>
        <v>2742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4512194</v>
      </c>
      <c r="S5" s="671"/>
      <c r="T5" s="671"/>
      <c r="U5" s="671"/>
      <c r="V5" s="671"/>
      <c r="W5" s="671"/>
      <c r="X5" s="671"/>
      <c r="Y5" s="718"/>
      <c r="Z5" s="731">
        <v>16.3</v>
      </c>
      <c r="AA5" s="731"/>
      <c r="AB5" s="731"/>
      <c r="AC5" s="731"/>
      <c r="AD5" s="732">
        <v>4512194</v>
      </c>
      <c r="AE5" s="732"/>
      <c r="AF5" s="732"/>
      <c r="AG5" s="732"/>
      <c r="AH5" s="732"/>
      <c r="AI5" s="732"/>
      <c r="AJ5" s="732"/>
      <c r="AK5" s="732"/>
      <c r="AL5" s="719">
        <v>32.1</v>
      </c>
      <c r="AM5" s="688"/>
      <c r="AN5" s="688"/>
      <c r="AO5" s="720"/>
      <c r="AP5" s="707" t="s">
        <v>209</v>
      </c>
      <c r="AQ5" s="708"/>
      <c r="AR5" s="708"/>
      <c r="AS5" s="708"/>
      <c r="AT5" s="708"/>
      <c r="AU5" s="708"/>
      <c r="AV5" s="708"/>
      <c r="AW5" s="708"/>
      <c r="AX5" s="708"/>
      <c r="AY5" s="708"/>
      <c r="AZ5" s="708"/>
      <c r="BA5" s="708"/>
      <c r="BB5" s="708"/>
      <c r="BC5" s="708"/>
      <c r="BD5" s="708"/>
      <c r="BE5" s="708"/>
      <c r="BF5" s="709"/>
      <c r="BG5" s="620">
        <v>4509422</v>
      </c>
      <c r="BH5" s="621"/>
      <c r="BI5" s="621"/>
      <c r="BJ5" s="621"/>
      <c r="BK5" s="621"/>
      <c r="BL5" s="621"/>
      <c r="BM5" s="621"/>
      <c r="BN5" s="622"/>
      <c r="BO5" s="673">
        <v>99.9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264988</v>
      </c>
      <c r="S6" s="621"/>
      <c r="T6" s="621"/>
      <c r="U6" s="621"/>
      <c r="V6" s="621"/>
      <c r="W6" s="621"/>
      <c r="X6" s="621"/>
      <c r="Y6" s="622"/>
      <c r="Z6" s="673">
        <v>1</v>
      </c>
      <c r="AA6" s="673"/>
      <c r="AB6" s="673"/>
      <c r="AC6" s="673"/>
      <c r="AD6" s="674">
        <v>264988</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4509422</v>
      </c>
      <c r="BH6" s="621"/>
      <c r="BI6" s="621"/>
      <c r="BJ6" s="621"/>
      <c r="BK6" s="621"/>
      <c r="BL6" s="621"/>
      <c r="BM6" s="621"/>
      <c r="BN6" s="622"/>
      <c r="BO6" s="673">
        <v>99.9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194000</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194000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3155</v>
      </c>
      <c r="S7" s="621"/>
      <c r="T7" s="621"/>
      <c r="U7" s="621"/>
      <c r="V7" s="621"/>
      <c r="W7" s="621"/>
      <c r="X7" s="621"/>
      <c r="Y7" s="622"/>
      <c r="Z7" s="673">
        <v>0</v>
      </c>
      <c r="AA7" s="673"/>
      <c r="AB7" s="673"/>
      <c r="AC7" s="673"/>
      <c r="AD7" s="674">
        <v>3155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1876062</v>
      </c>
      <c r="BH7" s="621"/>
      <c r="BI7" s="621"/>
      <c r="BJ7" s="621"/>
      <c r="BK7" s="621"/>
      <c r="BL7" s="621"/>
      <c r="BM7" s="621"/>
      <c r="BN7" s="622"/>
      <c r="BO7" s="673">
        <v>41.6</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3826495</v>
      </c>
      <c r="CS7" s="621"/>
      <c r="CT7" s="621"/>
      <c r="CU7" s="621"/>
      <c r="CV7" s="621"/>
      <c r="CW7" s="621"/>
      <c r="CX7" s="621"/>
      <c r="CY7" s="622"/>
      <c r="CZ7" s="673">
        <v>14.4</v>
      </c>
      <c r="DA7" s="673"/>
      <c r="DB7" s="673"/>
      <c r="DC7" s="673"/>
      <c r="DD7" s="626">
        <v>785474</v>
      </c>
      <c r="DE7" s="621"/>
      <c r="DF7" s="621"/>
      <c r="DG7" s="621"/>
      <c r="DH7" s="621"/>
      <c r="DI7" s="621"/>
      <c r="DJ7" s="621"/>
      <c r="DK7" s="621"/>
      <c r="DL7" s="621"/>
      <c r="DM7" s="621"/>
      <c r="DN7" s="621"/>
      <c r="DO7" s="621"/>
      <c r="DP7" s="622"/>
      <c r="DQ7" s="626">
        <v>2236011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7835</v>
      </c>
      <c r="S8" s="621"/>
      <c r="T8" s="621"/>
      <c r="U8" s="621"/>
      <c r="V8" s="621"/>
      <c r="W8" s="621"/>
      <c r="X8" s="621"/>
      <c r="Y8" s="622"/>
      <c r="Z8" s="673">
        <v>0</v>
      </c>
      <c r="AA8" s="673"/>
      <c r="AB8" s="673"/>
      <c r="AC8" s="673"/>
      <c r="AD8" s="674">
        <v>7835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74562</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9010667</v>
      </c>
      <c r="CS8" s="621"/>
      <c r="CT8" s="621"/>
      <c r="CU8" s="621"/>
      <c r="CV8" s="621"/>
      <c r="CW8" s="621"/>
      <c r="CX8" s="621"/>
      <c r="CY8" s="622"/>
      <c r="CZ8" s="673">
        <v>34</v>
      </c>
      <c r="DA8" s="673"/>
      <c r="DB8" s="673"/>
      <c r="DC8" s="673"/>
      <c r="DD8" s="626">
        <v>10477</v>
      </c>
      <c r="DE8" s="621"/>
      <c r="DF8" s="621"/>
      <c r="DG8" s="621"/>
      <c r="DH8" s="621"/>
      <c r="DI8" s="621"/>
      <c r="DJ8" s="621"/>
      <c r="DK8" s="621"/>
      <c r="DL8" s="621"/>
      <c r="DM8" s="621"/>
      <c r="DN8" s="621"/>
      <c r="DO8" s="621"/>
      <c r="DP8" s="622"/>
      <c r="DQ8" s="626">
        <v>4349045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4439</v>
      </c>
      <c r="S9" s="621"/>
      <c r="T9" s="621"/>
      <c r="U9" s="621"/>
      <c r="V9" s="621"/>
      <c r="W9" s="621"/>
      <c r="X9" s="621"/>
      <c r="Y9" s="622"/>
      <c r="Z9" s="673">
        <v>0</v>
      </c>
      <c r="AA9" s="673"/>
      <c r="AB9" s="673"/>
      <c r="AC9" s="673"/>
      <c r="AD9" s="674">
        <v>4439</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1535360</v>
      </c>
      <c r="BH9" s="621"/>
      <c r="BI9" s="621"/>
      <c r="BJ9" s="621"/>
      <c r="BK9" s="621"/>
      <c r="BL9" s="621"/>
      <c r="BM9" s="621"/>
      <c r="BN9" s="622"/>
      <c r="BO9" s="673">
        <v>34</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1630534</v>
      </c>
      <c r="CS9" s="621"/>
      <c r="CT9" s="621"/>
      <c r="CU9" s="621"/>
      <c r="CV9" s="621"/>
      <c r="CW9" s="621"/>
      <c r="CX9" s="621"/>
      <c r="CY9" s="622"/>
      <c r="CZ9" s="673">
        <v>6.1</v>
      </c>
      <c r="DA9" s="673"/>
      <c r="DB9" s="673"/>
      <c r="DC9" s="673"/>
      <c r="DD9" s="626">
        <v>220395</v>
      </c>
      <c r="DE9" s="621"/>
      <c r="DF9" s="621"/>
      <c r="DG9" s="621"/>
      <c r="DH9" s="621"/>
      <c r="DI9" s="621"/>
      <c r="DJ9" s="621"/>
      <c r="DK9" s="621"/>
      <c r="DL9" s="621"/>
      <c r="DM9" s="621"/>
      <c r="DN9" s="621"/>
      <c r="DO9" s="621"/>
      <c r="DP9" s="622"/>
      <c r="DQ9" s="626">
        <v>1422186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814794</v>
      </c>
      <c r="S10" s="621"/>
      <c r="T10" s="621"/>
      <c r="U10" s="621"/>
      <c r="V10" s="621"/>
      <c r="W10" s="621"/>
      <c r="X10" s="621"/>
      <c r="Y10" s="622"/>
      <c r="Z10" s="673">
        <v>2.9</v>
      </c>
      <c r="AA10" s="673"/>
      <c r="AB10" s="673"/>
      <c r="AC10" s="673"/>
      <c r="AD10" s="674">
        <v>814794</v>
      </c>
      <c r="AE10" s="674"/>
      <c r="AF10" s="674"/>
      <c r="AG10" s="674"/>
      <c r="AH10" s="674"/>
      <c r="AI10" s="674"/>
      <c r="AJ10" s="674"/>
      <c r="AK10" s="674"/>
      <c r="AL10" s="643">
        <v>5.8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93405</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13050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13050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36610</v>
      </c>
      <c r="S11" s="621"/>
      <c r="T11" s="621"/>
      <c r="U11" s="621"/>
      <c r="V11" s="621"/>
      <c r="W11" s="621"/>
      <c r="X11" s="621"/>
      <c r="Y11" s="622"/>
      <c r="Z11" s="673">
        <v>0.1</v>
      </c>
      <c r="AA11" s="673"/>
      <c r="AB11" s="673"/>
      <c r="AC11" s="673"/>
      <c r="AD11" s="674">
        <v>36610</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172735</v>
      </c>
      <c r="BH11" s="621"/>
      <c r="BI11" s="621"/>
      <c r="BJ11" s="621"/>
      <c r="BK11" s="621"/>
      <c r="BL11" s="621"/>
      <c r="BM11" s="621"/>
      <c r="BN11" s="622"/>
      <c r="BO11" s="673">
        <v>3.8</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1394119</v>
      </c>
      <c r="CS11" s="621"/>
      <c r="CT11" s="621"/>
      <c r="CU11" s="621"/>
      <c r="CV11" s="621"/>
      <c r="CW11" s="621"/>
      <c r="CX11" s="621"/>
      <c r="CY11" s="622"/>
      <c r="CZ11" s="673">
        <v>5.3</v>
      </c>
      <c r="DA11" s="673"/>
      <c r="DB11" s="673"/>
      <c r="DC11" s="673"/>
      <c r="DD11" s="626">
        <v>477524</v>
      </c>
      <c r="DE11" s="621"/>
      <c r="DF11" s="621"/>
      <c r="DG11" s="621"/>
      <c r="DH11" s="621"/>
      <c r="DI11" s="621"/>
      <c r="DJ11" s="621"/>
      <c r="DK11" s="621"/>
      <c r="DL11" s="621"/>
      <c r="DM11" s="621"/>
      <c r="DN11" s="621"/>
      <c r="DO11" s="621"/>
      <c r="DP11" s="622"/>
      <c r="DQ11" s="626">
        <v>834730</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2207931</v>
      </c>
      <c r="BH12" s="621"/>
      <c r="BI12" s="621"/>
      <c r="BJ12" s="621"/>
      <c r="BK12" s="621"/>
      <c r="BL12" s="621"/>
      <c r="BM12" s="621"/>
      <c r="BN12" s="622"/>
      <c r="BO12" s="673">
        <v>48.9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232027</v>
      </c>
      <c r="CS12" s="621"/>
      <c r="CT12" s="621"/>
      <c r="CU12" s="621"/>
      <c r="CV12" s="621"/>
      <c r="CW12" s="621"/>
      <c r="CX12" s="621"/>
      <c r="CY12" s="622"/>
      <c r="CZ12" s="673">
        <v>0.9</v>
      </c>
      <c r="DA12" s="673"/>
      <c r="DB12" s="673"/>
      <c r="DC12" s="673"/>
      <c r="DD12" s="626" t="s">
        <v>111</v>
      </c>
      <c r="DE12" s="621"/>
      <c r="DF12" s="621"/>
      <c r="DG12" s="621"/>
      <c r="DH12" s="621"/>
      <c r="DI12" s="621"/>
      <c r="DJ12" s="621"/>
      <c r="DK12" s="621"/>
      <c r="DL12" s="621"/>
      <c r="DM12" s="621"/>
      <c r="DN12" s="621"/>
      <c r="DO12" s="621"/>
      <c r="DP12" s="622"/>
      <c r="DQ12" s="626">
        <v>188888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32483</v>
      </c>
      <c r="S13" s="621"/>
      <c r="T13" s="621"/>
      <c r="U13" s="621"/>
      <c r="V13" s="621"/>
      <c r="W13" s="621"/>
      <c r="X13" s="621"/>
      <c r="Y13" s="622"/>
      <c r="Z13" s="673">
        <v>0.1</v>
      </c>
      <c r="AA13" s="673"/>
      <c r="AB13" s="673"/>
      <c r="AC13" s="673"/>
      <c r="AD13" s="674">
        <v>32483</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2178083</v>
      </c>
      <c r="BH13" s="621"/>
      <c r="BI13" s="621"/>
      <c r="BJ13" s="621"/>
      <c r="BK13" s="621"/>
      <c r="BL13" s="621"/>
      <c r="BM13" s="621"/>
      <c r="BN13" s="622"/>
      <c r="BO13" s="673">
        <v>48.3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2733405</v>
      </c>
      <c r="CS13" s="621"/>
      <c r="CT13" s="621"/>
      <c r="CU13" s="621"/>
      <c r="CV13" s="621"/>
      <c r="CW13" s="621"/>
      <c r="CX13" s="621"/>
      <c r="CY13" s="622"/>
      <c r="CZ13" s="673">
        <v>10.3</v>
      </c>
      <c r="DA13" s="673"/>
      <c r="DB13" s="673"/>
      <c r="DC13" s="673"/>
      <c r="DD13" s="626">
        <v>2095473</v>
      </c>
      <c r="DE13" s="621"/>
      <c r="DF13" s="621"/>
      <c r="DG13" s="621"/>
      <c r="DH13" s="621"/>
      <c r="DI13" s="621"/>
      <c r="DJ13" s="621"/>
      <c r="DK13" s="621"/>
      <c r="DL13" s="621"/>
      <c r="DM13" s="621"/>
      <c r="DN13" s="621"/>
      <c r="DO13" s="621"/>
      <c r="DP13" s="622"/>
      <c r="DQ13" s="626">
        <v>962073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168113</v>
      </c>
      <c r="BH14" s="621"/>
      <c r="BI14" s="621"/>
      <c r="BJ14" s="621"/>
      <c r="BK14" s="621"/>
      <c r="BL14" s="621"/>
      <c r="BM14" s="621"/>
      <c r="BN14" s="622"/>
      <c r="BO14" s="673">
        <v>3.7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1176162</v>
      </c>
      <c r="CS14" s="621"/>
      <c r="CT14" s="621"/>
      <c r="CU14" s="621"/>
      <c r="CV14" s="621"/>
      <c r="CW14" s="621"/>
      <c r="CX14" s="621"/>
      <c r="CY14" s="622"/>
      <c r="CZ14" s="673">
        <v>4.4000000000000004</v>
      </c>
      <c r="DA14" s="673"/>
      <c r="DB14" s="673"/>
      <c r="DC14" s="673"/>
      <c r="DD14" s="626">
        <v>430676</v>
      </c>
      <c r="DE14" s="621"/>
      <c r="DF14" s="621"/>
      <c r="DG14" s="621"/>
      <c r="DH14" s="621"/>
      <c r="DI14" s="621"/>
      <c r="DJ14" s="621"/>
      <c r="DK14" s="621"/>
      <c r="DL14" s="621"/>
      <c r="DM14" s="621"/>
      <c r="DN14" s="621"/>
      <c r="DO14" s="621"/>
      <c r="DP14" s="622"/>
      <c r="DQ14" s="626">
        <v>814478</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27752</v>
      </c>
      <c r="S15" s="621"/>
      <c r="T15" s="621"/>
      <c r="U15" s="621"/>
      <c r="V15" s="621"/>
      <c r="W15" s="621"/>
      <c r="X15" s="621"/>
      <c r="Y15" s="622"/>
      <c r="Z15" s="673">
        <v>0.1</v>
      </c>
      <c r="AA15" s="673"/>
      <c r="AB15" s="673"/>
      <c r="AC15" s="673"/>
      <c r="AD15" s="674">
        <v>27752</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257316</v>
      </c>
      <c r="BH15" s="621"/>
      <c r="BI15" s="621"/>
      <c r="BJ15" s="621"/>
      <c r="BK15" s="621"/>
      <c r="BL15" s="621"/>
      <c r="BM15" s="621"/>
      <c r="BN15" s="622"/>
      <c r="BO15" s="673">
        <v>5.7</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3015099</v>
      </c>
      <c r="CS15" s="621"/>
      <c r="CT15" s="621"/>
      <c r="CU15" s="621"/>
      <c r="CV15" s="621"/>
      <c r="CW15" s="621"/>
      <c r="CX15" s="621"/>
      <c r="CY15" s="622"/>
      <c r="CZ15" s="673">
        <v>11.4</v>
      </c>
      <c r="DA15" s="673"/>
      <c r="DB15" s="673"/>
      <c r="DC15" s="673"/>
      <c r="DD15" s="626">
        <v>1311914</v>
      </c>
      <c r="DE15" s="621"/>
      <c r="DF15" s="621"/>
      <c r="DG15" s="621"/>
      <c r="DH15" s="621"/>
      <c r="DI15" s="621"/>
      <c r="DJ15" s="621"/>
      <c r="DK15" s="621"/>
      <c r="DL15" s="621"/>
      <c r="DM15" s="621"/>
      <c r="DN15" s="621"/>
      <c r="DO15" s="621"/>
      <c r="DP15" s="622"/>
      <c r="DQ15" s="626">
        <v>1765185</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9221338</v>
      </c>
      <c r="S16" s="621"/>
      <c r="T16" s="621"/>
      <c r="U16" s="621"/>
      <c r="V16" s="621"/>
      <c r="W16" s="621"/>
      <c r="X16" s="621"/>
      <c r="Y16" s="622"/>
      <c r="Z16" s="673">
        <v>33.299999999999997</v>
      </c>
      <c r="AA16" s="673"/>
      <c r="AB16" s="673"/>
      <c r="AC16" s="673"/>
      <c r="AD16" s="674">
        <v>8283595</v>
      </c>
      <c r="AE16" s="674"/>
      <c r="AF16" s="674"/>
      <c r="AG16" s="674"/>
      <c r="AH16" s="674"/>
      <c r="AI16" s="674"/>
      <c r="AJ16" s="674"/>
      <c r="AK16" s="674"/>
      <c r="AL16" s="643">
        <v>59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239217</v>
      </c>
      <c r="CS16" s="621"/>
      <c r="CT16" s="621"/>
      <c r="CU16" s="621"/>
      <c r="CV16" s="621"/>
      <c r="CW16" s="621"/>
      <c r="CX16" s="621"/>
      <c r="CY16" s="622"/>
      <c r="CZ16" s="673">
        <v>0.9</v>
      </c>
      <c r="DA16" s="673"/>
      <c r="DB16" s="673"/>
      <c r="DC16" s="673"/>
      <c r="DD16" s="626" t="s">
        <v>111</v>
      </c>
      <c r="DE16" s="621"/>
      <c r="DF16" s="621"/>
      <c r="DG16" s="621"/>
      <c r="DH16" s="621"/>
      <c r="DI16" s="621"/>
      <c r="DJ16" s="621"/>
      <c r="DK16" s="621"/>
      <c r="DL16" s="621"/>
      <c r="DM16" s="621"/>
      <c r="DN16" s="621"/>
      <c r="DO16" s="621"/>
      <c r="DP16" s="622"/>
      <c r="DQ16" s="626">
        <v>102790</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8283595</v>
      </c>
      <c r="S17" s="621"/>
      <c r="T17" s="621"/>
      <c r="U17" s="621"/>
      <c r="V17" s="621"/>
      <c r="W17" s="621"/>
      <c r="X17" s="621"/>
      <c r="Y17" s="622"/>
      <c r="Z17" s="673">
        <v>30</v>
      </c>
      <c r="AA17" s="673"/>
      <c r="AB17" s="673"/>
      <c r="AC17" s="673"/>
      <c r="AD17" s="674">
        <v>8283595</v>
      </c>
      <c r="AE17" s="674"/>
      <c r="AF17" s="674"/>
      <c r="AG17" s="674"/>
      <c r="AH17" s="674"/>
      <c r="AI17" s="674"/>
      <c r="AJ17" s="674"/>
      <c r="AK17" s="674"/>
      <c r="AL17" s="643">
        <v>59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3058730</v>
      </c>
      <c r="CS17" s="621"/>
      <c r="CT17" s="621"/>
      <c r="CU17" s="621"/>
      <c r="CV17" s="621"/>
      <c r="CW17" s="621"/>
      <c r="CX17" s="621"/>
      <c r="CY17" s="622"/>
      <c r="CZ17" s="673">
        <v>11.5</v>
      </c>
      <c r="DA17" s="673"/>
      <c r="DB17" s="673"/>
      <c r="DC17" s="673"/>
      <c r="DD17" s="626" t="s">
        <v>111</v>
      </c>
      <c r="DE17" s="621"/>
      <c r="DF17" s="621"/>
      <c r="DG17" s="621"/>
      <c r="DH17" s="621"/>
      <c r="DI17" s="621"/>
      <c r="DJ17" s="621"/>
      <c r="DK17" s="621"/>
      <c r="DL17" s="621"/>
      <c r="DM17" s="621"/>
      <c r="DN17" s="621"/>
      <c r="DO17" s="621"/>
      <c r="DP17" s="622"/>
      <c r="DQ17" s="626">
        <v>2837146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937743</v>
      </c>
      <c r="S18" s="621"/>
      <c r="T18" s="621"/>
      <c r="U18" s="621"/>
      <c r="V18" s="621"/>
      <c r="W18" s="621"/>
      <c r="X18" s="621"/>
      <c r="Y18" s="622"/>
      <c r="Z18" s="673">
        <v>3.4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2772</v>
      </c>
      <c r="BH19" s="621"/>
      <c r="BI19" s="621"/>
      <c r="BJ19" s="621"/>
      <c r="BK19" s="621"/>
      <c r="BL19" s="621"/>
      <c r="BM19" s="621"/>
      <c r="BN19" s="622"/>
      <c r="BO19" s="673">
        <v>0.1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14925588</v>
      </c>
      <c r="S20" s="621"/>
      <c r="T20" s="621"/>
      <c r="U20" s="621"/>
      <c r="V20" s="621"/>
      <c r="W20" s="621"/>
      <c r="X20" s="621"/>
      <c r="Y20" s="622"/>
      <c r="Z20" s="673">
        <v>54</v>
      </c>
      <c r="AA20" s="673"/>
      <c r="AB20" s="673"/>
      <c r="AC20" s="673"/>
      <c r="AD20" s="674">
        <v>13987845</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2772</v>
      </c>
      <c r="BH20" s="621"/>
      <c r="BI20" s="621"/>
      <c r="BJ20" s="621"/>
      <c r="BK20" s="621"/>
      <c r="BL20" s="621"/>
      <c r="BM20" s="621"/>
      <c r="BN20" s="622"/>
      <c r="BO20" s="673">
        <v>0.1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26523505</v>
      </c>
      <c r="CS20" s="621"/>
      <c r="CT20" s="621"/>
      <c r="CU20" s="621"/>
      <c r="CV20" s="621"/>
      <c r="CW20" s="621"/>
      <c r="CX20" s="621"/>
      <c r="CY20" s="622"/>
      <c r="CZ20" s="673">
        <v>100</v>
      </c>
      <c r="DA20" s="673"/>
      <c r="DB20" s="673"/>
      <c r="DC20" s="673"/>
      <c r="DD20" s="626">
        <v>5331933</v>
      </c>
      <c r="DE20" s="621"/>
      <c r="DF20" s="621"/>
      <c r="DG20" s="621"/>
      <c r="DH20" s="621"/>
      <c r="DI20" s="621"/>
      <c r="DJ20" s="621"/>
      <c r="DK20" s="621"/>
      <c r="DL20" s="621"/>
      <c r="DM20" s="621"/>
      <c r="DN20" s="621"/>
      <c r="DO20" s="621"/>
      <c r="DP20" s="622"/>
      <c r="DQ20" s="626">
        <v>15719582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6390</v>
      </c>
      <c r="S21" s="621"/>
      <c r="T21" s="621"/>
      <c r="U21" s="621"/>
      <c r="V21" s="621"/>
      <c r="W21" s="621"/>
      <c r="X21" s="621"/>
      <c r="Y21" s="622"/>
      <c r="Z21" s="673">
        <v>0</v>
      </c>
      <c r="AA21" s="673"/>
      <c r="AB21" s="673"/>
      <c r="AC21" s="673"/>
      <c r="AD21" s="674">
        <v>6390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2772</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247536</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331617</v>
      </c>
      <c r="S23" s="621"/>
      <c r="T23" s="621"/>
      <c r="U23" s="621"/>
      <c r="V23" s="621"/>
      <c r="W23" s="621"/>
      <c r="X23" s="621"/>
      <c r="Y23" s="622"/>
      <c r="Z23" s="673">
        <v>1.2</v>
      </c>
      <c r="AA23" s="673"/>
      <c r="AB23" s="673"/>
      <c r="AC23" s="673"/>
      <c r="AD23" s="674">
        <v>18520</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129649</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12646390</v>
      </c>
      <c r="CS24" s="671"/>
      <c r="CT24" s="671"/>
      <c r="CU24" s="671"/>
      <c r="CV24" s="671"/>
      <c r="CW24" s="671"/>
      <c r="CX24" s="671"/>
      <c r="CY24" s="718"/>
      <c r="CZ24" s="722">
        <v>47.7</v>
      </c>
      <c r="DA24" s="723"/>
      <c r="DB24" s="723"/>
      <c r="DC24" s="724"/>
      <c r="DD24" s="717">
        <v>8127432</v>
      </c>
      <c r="DE24" s="671"/>
      <c r="DF24" s="671"/>
      <c r="DG24" s="671"/>
      <c r="DH24" s="671"/>
      <c r="DI24" s="671"/>
      <c r="DJ24" s="671"/>
      <c r="DK24" s="718"/>
      <c r="DL24" s="717">
        <v>8104414</v>
      </c>
      <c r="DM24" s="671"/>
      <c r="DN24" s="671"/>
      <c r="DO24" s="671"/>
      <c r="DP24" s="671"/>
      <c r="DQ24" s="671"/>
      <c r="DR24" s="671"/>
      <c r="DS24" s="671"/>
      <c r="DT24" s="671"/>
      <c r="DU24" s="671"/>
      <c r="DV24" s="718"/>
      <c r="DW24" s="719">
        <v>55.2</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4556783</v>
      </c>
      <c r="S25" s="621"/>
      <c r="T25" s="621"/>
      <c r="U25" s="621"/>
      <c r="V25" s="621"/>
      <c r="W25" s="621"/>
      <c r="X25" s="621"/>
      <c r="Y25" s="622"/>
      <c r="Z25" s="673">
        <v>16.5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3804087</v>
      </c>
      <c r="CS25" s="639"/>
      <c r="CT25" s="639"/>
      <c r="CU25" s="639"/>
      <c r="CV25" s="639"/>
      <c r="CW25" s="639"/>
      <c r="CX25" s="639"/>
      <c r="CY25" s="640"/>
      <c r="CZ25" s="623">
        <v>14.3</v>
      </c>
      <c r="DA25" s="641"/>
      <c r="DB25" s="641"/>
      <c r="DC25" s="642"/>
      <c r="DD25" s="626">
        <v>3605052</v>
      </c>
      <c r="DE25" s="639"/>
      <c r="DF25" s="639"/>
      <c r="DG25" s="639"/>
      <c r="DH25" s="639"/>
      <c r="DI25" s="639"/>
      <c r="DJ25" s="639"/>
      <c r="DK25" s="640"/>
      <c r="DL25" s="626">
        <v>3590345</v>
      </c>
      <c r="DM25" s="639"/>
      <c r="DN25" s="639"/>
      <c r="DO25" s="639"/>
      <c r="DP25" s="639"/>
      <c r="DQ25" s="639"/>
      <c r="DR25" s="639"/>
      <c r="DS25" s="639"/>
      <c r="DT25" s="639"/>
      <c r="DU25" s="639"/>
      <c r="DV25" s="640"/>
      <c r="DW25" s="643">
        <v>24.4</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2608397</v>
      </c>
      <c r="CS26" s="621"/>
      <c r="CT26" s="621"/>
      <c r="CU26" s="621"/>
      <c r="CV26" s="621"/>
      <c r="CW26" s="621"/>
      <c r="CX26" s="621"/>
      <c r="CY26" s="622"/>
      <c r="CZ26" s="623">
        <v>9.8000000000000007</v>
      </c>
      <c r="DA26" s="641"/>
      <c r="DB26" s="641"/>
      <c r="DC26" s="642"/>
      <c r="DD26" s="626">
        <v>2465290</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2035195</v>
      </c>
      <c r="S27" s="621"/>
      <c r="T27" s="621"/>
      <c r="U27" s="621"/>
      <c r="V27" s="621"/>
      <c r="W27" s="621"/>
      <c r="X27" s="621"/>
      <c r="Y27" s="622"/>
      <c r="Z27" s="673">
        <v>7.4</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4512194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5783573</v>
      </c>
      <c r="CS27" s="639"/>
      <c r="CT27" s="639"/>
      <c r="CU27" s="639"/>
      <c r="CV27" s="639"/>
      <c r="CW27" s="639"/>
      <c r="CX27" s="639"/>
      <c r="CY27" s="640"/>
      <c r="CZ27" s="623">
        <v>21.8</v>
      </c>
      <c r="DA27" s="641"/>
      <c r="DB27" s="641"/>
      <c r="DC27" s="642"/>
      <c r="DD27" s="626">
        <v>1685234</v>
      </c>
      <c r="DE27" s="639"/>
      <c r="DF27" s="639"/>
      <c r="DG27" s="639"/>
      <c r="DH27" s="639"/>
      <c r="DI27" s="639"/>
      <c r="DJ27" s="639"/>
      <c r="DK27" s="640"/>
      <c r="DL27" s="626">
        <v>1676923</v>
      </c>
      <c r="DM27" s="639"/>
      <c r="DN27" s="639"/>
      <c r="DO27" s="639"/>
      <c r="DP27" s="639"/>
      <c r="DQ27" s="639"/>
      <c r="DR27" s="639"/>
      <c r="DS27" s="639"/>
      <c r="DT27" s="639"/>
      <c r="DU27" s="639"/>
      <c r="DV27" s="640"/>
      <c r="DW27" s="643">
        <v>11.4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74275</v>
      </c>
      <c r="S28" s="621"/>
      <c r="T28" s="621"/>
      <c r="U28" s="621"/>
      <c r="V28" s="621"/>
      <c r="W28" s="621"/>
      <c r="X28" s="621"/>
      <c r="Y28" s="622"/>
      <c r="Z28" s="673">
        <v>0.3</v>
      </c>
      <c r="AA28" s="673"/>
      <c r="AB28" s="673"/>
      <c r="AC28" s="673"/>
      <c r="AD28" s="674">
        <v>34845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3058730</v>
      </c>
      <c r="CS28" s="621"/>
      <c r="CT28" s="621"/>
      <c r="CU28" s="621"/>
      <c r="CV28" s="621"/>
      <c r="CW28" s="621"/>
      <c r="CX28" s="621"/>
      <c r="CY28" s="622"/>
      <c r="CZ28" s="623">
        <v>11.5</v>
      </c>
      <c r="DA28" s="641"/>
      <c r="DB28" s="641"/>
      <c r="DC28" s="642"/>
      <c r="DD28" s="626">
        <v>2837146</v>
      </c>
      <c r="DE28" s="621"/>
      <c r="DF28" s="621"/>
      <c r="DG28" s="621"/>
      <c r="DH28" s="621"/>
      <c r="DI28" s="621"/>
      <c r="DJ28" s="621"/>
      <c r="DK28" s="622"/>
      <c r="DL28" s="626">
        <v>2837146</v>
      </c>
      <c r="DM28" s="621"/>
      <c r="DN28" s="621"/>
      <c r="DO28" s="621"/>
      <c r="DP28" s="621"/>
      <c r="DQ28" s="621"/>
      <c r="DR28" s="621"/>
      <c r="DS28" s="621"/>
      <c r="DT28" s="621"/>
      <c r="DU28" s="621"/>
      <c r="DV28" s="622"/>
      <c r="DW28" s="643">
        <v>19.3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249463</v>
      </c>
      <c r="S29" s="621"/>
      <c r="T29" s="621"/>
      <c r="U29" s="621"/>
      <c r="V29" s="621"/>
      <c r="W29" s="621"/>
      <c r="X29" s="621"/>
      <c r="Y29" s="622"/>
      <c r="Z29" s="673">
        <v>0.9</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3058726</v>
      </c>
      <c r="CS29" s="639"/>
      <c r="CT29" s="639"/>
      <c r="CU29" s="639"/>
      <c r="CV29" s="639"/>
      <c r="CW29" s="639"/>
      <c r="CX29" s="639"/>
      <c r="CY29" s="640"/>
      <c r="CZ29" s="623">
        <v>11.5</v>
      </c>
      <c r="DA29" s="641"/>
      <c r="DB29" s="641"/>
      <c r="DC29" s="642"/>
      <c r="DD29" s="626">
        <v>2837142</v>
      </c>
      <c r="DE29" s="639"/>
      <c r="DF29" s="639"/>
      <c r="DG29" s="639"/>
      <c r="DH29" s="639"/>
      <c r="DI29" s="639"/>
      <c r="DJ29" s="639"/>
      <c r="DK29" s="640"/>
      <c r="DL29" s="626">
        <v>2837142</v>
      </c>
      <c r="DM29" s="639"/>
      <c r="DN29" s="639"/>
      <c r="DO29" s="639"/>
      <c r="DP29" s="639"/>
      <c r="DQ29" s="639"/>
      <c r="DR29" s="639"/>
      <c r="DS29" s="639"/>
      <c r="DT29" s="639"/>
      <c r="DU29" s="639"/>
      <c r="DV29" s="640"/>
      <c r="DW29" s="643">
        <v>19.3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1040330</v>
      </c>
      <c r="S30" s="621"/>
      <c r="T30" s="621"/>
      <c r="U30" s="621"/>
      <c r="V30" s="621"/>
      <c r="W30" s="621"/>
      <c r="X30" s="621"/>
      <c r="Y30" s="622"/>
      <c r="Z30" s="673">
        <v>3.8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95.1</v>
      </c>
      <c r="BN30" s="687"/>
      <c r="BO30" s="687"/>
      <c r="BP30" s="687"/>
      <c r="BQ30" s="689"/>
      <c r="BR30" s="686">
        <v>99</v>
      </c>
      <c r="BS30" s="687"/>
      <c r="BT30" s="687"/>
      <c r="BU30" s="687"/>
      <c r="BV30" s="687"/>
      <c r="BW30" s="687"/>
      <c r="BX30" s="688">
        <v>94.8</v>
      </c>
      <c r="BY30" s="687"/>
      <c r="BZ30" s="687"/>
      <c r="CA30" s="687"/>
      <c r="CB30" s="689"/>
      <c r="CD30" s="692"/>
      <c r="CE30" s="693"/>
      <c r="CF30" s="657" t="s">
        <v>292</v>
      </c>
      <c r="CG30" s="654"/>
      <c r="CH30" s="654"/>
      <c r="CI30" s="654"/>
      <c r="CJ30" s="654"/>
      <c r="CK30" s="654"/>
      <c r="CL30" s="654"/>
      <c r="CM30" s="654"/>
      <c r="CN30" s="654"/>
      <c r="CO30" s="654"/>
      <c r="CP30" s="654"/>
      <c r="CQ30" s="655"/>
      <c r="CR30" s="620">
        <v>2766665</v>
      </c>
      <c r="CS30" s="621"/>
      <c r="CT30" s="621"/>
      <c r="CU30" s="621"/>
      <c r="CV30" s="621"/>
      <c r="CW30" s="621"/>
      <c r="CX30" s="621"/>
      <c r="CY30" s="622"/>
      <c r="CZ30" s="623">
        <v>10.4</v>
      </c>
      <c r="DA30" s="641"/>
      <c r="DB30" s="641"/>
      <c r="DC30" s="642"/>
      <c r="DD30" s="626">
        <v>2545081</v>
      </c>
      <c r="DE30" s="621"/>
      <c r="DF30" s="621"/>
      <c r="DG30" s="621"/>
      <c r="DH30" s="621"/>
      <c r="DI30" s="621"/>
      <c r="DJ30" s="621"/>
      <c r="DK30" s="622"/>
      <c r="DL30" s="626">
        <v>2545081</v>
      </c>
      <c r="DM30" s="621"/>
      <c r="DN30" s="621"/>
      <c r="DO30" s="621"/>
      <c r="DP30" s="621"/>
      <c r="DQ30" s="621"/>
      <c r="DR30" s="621"/>
      <c r="DS30" s="621"/>
      <c r="DT30" s="621"/>
      <c r="DU30" s="621"/>
      <c r="DV30" s="622"/>
      <c r="DW30" s="643">
        <v>17.3</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694727</v>
      </c>
      <c r="S31" s="621"/>
      <c r="T31" s="621"/>
      <c r="U31" s="621"/>
      <c r="V31" s="621"/>
      <c r="W31" s="621"/>
      <c r="X31" s="621"/>
      <c r="Y31" s="622"/>
      <c r="Z31" s="673">
        <v>2.5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95.8</v>
      </c>
      <c r="BN31" s="685"/>
      <c r="BO31" s="685"/>
      <c r="BP31" s="685"/>
      <c r="BQ31" s="649"/>
      <c r="BR31" s="684">
        <v>99.2</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292061</v>
      </c>
      <c r="CS31" s="639"/>
      <c r="CT31" s="639"/>
      <c r="CU31" s="639"/>
      <c r="CV31" s="639"/>
      <c r="CW31" s="639"/>
      <c r="CX31" s="639"/>
      <c r="CY31" s="640"/>
      <c r="CZ31" s="623">
        <v>1.1000000000000001</v>
      </c>
      <c r="DA31" s="641"/>
      <c r="DB31" s="641"/>
      <c r="DC31" s="642"/>
      <c r="DD31" s="626">
        <v>292061</v>
      </c>
      <c r="DE31" s="639"/>
      <c r="DF31" s="639"/>
      <c r="DG31" s="639"/>
      <c r="DH31" s="639"/>
      <c r="DI31" s="639"/>
      <c r="DJ31" s="639"/>
      <c r="DK31" s="640"/>
      <c r="DL31" s="626">
        <v>292061</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313294</v>
      </c>
      <c r="S32" s="621"/>
      <c r="T32" s="621"/>
      <c r="U32" s="621"/>
      <c r="V32" s="621"/>
      <c r="W32" s="621"/>
      <c r="X32" s="621"/>
      <c r="Y32" s="622"/>
      <c r="Z32" s="673">
        <v>1.1000000000000001</v>
      </c>
      <c r="AA32" s="673"/>
      <c r="AB32" s="673"/>
      <c r="AC32" s="673"/>
      <c r="AD32" s="674">
        <v>541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94</v>
      </c>
      <c r="BN32" s="605"/>
      <c r="BO32" s="605"/>
      <c r="BP32" s="605"/>
      <c r="BQ32" s="662"/>
      <c r="BR32" s="683">
        <v>98.8</v>
      </c>
      <c r="BS32" s="605"/>
      <c r="BT32" s="605"/>
      <c r="BU32" s="605"/>
      <c r="BV32" s="605"/>
      <c r="BW32" s="605"/>
      <c r="BX32" s="668">
        <v>93.5</v>
      </c>
      <c r="BY32" s="605"/>
      <c r="BZ32" s="605"/>
      <c r="CA32" s="605"/>
      <c r="CB32" s="662"/>
      <c r="CD32" s="694"/>
      <c r="CE32" s="695"/>
      <c r="CF32" s="657" t="s">
        <v>299</v>
      </c>
      <c r="CG32" s="654"/>
      <c r="CH32" s="654"/>
      <c r="CI32" s="654"/>
      <c r="CJ32" s="654"/>
      <c r="CK32" s="654"/>
      <c r="CL32" s="654"/>
      <c r="CM32" s="654"/>
      <c r="CN32" s="654"/>
      <c r="CO32" s="654"/>
      <c r="CP32" s="654"/>
      <c r="CQ32" s="655"/>
      <c r="CR32" s="620">
        <v>4</v>
      </c>
      <c r="CS32" s="621"/>
      <c r="CT32" s="621"/>
      <c r="CU32" s="621"/>
      <c r="CV32" s="621"/>
      <c r="CW32" s="621"/>
      <c r="CX32" s="621"/>
      <c r="CY32" s="622"/>
      <c r="CZ32" s="623">
        <v>0</v>
      </c>
      <c r="DA32" s="641"/>
      <c r="DB32" s="641"/>
      <c r="DC32" s="642"/>
      <c r="DD32" s="626">
        <v>4</v>
      </c>
      <c r="DE32" s="621"/>
      <c r="DF32" s="621"/>
      <c r="DG32" s="621"/>
      <c r="DH32" s="621"/>
      <c r="DI32" s="621"/>
      <c r="DJ32" s="621"/>
      <c r="DK32" s="622"/>
      <c r="DL32" s="626">
        <v>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3049600</v>
      </c>
      <c r="S33" s="621"/>
      <c r="T33" s="621"/>
      <c r="U33" s="621"/>
      <c r="V33" s="621"/>
      <c r="W33" s="621"/>
      <c r="X33" s="621"/>
      <c r="Y33" s="622"/>
      <c r="Z33" s="673">
        <v>11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8305965</v>
      </c>
      <c r="CS33" s="639"/>
      <c r="CT33" s="639"/>
      <c r="CU33" s="639"/>
      <c r="CV33" s="639"/>
      <c r="CW33" s="639"/>
      <c r="CX33" s="639"/>
      <c r="CY33" s="640"/>
      <c r="CZ33" s="623">
        <v>31.3</v>
      </c>
      <c r="DA33" s="641"/>
      <c r="DB33" s="641"/>
      <c r="DC33" s="642"/>
      <c r="DD33" s="626">
        <v>6244479</v>
      </c>
      <c r="DE33" s="639"/>
      <c r="DF33" s="639"/>
      <c r="DG33" s="639"/>
      <c r="DH33" s="639"/>
      <c r="DI33" s="639"/>
      <c r="DJ33" s="639"/>
      <c r="DK33" s="640"/>
      <c r="DL33" s="626">
        <v>5141171</v>
      </c>
      <c r="DM33" s="639"/>
      <c r="DN33" s="639"/>
      <c r="DO33" s="639"/>
      <c r="DP33" s="639"/>
      <c r="DQ33" s="639"/>
      <c r="DR33" s="639"/>
      <c r="DS33" s="639"/>
      <c r="DT33" s="639"/>
      <c r="DU33" s="639"/>
      <c r="DV33" s="640"/>
      <c r="DW33" s="643">
        <v>35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3012732</v>
      </c>
      <c r="CS34" s="621"/>
      <c r="CT34" s="621"/>
      <c r="CU34" s="621"/>
      <c r="CV34" s="621"/>
      <c r="CW34" s="621"/>
      <c r="CX34" s="621"/>
      <c r="CY34" s="622"/>
      <c r="CZ34" s="623">
        <v>11.4</v>
      </c>
      <c r="DA34" s="641"/>
      <c r="DB34" s="641"/>
      <c r="DC34" s="642"/>
      <c r="DD34" s="626">
        <v>2486784</v>
      </c>
      <c r="DE34" s="621"/>
      <c r="DF34" s="621"/>
      <c r="DG34" s="621"/>
      <c r="DH34" s="621"/>
      <c r="DI34" s="621"/>
      <c r="DJ34" s="621"/>
      <c r="DK34" s="622"/>
      <c r="DL34" s="626">
        <v>2268047</v>
      </c>
      <c r="DM34" s="621"/>
      <c r="DN34" s="621"/>
      <c r="DO34" s="621"/>
      <c r="DP34" s="621"/>
      <c r="DQ34" s="621"/>
      <c r="DR34" s="621"/>
      <c r="DS34" s="621"/>
      <c r="DT34" s="621"/>
      <c r="DU34" s="621"/>
      <c r="DV34" s="622"/>
      <c r="DW34" s="643">
        <v>15.4</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642800</v>
      </c>
      <c r="S35" s="621"/>
      <c r="T35" s="621"/>
      <c r="U35" s="621"/>
      <c r="V35" s="621"/>
      <c r="W35" s="621"/>
      <c r="X35" s="621"/>
      <c r="Y35" s="622"/>
      <c r="Z35" s="673">
        <v>2.2999999999999998</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2874161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340305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147742</v>
      </c>
      <c r="CS35" s="639"/>
      <c r="CT35" s="639"/>
      <c r="CU35" s="639"/>
      <c r="CV35" s="639"/>
      <c r="CW35" s="639"/>
      <c r="CX35" s="639"/>
      <c r="CY35" s="640"/>
      <c r="CZ35" s="623">
        <v>0.6</v>
      </c>
      <c r="DA35" s="641"/>
      <c r="DB35" s="641"/>
      <c r="DC35" s="642"/>
      <c r="DD35" s="626">
        <v>112995</v>
      </c>
      <c r="DE35" s="639"/>
      <c r="DF35" s="639"/>
      <c r="DG35" s="639"/>
      <c r="DH35" s="639"/>
      <c r="DI35" s="639"/>
      <c r="DJ35" s="639"/>
      <c r="DK35" s="640"/>
      <c r="DL35" s="626">
        <v>103970</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27654447</v>
      </c>
      <c r="S36" s="661"/>
      <c r="T36" s="661"/>
      <c r="U36" s="661"/>
      <c r="V36" s="661"/>
      <c r="W36" s="661"/>
      <c r="X36" s="661"/>
      <c r="Y36" s="664"/>
      <c r="Z36" s="665">
        <v>100</v>
      </c>
      <c r="AA36" s="665"/>
      <c r="AB36" s="665"/>
      <c r="AC36" s="665"/>
      <c r="AD36" s="666">
        <v>14048141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144513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-117797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1951432</v>
      </c>
      <c r="CS36" s="621"/>
      <c r="CT36" s="621"/>
      <c r="CU36" s="621"/>
      <c r="CV36" s="621"/>
      <c r="CW36" s="621"/>
      <c r="CX36" s="621"/>
      <c r="CY36" s="622"/>
      <c r="CZ36" s="623">
        <v>7.4</v>
      </c>
      <c r="DA36" s="641"/>
      <c r="DB36" s="641"/>
      <c r="DC36" s="642"/>
      <c r="DD36" s="626">
        <v>1319991</v>
      </c>
      <c r="DE36" s="621"/>
      <c r="DF36" s="621"/>
      <c r="DG36" s="621"/>
      <c r="DH36" s="621"/>
      <c r="DI36" s="621"/>
      <c r="DJ36" s="621"/>
      <c r="DK36" s="622"/>
      <c r="DL36" s="626">
        <v>690748</v>
      </c>
      <c r="DM36" s="621"/>
      <c r="DN36" s="621"/>
      <c r="DO36" s="621"/>
      <c r="DP36" s="621"/>
      <c r="DQ36" s="621"/>
      <c r="DR36" s="621"/>
      <c r="DS36" s="621"/>
      <c r="DT36" s="621"/>
      <c r="DU36" s="621"/>
      <c r="DV36" s="622"/>
      <c r="DW36" s="643">
        <v>4.7</v>
      </c>
      <c r="DX36" s="644"/>
      <c r="DY36" s="644"/>
      <c r="DZ36" s="644"/>
      <c r="EA36" s="644"/>
      <c r="EB36" s="644"/>
      <c r="EC36" s="645"/>
    </row>
    <row r="37" spans="2:133" ht="11.25" customHeight="1">
      <c r="AQ37" s="646" t="s">
        <v>314</v>
      </c>
      <c r="AR37" s="647"/>
      <c r="AS37" s="647"/>
      <c r="AT37" s="647"/>
      <c r="AU37" s="647"/>
      <c r="AV37" s="647"/>
      <c r="AW37" s="647"/>
      <c r="AX37" s="647"/>
      <c r="AY37" s="648"/>
      <c r="AZ37" s="620">
        <v>101804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7194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160383</v>
      </c>
      <c r="CS37" s="639"/>
      <c r="CT37" s="639"/>
      <c r="CU37" s="639"/>
      <c r="CV37" s="639"/>
      <c r="CW37" s="639"/>
      <c r="CX37" s="639"/>
      <c r="CY37" s="640"/>
      <c r="CZ37" s="623">
        <v>0.6</v>
      </c>
      <c r="DA37" s="641"/>
      <c r="DB37" s="641"/>
      <c r="DC37" s="642"/>
      <c r="DD37" s="626">
        <v>160383</v>
      </c>
      <c r="DE37" s="639"/>
      <c r="DF37" s="639"/>
      <c r="DG37" s="639"/>
      <c r="DH37" s="639"/>
      <c r="DI37" s="639"/>
      <c r="DJ37" s="639"/>
      <c r="DK37" s="640"/>
      <c r="DL37" s="626">
        <v>128401</v>
      </c>
      <c r="DM37" s="639"/>
      <c r="DN37" s="639"/>
      <c r="DO37" s="639"/>
      <c r="DP37" s="639"/>
      <c r="DQ37" s="639"/>
      <c r="DR37" s="639"/>
      <c r="DS37" s="639"/>
      <c r="DT37" s="639"/>
      <c r="DU37" s="639"/>
      <c r="DV37" s="640"/>
      <c r="DW37" s="643">
        <v>0.9</v>
      </c>
      <c r="DX37" s="644"/>
      <c r="DY37" s="644"/>
      <c r="DZ37" s="644"/>
      <c r="EA37" s="644"/>
      <c r="EB37" s="644"/>
      <c r="EC37" s="645"/>
    </row>
    <row r="38" spans="2:133" ht="11.25" customHeight="1">
      <c r="AQ38" s="646" t="s">
        <v>317</v>
      </c>
      <c r="AR38" s="647"/>
      <c r="AS38" s="647"/>
      <c r="AT38" s="647"/>
      <c r="AU38" s="647"/>
      <c r="AV38" s="647"/>
      <c r="AW38" s="647"/>
      <c r="AX38" s="647"/>
      <c r="AY38" s="648"/>
      <c r="AZ38" s="620">
        <v>83507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11514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2729648</v>
      </c>
      <c r="CS38" s="621"/>
      <c r="CT38" s="621"/>
      <c r="CU38" s="621"/>
      <c r="CV38" s="621"/>
      <c r="CW38" s="621"/>
      <c r="CX38" s="621"/>
      <c r="CY38" s="622"/>
      <c r="CZ38" s="623">
        <v>10.3</v>
      </c>
      <c r="DA38" s="641"/>
      <c r="DB38" s="641"/>
      <c r="DC38" s="642"/>
      <c r="DD38" s="626">
        <v>2310923</v>
      </c>
      <c r="DE38" s="621"/>
      <c r="DF38" s="621"/>
      <c r="DG38" s="621"/>
      <c r="DH38" s="621"/>
      <c r="DI38" s="621"/>
      <c r="DJ38" s="621"/>
      <c r="DK38" s="622"/>
      <c r="DL38" s="626">
        <v>2078406</v>
      </c>
      <c r="DM38" s="621"/>
      <c r="DN38" s="621"/>
      <c r="DO38" s="621"/>
      <c r="DP38" s="621"/>
      <c r="DQ38" s="621"/>
      <c r="DR38" s="621"/>
      <c r="DS38" s="621"/>
      <c r="DT38" s="621"/>
      <c r="DU38" s="621"/>
      <c r="DV38" s="622"/>
      <c r="DW38" s="643">
        <v>14.1</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463461</v>
      </c>
      <c r="CS39" s="639"/>
      <c r="CT39" s="639"/>
      <c r="CU39" s="639"/>
      <c r="CV39" s="639"/>
      <c r="CW39" s="639"/>
      <c r="CX39" s="639"/>
      <c r="CY39" s="640"/>
      <c r="CZ39" s="623">
        <v>1.7</v>
      </c>
      <c r="DA39" s="641"/>
      <c r="DB39" s="641"/>
      <c r="DC39" s="642"/>
      <c r="DD39" s="626">
        <v>12836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622677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162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950</v>
      </c>
      <c r="CS40" s="621"/>
      <c r="CT40" s="621"/>
      <c r="CU40" s="621"/>
      <c r="CV40" s="621"/>
      <c r="CW40" s="621"/>
      <c r="CX40" s="621"/>
      <c r="CY40" s="622"/>
      <c r="CZ40" s="623">
        <v>0</v>
      </c>
      <c r="DA40" s="641"/>
      <c r="DB40" s="641"/>
      <c r="DC40" s="642"/>
      <c r="DD40" s="626">
        <v>950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1921660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405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5571150</v>
      </c>
      <c r="CS42" s="621"/>
      <c r="CT42" s="621"/>
      <c r="CU42" s="621"/>
      <c r="CV42" s="621"/>
      <c r="CW42" s="621"/>
      <c r="CX42" s="621"/>
      <c r="CY42" s="622"/>
      <c r="CZ42" s="623">
        <v>21</v>
      </c>
      <c r="DA42" s="624"/>
      <c r="DB42" s="624"/>
      <c r="DC42" s="625"/>
      <c r="DD42" s="626">
        <v>1347671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78514</v>
      </c>
      <c r="CS43" s="639"/>
      <c r="CT43" s="639"/>
      <c r="CU43" s="639"/>
      <c r="CV43" s="639"/>
      <c r="CW43" s="639"/>
      <c r="CX43" s="639"/>
      <c r="CY43" s="640"/>
      <c r="CZ43" s="623">
        <v>0.3</v>
      </c>
      <c r="DA43" s="641"/>
      <c r="DB43" s="641"/>
      <c r="DC43" s="642"/>
      <c r="DD43" s="626">
        <v>78514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5331933</v>
      </c>
      <c r="CS44" s="621"/>
      <c r="CT44" s="621"/>
      <c r="CU44" s="621"/>
      <c r="CV44" s="621"/>
      <c r="CW44" s="621"/>
      <c r="CX44" s="621"/>
      <c r="CY44" s="622"/>
      <c r="CZ44" s="623">
        <v>20.100000000000001</v>
      </c>
      <c r="DA44" s="624"/>
      <c r="DB44" s="624"/>
      <c r="DC44" s="625"/>
      <c r="DD44" s="626">
        <v>1244881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2883240</v>
      </c>
      <c r="CS45" s="639"/>
      <c r="CT45" s="639"/>
      <c r="CU45" s="639"/>
      <c r="CV45" s="639"/>
      <c r="CW45" s="639"/>
      <c r="CX45" s="639"/>
      <c r="CY45" s="640"/>
      <c r="CZ45" s="623">
        <v>10.9</v>
      </c>
      <c r="DA45" s="641"/>
      <c r="DB45" s="641"/>
      <c r="DC45" s="642"/>
      <c r="DD45" s="626">
        <v>347809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2293841</v>
      </c>
      <c r="CS46" s="621"/>
      <c r="CT46" s="621"/>
      <c r="CU46" s="621"/>
      <c r="CV46" s="621"/>
      <c r="CW46" s="621"/>
      <c r="CX46" s="621"/>
      <c r="CY46" s="622"/>
      <c r="CZ46" s="623">
        <v>8.6</v>
      </c>
      <c r="DA46" s="624"/>
      <c r="DB46" s="624"/>
      <c r="DC46" s="625"/>
      <c r="DD46" s="626">
        <v>826886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239217</v>
      </c>
      <c r="CS47" s="639"/>
      <c r="CT47" s="639"/>
      <c r="CU47" s="639"/>
      <c r="CV47" s="639"/>
      <c r="CW47" s="639"/>
      <c r="CX47" s="639"/>
      <c r="CY47" s="640"/>
      <c r="CZ47" s="623">
        <v>0.9</v>
      </c>
      <c r="DA47" s="641"/>
      <c r="DB47" s="641"/>
      <c r="DC47" s="642"/>
      <c r="DD47" s="626">
        <v>102790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26523505</v>
      </c>
      <c r="CS49" s="605"/>
      <c r="CT49" s="605"/>
      <c r="CU49" s="605"/>
      <c r="CV49" s="605"/>
      <c r="CW49" s="605"/>
      <c r="CX49" s="605"/>
      <c r="CY49" s="606"/>
      <c r="CZ49" s="607">
        <v>100</v>
      </c>
      <c r="DA49" s="608"/>
      <c r="DB49" s="608"/>
      <c r="DC49" s="609"/>
      <c r="DD49" s="610">
        <v>15719582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27692</v>
      </c>
      <c r="R7" s="1134"/>
      <c r="S7" s="1134"/>
      <c r="T7" s="1134"/>
      <c r="U7" s="1134"/>
      <c r="V7" s="1134">
        <v>26561</v>
      </c>
      <c r="W7" s="1134"/>
      <c r="X7" s="1134"/>
      <c r="Y7" s="1134"/>
      <c r="Z7" s="1134"/>
      <c r="AA7" s="1134">
        <v>1131</v>
      </c>
      <c r="AB7" s="1134"/>
      <c r="AC7" s="1134"/>
      <c r="AD7" s="1134"/>
      <c r="AE7" s="1135"/>
      <c r="AF7" s="1136">
        <v>655</v>
      </c>
      <c r="AG7" s="1137"/>
      <c r="AH7" s="1137"/>
      <c r="AI7" s="1137"/>
      <c r="AJ7" s="1138"/>
      <c r="AK7" s="1120">
        <v>1038</v>
      </c>
      <c r="AL7" s="1121"/>
      <c r="AM7" s="1121"/>
      <c r="AN7" s="1121"/>
      <c r="AO7" s="1121"/>
      <c r="AP7" s="1121">
        <v>30016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-1</v>
      </c>
      <c r="CI7" s="1118"/>
      <c r="CJ7" s="1118"/>
      <c r="CK7" s="1118"/>
      <c r="CL7" s="1119"/>
      <c r="CM7" s="1117">
        <v>33</v>
      </c>
      <c r="CN7" s="1118"/>
      <c r="CO7" s="1118"/>
      <c r="CP7" s="1118"/>
      <c r="CQ7" s="1119"/>
      <c r="CR7" s="1117">
        <v>4</v>
      </c>
      <c r="CS7" s="1118"/>
      <c r="CT7" s="1118"/>
      <c r="CU7" s="1118"/>
      <c r="CV7" s="1119"/>
      <c r="CW7" s="1117">
        <v>3</v>
      </c>
      <c r="CX7" s="1118"/>
      <c r="CY7" s="1118"/>
      <c r="CZ7" s="1118"/>
      <c r="DA7" s="1119"/>
      <c r="DB7" s="1117" t="s">
        <v>551</v>
      </c>
      <c r="DC7" s="1118"/>
      <c r="DD7" s="1118"/>
      <c r="DE7" s="1118"/>
      <c r="DF7" s="1119"/>
      <c r="DG7" s="1117" t="s">
        <v>551</v>
      </c>
      <c r="DH7" s="1118"/>
      <c r="DI7" s="1118"/>
      <c r="DJ7" s="1118"/>
      <c r="DK7" s="1119"/>
      <c r="DL7" s="1117" t="s">
        <v>551</v>
      </c>
      <c r="DM7" s="1118"/>
      <c r="DN7" s="1118"/>
      <c r="DO7" s="1118"/>
      <c r="DP7" s="1119"/>
      <c r="DQ7" s="1117" t="s">
        <v>550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548</v>
      </c>
      <c r="BS8" s="1043" t="s">
        <v>547</v>
      </c>
      <c r="BT8" s="1044"/>
      <c r="BU8" s="1044"/>
      <c r="BV8" s="1044"/>
      <c r="BW8" s="1044"/>
      <c r="BX8" s="1044"/>
      <c r="BY8" s="1044"/>
      <c r="BZ8" s="1044"/>
      <c r="CA8" s="1044"/>
      <c r="CB8" s="1044"/>
      <c r="CC8" s="1044"/>
      <c r="CD8" s="1044"/>
      <c r="CE8" s="1044"/>
      <c r="CF8" s="1044"/>
      <c r="CG8" s="1045"/>
      <c r="CH8" s="1018">
        <v>31</v>
      </c>
      <c r="CI8" s="1019"/>
      <c r="CJ8" s="1019"/>
      <c r="CK8" s="1019"/>
      <c r="CL8" s="1020"/>
      <c r="CM8" s="1018">
        <v>402</v>
      </c>
      <c r="CN8" s="1019"/>
      <c r="CO8" s="1019"/>
      <c r="CP8" s="1019"/>
      <c r="CQ8" s="1020"/>
      <c r="CR8" s="1018">
        <v>5</v>
      </c>
      <c r="CS8" s="1019"/>
      <c r="CT8" s="1019"/>
      <c r="CU8" s="1019"/>
      <c r="CV8" s="1020"/>
      <c r="CW8" s="1018" t="s">
        <v>550</v>
      </c>
      <c r="CX8" s="1019"/>
      <c r="CY8" s="1019"/>
      <c r="CZ8" s="1019"/>
      <c r="DA8" s="1020"/>
      <c r="DB8" s="1018" t="s">
        <v>550</v>
      </c>
      <c r="DC8" s="1019"/>
      <c r="DD8" s="1019"/>
      <c r="DE8" s="1019"/>
      <c r="DF8" s="1020"/>
      <c r="DG8" s="1018">
        <v>210</v>
      </c>
      <c r="DH8" s="1019"/>
      <c r="DI8" s="1019"/>
      <c r="DJ8" s="1019"/>
      <c r="DK8" s="1020"/>
      <c r="DL8" s="1018" t="s">
        <v>552</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4</v>
      </c>
      <c r="CI9" s="1019"/>
      <c r="CJ9" s="1019"/>
      <c r="CK9" s="1019"/>
      <c r="CL9" s="1020"/>
      <c r="CM9" s="1018">
        <v>8</v>
      </c>
      <c r="CN9" s="1019"/>
      <c r="CO9" s="1019"/>
      <c r="CP9" s="1019"/>
      <c r="CQ9" s="1020"/>
      <c r="CR9" s="1018">
        <v>1</v>
      </c>
      <c r="CS9" s="1019"/>
      <c r="CT9" s="1019"/>
      <c r="CU9" s="1019"/>
      <c r="CV9" s="1020"/>
      <c r="CW9" s="1018">
        <v>1</v>
      </c>
      <c r="CX9" s="1019"/>
      <c r="CY9" s="1019"/>
      <c r="CZ9" s="1019"/>
      <c r="DA9" s="1020"/>
      <c r="DB9" s="1018" t="s">
        <v>550</v>
      </c>
      <c r="DC9" s="1019"/>
      <c r="DD9" s="1019"/>
      <c r="DE9" s="1019"/>
      <c r="DF9" s="1020"/>
      <c r="DG9" s="1018" t="s">
        <v>550</v>
      </c>
      <c r="DH9" s="1019"/>
      <c r="DI9" s="1019"/>
      <c r="DJ9" s="1019"/>
      <c r="DK9" s="1020"/>
      <c r="DL9" s="1018" t="s">
        <v>550</v>
      </c>
      <c r="DM9" s="1019"/>
      <c r="DN9" s="1019"/>
      <c r="DO9" s="1019"/>
      <c r="DP9" s="1020"/>
      <c r="DQ9" s="1018" t="s">
        <v>550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27654</v>
      </c>
      <c r="R23" s="1098"/>
      <c r="S23" s="1098"/>
      <c r="T23" s="1098"/>
      <c r="U23" s="1098"/>
      <c r="V23" s="1098">
        <v>26523</v>
      </c>
      <c r="W23" s="1098"/>
      <c r="X23" s="1098"/>
      <c r="Y23" s="1098"/>
      <c r="Z23" s="1098"/>
      <c r="AA23" s="1098">
        <v>1131</v>
      </c>
      <c r="AB23" s="1098"/>
      <c r="AC23" s="1098"/>
      <c r="AD23" s="1098"/>
      <c r="AE23" s="1099"/>
      <c r="AF23" s="1100">
        <v>655</v>
      </c>
      <c r="AG23" s="1098"/>
      <c r="AH23" s="1098"/>
      <c r="AI23" s="1098"/>
      <c r="AJ23" s="1101"/>
      <c r="AK23" s="1102"/>
      <c r="AL23" s="1103"/>
      <c r="AM23" s="1103"/>
      <c r="AN23" s="1103"/>
      <c r="AO23" s="1103"/>
      <c r="AP23" s="1098">
        <v>30016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7828</v>
      </c>
      <c r="R28" s="1083"/>
      <c r="S28" s="1083"/>
      <c r="T28" s="1083"/>
      <c r="U28" s="1083"/>
      <c r="V28" s="1083">
        <v>7488</v>
      </c>
      <c r="W28" s="1083"/>
      <c r="X28" s="1083"/>
      <c r="Y28" s="1083"/>
      <c r="Z28" s="1083"/>
      <c r="AA28" s="1083">
        <v>340</v>
      </c>
      <c r="AB28" s="1083"/>
      <c r="AC28" s="1083"/>
      <c r="AD28" s="1083"/>
      <c r="AE28" s="1084"/>
      <c r="AF28" s="1085">
        <v>340</v>
      </c>
      <c r="AG28" s="1083"/>
      <c r="AH28" s="1083"/>
      <c r="AI28" s="1083"/>
      <c r="AJ28" s="1086"/>
      <c r="AK28" s="1087">
        <v>631</v>
      </c>
      <c r="AL28" s="1075"/>
      <c r="AM28" s="1075"/>
      <c r="AN28" s="1075"/>
      <c r="AO28" s="1075"/>
      <c r="AP28" s="1075" t="s">
        <v>539</v>
      </c>
      <c r="AQ28" s="1075"/>
      <c r="AR28" s="1075"/>
      <c r="AS28" s="1075"/>
      <c r="AT28" s="1075"/>
      <c r="AU28" s="1075" t="s">
        <v>539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5665</v>
      </c>
      <c r="R29" s="1073"/>
      <c r="S29" s="1073"/>
      <c r="T29" s="1073"/>
      <c r="U29" s="1073"/>
      <c r="V29" s="1073">
        <v>5490</v>
      </c>
      <c r="W29" s="1073"/>
      <c r="X29" s="1073"/>
      <c r="Y29" s="1073"/>
      <c r="Z29" s="1073"/>
      <c r="AA29" s="1073">
        <v>175</v>
      </c>
      <c r="AB29" s="1073"/>
      <c r="AC29" s="1073"/>
      <c r="AD29" s="1073"/>
      <c r="AE29" s="1074"/>
      <c r="AF29" s="1048">
        <v>175</v>
      </c>
      <c r="AG29" s="1049"/>
      <c r="AH29" s="1049"/>
      <c r="AI29" s="1049"/>
      <c r="AJ29" s="1050"/>
      <c r="AK29" s="1009">
        <v>736</v>
      </c>
      <c r="AL29" s="1000"/>
      <c r="AM29" s="1000"/>
      <c r="AN29" s="1000"/>
      <c r="AO29" s="1000"/>
      <c r="AP29" s="1000" t="s">
        <v>539</v>
      </c>
      <c r="AQ29" s="1000"/>
      <c r="AR29" s="1000"/>
      <c r="AS29" s="1000"/>
      <c r="AT29" s="1000"/>
      <c r="AU29" s="1000" t="s">
        <v>539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658</v>
      </c>
      <c r="R30" s="1073"/>
      <c r="S30" s="1073"/>
      <c r="T30" s="1073"/>
      <c r="U30" s="1073"/>
      <c r="V30" s="1073">
        <v>657</v>
      </c>
      <c r="W30" s="1073"/>
      <c r="X30" s="1073"/>
      <c r="Y30" s="1073"/>
      <c r="Z30" s="1073"/>
      <c r="AA30" s="1073">
        <v>1</v>
      </c>
      <c r="AB30" s="1073"/>
      <c r="AC30" s="1073"/>
      <c r="AD30" s="1073"/>
      <c r="AE30" s="1074"/>
      <c r="AF30" s="1048">
        <v>1</v>
      </c>
      <c r="AG30" s="1049"/>
      <c r="AH30" s="1049"/>
      <c r="AI30" s="1049"/>
      <c r="AJ30" s="1050"/>
      <c r="AK30" s="1009">
        <v>230</v>
      </c>
      <c r="AL30" s="1000"/>
      <c r="AM30" s="1000"/>
      <c r="AN30" s="1000"/>
      <c r="AO30" s="1000"/>
      <c r="AP30" s="1000" t="s">
        <v>539</v>
      </c>
      <c r="AQ30" s="1000"/>
      <c r="AR30" s="1000"/>
      <c r="AS30" s="1000"/>
      <c r="AT30" s="1000"/>
      <c r="AU30" s="1000" t="s">
        <v>539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814</v>
      </c>
      <c r="R31" s="1073"/>
      <c r="S31" s="1073"/>
      <c r="T31" s="1073"/>
      <c r="U31" s="1073"/>
      <c r="V31" s="1073">
        <v>727</v>
      </c>
      <c r="W31" s="1073"/>
      <c r="X31" s="1073"/>
      <c r="Y31" s="1073"/>
      <c r="Z31" s="1073"/>
      <c r="AA31" s="1073">
        <v>87</v>
      </c>
      <c r="AB31" s="1073"/>
      <c r="AC31" s="1073"/>
      <c r="AD31" s="1073"/>
      <c r="AE31" s="1074"/>
      <c r="AF31" s="1048">
        <v>1689</v>
      </c>
      <c r="AG31" s="1049"/>
      <c r="AH31" s="1049"/>
      <c r="AI31" s="1049"/>
      <c r="AJ31" s="1050"/>
      <c r="AK31" s="1009">
        <v>139</v>
      </c>
      <c r="AL31" s="1000"/>
      <c r="AM31" s="1000"/>
      <c r="AN31" s="1000"/>
      <c r="AO31" s="1000"/>
      <c r="AP31" s="1000">
        <v>1432</v>
      </c>
      <c r="AQ31" s="1000"/>
      <c r="AR31" s="1000"/>
      <c r="AS31" s="1000"/>
      <c r="AT31" s="1000"/>
      <c r="AU31" s="1000">
        <v>649</v>
      </c>
      <c r="AV31" s="1000"/>
      <c r="AW31" s="1000"/>
      <c r="AX31" s="1000"/>
      <c r="AY31" s="1000"/>
      <c r="AZ31" s="1071" t="s">
        <v>539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540</v>
      </c>
      <c r="R32" s="1073"/>
      <c r="S32" s="1073"/>
      <c r="T32" s="1073"/>
      <c r="U32" s="1073"/>
      <c r="V32" s="1073">
        <v>523</v>
      </c>
      <c r="W32" s="1073"/>
      <c r="X32" s="1073"/>
      <c r="Y32" s="1073"/>
      <c r="Z32" s="1073"/>
      <c r="AA32" s="1073">
        <v>17</v>
      </c>
      <c r="AB32" s="1073"/>
      <c r="AC32" s="1073"/>
      <c r="AD32" s="1073"/>
      <c r="AE32" s="1074"/>
      <c r="AF32" s="1048">
        <v>17</v>
      </c>
      <c r="AG32" s="1049"/>
      <c r="AH32" s="1049"/>
      <c r="AI32" s="1049"/>
      <c r="AJ32" s="1050"/>
      <c r="AK32" s="1009">
        <v>81</v>
      </c>
      <c r="AL32" s="1000"/>
      <c r="AM32" s="1000"/>
      <c r="AN32" s="1000"/>
      <c r="AO32" s="1000"/>
      <c r="AP32" s="1000">
        <v>2453</v>
      </c>
      <c r="AQ32" s="1000"/>
      <c r="AR32" s="1000"/>
      <c r="AS32" s="1000"/>
      <c r="AT32" s="1000"/>
      <c r="AU32" s="1000">
        <v>908</v>
      </c>
      <c r="AV32" s="1000"/>
      <c r="AW32" s="1000"/>
      <c r="AX32" s="1000"/>
      <c r="AY32" s="1000"/>
      <c r="AZ32" s="1071" t="s">
        <v>539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39</v>
      </c>
      <c r="R33" s="1073"/>
      <c r="S33" s="1073"/>
      <c r="T33" s="1073"/>
      <c r="U33" s="1073"/>
      <c r="V33" s="1073">
        <v>36</v>
      </c>
      <c r="W33" s="1073"/>
      <c r="X33" s="1073"/>
      <c r="Y33" s="1073"/>
      <c r="Z33" s="1073"/>
      <c r="AA33" s="1073">
        <v>3</v>
      </c>
      <c r="AB33" s="1073"/>
      <c r="AC33" s="1073"/>
      <c r="AD33" s="1073"/>
      <c r="AE33" s="1074"/>
      <c r="AF33" s="1048">
        <v>3</v>
      </c>
      <c r="AG33" s="1049"/>
      <c r="AH33" s="1049"/>
      <c r="AI33" s="1049"/>
      <c r="AJ33" s="1050"/>
      <c r="AK33" s="1009">
        <v>20</v>
      </c>
      <c r="AL33" s="1000"/>
      <c r="AM33" s="1000"/>
      <c r="AN33" s="1000"/>
      <c r="AO33" s="1000"/>
      <c r="AP33" s="1000">
        <v>275</v>
      </c>
      <c r="AQ33" s="1000"/>
      <c r="AR33" s="1000"/>
      <c r="AS33" s="1000"/>
      <c r="AT33" s="1000"/>
      <c r="AU33" s="1000">
        <v>222</v>
      </c>
      <c r="AV33" s="1000"/>
      <c r="AW33" s="1000"/>
      <c r="AX33" s="1000"/>
      <c r="AY33" s="1000"/>
      <c r="AZ33" s="1071" t="s">
        <v>540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207</v>
      </c>
      <c r="R34" s="1073"/>
      <c r="S34" s="1073"/>
      <c r="T34" s="1073"/>
      <c r="U34" s="1073"/>
      <c r="V34" s="1073">
        <v>207</v>
      </c>
      <c r="W34" s="1073"/>
      <c r="X34" s="1073"/>
      <c r="Y34" s="1073"/>
      <c r="Z34" s="1073"/>
      <c r="AA34" s="1073">
        <v>0</v>
      </c>
      <c r="AB34" s="1073"/>
      <c r="AC34" s="1073"/>
      <c r="AD34" s="1073"/>
      <c r="AE34" s="1074"/>
      <c r="AF34" s="1048">
        <v>0</v>
      </c>
      <c r="AG34" s="1049"/>
      <c r="AH34" s="1049"/>
      <c r="AI34" s="1049"/>
      <c r="AJ34" s="1050"/>
      <c r="AK34" s="1009">
        <v>18</v>
      </c>
      <c r="AL34" s="1000"/>
      <c r="AM34" s="1000"/>
      <c r="AN34" s="1000"/>
      <c r="AO34" s="1000"/>
      <c r="AP34" s="1000" t="s">
        <v>539</v>
      </c>
      <c r="AQ34" s="1000"/>
      <c r="AR34" s="1000"/>
      <c r="AS34" s="1000"/>
      <c r="AT34" s="1000"/>
      <c r="AU34" s="1000" t="s">
        <v>539</v>
      </c>
      <c r="AV34" s="1000"/>
      <c r="AW34" s="1000"/>
      <c r="AX34" s="1000"/>
      <c r="AY34" s="1000"/>
      <c r="AZ34" s="1071" t="s">
        <v>539</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42</v>
      </c>
      <c r="R35" s="1073"/>
      <c r="S35" s="1073"/>
      <c r="T35" s="1073"/>
      <c r="U35" s="1073"/>
      <c r="V35" s="1073">
        <v>41</v>
      </c>
      <c r="W35" s="1073"/>
      <c r="X35" s="1073"/>
      <c r="Y35" s="1073"/>
      <c r="Z35" s="1073"/>
      <c r="AA35" s="1073">
        <v>1</v>
      </c>
      <c r="AB35" s="1073"/>
      <c r="AC35" s="1073"/>
      <c r="AD35" s="1073"/>
      <c r="AE35" s="1074"/>
      <c r="AF35" s="1048">
        <v>1</v>
      </c>
      <c r="AG35" s="1049"/>
      <c r="AH35" s="1049"/>
      <c r="AI35" s="1049"/>
      <c r="AJ35" s="1050"/>
      <c r="AK35" s="1009">
        <v>37</v>
      </c>
      <c r="AL35" s="1000"/>
      <c r="AM35" s="1000"/>
      <c r="AN35" s="1000"/>
      <c r="AO35" s="1000"/>
      <c r="AP35" s="1000" t="s">
        <v>539</v>
      </c>
      <c r="AQ35" s="1000"/>
      <c r="AR35" s="1000"/>
      <c r="AS35" s="1000"/>
      <c r="AT35" s="1000"/>
      <c r="AU35" s="1000" t="s">
        <v>539</v>
      </c>
      <c r="AV35" s="1000"/>
      <c r="AW35" s="1000"/>
      <c r="AX35" s="1000"/>
      <c r="AY35" s="1000"/>
      <c r="AZ35" s="1071" t="s">
        <v>539</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157</v>
      </c>
      <c r="R36" s="1073"/>
      <c r="S36" s="1073"/>
      <c r="T36" s="1073"/>
      <c r="U36" s="1073"/>
      <c r="V36" s="1073">
        <v>140</v>
      </c>
      <c r="W36" s="1073"/>
      <c r="X36" s="1073"/>
      <c r="Y36" s="1073"/>
      <c r="Z36" s="1073"/>
      <c r="AA36" s="1073">
        <v>17</v>
      </c>
      <c r="AB36" s="1073"/>
      <c r="AC36" s="1073"/>
      <c r="AD36" s="1073"/>
      <c r="AE36" s="1074"/>
      <c r="AF36" s="1048">
        <v>17</v>
      </c>
      <c r="AG36" s="1049"/>
      <c r="AH36" s="1049"/>
      <c r="AI36" s="1049"/>
      <c r="AJ36" s="1050"/>
      <c r="AK36" s="1009">
        <v>51</v>
      </c>
      <c r="AL36" s="1000"/>
      <c r="AM36" s="1000"/>
      <c r="AN36" s="1000"/>
      <c r="AO36" s="1000"/>
      <c r="AP36" s="1000" t="s">
        <v>539</v>
      </c>
      <c r="AQ36" s="1000"/>
      <c r="AR36" s="1000"/>
      <c r="AS36" s="1000"/>
      <c r="AT36" s="1000"/>
      <c r="AU36" s="1000" t="s">
        <v>539</v>
      </c>
      <c r="AV36" s="1000"/>
      <c r="AW36" s="1000"/>
      <c r="AX36" s="1000"/>
      <c r="AY36" s="1000"/>
      <c r="AZ36" s="1071" t="s">
        <v>539</v>
      </c>
      <c r="BA36" s="1071"/>
      <c r="BB36" s="1071"/>
      <c r="BC36" s="1071"/>
      <c r="BD36" s="1071"/>
      <c r="BE36" s="1061" t="s">
        <v>385</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2245</v>
      </c>
      <c r="AG63" s="988"/>
      <c r="AH63" s="988"/>
      <c r="AI63" s="988"/>
      <c r="AJ63" s="1059"/>
      <c r="AK63" s="1060"/>
      <c r="AL63" s="992"/>
      <c r="AM63" s="992"/>
      <c r="AN63" s="992"/>
      <c r="AO63" s="992"/>
      <c r="AP63" s="988">
        <v>4160</v>
      </c>
      <c r="AQ63" s="988"/>
      <c r="AR63" s="988"/>
      <c r="AS63" s="988"/>
      <c r="AT63" s="988"/>
      <c r="AU63" s="988">
        <v>1779</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384</v>
      </c>
      <c r="R69" s="1000"/>
      <c r="S69" s="1000"/>
      <c r="T69" s="1000"/>
      <c r="U69" s="1000"/>
      <c r="V69" s="1000">
        <v>367</v>
      </c>
      <c r="W69" s="1000"/>
      <c r="X69" s="1000"/>
      <c r="Y69" s="1000"/>
      <c r="Z69" s="1000"/>
      <c r="AA69" s="1000">
        <v>17</v>
      </c>
      <c r="AB69" s="1000"/>
      <c r="AC69" s="1000"/>
      <c r="AD69" s="1000"/>
      <c r="AE69" s="1000"/>
      <c r="AF69" s="1000">
        <v>17</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884</v>
      </c>
      <c r="R70" s="1000"/>
      <c r="S70" s="1000"/>
      <c r="T70" s="1000"/>
      <c r="U70" s="1000"/>
      <c r="V70" s="1000">
        <v>822</v>
      </c>
      <c r="W70" s="1000"/>
      <c r="X70" s="1000"/>
      <c r="Y70" s="1000"/>
      <c r="Z70" s="1000"/>
      <c r="AA70" s="1000">
        <v>62</v>
      </c>
      <c r="AB70" s="1000"/>
      <c r="AC70" s="1000"/>
      <c r="AD70" s="1000"/>
      <c r="AE70" s="1000"/>
      <c r="AF70" s="1000">
        <v>62</v>
      </c>
      <c r="AG70" s="1000"/>
      <c r="AH70" s="1000"/>
      <c r="AI70" s="1000"/>
      <c r="AJ70" s="1000"/>
      <c r="AK70" s="1000" t="s">
        <v>539</v>
      </c>
      <c r="AL70" s="1000"/>
      <c r="AM70" s="1000"/>
      <c r="AN70" s="1000"/>
      <c r="AO70" s="1000"/>
      <c r="AP70" s="1000">
        <v>18</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544</v>
      </c>
      <c r="C71" s="1004"/>
      <c r="D71" s="1004"/>
      <c r="E71" s="1004"/>
      <c r="F71" s="1004"/>
      <c r="G71" s="1004"/>
      <c r="H71" s="1004"/>
      <c r="I71" s="1004"/>
      <c r="J71" s="1004"/>
      <c r="K71" s="1004"/>
      <c r="L71" s="1004"/>
      <c r="M71" s="1004"/>
      <c r="N71" s="1004"/>
      <c r="O71" s="1004"/>
      <c r="P71" s="1005"/>
      <c r="Q71" s="1006">
        <v>1973</v>
      </c>
      <c r="R71" s="1000"/>
      <c r="S71" s="1000"/>
      <c r="T71" s="1000"/>
      <c r="U71" s="1000"/>
      <c r="V71" s="1000">
        <v>1969</v>
      </c>
      <c r="W71" s="1000"/>
      <c r="X71" s="1000"/>
      <c r="Y71" s="1000"/>
      <c r="Z71" s="1000"/>
      <c r="AA71" s="1000">
        <v>4</v>
      </c>
      <c r="AB71" s="1000"/>
      <c r="AC71" s="1000"/>
      <c r="AD71" s="1000"/>
      <c r="AE71" s="1000"/>
      <c r="AF71" s="1000">
        <v>4</v>
      </c>
      <c r="AG71" s="1000"/>
      <c r="AH71" s="1000"/>
      <c r="AI71" s="1000"/>
      <c r="AJ71" s="1000"/>
      <c r="AK71" s="1000" t="s">
        <v>539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545</v>
      </c>
      <c r="C72" s="1004"/>
      <c r="D72" s="1004"/>
      <c r="E72" s="1004"/>
      <c r="F72" s="1004"/>
      <c r="G72" s="1004"/>
      <c r="H72" s="1004"/>
      <c r="I72" s="1004"/>
      <c r="J72" s="1004"/>
      <c r="K72" s="1004"/>
      <c r="L72" s="1004"/>
      <c r="M72" s="1004"/>
      <c r="N72" s="1004"/>
      <c r="O72" s="1004"/>
      <c r="P72" s="1005"/>
      <c r="Q72" s="1006">
        <v>277097</v>
      </c>
      <c r="R72" s="1000"/>
      <c r="S72" s="1000"/>
      <c r="T72" s="1000"/>
      <c r="U72" s="1000"/>
      <c r="V72" s="1000">
        <v>265172</v>
      </c>
      <c r="W72" s="1000"/>
      <c r="X72" s="1000"/>
      <c r="Y72" s="1000"/>
      <c r="Z72" s="1000"/>
      <c r="AA72" s="1000">
        <v>11924</v>
      </c>
      <c r="AB72" s="1000"/>
      <c r="AC72" s="1000"/>
      <c r="AD72" s="1000"/>
      <c r="AE72" s="1000"/>
      <c r="AF72" s="1000">
        <v>11924</v>
      </c>
      <c r="AG72" s="1000"/>
      <c r="AH72" s="1000"/>
      <c r="AI72" s="1000"/>
      <c r="AJ72" s="1000"/>
      <c r="AK72" s="1000">
        <v>1891</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13452</v>
      </c>
      <c r="AG88" s="988"/>
      <c r="AH88" s="988"/>
      <c r="AI88" s="988"/>
      <c r="AJ88" s="988"/>
      <c r="AK88" s="992"/>
      <c r="AL88" s="992"/>
      <c r="AM88" s="992"/>
      <c r="AN88" s="992"/>
      <c r="AO88" s="992"/>
      <c r="AP88" s="988">
        <v>18</v>
      </c>
      <c r="AQ88" s="988"/>
      <c r="AR88" s="988"/>
      <c r="AS88" s="988"/>
      <c r="AT88" s="988"/>
      <c r="AU88" s="988" t="s">
        <v>539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v>4</v>
      </c>
      <c r="CX102" s="980"/>
      <c r="CY102" s="980"/>
      <c r="CZ102" s="980"/>
      <c r="DA102" s="981"/>
      <c r="DB102" s="979" t="s">
        <v>550</v>
      </c>
      <c r="DC102" s="980"/>
      <c r="DD102" s="980"/>
      <c r="DE102" s="980"/>
      <c r="DF102" s="981"/>
      <c r="DG102" s="979">
        <v>210</v>
      </c>
      <c r="DH102" s="980"/>
      <c r="DI102" s="980"/>
      <c r="DJ102" s="980"/>
      <c r="DK102" s="981"/>
      <c r="DL102" s="979" t="s">
        <v>550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3469221</v>
      </c>
      <c r="AB110" s="916"/>
      <c r="AC110" s="916"/>
      <c r="AD110" s="916"/>
      <c r="AE110" s="917"/>
      <c r="AF110" s="918">
        <v>3227880</v>
      </c>
      <c r="AG110" s="916"/>
      <c r="AH110" s="916"/>
      <c r="AI110" s="916"/>
      <c r="AJ110" s="917"/>
      <c r="AK110" s="918">
        <v>3058726</v>
      </c>
      <c r="AL110" s="916"/>
      <c r="AM110" s="916"/>
      <c r="AN110" s="916"/>
      <c r="AO110" s="917"/>
      <c r="AP110" s="919">
        <v>24.8</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29282055</v>
      </c>
      <c r="BR110" s="863"/>
      <c r="BS110" s="863"/>
      <c r="BT110" s="863"/>
      <c r="BU110" s="863"/>
      <c r="BV110" s="863">
        <v>29733331</v>
      </c>
      <c r="BW110" s="863"/>
      <c r="BX110" s="863"/>
      <c r="BY110" s="863"/>
      <c r="BZ110" s="863"/>
      <c r="CA110" s="863">
        <v>30016266</v>
      </c>
      <c r="CB110" s="863"/>
      <c r="CC110" s="863"/>
      <c r="CD110" s="863"/>
      <c r="CE110" s="863"/>
      <c r="CF110" s="887">
        <v>243.8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15374</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2572212</v>
      </c>
      <c r="BR112" s="835"/>
      <c r="BS112" s="835"/>
      <c r="BT112" s="835"/>
      <c r="BU112" s="835"/>
      <c r="BV112" s="835">
        <v>2142066</v>
      </c>
      <c r="BW112" s="835"/>
      <c r="BX112" s="835"/>
      <c r="BY112" s="835"/>
      <c r="BZ112" s="835"/>
      <c r="CA112" s="835">
        <v>1778924</v>
      </c>
      <c r="CB112" s="835"/>
      <c r="CC112" s="835"/>
      <c r="CD112" s="835"/>
      <c r="CE112" s="835"/>
      <c r="CF112" s="896">
        <v>14.4</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197245</v>
      </c>
      <c r="AB113" s="944"/>
      <c r="AC113" s="944"/>
      <c r="AD113" s="944"/>
      <c r="AE113" s="945"/>
      <c r="AF113" s="946">
        <v>187703</v>
      </c>
      <c r="AG113" s="944"/>
      <c r="AH113" s="944"/>
      <c r="AI113" s="944"/>
      <c r="AJ113" s="945"/>
      <c r="AK113" s="946">
        <v>164647</v>
      </c>
      <c r="AL113" s="944"/>
      <c r="AM113" s="944"/>
      <c r="AN113" s="944"/>
      <c r="AO113" s="945"/>
      <c r="AP113" s="947">
        <v>1.3</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3387387</v>
      </c>
      <c r="BR114" s="835"/>
      <c r="BS114" s="835"/>
      <c r="BT114" s="835"/>
      <c r="BU114" s="835"/>
      <c r="BV114" s="835">
        <v>3264486</v>
      </c>
      <c r="BW114" s="835"/>
      <c r="BX114" s="835"/>
      <c r="BY114" s="835"/>
      <c r="BZ114" s="835"/>
      <c r="CA114" s="835">
        <v>3510740</v>
      </c>
      <c r="CB114" s="835"/>
      <c r="CC114" s="835"/>
      <c r="CD114" s="835"/>
      <c r="CE114" s="835"/>
      <c r="CF114" s="896">
        <v>28.5</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6004</v>
      </c>
      <c r="AB115" s="944"/>
      <c r="AC115" s="944"/>
      <c r="AD115" s="944"/>
      <c r="AE115" s="945"/>
      <c r="AF115" s="946">
        <v>5789</v>
      </c>
      <c r="AG115" s="944"/>
      <c r="AH115" s="944"/>
      <c r="AI115" s="944"/>
      <c r="AJ115" s="945"/>
      <c r="AK115" s="946">
        <v>5372</v>
      </c>
      <c r="AL115" s="944"/>
      <c r="AM115" s="944"/>
      <c r="AN115" s="944"/>
      <c r="AO115" s="945"/>
      <c r="AP115" s="947">
        <v>0</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41855</v>
      </c>
      <c r="BR115" s="835"/>
      <c r="BS115" s="835"/>
      <c r="BT115" s="835"/>
      <c r="BU115" s="835"/>
      <c r="BV115" s="835">
        <v>53825</v>
      </c>
      <c r="BW115" s="835"/>
      <c r="BX115" s="835"/>
      <c r="BY115" s="835"/>
      <c r="BZ115" s="835"/>
      <c r="CA115" s="835" t="s">
        <v>111</v>
      </c>
      <c r="CB115" s="835"/>
      <c r="CC115" s="835"/>
      <c r="CD115" s="835"/>
      <c r="CE115" s="835"/>
      <c r="CF115" s="896" t="s">
        <v>111</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3672470</v>
      </c>
      <c r="AB117" s="930"/>
      <c r="AC117" s="930"/>
      <c r="AD117" s="930"/>
      <c r="AE117" s="931"/>
      <c r="AF117" s="932">
        <v>3421372</v>
      </c>
      <c r="AG117" s="930"/>
      <c r="AH117" s="930"/>
      <c r="AI117" s="930"/>
      <c r="AJ117" s="931"/>
      <c r="AK117" s="932">
        <v>3228745</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35298883</v>
      </c>
      <c r="BR119" s="866"/>
      <c r="BS119" s="866"/>
      <c r="BT119" s="866"/>
      <c r="BU119" s="866"/>
      <c r="BV119" s="866">
        <v>35193708</v>
      </c>
      <c r="BW119" s="866"/>
      <c r="BX119" s="866"/>
      <c r="BY119" s="866"/>
      <c r="BZ119" s="866"/>
      <c r="CA119" s="866">
        <v>35305930</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15374</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8257789</v>
      </c>
      <c r="BR120" s="863"/>
      <c r="BS120" s="863"/>
      <c r="BT120" s="863"/>
      <c r="BU120" s="863"/>
      <c r="BV120" s="863">
        <v>7882257</v>
      </c>
      <c r="BW120" s="863"/>
      <c r="BX120" s="863"/>
      <c r="BY120" s="863"/>
      <c r="BZ120" s="863"/>
      <c r="CA120" s="863">
        <v>7576918</v>
      </c>
      <c r="CB120" s="863"/>
      <c r="CC120" s="863"/>
      <c r="CD120" s="863"/>
      <c r="CE120" s="863"/>
      <c r="CF120" s="887">
        <v>61.5</v>
      </c>
      <c r="CG120" s="888"/>
      <c r="CH120" s="888"/>
      <c r="CI120" s="888"/>
      <c r="CJ120" s="888"/>
      <c r="CK120" s="889" t="s">
        <v>439</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1560094</v>
      </c>
      <c r="DH120" s="863"/>
      <c r="DI120" s="863"/>
      <c r="DJ120" s="863"/>
      <c r="DK120" s="863"/>
      <c r="DL120" s="863">
        <v>1197140</v>
      </c>
      <c r="DM120" s="863"/>
      <c r="DN120" s="863"/>
      <c r="DO120" s="863"/>
      <c r="DP120" s="863"/>
      <c r="DQ120" s="863">
        <v>907739</v>
      </c>
      <c r="DR120" s="863"/>
      <c r="DS120" s="863"/>
      <c r="DT120" s="863"/>
      <c r="DU120" s="863"/>
      <c r="DV120" s="864">
        <v>7.4</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1900416</v>
      </c>
      <c r="BR121" s="835"/>
      <c r="BS121" s="835"/>
      <c r="BT121" s="835"/>
      <c r="BU121" s="835"/>
      <c r="BV121" s="835">
        <v>1776722</v>
      </c>
      <c r="BW121" s="835"/>
      <c r="BX121" s="835"/>
      <c r="BY121" s="835"/>
      <c r="BZ121" s="835"/>
      <c r="CA121" s="835">
        <v>1637975</v>
      </c>
      <c r="CB121" s="835"/>
      <c r="CC121" s="835"/>
      <c r="CD121" s="835"/>
      <c r="CE121" s="835"/>
      <c r="CF121" s="896">
        <v>13.3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742025</v>
      </c>
      <c r="DH121" s="835"/>
      <c r="DI121" s="835"/>
      <c r="DJ121" s="835"/>
      <c r="DK121" s="835"/>
      <c r="DL121" s="835">
        <v>698267</v>
      </c>
      <c r="DM121" s="835"/>
      <c r="DN121" s="835"/>
      <c r="DO121" s="835"/>
      <c r="DP121" s="835"/>
      <c r="DQ121" s="835">
        <v>648856</v>
      </c>
      <c r="DR121" s="835"/>
      <c r="DS121" s="835"/>
      <c r="DT121" s="835"/>
      <c r="DU121" s="835"/>
      <c r="DV121" s="812">
        <v>5.3</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22081991</v>
      </c>
      <c r="BR122" s="866"/>
      <c r="BS122" s="866"/>
      <c r="BT122" s="866"/>
      <c r="BU122" s="866"/>
      <c r="BV122" s="866">
        <v>23252863</v>
      </c>
      <c r="BW122" s="866"/>
      <c r="BX122" s="866"/>
      <c r="BY122" s="866"/>
      <c r="BZ122" s="866"/>
      <c r="CA122" s="866">
        <v>23348697</v>
      </c>
      <c r="CB122" s="866"/>
      <c r="CC122" s="866"/>
      <c r="CD122" s="866"/>
      <c r="CE122" s="866"/>
      <c r="CF122" s="867">
        <v>189.6</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270093</v>
      </c>
      <c r="DH122" s="835"/>
      <c r="DI122" s="835"/>
      <c r="DJ122" s="835"/>
      <c r="DK122" s="835"/>
      <c r="DL122" s="835">
        <v>246659</v>
      </c>
      <c r="DM122" s="835"/>
      <c r="DN122" s="835"/>
      <c r="DO122" s="835"/>
      <c r="DP122" s="835"/>
      <c r="DQ122" s="835">
        <v>222329</v>
      </c>
      <c r="DR122" s="835"/>
      <c r="DS122" s="835"/>
      <c r="DT122" s="835"/>
      <c r="DU122" s="835"/>
      <c r="DV122" s="812">
        <v>1.8</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32240196</v>
      </c>
      <c r="BR123" s="854"/>
      <c r="BS123" s="854"/>
      <c r="BT123" s="854"/>
      <c r="BU123" s="854"/>
      <c r="BV123" s="854">
        <v>32911842</v>
      </c>
      <c r="BW123" s="854"/>
      <c r="BX123" s="854"/>
      <c r="BY123" s="854"/>
      <c r="BZ123" s="854"/>
      <c r="CA123" s="854">
        <v>32563590</v>
      </c>
      <c r="CB123" s="854"/>
      <c r="CC123" s="854"/>
      <c r="CD123" s="854"/>
      <c r="CE123" s="854"/>
      <c r="CF123" s="764"/>
      <c r="CG123" s="765"/>
      <c r="CH123" s="765"/>
      <c r="CI123" s="765"/>
      <c r="CJ123" s="855"/>
      <c r="CK123" s="890"/>
      <c r="CL123" s="876"/>
      <c r="CM123" s="876"/>
      <c r="CN123" s="876"/>
      <c r="CO123" s="877"/>
      <c r="CP123" s="856" t="s">
        <v>388</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24.7</v>
      </c>
      <c r="BR124" s="852"/>
      <c r="BS124" s="852"/>
      <c r="BT124" s="852"/>
      <c r="BU124" s="852"/>
      <c r="BV124" s="852">
        <v>18.3</v>
      </c>
      <c r="BW124" s="852"/>
      <c r="BX124" s="852"/>
      <c r="BY124" s="852"/>
      <c r="BZ124" s="852"/>
      <c r="CA124" s="852">
        <v>22.2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3569</v>
      </c>
      <c r="AB126" s="798"/>
      <c r="AC126" s="798"/>
      <c r="AD126" s="798"/>
      <c r="AE126" s="799"/>
      <c r="AF126" s="800">
        <v>3569</v>
      </c>
      <c r="AG126" s="798"/>
      <c r="AH126" s="798"/>
      <c r="AI126" s="798"/>
      <c r="AJ126" s="799"/>
      <c r="AK126" s="800">
        <v>3569</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v>41855</v>
      </c>
      <c r="DH126" s="835"/>
      <c r="DI126" s="835"/>
      <c r="DJ126" s="835"/>
      <c r="DK126" s="835"/>
      <c r="DL126" s="835">
        <v>53825</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2435</v>
      </c>
      <c r="AB127" s="798"/>
      <c r="AC127" s="798"/>
      <c r="AD127" s="798"/>
      <c r="AE127" s="799"/>
      <c r="AF127" s="800">
        <v>2220</v>
      </c>
      <c r="AG127" s="798"/>
      <c r="AH127" s="798"/>
      <c r="AI127" s="798"/>
      <c r="AJ127" s="799"/>
      <c r="AK127" s="800">
        <v>1803</v>
      </c>
      <c r="AL127" s="798"/>
      <c r="AM127" s="798"/>
      <c r="AN127" s="798"/>
      <c r="AO127" s="799"/>
      <c r="AP127" s="845">
        <v>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222746</v>
      </c>
      <c r="AB128" s="819"/>
      <c r="AC128" s="819"/>
      <c r="AD128" s="819"/>
      <c r="AE128" s="820"/>
      <c r="AF128" s="821">
        <v>226270</v>
      </c>
      <c r="AG128" s="819"/>
      <c r="AH128" s="819"/>
      <c r="AI128" s="819"/>
      <c r="AJ128" s="820"/>
      <c r="AK128" s="821">
        <v>221584</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12.8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14861553</v>
      </c>
      <c r="AB129" s="798"/>
      <c r="AC129" s="798"/>
      <c r="AD129" s="798"/>
      <c r="AE129" s="799"/>
      <c r="AF129" s="800">
        <v>14896001</v>
      </c>
      <c r="AG129" s="798"/>
      <c r="AH129" s="798"/>
      <c r="AI129" s="798"/>
      <c r="AJ129" s="799"/>
      <c r="AK129" s="800">
        <v>14641838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17.8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2514140</v>
      </c>
      <c r="AB130" s="798"/>
      <c r="AC130" s="798"/>
      <c r="AD130" s="798"/>
      <c r="AE130" s="799"/>
      <c r="AF130" s="800">
        <v>2430991</v>
      </c>
      <c r="AG130" s="798"/>
      <c r="AH130" s="798"/>
      <c r="AI130" s="798"/>
      <c r="AJ130" s="799"/>
      <c r="AK130" s="800">
        <v>2329987</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6.4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12347413</v>
      </c>
      <c r="AB131" s="781"/>
      <c r="AC131" s="781"/>
      <c r="AD131" s="781"/>
      <c r="AE131" s="782"/>
      <c r="AF131" s="783">
        <v>12465010</v>
      </c>
      <c r="AG131" s="781"/>
      <c r="AH131" s="781"/>
      <c r="AI131" s="781"/>
      <c r="AJ131" s="782"/>
      <c r="AK131" s="783">
        <v>12311851</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7.5771661640000003</v>
      </c>
      <c r="AB132" s="761"/>
      <c r="AC132" s="761"/>
      <c r="AD132" s="761"/>
      <c r="AE132" s="762"/>
      <c r="AF132" s="763">
        <v>6.1300472279999996</v>
      </c>
      <c r="AG132" s="761"/>
      <c r="AH132" s="761"/>
      <c r="AI132" s="761"/>
      <c r="AJ132" s="762"/>
      <c r="AK132" s="763">
        <v>5.5001802729999998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9.6999999999999993</v>
      </c>
      <c r="AB133" s="740"/>
      <c r="AC133" s="740"/>
      <c r="AD133" s="740"/>
      <c r="AE133" s="741"/>
      <c r="AF133" s="739">
        <v>7.9</v>
      </c>
      <c r="AG133" s="740"/>
      <c r="AH133" s="740"/>
      <c r="AI133" s="740"/>
      <c r="AJ133" s="741"/>
      <c r="AK133" s="739">
        <v>6.4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3804087</v>
      </c>
      <c r="L9" s="266">
        <v>76298</v>
      </c>
      <c r="M9" s="267">
        <v>82785</v>
      </c>
      <c r="N9" s="268">
        <v>-7.8</v>
      </c>
    </row>
    <row r="10" spans="1:16">
      <c r="A10" s="250"/>
      <c r="B10" s="246"/>
      <c r="C10" s="246"/>
      <c r="D10" s="246"/>
      <c r="E10" s="246"/>
      <c r="F10" s="246"/>
      <c r="G10" s="1166" t="s">
        <v>477</v>
      </c>
      <c r="H10" s="1167"/>
      <c r="I10" s="1167"/>
      <c r="J10" s="1168"/>
      <c r="K10" s="269">
        <v>344240</v>
      </c>
      <c r="L10" s="270">
        <v>6904</v>
      </c>
      <c r="M10" s="271">
        <v>6632</v>
      </c>
      <c r="N10" s="272">
        <v>4.0999999999999996</v>
      </c>
    </row>
    <row r="11" spans="1:16" ht="13.5" customHeight="1">
      <c r="A11" s="250"/>
      <c r="B11" s="246"/>
      <c r="C11" s="246"/>
      <c r="D11" s="246"/>
      <c r="E11" s="246"/>
      <c r="F11" s="246"/>
      <c r="G11" s="1166" t="s">
        <v>478</v>
      </c>
      <c r="H11" s="1167"/>
      <c r="I11" s="1167"/>
      <c r="J11" s="1168"/>
      <c r="K11" s="269">
        <v>51628</v>
      </c>
      <c r="L11" s="270">
        <v>1036</v>
      </c>
      <c r="M11" s="271">
        <v>9575</v>
      </c>
      <c r="N11" s="272">
        <v>-89.2</v>
      </c>
    </row>
    <row r="12" spans="1:16" ht="13.5" customHeight="1">
      <c r="A12" s="250"/>
      <c r="B12" s="246"/>
      <c r="C12" s="246"/>
      <c r="D12" s="246"/>
      <c r="E12" s="246"/>
      <c r="F12" s="246"/>
      <c r="G12" s="1166" t="s">
        <v>479</v>
      </c>
      <c r="H12" s="1167"/>
      <c r="I12" s="1167"/>
      <c r="J12" s="1168"/>
      <c r="K12" s="269">
        <v>1312</v>
      </c>
      <c r="L12" s="270">
        <v>26</v>
      </c>
      <c r="M12" s="271">
        <v>961</v>
      </c>
      <c r="N12" s="272">
        <v>-97.3</v>
      </c>
    </row>
    <row r="13" spans="1:16" ht="13.5" customHeight="1">
      <c r="A13" s="250"/>
      <c r="B13" s="246"/>
      <c r="C13" s="246"/>
      <c r="D13" s="246"/>
      <c r="E13" s="246"/>
      <c r="F13" s="246"/>
      <c r="G13" s="1166" t="s">
        <v>480</v>
      </c>
      <c r="H13" s="1167"/>
      <c r="I13" s="1167"/>
      <c r="J13" s="1168"/>
      <c r="K13" s="269" t="s">
        <v>481</v>
      </c>
      <c r="L13" s="270" t="s">
        <v>481</v>
      </c>
      <c r="M13" s="271" t="s">
        <v>481</v>
      </c>
      <c r="N13" s="272" t="s">
        <v>481</v>
      </c>
    </row>
    <row r="14" spans="1:16" ht="13.5" customHeight="1">
      <c r="A14" s="250"/>
      <c r="B14" s="246"/>
      <c r="C14" s="246"/>
      <c r="D14" s="246"/>
      <c r="E14" s="246"/>
      <c r="F14" s="246"/>
      <c r="G14" s="1166" t="s">
        <v>482</v>
      </c>
      <c r="H14" s="1167"/>
      <c r="I14" s="1167"/>
      <c r="J14" s="1168"/>
      <c r="K14" s="269">
        <v>238156</v>
      </c>
      <c r="L14" s="270">
        <v>4777</v>
      </c>
      <c r="M14" s="271">
        <v>3403</v>
      </c>
      <c r="N14" s="272">
        <v>40.4</v>
      </c>
    </row>
    <row r="15" spans="1:16" ht="13.5" customHeight="1">
      <c r="A15" s="250"/>
      <c r="B15" s="246"/>
      <c r="C15" s="246"/>
      <c r="D15" s="246"/>
      <c r="E15" s="246"/>
      <c r="F15" s="246"/>
      <c r="G15" s="1166" t="s">
        <v>483</v>
      </c>
      <c r="H15" s="1167"/>
      <c r="I15" s="1167"/>
      <c r="J15" s="1168"/>
      <c r="K15" s="269">
        <v>78514</v>
      </c>
      <c r="L15" s="270">
        <v>1575</v>
      </c>
      <c r="M15" s="271">
        <v>1693</v>
      </c>
      <c r="N15" s="272">
        <v>-7</v>
      </c>
    </row>
    <row r="16" spans="1:16">
      <c r="A16" s="250"/>
      <c r="B16" s="246"/>
      <c r="C16" s="246"/>
      <c r="D16" s="246"/>
      <c r="E16" s="246"/>
      <c r="F16" s="246"/>
      <c r="G16" s="1169" t="s">
        <v>484</v>
      </c>
      <c r="H16" s="1170"/>
      <c r="I16" s="1170"/>
      <c r="J16" s="1171"/>
      <c r="K16" s="270">
        <v>-258512</v>
      </c>
      <c r="L16" s="270">
        <v>-5185</v>
      </c>
      <c r="M16" s="271">
        <v>-7791</v>
      </c>
      <c r="N16" s="272">
        <v>-33.4</v>
      </c>
    </row>
    <row r="17" spans="1:16">
      <c r="A17" s="250"/>
      <c r="B17" s="246"/>
      <c r="C17" s="246"/>
      <c r="D17" s="246"/>
      <c r="E17" s="246"/>
      <c r="F17" s="246"/>
      <c r="G17" s="1169" t="s">
        <v>170</v>
      </c>
      <c r="H17" s="1170"/>
      <c r="I17" s="1170"/>
      <c r="J17" s="1171"/>
      <c r="K17" s="270">
        <v>4259425</v>
      </c>
      <c r="L17" s="270">
        <v>85431</v>
      </c>
      <c r="M17" s="271">
        <v>97258</v>
      </c>
      <c r="N17" s="272">
        <v>-12.2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8.7200000000000006</v>
      </c>
      <c r="L21" s="283">
        <v>9.18</v>
      </c>
      <c r="M21" s="284">
        <v>-0.46</v>
      </c>
      <c r="N21" s="251"/>
      <c r="O21" s="285"/>
      <c r="P21" s="281"/>
    </row>
    <row r="22" spans="1:16" s="286" customFormat="1">
      <c r="A22" s="281"/>
      <c r="B22" s="251"/>
      <c r="C22" s="251"/>
      <c r="D22" s="251"/>
      <c r="E22" s="251"/>
      <c r="F22" s="251"/>
      <c r="G22" s="1163" t="s">
        <v>490</v>
      </c>
      <c r="H22" s="1164"/>
      <c r="I22" s="1164"/>
      <c r="J22" s="1165"/>
      <c r="K22" s="287">
        <v>97.1</v>
      </c>
      <c r="L22" s="288">
        <v>97.2</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3058726</v>
      </c>
      <c r="L32" s="296">
        <v>61349</v>
      </c>
      <c r="M32" s="297">
        <v>59261</v>
      </c>
      <c r="N32" s="298">
        <v>3.5</v>
      </c>
    </row>
    <row r="33" spans="1:16" ht="13.5" customHeight="1">
      <c r="A33" s="250"/>
      <c r="B33" s="246"/>
      <c r="C33" s="246"/>
      <c r="D33" s="246"/>
      <c r="E33" s="246"/>
      <c r="F33" s="246"/>
      <c r="G33" s="1154" t="s">
        <v>495</v>
      </c>
      <c r="H33" s="1155"/>
      <c r="I33" s="1155"/>
      <c r="J33" s="1156"/>
      <c r="K33" s="296" t="s">
        <v>481</v>
      </c>
      <c r="L33" s="296" t="s">
        <v>481</v>
      </c>
      <c r="M33" s="297" t="s">
        <v>481</v>
      </c>
      <c r="N33" s="298" t="s">
        <v>481</v>
      </c>
    </row>
    <row r="34" spans="1:16" ht="27" customHeight="1">
      <c r="A34" s="250"/>
      <c r="B34" s="246"/>
      <c r="C34" s="246"/>
      <c r="D34" s="246"/>
      <c r="E34" s="246"/>
      <c r="F34" s="246"/>
      <c r="G34" s="1154" t="s">
        <v>496</v>
      </c>
      <c r="H34" s="1155"/>
      <c r="I34" s="1155"/>
      <c r="J34" s="1156"/>
      <c r="K34" s="296" t="s">
        <v>481</v>
      </c>
      <c r="L34" s="296" t="s">
        <v>481</v>
      </c>
      <c r="M34" s="297">
        <v>53</v>
      </c>
      <c r="N34" s="298" t="s">
        <v>481</v>
      </c>
    </row>
    <row r="35" spans="1:16" ht="27" customHeight="1">
      <c r="A35" s="250"/>
      <c r="B35" s="246"/>
      <c r="C35" s="246"/>
      <c r="D35" s="246"/>
      <c r="E35" s="246"/>
      <c r="F35" s="246"/>
      <c r="G35" s="1154" t="s">
        <v>497</v>
      </c>
      <c r="H35" s="1155"/>
      <c r="I35" s="1155"/>
      <c r="J35" s="1156"/>
      <c r="K35" s="296">
        <v>164647</v>
      </c>
      <c r="L35" s="296">
        <v>3302</v>
      </c>
      <c r="M35" s="297">
        <v>16703</v>
      </c>
      <c r="N35" s="298">
        <v>-80.2</v>
      </c>
    </row>
    <row r="36" spans="1:16" ht="27" customHeight="1">
      <c r="A36" s="250"/>
      <c r="B36" s="246"/>
      <c r="C36" s="246"/>
      <c r="D36" s="246"/>
      <c r="E36" s="246"/>
      <c r="F36" s="246"/>
      <c r="G36" s="1154" t="s">
        <v>498</v>
      </c>
      <c r="H36" s="1155"/>
      <c r="I36" s="1155"/>
      <c r="J36" s="1156"/>
      <c r="K36" s="296" t="s">
        <v>481</v>
      </c>
      <c r="L36" s="296" t="s">
        <v>481</v>
      </c>
      <c r="M36" s="297">
        <v>2887</v>
      </c>
      <c r="N36" s="298" t="s">
        <v>481</v>
      </c>
    </row>
    <row r="37" spans="1:16" ht="13.5" customHeight="1">
      <c r="A37" s="250"/>
      <c r="B37" s="246"/>
      <c r="C37" s="246"/>
      <c r="D37" s="246"/>
      <c r="E37" s="246"/>
      <c r="F37" s="246"/>
      <c r="G37" s="1154" t="s">
        <v>499</v>
      </c>
      <c r="H37" s="1155"/>
      <c r="I37" s="1155"/>
      <c r="J37" s="1156"/>
      <c r="K37" s="296">
        <v>5372</v>
      </c>
      <c r="L37" s="296">
        <v>108</v>
      </c>
      <c r="M37" s="297">
        <v>465</v>
      </c>
      <c r="N37" s="298">
        <v>-76.8</v>
      </c>
    </row>
    <row r="38" spans="1:16" ht="27" customHeight="1">
      <c r="A38" s="250"/>
      <c r="B38" s="246"/>
      <c r="C38" s="246"/>
      <c r="D38" s="246"/>
      <c r="E38" s="246"/>
      <c r="F38" s="246"/>
      <c r="G38" s="1157" t="s">
        <v>500</v>
      </c>
      <c r="H38" s="1158"/>
      <c r="I38" s="1158"/>
      <c r="J38" s="1159"/>
      <c r="K38" s="299" t="s">
        <v>481</v>
      </c>
      <c r="L38" s="299" t="s">
        <v>481</v>
      </c>
      <c r="M38" s="300">
        <v>4</v>
      </c>
      <c r="N38" s="301" t="s">
        <v>481</v>
      </c>
      <c r="O38" s="295"/>
    </row>
    <row r="39" spans="1:16">
      <c r="A39" s="250"/>
      <c r="B39" s="246"/>
      <c r="C39" s="246"/>
      <c r="D39" s="246"/>
      <c r="E39" s="246"/>
      <c r="F39" s="246"/>
      <c r="G39" s="1157" t="s">
        <v>501</v>
      </c>
      <c r="H39" s="1158"/>
      <c r="I39" s="1158"/>
      <c r="J39" s="1159"/>
      <c r="K39" s="302">
        <v>-221584</v>
      </c>
      <c r="L39" s="302">
        <v>-4444</v>
      </c>
      <c r="M39" s="303">
        <v>-5840</v>
      </c>
      <c r="N39" s="304">
        <v>-23.9</v>
      </c>
      <c r="O39" s="295"/>
    </row>
    <row r="40" spans="1:16" ht="27" customHeight="1">
      <c r="A40" s="250"/>
      <c r="B40" s="246"/>
      <c r="C40" s="246"/>
      <c r="D40" s="246"/>
      <c r="E40" s="246"/>
      <c r="F40" s="246"/>
      <c r="G40" s="1154" t="s">
        <v>502</v>
      </c>
      <c r="H40" s="1155"/>
      <c r="I40" s="1155"/>
      <c r="J40" s="1156"/>
      <c r="K40" s="302">
        <v>-2329987</v>
      </c>
      <c r="L40" s="302">
        <v>-46732</v>
      </c>
      <c r="M40" s="303">
        <v>-50828</v>
      </c>
      <c r="N40" s="304">
        <v>-8.1</v>
      </c>
      <c r="O40" s="295"/>
    </row>
    <row r="41" spans="1:16">
      <c r="A41" s="250"/>
      <c r="B41" s="246"/>
      <c r="C41" s="246"/>
      <c r="D41" s="246"/>
      <c r="E41" s="246"/>
      <c r="F41" s="246"/>
      <c r="G41" s="1160" t="s">
        <v>281</v>
      </c>
      <c r="H41" s="1161"/>
      <c r="I41" s="1161"/>
      <c r="J41" s="1162"/>
      <c r="K41" s="296">
        <v>677174</v>
      </c>
      <c r="L41" s="302">
        <v>13582</v>
      </c>
      <c r="M41" s="303">
        <v>22704</v>
      </c>
      <c r="N41" s="304">
        <v>-40.200000000000003</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4140860</v>
      </c>
      <c r="J51" s="322">
        <v>81716</v>
      </c>
      <c r="K51" s="323">
        <v>-5.4</v>
      </c>
      <c r="L51" s="324">
        <v>50880</v>
      </c>
      <c r="M51" s="325">
        <v>7</v>
      </c>
      <c r="N51" s="326">
        <v>-12.4</v>
      </c>
    </row>
    <row r="52" spans="1:14">
      <c r="A52" s="250"/>
      <c r="B52" s="246"/>
      <c r="C52" s="246"/>
      <c r="D52" s="246"/>
      <c r="E52" s="246"/>
      <c r="F52" s="246"/>
      <c r="G52" s="327"/>
      <c r="H52" s="328" t="s">
        <v>513</v>
      </c>
      <c r="I52" s="329">
        <v>1361012</v>
      </c>
      <c r="J52" s="330">
        <v>26858</v>
      </c>
      <c r="K52" s="331">
        <v>-32.6</v>
      </c>
      <c r="L52" s="332">
        <v>26879</v>
      </c>
      <c r="M52" s="333">
        <v>2.4</v>
      </c>
      <c r="N52" s="334">
        <v>-35</v>
      </c>
    </row>
    <row r="53" spans="1:14">
      <c r="A53" s="250"/>
      <c r="B53" s="246"/>
      <c r="C53" s="246"/>
      <c r="D53" s="246"/>
      <c r="E53" s="246"/>
      <c r="F53" s="246"/>
      <c r="G53" s="312" t="s">
        <v>514</v>
      </c>
      <c r="H53" s="313"/>
      <c r="I53" s="321">
        <v>4493126</v>
      </c>
      <c r="J53" s="322">
        <v>88432</v>
      </c>
      <c r="K53" s="323">
        <v>8.1999999999999993</v>
      </c>
      <c r="L53" s="324">
        <v>63956</v>
      </c>
      <c r="M53" s="325">
        <v>25.7</v>
      </c>
      <c r="N53" s="326">
        <v>-17.5</v>
      </c>
    </row>
    <row r="54" spans="1:14">
      <c r="A54" s="250"/>
      <c r="B54" s="246"/>
      <c r="C54" s="246"/>
      <c r="D54" s="246"/>
      <c r="E54" s="246"/>
      <c r="F54" s="246"/>
      <c r="G54" s="327"/>
      <c r="H54" s="328" t="s">
        <v>513</v>
      </c>
      <c r="I54" s="329">
        <v>1546357</v>
      </c>
      <c r="J54" s="330">
        <v>30435</v>
      </c>
      <c r="K54" s="331">
        <v>13.3</v>
      </c>
      <c r="L54" s="332">
        <v>29239</v>
      </c>
      <c r="M54" s="333">
        <v>8.8000000000000007</v>
      </c>
      <c r="N54" s="334">
        <v>4.5</v>
      </c>
    </row>
    <row r="55" spans="1:14">
      <c r="A55" s="250"/>
      <c r="B55" s="246"/>
      <c r="C55" s="246"/>
      <c r="D55" s="246"/>
      <c r="E55" s="246"/>
      <c r="F55" s="246"/>
      <c r="G55" s="312" t="s">
        <v>515</v>
      </c>
      <c r="H55" s="313"/>
      <c r="I55" s="321">
        <v>5823728</v>
      </c>
      <c r="J55" s="322">
        <v>115200</v>
      </c>
      <c r="K55" s="323">
        <v>30.3</v>
      </c>
      <c r="L55" s="324">
        <v>66255</v>
      </c>
      <c r="M55" s="325">
        <v>3.6</v>
      </c>
      <c r="N55" s="326">
        <v>26.7</v>
      </c>
    </row>
    <row r="56" spans="1:14">
      <c r="A56" s="250"/>
      <c r="B56" s="246"/>
      <c r="C56" s="246"/>
      <c r="D56" s="246"/>
      <c r="E56" s="246"/>
      <c r="F56" s="246"/>
      <c r="G56" s="327"/>
      <c r="H56" s="328" t="s">
        <v>513</v>
      </c>
      <c r="I56" s="329">
        <v>2398289</v>
      </c>
      <c r="J56" s="330">
        <v>47441</v>
      </c>
      <c r="K56" s="331">
        <v>55.9</v>
      </c>
      <c r="L56" s="332">
        <v>31822</v>
      </c>
      <c r="M56" s="333">
        <v>8.8000000000000007</v>
      </c>
      <c r="N56" s="334">
        <v>47.1</v>
      </c>
    </row>
    <row r="57" spans="1:14">
      <c r="A57" s="250"/>
      <c r="B57" s="246"/>
      <c r="C57" s="246"/>
      <c r="D57" s="246"/>
      <c r="E57" s="246"/>
      <c r="F57" s="246"/>
      <c r="G57" s="312" t="s">
        <v>516</v>
      </c>
      <c r="H57" s="313"/>
      <c r="I57" s="321">
        <v>5513238</v>
      </c>
      <c r="J57" s="322">
        <v>109760</v>
      </c>
      <c r="K57" s="323">
        <v>-4.7</v>
      </c>
      <c r="L57" s="324">
        <v>63727</v>
      </c>
      <c r="M57" s="325">
        <v>-3.8</v>
      </c>
      <c r="N57" s="326">
        <v>-0.9</v>
      </c>
    </row>
    <row r="58" spans="1:14">
      <c r="A58" s="250"/>
      <c r="B58" s="246"/>
      <c r="C58" s="246"/>
      <c r="D58" s="246"/>
      <c r="E58" s="246"/>
      <c r="F58" s="246"/>
      <c r="G58" s="327"/>
      <c r="H58" s="328" t="s">
        <v>513</v>
      </c>
      <c r="I58" s="329">
        <v>2771154</v>
      </c>
      <c r="J58" s="330">
        <v>55169</v>
      </c>
      <c r="K58" s="331">
        <v>16.3</v>
      </c>
      <c r="L58" s="332">
        <v>34577</v>
      </c>
      <c r="M58" s="333">
        <v>8.6999999999999993</v>
      </c>
      <c r="N58" s="334">
        <v>7.6</v>
      </c>
    </row>
    <row r="59" spans="1:14">
      <c r="A59" s="250"/>
      <c r="B59" s="246"/>
      <c r="C59" s="246"/>
      <c r="D59" s="246"/>
      <c r="E59" s="246"/>
      <c r="F59" s="246"/>
      <c r="G59" s="312" t="s">
        <v>517</v>
      </c>
      <c r="H59" s="313"/>
      <c r="I59" s="321">
        <v>5331933</v>
      </c>
      <c r="J59" s="322">
        <v>106942</v>
      </c>
      <c r="K59" s="323">
        <v>-2.6</v>
      </c>
      <c r="L59" s="324">
        <v>66954</v>
      </c>
      <c r="M59" s="325">
        <v>5.0999999999999996</v>
      </c>
      <c r="N59" s="326">
        <v>-7.7</v>
      </c>
    </row>
    <row r="60" spans="1:14">
      <c r="A60" s="250"/>
      <c r="B60" s="246"/>
      <c r="C60" s="246"/>
      <c r="D60" s="246"/>
      <c r="E60" s="246"/>
      <c r="F60" s="246"/>
      <c r="G60" s="327"/>
      <c r="H60" s="328" t="s">
        <v>513</v>
      </c>
      <c r="I60" s="335">
        <v>2293841</v>
      </c>
      <c r="J60" s="330">
        <v>46007</v>
      </c>
      <c r="K60" s="331">
        <v>-16.600000000000001</v>
      </c>
      <c r="L60" s="332">
        <v>37305</v>
      </c>
      <c r="M60" s="333">
        <v>7.9</v>
      </c>
      <c r="N60" s="334">
        <v>-24.5</v>
      </c>
    </row>
    <row r="61" spans="1:14">
      <c r="A61" s="250"/>
      <c r="B61" s="246"/>
      <c r="C61" s="246"/>
      <c r="D61" s="246"/>
      <c r="E61" s="246"/>
      <c r="F61" s="246"/>
      <c r="G61" s="312" t="s">
        <v>518</v>
      </c>
      <c r="H61" s="336"/>
      <c r="I61" s="337">
        <v>5060577</v>
      </c>
      <c r="J61" s="338">
        <v>100410</v>
      </c>
      <c r="K61" s="339">
        <v>5.2</v>
      </c>
      <c r="L61" s="340">
        <v>62354</v>
      </c>
      <c r="M61" s="341">
        <v>7.5</v>
      </c>
      <c r="N61" s="326">
        <v>-2.2999999999999998</v>
      </c>
    </row>
    <row r="62" spans="1:14">
      <c r="A62" s="250"/>
      <c r="B62" s="246"/>
      <c r="C62" s="246"/>
      <c r="D62" s="246"/>
      <c r="E62" s="246"/>
      <c r="F62" s="246"/>
      <c r="G62" s="327"/>
      <c r="H62" s="328" t="s">
        <v>513</v>
      </c>
      <c r="I62" s="329">
        <v>2074131</v>
      </c>
      <c r="J62" s="330">
        <v>41182</v>
      </c>
      <c r="K62" s="331">
        <v>7.3</v>
      </c>
      <c r="L62" s="332">
        <v>31964</v>
      </c>
      <c r="M62" s="333">
        <v>7.3</v>
      </c>
      <c r="N62" s="334">
        <v>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28.52</v>
      </c>
      <c r="G47" s="12">
        <v>28.71</v>
      </c>
      <c r="H47" s="12">
        <v>28.69</v>
      </c>
      <c r="I47" s="12">
        <v>28.1</v>
      </c>
      <c r="J47" s="13">
        <v>27.43</v>
      </c>
    </row>
    <row r="48" spans="2:10" ht="57.75" customHeight="1">
      <c r="B48" s="14"/>
      <c r="C48" s="1174" t="s">
        <v>4</v>
      </c>
      <c r="D48" s="1174"/>
      <c r="E48" s="1175"/>
      <c r="F48" s="15">
        <v>4.07</v>
      </c>
      <c r="G48" s="16">
        <v>2.8</v>
      </c>
      <c r="H48" s="16">
        <v>3.51</v>
      </c>
      <c r="I48" s="16">
        <v>3.89</v>
      </c>
      <c r="J48" s="17">
        <v>4.47</v>
      </c>
    </row>
    <row r="49" spans="2:10" ht="57.75" customHeight="1" thickBot="1">
      <c r="B49" s="18"/>
      <c r="C49" s="1176" t="s">
        <v>5</v>
      </c>
      <c r="D49" s="1176"/>
      <c r="E49" s="1177"/>
      <c r="F49" s="19">
        <v>0.49</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2018-10-22T11:16:58Z</cp:lastPrinted>
  <dcterms:created xsi:type="dcterms:W3CDTF">2018-01-24T06:40:38Z</dcterms:created>
  <dcterms:modified xsi:type="dcterms:W3CDTF">2018-11-29T00:09:36Z</dcterms:modified>
</cp:coreProperties>
</file>