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60" windowWidth="14940" windowHeight="7875" tabRatio="6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AM36" i="9"/>
  <c r="C36" i="9"/>
  <c r="AM35" i="9"/>
  <c r="C35" i="9"/>
  <c r="U34" i="9"/>
  <c r="U35" i="9" s="1"/>
  <c r="U36"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c r="BW35" i="9" s="1"/>
  <c r="BW36" i="9" s="1"/>
  <c r="BW37" i="9" s="1"/>
  <c r="BW38" i="9" s="1"/>
  <c r="BW39" i="9" s="1"/>
  <c r="CO34" i="9" l="1"/>
  <c r="CO35" i="9" s="1"/>
  <c r="CO36" i="9" s="1"/>
  <c r="CO37" i="9" s="1"/>
</calcChain>
</file>

<file path=xl/sharedStrings.xml><?xml version="1.0" encoding="utf-8"?>
<sst xmlns="http://schemas.openxmlformats.org/spreadsheetml/2006/main" count="1087" uniqueCount="565">
  <si>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</si>
  <si>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</si>
  <si>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</si>
  <si>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</si>
  <si>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</si>
  <si>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</si>
  <si>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</si>
  <si>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</si>
  <si>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</si>
  <si>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</si>
  <si>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</si>
  <si>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</si>
  <si>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</si>
  <si>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</si>
  <si>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</si>
  <si>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</si>
  <si>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</si>
  <si>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</si>
  <si>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</si>
  <si>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</si>
  <si>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</si>
  <si>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</si>
  <si>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</si>
  <si>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</si>
  <si>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</si>
  <si>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</si>
  <si>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</si>
  <si>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</si>
  <si>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</si>
  <si>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</si>
  <si>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</si>
  <si>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</si>
  <si>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</si>
  <si>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</si>
  <si>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</si>
  <si>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</si>
  <si>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</si>
  <si>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</si>
  <si>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</si>
  <si>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</si>
  <si>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</si>
  <si>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</si>
  <si>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</si>
  <si>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</si>
  <si>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</si>
  <si>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</si>
  <si>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</si>
  <si>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</si>
  <si>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</si>
  <si>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</si>
  <si>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</si>
  <si>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</si>
  <si>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</si>
  <si>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</si>
  <si>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</si>
  <si>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</si>
  <si>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</si>
  <si>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</si>
  <si>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</si>
  <si>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</si>
  <si>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</si>
  <si>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</si>
  <si>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</si>
  <si>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</si>
  <si>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</si>
  <si>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</si>
  <si>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</si>
  <si>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</si>
  <si>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</si>
  <si>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</si>
  <si>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</si>
  <si>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</si>
  <si>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</si>
  <si>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</si>
  <si>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</si>
  <si>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</si>
  <si>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</si>
  <si>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</si>
  <si>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</si>
  <si>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</si>
  <si>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</si>
  <si>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</si>
  <si>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曽於市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</si>
  <si>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</si>
  <si>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</si>
  <si>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</si>
  <si>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</si>
  <si>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</si>
  <si>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</si>
  <si>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</si>
  <si>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</si>
  <si>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</si>
  <si>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</si>
  <si>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</si>
  <si>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</si>
  <si>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</si>
  <si>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</si>
  <si>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</si>
  <si>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</si>
  <si>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</si>
  <si>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</si>
  <si>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</si>
  <si>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</si>
  <si>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</si>
  <si>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</si>
  <si>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</si>
  <si>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</si>
  <si>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</si>
  <si>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</si>
  <si>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</si>
  <si>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</si>
  <si>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</si>
  <si>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</si>
  <si>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</si>
  <si>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</si>
  <si>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</si>
  <si>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</si>
  <si>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</si>
  <si>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</si>
  <si>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</si>
  <si>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</si>
  <si>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</si>
  <si>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</si>
  <si>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</si>
  <si>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</si>
  <si>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</si>
  <si>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</si>
  <si>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</si>
  <si>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</si>
  <si>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</si>
  <si>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</si>
  <si>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</si>
  <si>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</si>
  <si>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</si>
  <si>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</si>
  <si>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</si>
  <si>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</si>
  <si>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</si>
  <si>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</si>
  <si>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</si>
  <si>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</si>
  <si>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</si>
  <si>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</si>
  <si>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</si>
  <si>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</si>
  <si>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</si>
  <si>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</si>
  <si>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</si>
  <si>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</si>
  <si>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</si>
  <si>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</si>
  <si>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</si>
  <si>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</si>
  <si>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</si>
  <si>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</si>
  <si>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</si>
  <si>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</si>
  <si>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</si>
  <si>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</si>
  <si>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</si>
  <si>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</si>
  <si>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</si>
  <si>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</si>
  <si>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</si>
  <si>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</si>
  <si>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</si>
  <si>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</si>
  <si>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</si>
  <si>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</si>
  <si>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</si>
  <si>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</si>
  <si>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</si>
  <si>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</si>
  <si>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</si>
  <si>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</si>
  <si>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</si>
  <si>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</si>
  <si>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</si>
  <si>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</si>
  <si>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</si>
  <si>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</si>
  <si>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</si>
  <si>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</si>
  <si>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</si>
  <si>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</si>
  <si>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</si>
  <si>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</si>
  <si>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</si>
  <si>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</si>
  <si>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</si>
  <si>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</si>
  <si>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</si>
  <si>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</si>
  <si>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</si>
  <si>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</si>
  <si>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</si>
  <si>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</si>
  <si>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鹿児島県曽於市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</si>
  <si>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</si>
  <si>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</si>
  <si>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</si>
  <si>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</si>
  <si>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</si>
  <si>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</si>
  <si>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</si>
  <si>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</si>
  <si>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</si>
  <si>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</si>
  <si>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</si>
  <si>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</si>
  <si>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</si>
  <si>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</si>
  <si>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</si>
  <si>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</si>
  <si>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</si>
  <si>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</si>
  <si>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</si>
  <si>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</si>
  <si>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</si>
  <si>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</si>
  <si>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</si>
  <si>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</si>
  <si>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</si>
  <si>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</si>
  <si>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</si>
  <si>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</si>
  <si>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</si>
  <si>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</si>
  <si>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</si>
  <si>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</si>
  <si>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</si>
  <si>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</si>
  <si>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</si>
  <si>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</si>
  <si>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</si>
  <si>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</si>
  <si>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</si>
  <si>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</si>
  <si>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</si>
  <si>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</si>
  <si>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</si>
  <si>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</si>
  <si>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</si>
  <si>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</si>
  <si>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</si>
  <si>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</si>
  <si>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</si>
  <si>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</si>
  <si>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</si>
  <si>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</si>
  <si>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</si>
  <si>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</si>
  <si>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</si>
  <si>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</si>
  <si>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</si>
  <si>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</si>
  <si>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</si>
  <si>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</si>
  <si>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</si>
  <si>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</si>
  <si>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</si>
  <si>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</si>
  <si>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</si>
  <si>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</si>
  <si>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</si>
  <si>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</si>
  <si>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</si>
  <si>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</si>
  <si>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</si>
  <si>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</si>
  <si>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</si>
  <si>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</si>
  <si>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</si>
  <si>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</si>
  <si>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</si>
  <si>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</si>
  <si>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</si>
  <si>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</si>
  <si>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</si>
  <si>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</si>
  <si>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</si>
  <si>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</si>
  <si>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</si>
  <si>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</si>
  <si>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</si>
  <si>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</si>
  <si>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</si>
  <si>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</si>
  <si>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</si>
  <si>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</si>
  <si>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</si>
  <si>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</si>
  <si>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</si>
  <si>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</si>
  <si>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</si>
  <si>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</si>
  <si>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</si>
  <si>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</si>
  <si>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</si>
  <si>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</si>
  <si>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</si>
  <si>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</si>
  <si>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</si>
  <si>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</si>
  <si>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</si>
  <si>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</si>
  <si>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</si>
  <si>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</si>
  <si>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</si>
  <si>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</si>
  <si>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</si>
  <si>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</si>
  <si>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</si>
  <si>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</si>
  <si>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</si>
  <si>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</si>
  <si>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</si>
  <si>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</si>
  <si>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</si>
  <si>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</si>
  <si>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</si>
  <si>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</si>
  <si>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</si>
  <si>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</si>
  <si>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</si>
  <si>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</si>
  <si>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</si>
  <si>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</si>
  <si>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</si>
  <si>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</si>
  <si>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</si>
  <si>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</si>
  <si>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</si>
  <si>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</si>
  <si>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</si>
  <si>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</si>
  <si>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</si>
  <si>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</si>
  <si>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</si>
  <si>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</si>
  <si>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</si>
  <si>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</si>
  <si>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</si>
  <si>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</si>
  <si>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</si>
  <si>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</si>
  <si>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鹿児島県曽於市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</si>
  <si>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</si>
  <si>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</si>
  <si>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</si>
  <si>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</si>
  <si>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</si>
  <si>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</si>
  <si>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</si>
  <si>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</si>
  <si>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</si>
  <si>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</si>
  <si>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</si>
  <si>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</si>
  <si>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</si>
  <si>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</si>
  <si>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</si>
  <si>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</si>
  <si>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</si>
  <si>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</si>
  <si>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</si>
  <si>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</si>
  <si>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</si>
  <si>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</si>
  <si>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</si>
  <si>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</si>
  <si>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</si>
  <si>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</si>
  <si>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</si>
  <si>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</si>
  <si>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</si>
  <si>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</si>
  <si>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</si>
  <si>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</si>
  <si>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</si>
  <si>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</si>
  <si>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</si>
  <si>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</si>
  <si>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</si>
  <si>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</si>
  <si>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</si>
  <si>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</si>
  <si>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生活排水処理事業特別会計</t>
    <phoneticPr fontId="5"/>
  </si>
  <si>
    <t>笠木簡易水道事業特別会計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</si>
  <si>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</si>
  <si>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</si>
  <si>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</si>
  <si>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</si>
  <si>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</si>
  <si>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</si>
  <si>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</si>
  <si>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</si>
  <si>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</si>
  <si>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</si>
  <si>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</si>
  <si>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</si>
  <si>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</si>
  <si>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</si>
  <si>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</si>
  <si>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</si>
  <si>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</si>
  <si>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</si>
  <si>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</si>
  <si>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</si>
  <si>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</si>
  <si>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</si>
  <si>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</si>
  <si>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</si>
  <si>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</si>
  <si>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</si>
  <si>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</si>
  <si>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</si>
  <si>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</si>
  <si>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</si>
  <si>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</si>
  <si>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</si>
  <si>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</si>
  <si>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</si>
  <si>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</si>
  <si>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</si>
  <si>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</si>
  <si>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</si>
  <si>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</si>
  <si>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</si>
  <si>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</si>
  <si>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</si>
  <si>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</si>
  <si>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</si>
  <si>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</si>
  <si>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</si>
  <si>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</si>
  <si>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</si>
  <si>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</si>
  <si>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</si>
  <si>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</si>
  <si>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</si>
  <si>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</si>
  <si>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</si>
  <si>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</si>
  <si>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</si>
  <si>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</si>
  <si>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</si>
  <si>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</si>
  <si>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</si>
  <si>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</si>
  <si>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</si>
  <si>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</si>
  <si>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</si>
  <si>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</si>
  <si>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</si>
  <si>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</si>
  <si>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</si>
  <si>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</si>
  <si>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</si>
  <si>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</si>
  <si>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</si>
  <si>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</si>
  <si>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</si>
  <si>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</si>
  <si>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</si>
  <si>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</si>
  <si>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</si>
  <si>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</si>
  <si>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</si>
  <si>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</si>
  <si>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</si>
  <si>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</si>
  <si>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</si>
  <si>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</si>
  <si>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</si>
  <si>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</si>
  <si>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</si>
  <si>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</si>
  <si>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</si>
  <si>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</si>
  <si>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</si>
  <si>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</si>
  <si>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</si>
  <si>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</si>
  <si>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</si>
  <si>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</si>
  <si>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</si>
  <si>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</si>
  <si>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</si>
  <si>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</si>
  <si>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</si>
  <si>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</si>
  <si>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</si>
  <si>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</si>
  <si>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</si>
  <si>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</si>
  <si>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</si>
  <si>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</si>
  <si>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</si>
  <si>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</si>
  <si>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</si>
  <si>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</si>
  <si>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</si>
  <si>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</si>
  <si>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</si>
  <si>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</si>
  <si>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</si>
  <si>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</si>
  <si>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</si>
  <si>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</si>
  <si>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</si>
  <si>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</si>
  <si>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</si>
  <si>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</si>
  <si>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</si>
  <si>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</si>
  <si>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</si>
  <si>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</si>
  <si>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</si>
  <si>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</si>
  <si>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</si>
  <si>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</si>
  <si>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</si>
  <si>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</si>
  <si>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1.79</t>
  </si>
  <si>
    <t>▲ 0.38</t>
  </si>
  <si>
    <t>▲ 3.47</t>
  </si>
  <si>
    <t>▲ 2.49</t>
  </si>
  <si>
    <t>水道事業会計</t>
  </si>
  <si>
    <t>一般会計</t>
  </si>
  <si>
    <t>介護保険特別会計</t>
  </si>
  <si>
    <t>国民健康保険特別会計</t>
  </si>
  <si>
    <t>笠木簡易水道事業特別会計</t>
  </si>
  <si>
    <t>公共下水道事業特別会計</t>
  </si>
  <si>
    <t>後期高齢者医療特別会計</t>
  </si>
  <si>
    <t>生活排水処理事業特別会計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</si>
  <si>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</si>
  <si>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</si>
  <si>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</si>
  <si>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</si>
  <si>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曽於北部衛生処理組合</t>
    <rPh sb="0" eb="2">
      <t>ソオ</t>
    </rPh>
    <rPh sb="2" eb="4">
      <t>ホクブ</t>
    </rPh>
    <rPh sb="4" eb="6">
      <t>エイセイ</t>
    </rPh>
    <rPh sb="6" eb="8">
      <t>ショリ</t>
    </rPh>
    <rPh sb="8" eb="10">
      <t>クミアイ</t>
    </rPh>
    <phoneticPr fontId="2"/>
  </si>
  <si>
    <t>大隅曽於地区消防組合</t>
    <rPh sb="0" eb="2">
      <t>オオスミ</t>
    </rPh>
    <rPh sb="2" eb="4">
      <t>ソオ</t>
    </rPh>
    <rPh sb="4" eb="6">
      <t>チク</t>
    </rPh>
    <rPh sb="6" eb="8">
      <t>ショウボウ</t>
    </rPh>
    <rPh sb="8" eb="10">
      <t>クミアイ</t>
    </rPh>
    <phoneticPr fontId="2"/>
  </si>
  <si>
    <t>曽於地区介護保険組合</t>
    <rPh sb="0" eb="2">
      <t>ソオ</t>
    </rPh>
    <rPh sb="2" eb="4">
      <t>チク</t>
    </rPh>
    <rPh sb="4" eb="6">
      <t>カイゴ</t>
    </rPh>
    <rPh sb="6" eb="8">
      <t>ホケン</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</si>
  <si>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</si>
  <si>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</si>
  <si>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</si>
  <si>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曽於市土地開発公社</t>
    <rPh sb="0" eb="3">
      <t>ソオシ</t>
    </rPh>
    <rPh sb="3" eb="5">
      <t>トチ</t>
    </rPh>
    <rPh sb="5" eb="7">
      <t>カイハツ</t>
    </rPh>
    <rPh sb="7" eb="9">
      <t>コウシャ</t>
    </rPh>
    <phoneticPr fontId="2"/>
  </si>
  <si>
    <t>メセナ食彩センター</t>
    <rPh sb="3" eb="5">
      <t>ショクサイ</t>
    </rPh>
    <phoneticPr fontId="2"/>
  </si>
  <si>
    <t>メセナ末吉</t>
    <rPh sb="3" eb="5">
      <t>スエヨシ</t>
    </rPh>
    <phoneticPr fontId="2"/>
  </si>
  <si>
    <t>まちづくり曽於</t>
    <rPh sb="5" eb="7">
      <t>ソオ</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</si>
  <si>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</si>
  <si>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</si>
  <si>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</si>
  <si>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</si>
  <si>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</si>
  <si>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</si>
  <si>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</si>
  <si>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</si>
  <si>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</si>
  <si>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</si>
  <si>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</si>
  <si>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</si>
  <si>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ともに類似団体内の平均を下回っている。主な理由としては，退職者不補充等による人件費削減により退職手当負担見込額の減少したことや過去からの起債抑制計画及び繰上償還による公債費の削減によるものである。今後は，長期計画により予定されている大型事業や施設等の老朽化により，新規発行債が増加傾向にあることから，将来負担比率の数値は増加していくと考えられる。地方債依存型の事業の見直しや緊急度・ニーズ等を的確に把握した事業の選択により市債発行の抑制をするとともに，交付税算入率の高い有利な市債の発行に努める。</t>
    <phoneticPr fontId="2"/>
  </si>
  <si>
    <t>有形固定資産減価償却率</t>
    <phoneticPr fontId="5"/>
  </si>
  <si>
    <t xml:space="preserve">将来負担比率及び有形固定資産減価償却率については，類似団体内の平均を下回っている，主な理由としては，退職者不補充等による人件費削減により退職手当負担見込額が減少したことがあげられる。今後は，財政計画に基づく大型事業及び施設等の老朽化により，新規発行債が増加し将来負担比率の数値は増加していくと考えられる。平成29年3月に策定した公共施設等総合管理計画に基づき，施設の維持管理に努めるとともに，地方債依存型の事業の見直しや緊急度・ニーズ等を的確に把握した事業の選択により市債発行の抑制することで，交付税参入率の高い有利な市債の発行に努め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</si>
</sst>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extLst>
            <c:ext xmlns:c16="http://schemas.microsoft.com/office/drawing/2014/chart" uri="{C3380CC4-5D6E-409C-BE32-E72D297353CC}">
              <c16:uniqueId val="{00000000-B12D-4593-ADC4-85C9FC4330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106889</c:v>
                </c:pt>
                <c:pt idx="1">
                  <c:v>132685</c:v>
                </c:pt>
                <c:pt idx="2">
                  <c:v>88170</c:v>
                </c:pt>
                <c:pt idx="3">
                  <c:v>152034</c:v>
                </c:pt>
                <c:pt idx="4">
                  <c:v>90792</c:v>
                </c:pt>
              </c:numCache>
            </c:numRef>
          </c:val>
          <c:smooth val="0"/>
          <c:extLst>
            <c:ext xmlns:c16="http://schemas.microsoft.com/office/drawing/2014/chart" uri="{C3380CC4-5D6E-409C-BE32-E72D297353CC}">
              <c16:uniqueId val="{00000001-B12D-4593-ADC4-85C9FC43302E}"/>
            </c:ext>
          </c:extLst>
        </c:ser>
        <c:dLbls>
          <c:showLegendKey val="0"/>
          <c:showVal val="0"/>
          <c:showCatName val="0"/>
          <c:showSerName val="0"/>
          <c:showPercent val="0"/>
          <c:showBubbleSize val="0"/>
        </c:dLbls>
        <c:marker val="1"/>
        <c:smooth val="0"/>
        <c:axId val="117836032"/>
        <c:axId val="117838208"/>
      </c:lineChart>
      <c:catAx>
        <c:axId val="117836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38208"/>
        <c:crosses val="autoZero"/>
        <c:auto val="1"/>
        <c:lblAlgn val="ctr"/>
        <c:lblOffset val="100"/>
        <c:tickLblSkip val="1"/>
        <c:tickMarkSkip val="1"/>
        <c:noMultiLvlLbl val="0"/>
      </c:catAx>
      <c:valAx>
        <c:axId val="1178382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36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5.01</c:v>
                </c:pt>
                <c:pt idx="1">
                  <c:v>4.05</c:v>
                </c:pt>
                <c:pt idx="2">
                  <c:v>5.77</c:v>
                </c:pt>
                <c:pt idx="3">
                  <c:v>4.8099999999999996</c:v>
                </c:pt>
                <c:pt idx="4">
                  <c:v>5.24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24.03</c:v>
                </c:pt>
                <c:pt idx="1">
                  <c:v>24.27</c:v>
                </c:pt>
                <c:pt idx="2">
                  <c:v>22.9</c:v>
                </c:pt>
                <c:pt idx="3">
                  <c:v>22.64</c:v>
                </c:pt>
                <c:pt idx="4">
                  <c:v>23.77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024896"/>
        <c:axId val="123026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1.89</c:v>
                </c:pt>
                <c:pt idx="1">
                  <c:v>-1.79</c:v>
                </c:pt>
                <c:pt idx="2">
                  <c:v>-0.38</c:v>
                </c:pt>
                <c:pt idx="3">
                  <c:v>-3.47</c:v>
                </c:pt>
                <c:pt idx="4">
                  <c:v>-2.4900000000000002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024896"/>
        <c:axId val="123026816"/>
      </c:lineChart>
      <c:catAx>
        <c:axId val="12302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026816"/>
        <c:crosses val="autoZero"/>
        <c:auto val="1"/>
        <c:lblAlgn val="ctr"/>
        <c:lblOffset val="100"/>
        <c:tickLblSkip val="1"/>
        <c:tickMarkSkip val="1"/>
        <c:noMultiLvlLbl val="0"/>
      </c:catAx>
      <c:valAx>
        <c:axId val="12302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2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0.06</c:v>
                </c:pt>
                <c:pt idx="4">
                  <c:v>#N/A</c:v>
                </c:pt>
                <c:pt idx="5">
                  <c:v>0.06</c:v>
                </c:pt>
                <c:pt idx="6">
                  <c:v>#N/A</c:v>
                </c:pt>
                <c:pt idx="7">
                  <c:v>0.06</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笠木簡易水道事業特別会計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#N/A</c:v>
                </c:pt>
                <c:pt idx="5">
                  <c:v>7.0000000000000007E-2</c:v>
                </c:pt>
                <c:pt idx="6">
                  <c:v>#N/A</c:v>
                </c:pt>
                <c:pt idx="7">
                  <c:v>0.14000000000000001</c:v>
                </c:pt>
                <c:pt idx="8">
                  <c:v>#N/A</c:v>
                </c:pt>
                <c:pt idx="9">
                  <c:v>0.16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1.98</c:v>
                </c:pt>
                <c:pt idx="2">
                  <c:v>#N/A</c:v>
                </c:pt>
                <c:pt idx="3">
                  <c:v>2.0099999999999998</c:v>
                </c:pt>
                <c:pt idx="4">
                  <c:v>#N/A</c:v>
                </c:pt>
                <c:pt idx="5">
                  <c:v>2.1</c:v>
                </c:pt>
                <c:pt idx="6">
                  <c:v>#N/A</c:v>
                </c:pt>
                <c:pt idx="7">
                  <c:v>0.39</c:v>
                </c:pt>
                <c:pt idx="8">
                  <c:v>#N/A</c:v>
                </c:pt>
                <c:pt idx="9">
                  <c:v>0.93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c:v>
                </c:pt>
                <c:pt idx="2">
                  <c:v>#N/A</c:v>
                </c:pt>
                <c:pt idx="3">
                  <c:v>1.71</c:v>
                </c:pt>
                <c:pt idx="4">
                  <c:v>#N/A</c:v>
                </c:pt>
                <c:pt idx="5">
                  <c:v>1.35</c:v>
                </c:pt>
                <c:pt idx="6">
                  <c:v>#N/A</c:v>
                </c:pt>
                <c:pt idx="7">
                  <c:v>1.76</c:v>
                </c:pt>
                <c:pt idx="8">
                  <c:v>#N/A</c:v>
                </c:pt>
                <c:pt idx="9">
                  <c:v>1.52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c:v>
                </c:pt>
                <c:pt idx="2">
                  <c:v>#N/A</c:v>
                </c:pt>
                <c:pt idx="3">
                  <c:v>4.04</c:v>
                </c:pt>
                <c:pt idx="4">
                  <c:v>#N/A</c:v>
                </c:pt>
                <c:pt idx="5">
                  <c:v>5.76</c:v>
                </c:pt>
                <c:pt idx="6">
                  <c:v>#N/A</c:v>
                </c:pt>
                <c:pt idx="7">
                  <c:v>4.8099999999999996</c:v>
                </c:pt>
                <c:pt idx="8">
                  <c:v>#N/A</c:v>
                </c:pt>
                <c:pt idx="9">
                  <c:v>5.24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6.1</c:v>
                </c:pt>
                <c:pt idx="2">
                  <c:v>#N/A</c:v>
                </c:pt>
                <c:pt idx="3">
                  <c:v>6.61</c:v>
                </c:pt>
                <c:pt idx="4">
                  <c:v>#N/A</c:v>
                </c:pt>
                <c:pt idx="5">
                  <c:v>6.38</c:v>
                </c:pt>
                <c:pt idx="6">
                  <c:v>#N/A</c:v>
                </c:pt>
                <c:pt idx="7">
                  <c:v>6.53</c:v>
                </c:pt>
                <c:pt idx="8">
                  <c:v>#N/A</c:v>
                </c:pt>
                <c:pt idx="9">
                  <c:v>7.71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3071488"/>
        <c:axId val="123073280"/>
      </c:barChart>
      <c:catAx>
        <c:axId val="12307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073280"/>
        <c:crosses val="autoZero"/>
        <c:auto val="1"/>
        <c:lblAlgn val="ctr"/>
        <c:lblOffset val="100"/>
        <c:tickLblSkip val="1"/>
        <c:tickMarkSkip val="1"/>
        <c:noMultiLvlLbl val="0"/>
      </c:catAx>
      <c:valAx>
        <c:axId val="12307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71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2210</c:v>
                </c:pt>
                <c:pt idx="5">
                  <c:v>2268</c:v>
                </c:pt>
                <c:pt idx="8">
                  <c:v>2433</c:v>
                </c:pt>
                <c:pt idx="11">
                  <c:v>2595</c:v>
                </c:pt>
                <c:pt idx="14">
                  <c:v>2650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49</c:v>
                </c:pt>
                <c:pt idx="3">
                  <c:v>43</c:v>
                </c:pt>
                <c:pt idx="6">
                  <c:v>45</c:v>
                </c:pt>
                <c:pt idx="9">
                  <c:v>40</c:v>
                </c:pt>
                <c:pt idx="12">
                  <c:v>39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3</c:v>
                </c:pt>
                <c:pt idx="6">
                  <c:v>5</c:v>
                </c:pt>
                <c:pt idx="9">
                  <c:v>5</c:v>
                </c:pt>
                <c:pt idx="12">
                  <c:v>22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163</c:v>
                </c:pt>
                <c:pt idx="3">
                  <c:v>160</c:v>
                </c:pt>
                <c:pt idx="6">
                  <c:v>159</c:v>
                </c:pt>
                <c:pt idx="9">
                  <c:v>171</c:v>
                </c:pt>
                <c:pt idx="12">
                  <c:v>154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2900</c:v>
                </c:pt>
                <c:pt idx="3">
                  <c:v>2863</c:v>
                </c:pt>
                <c:pt idx="6">
                  <c:v>2929</c:v>
                </c:pt>
                <c:pt idx="9">
                  <c:v>2901</c:v>
                </c:pt>
                <c:pt idx="12">
                  <c:v>3004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6944768"/>
        <c:axId val="10695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922</c:v>
                </c:pt>
                <c:pt idx="2">
                  <c:v>#N/A</c:v>
                </c:pt>
                <c:pt idx="3">
                  <c:v>#N/A</c:v>
                </c:pt>
                <c:pt idx="4">
                  <c:v>801</c:v>
                </c:pt>
                <c:pt idx="5">
                  <c:v>#N/A</c:v>
                </c:pt>
                <c:pt idx="6">
                  <c:v>#N/A</c:v>
                </c:pt>
                <c:pt idx="7">
                  <c:v>705</c:v>
                </c:pt>
                <c:pt idx="8">
                  <c:v>#N/A</c:v>
                </c:pt>
                <c:pt idx="9">
                  <c:v>#N/A</c:v>
                </c:pt>
                <c:pt idx="10">
                  <c:v>522</c:v>
                </c:pt>
                <c:pt idx="11">
                  <c:v>#N/A</c:v>
                </c:pt>
                <c:pt idx="12">
                  <c:v>#N/A</c:v>
                </c:pt>
                <c:pt idx="13">
                  <c:v>569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6944768"/>
        <c:axId val="106951040"/>
      </c:lineChart>
      <c:catAx>
        <c:axId val="10694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51040"/>
        <c:crosses val="autoZero"/>
        <c:auto val="1"/>
        <c:lblAlgn val="ctr"/>
        <c:lblOffset val="100"/>
        <c:tickLblSkip val="1"/>
        <c:tickMarkSkip val="1"/>
        <c:noMultiLvlLbl val="0"/>
      </c:catAx>
      <c:valAx>
        <c:axId val="10695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4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22356</c:v>
                </c:pt>
                <c:pt idx="5">
                  <c:v>23098</c:v>
                </c:pt>
                <c:pt idx="8">
                  <c:v>22787</c:v>
                </c:pt>
                <c:pt idx="11">
                  <c:v>23076</c:v>
                </c:pt>
                <c:pt idx="14">
                  <c:v>22349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507</c:v>
                </c:pt>
                <c:pt idx="5">
                  <c:v>369</c:v>
                </c:pt>
                <c:pt idx="8">
                  <c:v>329</c:v>
                </c:pt>
                <c:pt idx="11">
                  <c:v>290</c:v>
                </c:pt>
                <c:pt idx="14">
                  <c:v>239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9634</c:v>
                </c:pt>
                <c:pt idx="5">
                  <c:v>10248</c:v>
                </c:pt>
                <c:pt idx="8">
                  <c:v>10422</c:v>
                </c:pt>
                <c:pt idx="11">
                  <c:v>9748</c:v>
                </c:pt>
                <c:pt idx="14">
                  <c:v>10213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185</c:v>
                </c:pt>
                <c:pt idx="3">
                  <c:v>3</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3686</c:v>
                </c:pt>
                <c:pt idx="3">
                  <c:v>3394</c:v>
                </c:pt>
                <c:pt idx="6">
                  <c:v>3105</c:v>
                </c:pt>
                <c:pt idx="9">
                  <c:v>2561</c:v>
                </c:pt>
                <c:pt idx="12">
                  <c:v>2444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c:v>
                </c:pt>
                <c:pt idx="3">
                  <c:v>144</c:v>
                </c:pt>
                <c:pt idx="6">
                  <c:v>143</c:v>
                </c:pt>
                <c:pt idx="9">
                  <c:v>149</c:v>
                </c:pt>
                <c:pt idx="12">
                  <c:v>135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2747</c:v>
                </c:pt>
                <c:pt idx="3">
                  <c:v>2684</c:v>
                </c:pt>
                <c:pt idx="6">
                  <c:v>2599</c:v>
                </c:pt>
                <c:pt idx="9">
                  <c:v>2488</c:v>
                </c:pt>
                <c:pt idx="12">
                  <c:v>2493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343</c:v>
                </c:pt>
                <c:pt idx="3">
                  <c:v>314</c:v>
                </c:pt>
                <c:pt idx="6">
                  <c:v>283</c:v>
                </c:pt>
                <c:pt idx="9">
                  <c:v>254</c:v>
                </c:pt>
                <c:pt idx="12">
                  <c:v>252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26279</c:v>
                </c:pt>
                <c:pt idx="3">
                  <c:v>27369</c:v>
                </c:pt>
                <c:pt idx="6">
                  <c:v>26693</c:v>
                </c:pt>
                <c:pt idx="9">
                  <c:v>27121</c:v>
                </c:pt>
                <c:pt idx="12">
                  <c:v>26613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9084416"/>
        <c:axId val="129102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761</c:v>
                </c:pt>
                <c:pt idx="2">
                  <c:v>#N/A</c:v>
                </c:pt>
                <c:pt idx="3">
                  <c:v>#N/A</c:v>
                </c:pt>
                <c:pt idx="4">
                  <c:v>194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9084416"/>
        <c:axId val="129102976"/>
      </c:lineChart>
      <c:catAx>
        <c:axId val="12908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102976"/>
        <c:crosses val="autoZero"/>
        <c:auto val="1"/>
        <c:lblAlgn val="ctr"/>
        <c:lblOffset val="100"/>
        <c:tickLblSkip val="1"/>
        <c:tickMarkSkip val="1"/>
        <c:noMultiLvlLbl val="0"/>
      </c:catAx>
      <c:valAx>
        <c:axId val="12910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8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{B4D31653-B3B1-478B-8E3F-2A847EEDF17F}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{E021C4ED-461F-4A96-8FDE-7F76D6683E82}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{94BD3A66-F5E5-4E28-AFD6-D2E952F30E1A}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{FA85CDA7-3945-4BB3-B233-47838135F6FB}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{E4A28DD9-1EC6-46DA-B756-ED2254258798}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{6550AA83-1EEE-48BC-9D1C-C101BB68F318}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{30683D0D-0816-4C72-AD34-0E111F4EFFE4}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{189739A6-787C-47CD-9A3C-170AF528BD26}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{84186EA9-3539-4BB4-BB21-1A49AB80F3C7}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{8B34E8EA-68A5-4215-B702-AE62A6B324D5}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2236288"/>
        <c:axId val="122238464"/>
      </c:scatterChart>
      <c:valAx>
        <c:axId val="122236288"/>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238464"/>
        <c:crosses val="autoZero"/>
        <c:crossBetween val="midCat"/>
      </c:valAx>
      <c:valAx>
        <c:axId val="122238464"/>
        <c:scaling>
          <c:orientation val="minMax"/>
          <c:max val="39.4"/>
          <c:min val="2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236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{2A2D97DB-5519-4BE9-BFCD-014B97ABFCEC}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{99001F0A-7E2A-4BAA-8B4A-ED4C90C179DE}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{1050783B-D508-46D6-8950-D1749758D8A3}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{6C82F3A6-F3F9-4FEB-A91C-641DE2F84960}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{3FBD4966-C217-4F5F-BD22-DBDAEEE52C07}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8.5</c:v>
                </c:pt>
                <c:pt idx="2">
                  <c:v>7.4</c:v>
                </c:pt>
                <c:pt idx="3">
                  <c:v>6.2</c:v>
                </c:pt>
                <c:pt idx="4">
                  <c:v>5.5</c:v>
                </c:pt>
              </c:numCache>
            </c:numRef>
          </c:xVal>
          <c:yVal>
            <c:numRef>
              <c:f>公会計指標分析・財政指標組合せ分析表!$K$73:$O$73</c:f>
              <c:numCache>
                <c:formatCode>#,##0.0;"▲ "#,##0.0</c:formatCode>
                <c:ptCount val="5"/>
                <c:pt idx="0">
                  <c:v>6.9</c:v>
                </c:pt>
                <c:pt idx="1">
                  <c:v>1.7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{DEE33254-E270-4098-B45B-4771B23F058A}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{6F1CDE0C-0803-4596-8524-1344F6CB1ECA}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{0A2C309C-BF02-4A65-943F-80387F2E87AB}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{C66F570B-33EF-4939-A9B8-18DF75C0F7BC}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{F83382F0-1324-46CC-852A-D7B082A0D568}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289536"/>
        <c:axId val="129005056"/>
      </c:scatterChart>
      <c:valAx>
        <c:axId val="122289536"/>
        <c:scaling>
          <c:orientation val="minMax"/>
          <c:max val="12.799999999999999"/>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005056"/>
        <c:crosses val="autoZero"/>
        <c:crossBetween val="midCat"/>
      </c:valAx>
      <c:valAx>
        <c:axId val="129005056"/>
        <c:scaling>
          <c:orientation val="minMax"/>
          <c:max val="7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28953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実質公債費比率については，過去からの起債抑制計画・繰上償還による公債費の削減により前年度と比較して</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％改善し，類似団体内の平均を</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については，類似団体内の平均を下回っており，主な理由としては，退職者不補充等による人件費削減により退職手当負担見込額が減少したことから将来負担比率（分子）が減少している。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37,633
37,446
390.11
25,589,855
24,610,461
692,746
13,212,930
26,613,400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ea"/>
              <a:ea typeface="+mn-ea"/>
              <a:cs typeface="+mn-cs"/>
            </a:rPr>
            <a:t>当市では，平成</a:t>
          </a:r>
          <a:r>
            <a:rPr lang="en-US" altLang="ja-JP" sz="1100" b="0" i="0" baseline="0">
              <a:solidFill>
                <a:schemeClr val="dk1"/>
              </a:solidFill>
              <a:effectLst/>
              <a:latin typeface="+mn-ea"/>
              <a:ea typeface="+mn-ea"/>
              <a:cs typeface="+mn-cs"/>
            </a:rPr>
            <a:t>29</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3</a:t>
          </a:r>
          <a:r>
            <a:rPr lang="ja-JP" altLang="ja-JP" sz="1100" b="0" i="0" baseline="0">
              <a:solidFill>
                <a:schemeClr val="dk1"/>
              </a:solidFill>
              <a:effectLst/>
              <a:latin typeface="+mn-ea"/>
              <a:ea typeface="+mn-ea"/>
              <a:cs typeface="+mn-cs"/>
            </a:rPr>
            <a:t>月に公共施設等総合管理計画を策定し，公共施設等の保有面積を</a:t>
          </a:r>
          <a:r>
            <a:rPr lang="en-US" altLang="ja-JP" sz="1100" b="0" i="0" baseline="0">
              <a:solidFill>
                <a:schemeClr val="dk1"/>
              </a:solidFill>
              <a:effectLst/>
              <a:latin typeface="+mn-ea"/>
              <a:ea typeface="+mn-ea"/>
              <a:cs typeface="+mn-cs"/>
            </a:rPr>
            <a:t>10</a:t>
          </a:r>
          <a:r>
            <a:rPr lang="ja-JP" altLang="ja-JP" sz="1100" b="0" i="0" baseline="0">
              <a:solidFill>
                <a:schemeClr val="dk1"/>
              </a:solidFill>
              <a:effectLst/>
              <a:latin typeface="+mn-ea"/>
              <a:ea typeface="+mn-ea"/>
              <a:cs typeface="+mn-cs"/>
            </a:rPr>
            <a:t>年間で</a:t>
          </a:r>
          <a:r>
            <a:rPr lang="en-US" altLang="ja-JP" sz="1100" b="0" i="0" baseline="0">
              <a:solidFill>
                <a:schemeClr val="dk1"/>
              </a:solidFill>
              <a:effectLst/>
              <a:latin typeface="+mn-ea"/>
              <a:ea typeface="+mn-ea"/>
              <a:cs typeface="+mn-cs"/>
            </a:rPr>
            <a:t>16%</a:t>
          </a:r>
          <a:r>
            <a:rPr lang="ja-JP" altLang="ja-JP" sz="1100" b="0" i="0" baseline="0">
              <a:solidFill>
                <a:schemeClr val="dk1"/>
              </a:solidFill>
              <a:effectLst/>
              <a:latin typeface="+mn-ea"/>
              <a:ea typeface="+mn-ea"/>
              <a:cs typeface="+mn-cs"/>
            </a:rPr>
            <a:t>削減するという目標を掲げ，未利用財産の処分や施設の複合化・統廃合の推進を進めている。</a:t>
          </a:r>
          <a:endParaRPr lang="ja-JP" altLang="ja-JP">
            <a:effectLst/>
            <a:latin typeface="+mn-ea"/>
            <a:ea typeface="+mn-ea"/>
          </a:endParaRPr>
        </a:p>
        <a:p>
          <a:r>
            <a:rPr kumimoji="1" lang="ja-JP" altLang="ja-JP" sz="1100" b="0" i="0" baseline="0">
              <a:solidFill>
                <a:schemeClr val="dk1"/>
              </a:solidFill>
              <a:effectLst/>
              <a:latin typeface="+mn-ea"/>
              <a:ea typeface="+mn-ea"/>
              <a:cs typeface="+mn-cs"/>
            </a:rPr>
            <a:t>有形固定資産減価償却率は，類似団体平均と比較すると下回っており，今後も当該計画に基づいた施設の維持管理等を適切に進めていく。</a:t>
          </a:r>
          <a:endParaRPr lang="ja-JP" altLang="ja-JP">
            <a:effectLst/>
            <a:latin typeface="+mn-ea"/>
            <a:ea typeface="+mn-ea"/>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5" name="直線コネクタ 54"/>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6" name="テキスト ボックス 55"/>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7" name="直線コネクタ 56"/>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8" name="テキスト ボックス 57"/>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1" name="直線コネクタ 60"/>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2" name="テキスト ボックス 61"/>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3" name="直線コネクタ 62"/>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4" name="テキスト ボックス 63"/>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8" name="直線コネクタ 67"/>
        <xdr:cNvCxnSpPr/>
      </xdr:nvCxnSpPr>
      <xdr:spPr>
        <a:xfrm flipV="1">
          <a:off x="4760595" y="474768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9" name="有形固定資産減価償却率最小値テキスト"/>
        <xdr:cNvSpPr txBox="1"/>
      </xdr:nvSpPr>
      <xdr:spPr>
        <a:xfrm>
          <a:off x="4813300" y="599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70" name="直線コネクタ 69"/>
        <xdr:cNvCxnSpPr/>
      </xdr:nvCxnSpPr>
      <xdr:spPr>
        <a:xfrm>
          <a:off x="4673600" y="59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71" name="有形固定資産減価償却率最大値テキスト"/>
        <xdr:cNvSpPr txBox="1"/>
      </xdr:nvSpPr>
      <xdr:spPr>
        <a:xfrm>
          <a:off x="4813300" y="452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72" name="直線コネクタ 71"/>
        <xdr:cNvCxnSpPr/>
      </xdr:nvCxnSpPr>
      <xdr:spPr>
        <a:xfrm>
          <a:off x="4673600" y="474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73" name="有形固定資産減価償却率平均値テキスト"/>
        <xdr:cNvSpPr txBox="1"/>
      </xdr:nvSpPr>
      <xdr:spPr>
        <a:xfrm>
          <a:off x="4813300" y="5171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4" name="フローチャート : 判断 73"/>
        <xdr:cNvSpPr/>
      </xdr:nvSpPr>
      <xdr:spPr>
        <a:xfrm>
          <a:off x="4711700" y="51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5" name="フローチャート : 判断 74"/>
        <xdr:cNvSpPr/>
      </xdr:nvSpPr>
      <xdr:spPr>
        <a:xfrm>
          <a:off x="4000500" y="494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84667</xdr:rowOff>
    </xdr:from>
    <xdr:to>
      <xdr:col>3</xdr:col>
      <xdr:colOff>511175</xdr:colOff>
      <xdr:row>30</xdr:row>
      <xdr:rowOff>14817</xdr:rowOff>
    </xdr:to>
    <xdr:sp macro="" textlink="">
      <xdr:nvSpPr>
        <xdr:cNvPr id="81" name="円/楕円 80"/>
        <xdr:cNvSpPr/>
      </xdr:nvSpPr>
      <xdr:spPr>
        <a:xfrm>
          <a:off x="4000500" y="50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2" name="n_1aveValue有形固定資産減価償却率"/>
        <xdr:cNvSpPr txBox="1"/>
      </xdr:nvSpPr>
      <xdr:spPr>
        <a:xfrm>
          <a:off x="3836043" y="47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5944</xdr:rowOff>
    </xdr:from>
    <xdr:ext cx="405111" cy="259045"/>
    <xdr:sp macro="" textlink="">
      <xdr:nvSpPr>
        <xdr:cNvPr id="83" name="n_1mainValue有形固定資産減価償却率"/>
        <xdr:cNvSpPr txBox="1"/>
      </xdr:nvSpPr>
      <xdr:spPr>
        <a:xfrm>
          <a:off x="3836043" y="5149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37,633
37,446
390.11
25,589,855
24,610,461
692,746
13,212,930
26,613,400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71120</xdr:rowOff>
    </xdr:from>
    <xdr:to>
      <xdr:col>5</xdr:col>
      <xdr:colOff>409575</xdr:colOff>
      <xdr:row>35</xdr:row>
      <xdr:rowOff>1270</xdr:rowOff>
    </xdr:to>
    <xdr:sp macro="" textlink="">
      <xdr:nvSpPr>
        <xdr:cNvPr id="60" name="フローチャート : 判断 59"/>
        <xdr:cNvSpPr/>
      </xdr:nvSpPr>
      <xdr:spPr>
        <a:xfrm>
          <a:off x="3746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139700</xdr:rowOff>
    </xdr:from>
    <xdr:to>
      <xdr:col>5</xdr:col>
      <xdr:colOff>409575</xdr:colOff>
      <xdr:row>35</xdr:row>
      <xdr:rowOff>69850</xdr:rowOff>
    </xdr:to>
    <xdr:sp macro="" textlink="">
      <xdr:nvSpPr>
        <xdr:cNvPr id="66" name="円/楕円 65"/>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17797</xdr:rowOff>
    </xdr:from>
    <xdr:ext cx="405111" cy="259045"/>
    <xdr:sp macro="" textlink="">
      <xdr:nvSpPr>
        <xdr:cNvPr id="67" name="n_1aveValue【道路】&#10;有形固定資産減価償却率"/>
        <xdr:cNvSpPr txBox="1"/>
      </xdr:nvSpPr>
      <xdr:spPr>
        <a:xfrm>
          <a:off x="3582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60977</xdr:rowOff>
    </xdr:from>
    <xdr:ext cx="405111" cy="259045"/>
    <xdr:sp macro="" textlink="">
      <xdr:nvSpPr>
        <xdr:cNvPr id="68" name="n_1mainValue【道路】&#10;有形固定資産減価償却率"/>
        <xdr:cNvSpPr txBox="1"/>
      </xdr:nvSpPr>
      <xdr:spPr>
        <a:xfrm>
          <a:off x="3582043"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111216</xdr:rowOff>
    </xdr:from>
    <xdr:to>
      <xdr:col>14</xdr:col>
      <xdr:colOff>79375</xdr:colOff>
      <xdr:row>38</xdr:row>
      <xdr:rowOff>41366</xdr:rowOff>
    </xdr:to>
    <xdr:sp macro="" textlink="">
      <xdr:nvSpPr>
        <xdr:cNvPr id="97" name="フローチャート : 判断 96"/>
        <xdr:cNvSpPr/>
      </xdr:nvSpPr>
      <xdr:spPr>
        <a:xfrm>
          <a:off x="9588500" y="645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170309</xdr:rowOff>
    </xdr:from>
    <xdr:to>
      <xdr:col>14</xdr:col>
      <xdr:colOff>79375</xdr:colOff>
      <xdr:row>37</xdr:row>
      <xdr:rowOff>100459</xdr:rowOff>
    </xdr:to>
    <xdr:sp macro="" textlink="">
      <xdr:nvSpPr>
        <xdr:cNvPr id="103" name="円/楕円 102"/>
        <xdr:cNvSpPr/>
      </xdr:nvSpPr>
      <xdr:spPr>
        <a:xfrm>
          <a:off x="9588500" y="63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32493</xdr:rowOff>
    </xdr:from>
    <xdr:ext cx="534377" cy="259045"/>
    <xdr:sp macro="" textlink="">
      <xdr:nvSpPr>
        <xdr:cNvPr id="104" name="n_1aveValue【道路】&#10;一人当たり延長"/>
        <xdr:cNvSpPr txBox="1"/>
      </xdr:nvSpPr>
      <xdr:spPr>
        <a:xfrm>
          <a:off x="9359410" y="654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116986</xdr:rowOff>
    </xdr:from>
    <xdr:ext cx="534377" cy="259045"/>
    <xdr:sp macro="" textlink="">
      <xdr:nvSpPr>
        <xdr:cNvPr id="105" name="n_1mainValue【道路】&#10;一人当たり延長"/>
        <xdr:cNvSpPr txBox="1"/>
      </xdr:nvSpPr>
      <xdr:spPr>
        <a:xfrm>
          <a:off x="9359410" y="611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93980</xdr:rowOff>
    </xdr:from>
    <xdr:to>
      <xdr:col>5</xdr:col>
      <xdr:colOff>409575</xdr:colOff>
      <xdr:row>58</xdr:row>
      <xdr:rowOff>24130</xdr:rowOff>
    </xdr:to>
    <xdr:sp macro="" textlink="">
      <xdr:nvSpPr>
        <xdr:cNvPr id="137" name="フローチャート : 判断 136"/>
        <xdr:cNvSpPr/>
      </xdr:nvSpPr>
      <xdr:spPr>
        <a:xfrm>
          <a:off x="3746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124460</xdr:rowOff>
    </xdr:from>
    <xdr:to>
      <xdr:col>5</xdr:col>
      <xdr:colOff>409575</xdr:colOff>
      <xdr:row>58</xdr:row>
      <xdr:rowOff>54610</xdr:rowOff>
    </xdr:to>
    <xdr:sp macro="" textlink="">
      <xdr:nvSpPr>
        <xdr:cNvPr id="143" name="円/楕円 142"/>
        <xdr:cNvSpPr/>
      </xdr:nvSpPr>
      <xdr:spPr>
        <a:xfrm>
          <a:off x="3746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40657</xdr:rowOff>
    </xdr:from>
    <xdr:ext cx="405111" cy="259045"/>
    <xdr:sp macro="" textlink="">
      <xdr:nvSpPr>
        <xdr:cNvPr id="144" name="n_1aveValue【橋りょう・トンネル】&#10;有形固定資産減価償却率"/>
        <xdr:cNvSpPr txBox="1"/>
      </xdr:nvSpPr>
      <xdr:spPr>
        <a:xfrm>
          <a:off x="3582043"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45737</xdr:rowOff>
    </xdr:from>
    <xdr:ext cx="405111" cy="259045"/>
    <xdr:sp macro="" textlink="">
      <xdr:nvSpPr>
        <xdr:cNvPr id="145" name="n_1mainValue【橋りょう・トンネル】&#10;有形固定資産減価償却率"/>
        <xdr:cNvSpPr txBox="1"/>
      </xdr:nvSpPr>
      <xdr:spPr>
        <a:xfrm>
          <a:off x="3582043" y="998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20984</xdr:rowOff>
    </xdr:from>
    <xdr:to>
      <xdr:col>14</xdr:col>
      <xdr:colOff>79375</xdr:colOff>
      <xdr:row>61</xdr:row>
      <xdr:rowOff>122584</xdr:rowOff>
    </xdr:to>
    <xdr:sp macro="" textlink="">
      <xdr:nvSpPr>
        <xdr:cNvPr id="176" name="フローチャート : 判断 175"/>
        <xdr:cNvSpPr/>
      </xdr:nvSpPr>
      <xdr:spPr>
        <a:xfrm>
          <a:off x="9588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116387</xdr:rowOff>
    </xdr:from>
    <xdr:to>
      <xdr:col>14</xdr:col>
      <xdr:colOff>79375</xdr:colOff>
      <xdr:row>61</xdr:row>
      <xdr:rowOff>46537</xdr:rowOff>
    </xdr:to>
    <xdr:sp macro="" textlink="">
      <xdr:nvSpPr>
        <xdr:cNvPr id="182" name="円/楕円 181"/>
        <xdr:cNvSpPr/>
      </xdr:nvSpPr>
      <xdr:spPr>
        <a:xfrm>
          <a:off x="9588500" y="1040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113711</xdr:rowOff>
    </xdr:from>
    <xdr:ext cx="599010" cy="259045"/>
    <xdr:sp macro="" textlink="">
      <xdr:nvSpPr>
        <xdr:cNvPr id="183" name="n_1aveValue【橋りょう・トンネル】&#10;一人当たり有形固定資産（償却資産）額"/>
        <xdr:cNvSpPr txBox="1"/>
      </xdr:nvSpPr>
      <xdr:spPr>
        <a:xfrm>
          <a:off x="9327094" y="105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63064</xdr:rowOff>
    </xdr:from>
    <xdr:ext cx="599010" cy="259045"/>
    <xdr:sp macro="" textlink="">
      <xdr:nvSpPr>
        <xdr:cNvPr id="184" name="n_1mainValue【橋りょう・トンネル】&#10;一人当たり有形固定資産（償却資産）額"/>
        <xdr:cNvSpPr txBox="1"/>
      </xdr:nvSpPr>
      <xdr:spPr>
        <a:xfrm>
          <a:off x="9327094" y="1017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14" name="フローチャート : 判断 213"/>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60452</xdr:rowOff>
    </xdr:from>
    <xdr:to>
      <xdr:col>5</xdr:col>
      <xdr:colOff>409575</xdr:colOff>
      <xdr:row>82</xdr:row>
      <xdr:rowOff>162052</xdr:rowOff>
    </xdr:to>
    <xdr:sp macro="" textlink="">
      <xdr:nvSpPr>
        <xdr:cNvPr id="220" name="円/楕円 219"/>
        <xdr:cNvSpPr/>
      </xdr:nvSpPr>
      <xdr:spPr>
        <a:xfrm>
          <a:off x="3746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1" name="n_1aveValue【公営住宅】&#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7129</xdr:rowOff>
    </xdr:from>
    <xdr:ext cx="405111" cy="259045"/>
    <xdr:sp macro="" textlink="">
      <xdr:nvSpPr>
        <xdr:cNvPr id="222" name="n_1mainValue【公営住宅】&#10;有形固定資産減価償却率"/>
        <xdr:cNvSpPr txBox="1"/>
      </xdr:nvSpPr>
      <xdr:spPr>
        <a:xfrm>
          <a:off x="3582043" y="1389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52679</xdr:rowOff>
    </xdr:from>
    <xdr:to>
      <xdr:col>14</xdr:col>
      <xdr:colOff>79375</xdr:colOff>
      <xdr:row>83</xdr:row>
      <xdr:rowOff>154279</xdr:rowOff>
    </xdr:to>
    <xdr:sp macro="" textlink="">
      <xdr:nvSpPr>
        <xdr:cNvPr id="251" name="フローチャート : 判断 250"/>
        <xdr:cNvSpPr/>
      </xdr:nvSpPr>
      <xdr:spPr>
        <a:xfrm>
          <a:off x="9588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64109</xdr:rowOff>
    </xdr:from>
    <xdr:to>
      <xdr:col>14</xdr:col>
      <xdr:colOff>79375</xdr:colOff>
      <xdr:row>80</xdr:row>
      <xdr:rowOff>165709</xdr:rowOff>
    </xdr:to>
    <xdr:sp macro="" textlink="">
      <xdr:nvSpPr>
        <xdr:cNvPr id="257" name="円/楕円 256"/>
        <xdr:cNvSpPr/>
      </xdr:nvSpPr>
      <xdr:spPr>
        <a:xfrm>
          <a:off x="9588500" y="137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145406</xdr:rowOff>
    </xdr:from>
    <xdr:ext cx="469744" cy="259045"/>
    <xdr:sp macro="" textlink="">
      <xdr:nvSpPr>
        <xdr:cNvPr id="258" name="n_1aveValue【公営住宅】&#10;一人当たり面積"/>
        <xdr:cNvSpPr txBox="1"/>
      </xdr:nvSpPr>
      <xdr:spPr>
        <a:xfrm>
          <a:off x="93917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10786</xdr:rowOff>
    </xdr:from>
    <xdr:ext cx="469744" cy="259045"/>
    <xdr:sp macro="" textlink="">
      <xdr:nvSpPr>
        <xdr:cNvPr id="259" name="n_1mainValue【公営住宅】&#10;一人当たり面積"/>
        <xdr:cNvSpPr txBox="1"/>
      </xdr:nvSpPr>
      <xdr:spPr>
        <a:xfrm>
          <a:off x="9391727" y="135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0" name="直線コネクタ 29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2" name="直線コネクタ 30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4" name="直線コネクタ 30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6" name="フローチャート : 判断 30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07" name="フローチャート : 判断 306"/>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151130</xdr:rowOff>
    </xdr:from>
    <xdr:to>
      <xdr:col>22</xdr:col>
      <xdr:colOff>415925</xdr:colOff>
      <xdr:row>36</xdr:row>
      <xdr:rowOff>81280</xdr:rowOff>
    </xdr:to>
    <xdr:sp macro="" textlink="">
      <xdr:nvSpPr>
        <xdr:cNvPr id="313" name="円/楕円 312"/>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104792</xdr:rowOff>
    </xdr:from>
    <xdr:ext cx="405111" cy="259045"/>
    <xdr:sp macro="" textlink="">
      <xdr:nvSpPr>
        <xdr:cNvPr id="314" name="n_1aveValue【認定こども園・幼稚園・保育所】&#10;有形固定資産減価償却率"/>
        <xdr:cNvSpPr txBox="1"/>
      </xdr:nvSpPr>
      <xdr:spPr>
        <a:xfrm>
          <a:off x="15266043"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97807</xdr:rowOff>
    </xdr:from>
    <xdr:ext cx="405111" cy="259045"/>
    <xdr:sp macro="" textlink="">
      <xdr:nvSpPr>
        <xdr:cNvPr id="315" name="n_1mainValue【認定こども園・幼稚園・保育所】&#10;有形固定資産減価償却率"/>
        <xdr:cNvSpPr txBox="1"/>
      </xdr:nvSpPr>
      <xdr:spPr>
        <a:xfrm>
          <a:off x="15266043"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6" name="直線コネクタ 3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7" name="テキスト ボックス 3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8" name="直線コネクタ 3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9" name="テキスト ボックス 3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0" name="直線コネクタ 3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1" name="テキスト ボックス 3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2" name="直線コネクタ 3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3" name="テキスト ボックス 3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7" name="直線コネクタ 33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3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39" name="直線コネクタ 33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1" name="直線コネクタ 34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3" name="フローチャート : 判断 34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45974</xdr:rowOff>
    </xdr:from>
    <xdr:to>
      <xdr:col>31</xdr:col>
      <xdr:colOff>85725</xdr:colOff>
      <xdr:row>39</xdr:row>
      <xdr:rowOff>147574</xdr:rowOff>
    </xdr:to>
    <xdr:sp macro="" textlink="">
      <xdr:nvSpPr>
        <xdr:cNvPr id="344" name="フローチャート : 判断 343"/>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123698</xdr:rowOff>
    </xdr:from>
    <xdr:to>
      <xdr:col>31</xdr:col>
      <xdr:colOff>85725</xdr:colOff>
      <xdr:row>41</xdr:row>
      <xdr:rowOff>53848</xdr:rowOff>
    </xdr:to>
    <xdr:sp macro="" textlink="">
      <xdr:nvSpPr>
        <xdr:cNvPr id="350" name="円/楕円 349"/>
        <xdr:cNvSpPr/>
      </xdr:nvSpPr>
      <xdr:spPr>
        <a:xfrm>
          <a:off x="21272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164101</xdr:rowOff>
    </xdr:from>
    <xdr:ext cx="469744" cy="259045"/>
    <xdr:sp macro="" textlink="">
      <xdr:nvSpPr>
        <xdr:cNvPr id="351"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44975</xdr:rowOff>
    </xdr:from>
    <xdr:ext cx="469744" cy="259045"/>
    <xdr:sp macro="" textlink="">
      <xdr:nvSpPr>
        <xdr:cNvPr id="352" name="n_1mainValue【認定こども園・幼稚園・保育所】&#10;一人当たり面積"/>
        <xdr:cNvSpPr txBox="1"/>
      </xdr:nvSpPr>
      <xdr:spPr>
        <a:xfrm>
          <a:off x="210757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3" name="テキスト ボックス 3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4" name="直線コネクタ 36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5" name="テキスト ボックス 36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6" name="直線コネクタ 36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7" name="テキスト ボックス 36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8" name="直線コネクタ 36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9" name="テキスト ボックス 36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0" name="直線コネクタ 36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1" name="テキスト ボックス 37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5" name="直線コネクタ 37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7" name="直線コネクタ 37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7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79" name="直線コネクタ 37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1" name="フローチャート : 判断 38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93218</xdr:rowOff>
    </xdr:from>
    <xdr:to>
      <xdr:col>22</xdr:col>
      <xdr:colOff>415925</xdr:colOff>
      <xdr:row>59</xdr:row>
      <xdr:rowOff>23368</xdr:rowOff>
    </xdr:to>
    <xdr:sp macro="" textlink="">
      <xdr:nvSpPr>
        <xdr:cNvPr id="382" name="フローチャート : 判断 381"/>
        <xdr:cNvSpPr/>
      </xdr:nvSpPr>
      <xdr:spPr>
        <a:xfrm>
          <a:off x="15430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104648</xdr:rowOff>
    </xdr:from>
    <xdr:to>
      <xdr:col>22</xdr:col>
      <xdr:colOff>415925</xdr:colOff>
      <xdr:row>59</xdr:row>
      <xdr:rowOff>34798</xdr:rowOff>
    </xdr:to>
    <xdr:sp macro="" textlink="">
      <xdr:nvSpPr>
        <xdr:cNvPr id="388" name="円/楕円 387"/>
        <xdr:cNvSpPr/>
      </xdr:nvSpPr>
      <xdr:spPr>
        <a:xfrm>
          <a:off x="15430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39895</xdr:rowOff>
    </xdr:from>
    <xdr:ext cx="405111" cy="259045"/>
    <xdr:sp macro="" textlink="">
      <xdr:nvSpPr>
        <xdr:cNvPr id="389" name="n_1aveValue【学校施設】&#10;有形固定資産減価償却率"/>
        <xdr:cNvSpPr txBox="1"/>
      </xdr:nvSpPr>
      <xdr:spPr>
        <a:xfrm>
          <a:off x="15266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25925</xdr:rowOff>
    </xdr:from>
    <xdr:ext cx="405111" cy="259045"/>
    <xdr:sp macro="" textlink="">
      <xdr:nvSpPr>
        <xdr:cNvPr id="390" name="n_1mainValue【学校施設】&#10;有形固定資産減価償却率"/>
        <xdr:cNvSpPr txBox="1"/>
      </xdr:nvSpPr>
      <xdr:spPr>
        <a:xfrm>
          <a:off x="15266043"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2" name="テキスト ボックス 41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4" name="直線コネクタ 41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6" name="直線コネクタ 41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8" name="直線コネクタ 41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1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0" name="フローチャート : 判断 41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141795</xdr:rowOff>
    </xdr:from>
    <xdr:to>
      <xdr:col>31</xdr:col>
      <xdr:colOff>85725</xdr:colOff>
      <xdr:row>62</xdr:row>
      <xdr:rowOff>71945</xdr:rowOff>
    </xdr:to>
    <xdr:sp macro="" textlink="">
      <xdr:nvSpPr>
        <xdr:cNvPr id="421" name="フローチャート : 判断 420"/>
        <xdr:cNvSpPr/>
      </xdr:nvSpPr>
      <xdr:spPr>
        <a:xfrm>
          <a:off x="21272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2" name="テキスト ボックス 4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3" name="テキスト ボックス 4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4" name="テキスト ボックス 4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5" name="テキスト ボックス 4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6" name="テキスト ボックス 4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152464</xdr:rowOff>
    </xdr:from>
    <xdr:to>
      <xdr:col>31</xdr:col>
      <xdr:colOff>85725</xdr:colOff>
      <xdr:row>62</xdr:row>
      <xdr:rowOff>82614</xdr:rowOff>
    </xdr:to>
    <xdr:sp macro="" textlink="">
      <xdr:nvSpPr>
        <xdr:cNvPr id="427" name="円/楕円 426"/>
        <xdr:cNvSpPr/>
      </xdr:nvSpPr>
      <xdr:spPr>
        <a:xfrm>
          <a:off x="21272500" y="106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88472</xdr:rowOff>
    </xdr:from>
    <xdr:ext cx="469744" cy="259045"/>
    <xdr:sp macro="" textlink="">
      <xdr:nvSpPr>
        <xdr:cNvPr id="428" name="n_1aveValue【学校施設】&#10;一人当たり面積"/>
        <xdr:cNvSpPr txBox="1"/>
      </xdr:nvSpPr>
      <xdr:spPr>
        <a:xfrm>
          <a:off x="210757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73741</xdr:rowOff>
    </xdr:from>
    <xdr:ext cx="469744" cy="259045"/>
    <xdr:sp macro="" textlink="">
      <xdr:nvSpPr>
        <xdr:cNvPr id="429" name="n_1mainValue【学校施設】&#10;一人当たり面積"/>
        <xdr:cNvSpPr txBox="1"/>
      </xdr:nvSpPr>
      <xdr:spPr>
        <a:xfrm>
          <a:off x="21075727" y="1070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7" name="正方形/長方形 4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38" name="正方形/長方形 4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5" name="正方形/長方形 4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6" name="正方形/長方形 4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7" name="正方形/長方形 4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8" name="正方形/長方形 4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9" name="正方形/長方形 4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0" name="正方形/長方形 4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1" name="正方形/長方形 4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2" name="正方形/長方形 4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3" name="正方形/長方形 4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4" name="テキスト ボックス 4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5" name="直線コネクタ 4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6" name="テキスト ボックス 4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57" name="直線コネクタ 4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58" name="テキスト ボックス 45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59" name="直線コネクタ 4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0" name="テキスト ボックス 4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1" name="直線コネクタ 4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2" name="テキスト ボックス 4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3" name="直線コネクタ 4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4" name="テキスト ボックス 4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5" name="直線コネクタ 4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66" name="テキスト ボックス 4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67" name="直線コネクタ 4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68" name="テキスト ボックス 46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0" name="テキスト ボックス 4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472" name="直線コネクタ 471"/>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473"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474" name="直線コネクタ 473"/>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475"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476" name="直線コネクタ 475"/>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477"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478" name="フローチャート : 判断 47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72752</xdr:rowOff>
    </xdr:from>
    <xdr:to>
      <xdr:col>22</xdr:col>
      <xdr:colOff>415925</xdr:colOff>
      <xdr:row>106</xdr:row>
      <xdr:rowOff>2902</xdr:rowOff>
    </xdr:to>
    <xdr:sp macro="" textlink="">
      <xdr:nvSpPr>
        <xdr:cNvPr id="479" name="フローチャート : 判断 478"/>
        <xdr:cNvSpPr/>
      </xdr:nvSpPr>
      <xdr:spPr>
        <a:xfrm>
          <a:off x="15430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0" name="テキスト ボックス 4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1" name="テキスト ボックス 4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2" name="テキスト ボックス 4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3" name="テキスト ボックス 4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4" name="テキスト ボックス 4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170724</xdr:rowOff>
    </xdr:from>
    <xdr:to>
      <xdr:col>22</xdr:col>
      <xdr:colOff>415925</xdr:colOff>
      <xdr:row>102</xdr:row>
      <xdr:rowOff>100874</xdr:rowOff>
    </xdr:to>
    <xdr:sp macro="" textlink="">
      <xdr:nvSpPr>
        <xdr:cNvPr id="485" name="円/楕円 484"/>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165479</xdr:rowOff>
    </xdr:from>
    <xdr:ext cx="405111" cy="259045"/>
    <xdr:sp macro="" textlink="">
      <xdr:nvSpPr>
        <xdr:cNvPr id="486" name="n_1aveValue【公民館】&#10;有形固定資産減価償却率"/>
        <xdr:cNvSpPr txBox="1"/>
      </xdr:nvSpPr>
      <xdr:spPr>
        <a:xfrm>
          <a:off x="15266043"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117401</xdr:rowOff>
    </xdr:from>
    <xdr:ext cx="405111" cy="259045"/>
    <xdr:sp macro="" textlink="">
      <xdr:nvSpPr>
        <xdr:cNvPr id="487" name="n_1mainValue【公民館】&#10;有形固定資産減価償却率"/>
        <xdr:cNvSpPr txBox="1"/>
      </xdr:nvSpPr>
      <xdr:spPr>
        <a:xfrm>
          <a:off x="15266043"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98" name="直線コネクタ 4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9" name="テキスト ボックス 4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0" name="直線コネクタ 4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1" name="テキスト ボックス 5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2" name="直線コネクタ 5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3" name="テキスト ボックス 5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4" name="直線コネクタ 5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5" name="テキスト ボックス 5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09" name="直線コネクタ 508"/>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10"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11" name="直線コネクタ 51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12"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13" name="直線コネクタ 51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14"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15" name="フローチャート : 判断 514"/>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32258</xdr:rowOff>
    </xdr:from>
    <xdr:to>
      <xdr:col>31</xdr:col>
      <xdr:colOff>85725</xdr:colOff>
      <xdr:row>105</xdr:row>
      <xdr:rowOff>133858</xdr:rowOff>
    </xdr:to>
    <xdr:sp macro="" textlink="">
      <xdr:nvSpPr>
        <xdr:cNvPr id="516" name="フローチャート : 判断 515"/>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84837</xdr:rowOff>
    </xdr:from>
    <xdr:to>
      <xdr:col>31</xdr:col>
      <xdr:colOff>85725</xdr:colOff>
      <xdr:row>106</xdr:row>
      <xdr:rowOff>14987</xdr:rowOff>
    </xdr:to>
    <xdr:sp macro="" textlink="">
      <xdr:nvSpPr>
        <xdr:cNvPr id="522" name="円/楕円 521"/>
        <xdr:cNvSpPr/>
      </xdr:nvSpPr>
      <xdr:spPr>
        <a:xfrm>
          <a:off x="21272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150385</xdr:rowOff>
    </xdr:from>
    <xdr:ext cx="469744" cy="259045"/>
    <xdr:sp macro="" textlink="">
      <xdr:nvSpPr>
        <xdr:cNvPr id="523" name="n_1ave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6114</xdr:rowOff>
    </xdr:from>
    <xdr:ext cx="469744" cy="259045"/>
    <xdr:sp macro="" textlink="">
      <xdr:nvSpPr>
        <xdr:cNvPr id="524" name="n_1mainValue【公民館】&#10;一人当たり面積"/>
        <xdr:cNvSpPr txBox="1"/>
      </xdr:nvSpPr>
      <xdr:spPr>
        <a:xfrm>
          <a:off x="21075727"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庁舎，認定こども園・幼稚園・保育所であり，特に低くなっている施設は，保健センター・保健所，一般廃棄物処理施設，福祉施設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基づき，有形固定資産減価償却率の高い公民館については，同類施設で特に老朽化が激しいものを中心に廃止や統合していくことを検討することとしているが，利用者が多い施設については，経費の節減やより効率的，効果的な施設整備を検討していくことしている。また，保健センター・保健所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年度に健康増進施設「そお生きいき健康センター」を新規に整備したため，有形固定資産減価償却率が低くなっているが，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人当たりの面積は類似団体平均値を上回っている。今後も維持管理に係る経費の増加に留意しつつ，引き続き保健環境の整備に積極的に取り組んでいく。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37,633
37,446
390.11
25,589,855
24,610,461
692,746
13,212,930
26,613,400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xdr:rowOff>
    </xdr:from>
    <xdr:to>
      <xdr:col>5</xdr:col>
      <xdr:colOff>409575</xdr:colOff>
      <xdr:row>38</xdr:row>
      <xdr:rowOff>102507</xdr:rowOff>
    </xdr:to>
    <xdr:sp macro="" textlink="">
      <xdr:nvSpPr>
        <xdr:cNvPr id="65" name="フローチャート : 判断 64"/>
        <xdr:cNvSpPr/>
      </xdr:nvSpPr>
      <xdr:spPr>
        <a:xfrm>
          <a:off x="3746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93634</xdr:rowOff>
    </xdr:from>
    <xdr:ext cx="405111" cy="259045"/>
    <xdr:sp macro="" textlink="">
      <xdr:nvSpPr>
        <xdr:cNvPr id="66" name="n_1aveValue【図書館】&#10;有形固定資産減価償却率"/>
        <xdr:cNvSpPr txBox="1"/>
      </xdr:nvSpPr>
      <xdr:spPr>
        <a:xfrm>
          <a:off x="3582043"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82550</xdr:rowOff>
    </xdr:from>
    <xdr:to>
      <xdr:col>5</xdr:col>
      <xdr:colOff>409575</xdr:colOff>
      <xdr:row>38</xdr:row>
      <xdr:rowOff>12700</xdr:rowOff>
    </xdr:to>
    <xdr:sp macro="" textlink="">
      <xdr:nvSpPr>
        <xdr:cNvPr id="72" name="円/楕円 71"/>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29227</xdr:rowOff>
    </xdr:from>
    <xdr:ext cx="405111" cy="259045"/>
    <xdr:sp macro="" textlink="">
      <xdr:nvSpPr>
        <xdr:cNvPr id="73" name="n_1mainValue【図書館】&#10;有形固定資産減価償却率"/>
        <xdr:cNvSpPr txBox="1"/>
      </xdr:nvSpPr>
      <xdr:spPr>
        <a:xfrm>
          <a:off x="3582043"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158750</xdr:rowOff>
    </xdr:from>
    <xdr:to>
      <xdr:col>14</xdr:col>
      <xdr:colOff>79375</xdr:colOff>
      <xdr:row>38</xdr:row>
      <xdr:rowOff>88900</xdr:rowOff>
    </xdr:to>
    <xdr:sp macro="" textlink="">
      <xdr:nvSpPr>
        <xdr:cNvPr id="105" name="フローチャート : 判断 104"/>
        <xdr:cNvSpPr/>
      </xdr:nvSpPr>
      <xdr:spPr>
        <a:xfrm>
          <a:off x="958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105427</xdr:rowOff>
    </xdr:from>
    <xdr:ext cx="469744" cy="259045"/>
    <xdr:sp macro="" textlink="">
      <xdr:nvSpPr>
        <xdr:cNvPr id="106" name="n_1ave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139700</xdr:rowOff>
    </xdr:from>
    <xdr:to>
      <xdr:col>14</xdr:col>
      <xdr:colOff>79375</xdr:colOff>
      <xdr:row>40</xdr:row>
      <xdr:rowOff>69850</xdr:rowOff>
    </xdr:to>
    <xdr:sp macro="" textlink="">
      <xdr:nvSpPr>
        <xdr:cNvPr id="112" name="円/楕円 111"/>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60977</xdr:rowOff>
    </xdr:from>
    <xdr:ext cx="469744" cy="259045"/>
    <xdr:sp macro="" textlink="">
      <xdr:nvSpPr>
        <xdr:cNvPr id="113" name="n_1main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73025</xdr:rowOff>
    </xdr:from>
    <xdr:to>
      <xdr:col>5</xdr:col>
      <xdr:colOff>409575</xdr:colOff>
      <xdr:row>60</xdr:row>
      <xdr:rowOff>3175</xdr:rowOff>
    </xdr:to>
    <xdr:sp macro="" textlink="">
      <xdr:nvSpPr>
        <xdr:cNvPr id="145" name="フローチャート : 判断 144"/>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165752</xdr:rowOff>
    </xdr:from>
    <xdr:ext cx="405111" cy="259045"/>
    <xdr:sp macro="" textlink="">
      <xdr:nvSpPr>
        <xdr:cNvPr id="146" name="n_1aveValue【体育館・プール】&#10;有形固定資産減価償却率"/>
        <xdr:cNvSpPr txBox="1"/>
      </xdr:nvSpPr>
      <xdr:spPr>
        <a:xfrm>
          <a:off x="3582043"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55880</xdr:rowOff>
    </xdr:from>
    <xdr:to>
      <xdr:col>5</xdr:col>
      <xdr:colOff>409575</xdr:colOff>
      <xdr:row>59</xdr:row>
      <xdr:rowOff>157480</xdr:rowOff>
    </xdr:to>
    <xdr:sp macro="" textlink="">
      <xdr:nvSpPr>
        <xdr:cNvPr id="152" name="円/楕円 151"/>
        <xdr:cNvSpPr/>
      </xdr:nvSpPr>
      <xdr:spPr>
        <a:xfrm>
          <a:off x="3746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2557</xdr:rowOff>
    </xdr:from>
    <xdr:ext cx="405111" cy="259045"/>
    <xdr:sp macro="" textlink="">
      <xdr:nvSpPr>
        <xdr:cNvPr id="153" name="n_1mainValue【体育館・プール】&#10;有形固定資産減価償却率"/>
        <xdr:cNvSpPr txBox="1"/>
      </xdr:nvSpPr>
      <xdr:spPr>
        <a:xfrm>
          <a:off x="3582043"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97790</xdr:rowOff>
    </xdr:from>
    <xdr:to>
      <xdr:col>14</xdr:col>
      <xdr:colOff>79375</xdr:colOff>
      <xdr:row>61</xdr:row>
      <xdr:rowOff>27940</xdr:rowOff>
    </xdr:to>
    <xdr:sp macro="" textlink="">
      <xdr:nvSpPr>
        <xdr:cNvPr id="184" name="フローチャート : 判断 183"/>
        <xdr:cNvSpPr/>
      </xdr:nvSpPr>
      <xdr:spPr>
        <a:xfrm>
          <a:off x="958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19067</xdr:rowOff>
    </xdr:from>
    <xdr:ext cx="469744" cy="259045"/>
    <xdr:sp macro="" textlink="">
      <xdr:nvSpPr>
        <xdr:cNvPr id="185" name="n_1aveValue【体育館・プール】&#10;一人当たり面積"/>
        <xdr:cNvSpPr txBox="1"/>
      </xdr:nvSpPr>
      <xdr:spPr>
        <a:xfrm>
          <a:off x="93917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59690</xdr:rowOff>
    </xdr:from>
    <xdr:to>
      <xdr:col>14</xdr:col>
      <xdr:colOff>79375</xdr:colOff>
      <xdr:row>60</xdr:row>
      <xdr:rowOff>161290</xdr:rowOff>
    </xdr:to>
    <xdr:sp macro="" textlink="">
      <xdr:nvSpPr>
        <xdr:cNvPr id="191" name="円/楕円 190"/>
        <xdr:cNvSpPr/>
      </xdr:nvSpPr>
      <xdr:spPr>
        <a:xfrm>
          <a:off x="9588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6367</xdr:rowOff>
    </xdr:from>
    <xdr:ext cx="469744" cy="259045"/>
    <xdr:sp macro="" textlink="">
      <xdr:nvSpPr>
        <xdr:cNvPr id="192" name="n_1mainValue【体育館・プール】&#10;一人当たり面積"/>
        <xdr:cNvSpPr txBox="1"/>
      </xdr:nvSpPr>
      <xdr:spPr>
        <a:xfrm>
          <a:off x="93917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143511</xdr:rowOff>
    </xdr:from>
    <xdr:to>
      <xdr:col>5</xdr:col>
      <xdr:colOff>409575</xdr:colOff>
      <xdr:row>84</xdr:row>
      <xdr:rowOff>73661</xdr:rowOff>
    </xdr:to>
    <xdr:sp macro="" textlink="">
      <xdr:nvSpPr>
        <xdr:cNvPr id="224" name="フローチャート : 判断 223"/>
        <xdr:cNvSpPr/>
      </xdr:nvSpPr>
      <xdr:spPr>
        <a:xfrm>
          <a:off x="37465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90188</xdr:rowOff>
    </xdr:from>
    <xdr:ext cx="405111" cy="259045"/>
    <xdr:sp macro="" textlink="">
      <xdr:nvSpPr>
        <xdr:cNvPr id="225" name="n_1aveValue【福祉施設】&#10;有形固定資産減価償却率"/>
        <xdr:cNvSpPr txBox="1"/>
      </xdr:nvSpPr>
      <xdr:spPr>
        <a:xfrm>
          <a:off x="3582043"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154939</xdr:rowOff>
    </xdr:from>
    <xdr:to>
      <xdr:col>5</xdr:col>
      <xdr:colOff>409575</xdr:colOff>
      <xdr:row>86</xdr:row>
      <xdr:rowOff>85089</xdr:rowOff>
    </xdr:to>
    <xdr:sp macro="" textlink="">
      <xdr:nvSpPr>
        <xdr:cNvPr id="231" name="円/楕円 230"/>
        <xdr:cNvSpPr/>
      </xdr:nvSpPr>
      <xdr:spPr>
        <a:xfrm>
          <a:off x="3746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76216</xdr:rowOff>
    </xdr:from>
    <xdr:ext cx="405111" cy="259045"/>
    <xdr:sp macro="" textlink="">
      <xdr:nvSpPr>
        <xdr:cNvPr id="232" name="n_1mainValue【福祉施設】&#10;有形固定資産減価償却率"/>
        <xdr:cNvSpPr txBox="1"/>
      </xdr:nvSpPr>
      <xdr:spPr>
        <a:xfrm>
          <a:off x="3582043"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65" name="フローチャート : 判断 264"/>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95629</xdr:rowOff>
    </xdr:from>
    <xdr:ext cx="469744" cy="259045"/>
    <xdr:sp macro="" textlink="">
      <xdr:nvSpPr>
        <xdr:cNvPr id="266" name="n_1aveValue【福祉施設】&#10;一人当たり面積"/>
        <xdr:cNvSpPr txBox="1"/>
      </xdr:nvSpPr>
      <xdr:spPr>
        <a:xfrm>
          <a:off x="93917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163649</xdr:rowOff>
    </xdr:from>
    <xdr:to>
      <xdr:col>14</xdr:col>
      <xdr:colOff>79375</xdr:colOff>
      <xdr:row>85</xdr:row>
      <xdr:rowOff>93799</xdr:rowOff>
    </xdr:to>
    <xdr:sp macro="" textlink="">
      <xdr:nvSpPr>
        <xdr:cNvPr id="272" name="円/楕円 271"/>
        <xdr:cNvSpPr/>
      </xdr:nvSpPr>
      <xdr:spPr>
        <a:xfrm>
          <a:off x="9588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84926</xdr:rowOff>
    </xdr:from>
    <xdr:ext cx="469744" cy="259045"/>
    <xdr:sp macro="" textlink="">
      <xdr:nvSpPr>
        <xdr:cNvPr id="273" name="n_1mainValue【福祉施設】&#10;一人当たり面積"/>
        <xdr:cNvSpPr txBox="1"/>
      </xdr:nvSpPr>
      <xdr:spPr>
        <a:xfrm>
          <a:off x="93917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49893</xdr:rowOff>
    </xdr:from>
    <xdr:to>
      <xdr:col>5</xdr:col>
      <xdr:colOff>409575</xdr:colOff>
      <xdr:row>104</xdr:row>
      <xdr:rowOff>151493</xdr:rowOff>
    </xdr:to>
    <xdr:sp macro="" textlink="">
      <xdr:nvSpPr>
        <xdr:cNvPr id="306" name="フローチャート : 判断 305"/>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142620</xdr:rowOff>
    </xdr:from>
    <xdr:ext cx="405111" cy="259045"/>
    <xdr:sp macro="" textlink="">
      <xdr:nvSpPr>
        <xdr:cNvPr id="307" name="n_1aveValue【市民会館】&#10;有形固定資産減価償却率"/>
        <xdr:cNvSpPr txBox="1"/>
      </xdr:nvSpPr>
      <xdr:spPr>
        <a:xfrm>
          <a:off x="3582043"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169092</xdr:rowOff>
    </xdr:from>
    <xdr:to>
      <xdr:col>5</xdr:col>
      <xdr:colOff>409575</xdr:colOff>
      <xdr:row>104</xdr:row>
      <xdr:rowOff>99242</xdr:rowOff>
    </xdr:to>
    <xdr:sp macro="" textlink="">
      <xdr:nvSpPr>
        <xdr:cNvPr id="313" name="円/楕円 312"/>
        <xdr:cNvSpPr/>
      </xdr:nvSpPr>
      <xdr:spPr>
        <a:xfrm>
          <a:off x="3746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115769</xdr:rowOff>
    </xdr:from>
    <xdr:ext cx="405111" cy="259045"/>
    <xdr:sp macro="" textlink="">
      <xdr:nvSpPr>
        <xdr:cNvPr id="314" name="n_1mainValue【市民会館】&#10;有形固定資産減価償却率"/>
        <xdr:cNvSpPr txBox="1"/>
      </xdr:nvSpPr>
      <xdr:spPr>
        <a:xfrm>
          <a:off x="3582043"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88264</xdr:rowOff>
    </xdr:from>
    <xdr:to>
      <xdr:col>14</xdr:col>
      <xdr:colOff>79375</xdr:colOff>
      <xdr:row>107</xdr:row>
      <xdr:rowOff>18414</xdr:rowOff>
    </xdr:to>
    <xdr:sp macro="" textlink="">
      <xdr:nvSpPr>
        <xdr:cNvPr id="345" name="フローチャート : 判断 344"/>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9541</xdr:rowOff>
    </xdr:from>
    <xdr:ext cx="469744" cy="259045"/>
    <xdr:sp macro="" textlink="">
      <xdr:nvSpPr>
        <xdr:cNvPr id="346"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86361</xdr:rowOff>
    </xdr:from>
    <xdr:to>
      <xdr:col>14</xdr:col>
      <xdr:colOff>79375</xdr:colOff>
      <xdr:row>107</xdr:row>
      <xdr:rowOff>16511</xdr:rowOff>
    </xdr:to>
    <xdr:sp macro="" textlink="">
      <xdr:nvSpPr>
        <xdr:cNvPr id="352" name="円/楕円 351"/>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33038</xdr:rowOff>
    </xdr:from>
    <xdr:ext cx="469744" cy="259045"/>
    <xdr:sp macro="" textlink="">
      <xdr:nvSpPr>
        <xdr:cNvPr id="353" name="n_1mainValue【市民会館】&#10;一人当たり面積"/>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8" name="直線コネクタ 377"/>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9"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0" name="直線コネクタ 379"/>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1"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2" name="直線コネクタ 381"/>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3"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4" name="フローチャート : 判断 383"/>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84455</xdr:rowOff>
    </xdr:from>
    <xdr:to>
      <xdr:col>22</xdr:col>
      <xdr:colOff>415925</xdr:colOff>
      <xdr:row>38</xdr:row>
      <xdr:rowOff>14605</xdr:rowOff>
    </xdr:to>
    <xdr:sp macro="" textlink="">
      <xdr:nvSpPr>
        <xdr:cNvPr id="385" name="フローチャート : 判断 38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31132</xdr:rowOff>
    </xdr:from>
    <xdr:ext cx="405111" cy="259045"/>
    <xdr:sp macro="" textlink="">
      <xdr:nvSpPr>
        <xdr:cNvPr id="386" name="n_1aveValue【一般廃棄物処理施設】&#10;有形固定資産減価償却率"/>
        <xdr:cNvSpPr txBox="1"/>
      </xdr:nvSpPr>
      <xdr:spPr>
        <a:xfrm>
          <a:off x="15266043"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76835</xdr:rowOff>
    </xdr:from>
    <xdr:to>
      <xdr:col>22</xdr:col>
      <xdr:colOff>415925</xdr:colOff>
      <xdr:row>39</xdr:row>
      <xdr:rowOff>6985</xdr:rowOff>
    </xdr:to>
    <xdr:sp macro="" textlink="">
      <xdr:nvSpPr>
        <xdr:cNvPr id="392" name="円/楕円 391"/>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169562</xdr:rowOff>
    </xdr:from>
    <xdr:ext cx="405111" cy="259045"/>
    <xdr:sp macro="" textlink="">
      <xdr:nvSpPr>
        <xdr:cNvPr id="393" name="n_1mainValue【一般廃棄物処理施設】&#10;有形固定資産減価償却率"/>
        <xdr:cNvSpPr txBox="1"/>
      </xdr:nvSpPr>
      <xdr:spPr>
        <a:xfrm>
          <a:off x="15266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5" name="直線コネクタ 414"/>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6"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7" name="直線コネクタ 416"/>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8"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9" name="直線コネクタ 418"/>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0"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1" name="フローチャート : 判断 420"/>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129555</xdr:rowOff>
    </xdr:from>
    <xdr:to>
      <xdr:col>31</xdr:col>
      <xdr:colOff>85725</xdr:colOff>
      <xdr:row>41</xdr:row>
      <xdr:rowOff>59705</xdr:rowOff>
    </xdr:to>
    <xdr:sp macro="" textlink="">
      <xdr:nvSpPr>
        <xdr:cNvPr id="422" name="フローチャート : 判断 421"/>
        <xdr:cNvSpPr/>
      </xdr:nvSpPr>
      <xdr:spPr>
        <a:xfrm>
          <a:off x="21272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76232</xdr:rowOff>
    </xdr:from>
    <xdr:ext cx="534377" cy="259045"/>
    <xdr:sp macro="" textlink="">
      <xdr:nvSpPr>
        <xdr:cNvPr id="423" name="n_1aveValue【一般廃棄物処理施設】&#10;一人当たり有形固定資産（償却資産）額"/>
        <xdr:cNvSpPr txBox="1"/>
      </xdr:nvSpPr>
      <xdr:spPr>
        <a:xfrm>
          <a:off x="210434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147047</xdr:rowOff>
    </xdr:from>
    <xdr:to>
      <xdr:col>31</xdr:col>
      <xdr:colOff>85725</xdr:colOff>
      <xdr:row>41</xdr:row>
      <xdr:rowOff>77197</xdr:rowOff>
    </xdr:to>
    <xdr:sp macro="" textlink="">
      <xdr:nvSpPr>
        <xdr:cNvPr id="429" name="円/楕円 428"/>
        <xdr:cNvSpPr/>
      </xdr:nvSpPr>
      <xdr:spPr>
        <a:xfrm>
          <a:off x="21272500" y="70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68324</xdr:rowOff>
    </xdr:from>
    <xdr:ext cx="534377" cy="259045"/>
    <xdr:sp macro="" textlink="">
      <xdr:nvSpPr>
        <xdr:cNvPr id="430" name="n_1mainValue【一般廃棄物処理施設】&#10;一人当たり有形固定資産（償却資産）額"/>
        <xdr:cNvSpPr txBox="1"/>
      </xdr:nvSpPr>
      <xdr:spPr>
        <a:xfrm>
          <a:off x="21043411" y="70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5" name="直線コネクタ 454"/>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6"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7" name="直線コネクタ 456"/>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8"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9" name="直線コネクタ 458"/>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60"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1" name="フローチャート : 判断 460"/>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143510</xdr:rowOff>
    </xdr:from>
    <xdr:to>
      <xdr:col>22</xdr:col>
      <xdr:colOff>415925</xdr:colOff>
      <xdr:row>62</xdr:row>
      <xdr:rowOff>73660</xdr:rowOff>
    </xdr:to>
    <xdr:sp macro="" textlink="">
      <xdr:nvSpPr>
        <xdr:cNvPr id="462" name="フローチャート : 判断 461"/>
        <xdr:cNvSpPr/>
      </xdr:nvSpPr>
      <xdr:spPr>
        <a:xfrm>
          <a:off x="15430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90187</xdr:rowOff>
    </xdr:from>
    <xdr:ext cx="405111" cy="259045"/>
    <xdr:sp macro="" textlink="">
      <xdr:nvSpPr>
        <xdr:cNvPr id="463" name="n_1aveValue【保健センター・保健所】&#10;有形固定資産減価償却率"/>
        <xdr:cNvSpPr txBox="1"/>
      </xdr:nvSpPr>
      <xdr:spPr>
        <a:xfrm>
          <a:off x="15266043"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90170</xdr:rowOff>
    </xdr:from>
    <xdr:to>
      <xdr:col>22</xdr:col>
      <xdr:colOff>415925</xdr:colOff>
      <xdr:row>65</xdr:row>
      <xdr:rowOff>20320</xdr:rowOff>
    </xdr:to>
    <xdr:sp macro="" textlink="">
      <xdr:nvSpPr>
        <xdr:cNvPr id="469" name="円/楕円 468"/>
        <xdr:cNvSpPr/>
      </xdr:nvSpPr>
      <xdr:spPr>
        <a:xfrm>
          <a:off x="154305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65</xdr:row>
      <xdr:rowOff>11447</xdr:rowOff>
    </xdr:from>
    <xdr:ext cx="405111" cy="259045"/>
    <xdr:sp macro="" textlink="">
      <xdr:nvSpPr>
        <xdr:cNvPr id="470" name="n_1mainValue【保健センター・保健所】&#10;有形固定資産減価償却率"/>
        <xdr:cNvSpPr txBox="1"/>
      </xdr:nvSpPr>
      <xdr:spPr>
        <a:xfrm>
          <a:off x="15266043" y="1115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6" name="直線コネクタ 495"/>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7"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8" name="直線コネクタ 49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99"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0" name="直線コネクタ 499"/>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01"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2" name="フローチャート : 判断 501"/>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44450</xdr:rowOff>
    </xdr:from>
    <xdr:to>
      <xdr:col>31</xdr:col>
      <xdr:colOff>85725</xdr:colOff>
      <xdr:row>59</xdr:row>
      <xdr:rowOff>146050</xdr:rowOff>
    </xdr:to>
    <xdr:sp macro="" textlink="">
      <xdr:nvSpPr>
        <xdr:cNvPr id="503" name="フローチャート : 判断 502"/>
        <xdr:cNvSpPr/>
      </xdr:nvSpPr>
      <xdr:spPr>
        <a:xfrm>
          <a:off x="21272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504"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60778</xdr:rowOff>
    </xdr:from>
    <xdr:to>
      <xdr:col>31</xdr:col>
      <xdr:colOff>85725</xdr:colOff>
      <xdr:row>57</xdr:row>
      <xdr:rowOff>162378</xdr:rowOff>
    </xdr:to>
    <xdr:sp macro="" textlink="">
      <xdr:nvSpPr>
        <xdr:cNvPr id="510" name="円/楕円 509"/>
        <xdr:cNvSpPr/>
      </xdr:nvSpPr>
      <xdr:spPr>
        <a:xfrm>
          <a:off x="21272500" y="98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7455</xdr:rowOff>
    </xdr:from>
    <xdr:ext cx="469744" cy="259045"/>
    <xdr:sp macro="" textlink="">
      <xdr:nvSpPr>
        <xdr:cNvPr id="511" name="n_1mainValue【保健センター・保健所】&#10;一人当たり面積"/>
        <xdr:cNvSpPr txBox="1"/>
      </xdr:nvSpPr>
      <xdr:spPr>
        <a:xfrm>
          <a:off x="21075727" y="960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2" name="直線コネクタ 5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3" name="テキスト ボックス 52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4" name="直線コネクタ 5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5" name="テキスト ボックス 5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6" name="直線コネクタ 5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7" name="テキスト ボックス 5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8" name="直線コネクタ 5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9" name="テキスト ボックス 5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0" name="直線コネクタ 5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1" name="テキスト ボックス 5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5" name="直線コネクタ 534"/>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6"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7" name="直線コネクタ 536"/>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8"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9" name="直線コネクタ 538"/>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40"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1" name="フローチャート : 判断 540"/>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88264</xdr:rowOff>
    </xdr:from>
    <xdr:to>
      <xdr:col>22</xdr:col>
      <xdr:colOff>415925</xdr:colOff>
      <xdr:row>81</xdr:row>
      <xdr:rowOff>18414</xdr:rowOff>
    </xdr:to>
    <xdr:sp macro="" textlink="">
      <xdr:nvSpPr>
        <xdr:cNvPr id="542" name="フローチャート : 判断 541"/>
        <xdr:cNvSpPr/>
      </xdr:nvSpPr>
      <xdr:spPr>
        <a:xfrm>
          <a:off x="15430500" y="1380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9541</xdr:rowOff>
    </xdr:from>
    <xdr:ext cx="405111" cy="259045"/>
    <xdr:sp macro="" textlink="">
      <xdr:nvSpPr>
        <xdr:cNvPr id="543" name="n_1aveValue【消防施設】&#10;有形固定資産減価償却率"/>
        <xdr:cNvSpPr txBox="1"/>
      </xdr:nvSpPr>
      <xdr:spPr>
        <a:xfrm>
          <a:off x="15266043" y="1389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133986</xdr:rowOff>
    </xdr:from>
    <xdr:to>
      <xdr:col>22</xdr:col>
      <xdr:colOff>415925</xdr:colOff>
      <xdr:row>80</xdr:row>
      <xdr:rowOff>64136</xdr:rowOff>
    </xdr:to>
    <xdr:sp macro="" textlink="">
      <xdr:nvSpPr>
        <xdr:cNvPr id="549" name="円/楕円 548"/>
        <xdr:cNvSpPr/>
      </xdr:nvSpPr>
      <xdr:spPr>
        <a:xfrm>
          <a:off x="15430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80663</xdr:rowOff>
    </xdr:from>
    <xdr:ext cx="405111" cy="259045"/>
    <xdr:sp macro="" textlink="">
      <xdr:nvSpPr>
        <xdr:cNvPr id="550" name="n_1mainValue【消防施設】&#10;有形固定資産減価償却率"/>
        <xdr:cNvSpPr txBox="1"/>
      </xdr:nvSpPr>
      <xdr:spPr>
        <a:xfrm>
          <a:off x="15266043"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1" name="直線コネクタ 5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2" name="テキスト ボックス 5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3" name="直線コネクタ 5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4" name="テキスト ボックス 5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5" name="直線コネクタ 5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6" name="テキスト ボックス 5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7" name="直線コネクタ 5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8" name="テキスト ボックス 5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9" name="直線コネクタ 5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0" name="テキスト ボックス 5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1" name="直線コネクタ 5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2" name="テキスト ボックス 5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6" name="直線コネクタ 575"/>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7"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8" name="直線コネクタ 577"/>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9"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80" name="直線コネクタ 579"/>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81"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2" name="フローチャート : 判断 581"/>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41184</xdr:rowOff>
    </xdr:from>
    <xdr:to>
      <xdr:col>31</xdr:col>
      <xdr:colOff>85725</xdr:colOff>
      <xdr:row>81</xdr:row>
      <xdr:rowOff>142784</xdr:rowOff>
    </xdr:to>
    <xdr:sp macro="" textlink="">
      <xdr:nvSpPr>
        <xdr:cNvPr id="583" name="フローチャート : 判断 582"/>
        <xdr:cNvSpPr/>
      </xdr:nvSpPr>
      <xdr:spPr>
        <a:xfrm>
          <a:off x="21272500" y="1392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159311</xdr:rowOff>
    </xdr:from>
    <xdr:ext cx="469744" cy="259045"/>
    <xdr:sp macro="" textlink="">
      <xdr:nvSpPr>
        <xdr:cNvPr id="584" name="n_1aveValue【消防施設】&#10;一人当たり面積"/>
        <xdr:cNvSpPr txBox="1"/>
      </xdr:nvSpPr>
      <xdr:spPr>
        <a:xfrm>
          <a:off x="21075727" y="1370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5" name="テキスト ボックス 5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6" name="テキスト ボックス 5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7" name="テキスト ボックス 5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8" name="テキスト ボックス 5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9" name="テキスト ボックス 5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57513</xdr:rowOff>
    </xdr:from>
    <xdr:to>
      <xdr:col>31</xdr:col>
      <xdr:colOff>85725</xdr:colOff>
      <xdr:row>83</xdr:row>
      <xdr:rowOff>159113</xdr:rowOff>
    </xdr:to>
    <xdr:sp macro="" textlink="">
      <xdr:nvSpPr>
        <xdr:cNvPr id="590" name="円/楕円 589"/>
        <xdr:cNvSpPr/>
      </xdr:nvSpPr>
      <xdr:spPr>
        <a:xfrm>
          <a:off x="21272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150240</xdr:rowOff>
    </xdr:from>
    <xdr:ext cx="469744" cy="259045"/>
    <xdr:sp macro="" textlink="">
      <xdr:nvSpPr>
        <xdr:cNvPr id="591" name="n_1mainValue【消防施設】&#10;一人当たり面積"/>
        <xdr:cNvSpPr txBox="1"/>
      </xdr:nvSpPr>
      <xdr:spPr>
        <a:xfrm>
          <a:off x="210757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2" name="直線コネクタ 6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3" name="テキスト ボックス 60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4" name="直線コネクタ 6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5" name="テキスト ボックス 6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8" name="直線コネクタ 6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9" name="テキスト ボックス 6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0" name="直線コネクタ 6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11" name="テキスト ボックス 6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5" name="直線コネクタ 614"/>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6"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7" name="直線コネクタ 616"/>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8"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9" name="直線コネクタ 618"/>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20"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21" name="フローチャート : 判断 620"/>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622" name="フローチャート : 判断 621"/>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87647</xdr:rowOff>
    </xdr:from>
    <xdr:ext cx="405111" cy="259045"/>
    <xdr:sp macro="" textlink="">
      <xdr:nvSpPr>
        <xdr:cNvPr id="623" name="n_1aveValue【庁舎】&#10;有形固定資産減価償却率"/>
        <xdr:cNvSpPr txBox="1"/>
      </xdr:nvSpPr>
      <xdr:spPr>
        <a:xfrm>
          <a:off x="15266043"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118745</xdr:rowOff>
    </xdr:from>
    <xdr:to>
      <xdr:col>22</xdr:col>
      <xdr:colOff>415925</xdr:colOff>
      <xdr:row>100</xdr:row>
      <xdr:rowOff>48895</xdr:rowOff>
    </xdr:to>
    <xdr:sp macro="" textlink="">
      <xdr:nvSpPr>
        <xdr:cNvPr id="629" name="円/楕円 628"/>
        <xdr:cNvSpPr/>
      </xdr:nvSpPr>
      <xdr:spPr>
        <a:xfrm>
          <a:off x="15430500" y="170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65422</xdr:rowOff>
    </xdr:from>
    <xdr:ext cx="405111" cy="259045"/>
    <xdr:sp macro="" textlink="">
      <xdr:nvSpPr>
        <xdr:cNvPr id="630" name="n_1mainValue【庁舎】&#10;有形固定資産減価償却率"/>
        <xdr:cNvSpPr txBox="1"/>
      </xdr:nvSpPr>
      <xdr:spPr>
        <a:xfrm>
          <a:off x="15266043" y="1686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5" name="直線コネクタ 654"/>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6"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7" name="直線コネクタ 656"/>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8"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9" name="直線コネクタ 658"/>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60"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61" name="フローチャート : 判断 660"/>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662" name="フローチャート : 判断 661"/>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44466</xdr:rowOff>
    </xdr:from>
    <xdr:ext cx="469744" cy="259045"/>
    <xdr:sp macro="" textlink="">
      <xdr:nvSpPr>
        <xdr:cNvPr id="663" name="n_1aveValue【庁舎】&#10;一人当たり面積"/>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55880</xdr:rowOff>
    </xdr:from>
    <xdr:to>
      <xdr:col>31</xdr:col>
      <xdr:colOff>85725</xdr:colOff>
      <xdr:row>104</xdr:row>
      <xdr:rowOff>157480</xdr:rowOff>
    </xdr:to>
    <xdr:sp macro="" textlink="">
      <xdr:nvSpPr>
        <xdr:cNvPr id="669" name="円/楕円 668"/>
        <xdr:cNvSpPr/>
      </xdr:nvSpPr>
      <xdr:spPr>
        <a:xfrm>
          <a:off x="21272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148607</xdr:rowOff>
    </xdr:from>
    <xdr:ext cx="469744" cy="259045"/>
    <xdr:sp macro="" textlink="">
      <xdr:nvSpPr>
        <xdr:cNvPr id="670" name="n_1mainValue【庁舎】&#10;一人当たり面積"/>
        <xdr:cNvSpPr txBox="1"/>
      </xdr:nvSpPr>
      <xdr:spPr>
        <a:xfrm>
          <a:off x="21075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庁舎，認定こども園・幼稚園・保育所であり，特に低くなっている施設は，保健センター・保健所，一般廃棄物処理施設，福祉施設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基づき，有形固定資産減価償却率の高い公民館については，同類施設で特に老朽化が激しいものを中心に廃止や統合していくことを検討することとしているが，利用者が多い施設については，経費の節減やより効率的，効果的な施設整備を検討していくことしている。また，保健センター・保健所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年度に健康増進施設「そお生きいき健康センター」を新規に整備したため，有形固定資産減価償却率が低くなっているが，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人当たりの面積は類似団体平均値を上回っている。今後も維持管理に係る経費の増加に留意しつつ，引き続き保健環境の整備に積極的に取り組んでいく。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37,633
37,446
390.11
25,589,855
24,610,461
692,746
13,212,930
26,613,400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人口の減少や全国平均を上回る高齢化率（平成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年度末</a:t>
          </a:r>
          <a:r>
            <a:rPr kumimoji="1" lang="en-US" altLang="ja-JP" sz="1200">
              <a:solidFill>
                <a:schemeClr val="dk1"/>
              </a:solidFill>
              <a:effectLst/>
              <a:latin typeface="+mn-lt"/>
              <a:ea typeface="+mn-ea"/>
              <a:cs typeface="+mn-cs"/>
            </a:rPr>
            <a:t>38.1</a:t>
          </a:r>
          <a:r>
            <a:rPr kumimoji="1" lang="ja-JP" altLang="ja-JP" sz="1200">
              <a:solidFill>
                <a:schemeClr val="dk1"/>
              </a:solidFill>
              <a:effectLst/>
              <a:latin typeface="+mn-lt"/>
              <a:ea typeface="+mn-ea"/>
              <a:cs typeface="+mn-cs"/>
            </a:rPr>
            <a:t>％，対前年度</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増）に加え，市の中心産業となる農業（畜産業）の就業人口も高齢化が進んでおり，市税徴収率向上により市税収入が前年度を上回ったものの，地方交付税や国県支出金等の依存財源の比率が高く，自主財源が乏しい状況にあるため財政基盤が弱く，類似団体内の平均を</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％下回っている。定員適正化計画に基づく職員数削減による組織の見直しと曽於市総合振興計画に沿った定住促進施策の重点化の両立に努める。また，</a:t>
          </a:r>
          <a:r>
            <a:rPr kumimoji="1" lang="ja-JP" altLang="en-US" sz="1200">
              <a:solidFill>
                <a:schemeClr val="dk1"/>
              </a:solidFill>
              <a:effectLst/>
              <a:latin typeface="+mn-lt"/>
              <a:ea typeface="+mn-ea"/>
              <a:cs typeface="+mn-cs"/>
            </a:rPr>
            <a:t>市税徴収率の向上に努めることで歳入を確保し，</a:t>
          </a:r>
          <a:r>
            <a:rPr kumimoji="1" lang="ja-JP" altLang="ja-JP" sz="1200">
              <a:solidFill>
                <a:schemeClr val="dk1"/>
              </a:solidFill>
              <a:effectLst/>
              <a:latin typeface="+mn-lt"/>
              <a:ea typeface="+mn-ea"/>
              <a:cs typeface="+mn-cs"/>
            </a:rPr>
            <a:t>投資的経費の抑制等の歳出の見直し</a:t>
          </a:r>
          <a:r>
            <a:rPr kumimoji="1" lang="ja-JP" altLang="en-US" sz="1200">
              <a:solidFill>
                <a:schemeClr val="dk1"/>
              </a:solidFill>
              <a:effectLst/>
              <a:latin typeface="+mn-lt"/>
              <a:ea typeface="+mn-ea"/>
              <a:cs typeface="+mn-cs"/>
            </a:rPr>
            <a:t>を図り</a:t>
          </a:r>
          <a:r>
            <a:rPr kumimoji="1" lang="ja-JP" altLang="ja-JP" sz="1200">
              <a:solidFill>
                <a:schemeClr val="dk1"/>
              </a:solidFill>
              <a:effectLst/>
              <a:latin typeface="+mn-lt"/>
              <a:ea typeface="+mn-ea"/>
              <a:cs typeface="+mn-cs"/>
            </a:rPr>
            <a:t>，財政の健全化を図る。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84667</xdr:rowOff>
    </xdr:to>
    <xdr:cxnSp macro="">
      <xdr:nvCxnSpPr>
        <xdr:cNvPr id="68" name="直線コネクタ 67"/>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7" name="直線コネクタ 76"/>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退職者不補充等による人件費削減や前年度上限額での予算編成・執行，市債発行の抑制による公債費の削減により，人件費（決算額構成比対前年度</a:t>
          </a:r>
          <a:r>
            <a:rPr lang="en-US" altLang="ja-JP" sz="1200">
              <a:solidFill>
                <a:schemeClr val="dk1"/>
              </a:solidFill>
              <a:effectLst/>
              <a:latin typeface="+mn-lt"/>
              <a:ea typeface="+mn-ea"/>
              <a:cs typeface="+mn-cs"/>
            </a:rPr>
            <a:t>2.0</a:t>
          </a:r>
          <a:r>
            <a:rPr lang="ja-JP" altLang="ja-JP" sz="1200">
              <a:solidFill>
                <a:schemeClr val="dk1"/>
              </a:solidFill>
              <a:effectLst/>
              <a:latin typeface="+mn-lt"/>
              <a:ea typeface="+mn-ea"/>
              <a:cs typeface="+mn-cs"/>
            </a:rPr>
            <a:t>％減），扶助費（決算額構成比対前年度</a:t>
          </a:r>
          <a:r>
            <a:rPr lang="en-US" altLang="ja-JP" sz="1200">
              <a:solidFill>
                <a:schemeClr val="dk1"/>
              </a:solidFill>
              <a:effectLst/>
              <a:latin typeface="+mn-lt"/>
              <a:ea typeface="+mn-ea"/>
              <a:cs typeface="+mn-cs"/>
            </a:rPr>
            <a:t>2.2</a:t>
          </a:r>
          <a:r>
            <a:rPr lang="ja-JP" altLang="ja-JP" sz="1200">
              <a:solidFill>
                <a:schemeClr val="dk1"/>
              </a:solidFill>
              <a:effectLst/>
              <a:latin typeface="+mn-lt"/>
              <a:ea typeface="+mn-ea"/>
              <a:cs typeface="+mn-cs"/>
            </a:rPr>
            <a:t>％減），公債費（決算額構成比対前年度</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％減）の経常経費の縮小に努めた結果，前年度を</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上回ったものの，類似団体内の平均を</a:t>
          </a:r>
          <a:r>
            <a:rPr lang="en-US" altLang="ja-JP" sz="1200">
              <a:solidFill>
                <a:schemeClr val="dk1"/>
              </a:solidFill>
              <a:effectLst/>
              <a:latin typeface="+mn-lt"/>
              <a:ea typeface="+mn-ea"/>
              <a:cs typeface="+mn-cs"/>
            </a:rPr>
            <a:t>2.2</a:t>
          </a:r>
          <a:r>
            <a:rPr lang="ja-JP" altLang="ja-JP" sz="1200">
              <a:solidFill>
                <a:schemeClr val="dk1"/>
              </a:solidFill>
              <a:effectLst/>
              <a:latin typeface="+mn-lt"/>
              <a:ea typeface="+mn-ea"/>
              <a:cs typeface="+mn-cs"/>
            </a:rPr>
            <a:t>％下回っている。今後も市税をはじめとする自主財源の確保に努め，定員適正化計画及び財政計画に基づき経常経費の削減を図る。</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8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86541</xdr:rowOff>
    </xdr:from>
    <xdr:to>
      <xdr:col>7</xdr:col>
      <xdr:colOff>152400</xdr:colOff>
      <xdr:row>59</xdr:row>
      <xdr:rowOff>121013</xdr:rowOff>
    </xdr:to>
    <xdr:cxnSp macro="">
      <xdr:nvCxnSpPr>
        <xdr:cNvPr id="133" name="直線コネクタ 132"/>
        <xdr:cNvCxnSpPr/>
      </xdr:nvCxnSpPr>
      <xdr:spPr>
        <a:xfrm>
          <a:off x="4114800" y="1020209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86541</xdr:rowOff>
    </xdr:from>
    <xdr:to>
      <xdr:col>6</xdr:col>
      <xdr:colOff>0</xdr:colOff>
      <xdr:row>59</xdr:row>
      <xdr:rowOff>141696</xdr:rowOff>
    </xdr:to>
    <xdr:cxnSp macro="">
      <xdr:nvCxnSpPr>
        <xdr:cNvPr id="136" name="直線コネクタ 135"/>
        <xdr:cNvCxnSpPr/>
      </xdr:nvCxnSpPr>
      <xdr:spPr>
        <a:xfrm flipV="1">
          <a:off x="3225800" y="102020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72753</xdr:rowOff>
    </xdr:from>
    <xdr:to>
      <xdr:col>4</xdr:col>
      <xdr:colOff>482600</xdr:colOff>
      <xdr:row>59</xdr:row>
      <xdr:rowOff>141696</xdr:rowOff>
    </xdr:to>
    <xdr:cxnSp macro="">
      <xdr:nvCxnSpPr>
        <xdr:cNvPr id="139" name="直線コネクタ 138"/>
        <xdr:cNvCxnSpPr/>
      </xdr:nvCxnSpPr>
      <xdr:spPr>
        <a:xfrm>
          <a:off x="2336800" y="1018830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41" name="テキスト ボックス 140"/>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72753</xdr:rowOff>
    </xdr:from>
    <xdr:to>
      <xdr:col>3</xdr:col>
      <xdr:colOff>279400</xdr:colOff>
      <xdr:row>59</xdr:row>
      <xdr:rowOff>103777</xdr:rowOff>
    </xdr:to>
    <xdr:cxnSp macro="">
      <xdr:nvCxnSpPr>
        <xdr:cNvPr id="142" name="直線コネクタ 141"/>
        <xdr:cNvCxnSpPr/>
      </xdr:nvCxnSpPr>
      <xdr:spPr>
        <a:xfrm flipV="1">
          <a:off x="1447800" y="101883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133730</xdr:rowOff>
    </xdr:from>
    <xdr:ext cx="762000" cy="259045"/>
    <xdr:sp macro="" textlink="">
      <xdr:nvSpPr>
        <xdr:cNvPr id="144" name="テキスト ボックス 143"/>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154412</xdr:rowOff>
    </xdr:from>
    <xdr:ext cx="762000" cy="259045"/>
    <xdr:sp macro="" textlink="">
      <xdr:nvSpPr>
        <xdr:cNvPr id="146" name="テキスト ボックス 145"/>
        <xdr:cNvSpPr txBox="1"/>
      </xdr:nvSpPr>
      <xdr:spPr>
        <a:xfrm>
          <a:off x="1066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70213</xdr:rowOff>
    </xdr:from>
    <xdr:to>
      <xdr:col>7</xdr:col>
      <xdr:colOff>203200</xdr:colOff>
      <xdr:row>60</xdr:row>
      <xdr:rowOff>363</xdr:rowOff>
    </xdr:to>
    <xdr:sp macro="" textlink="">
      <xdr:nvSpPr>
        <xdr:cNvPr id="152" name="円/楕円 151"/>
        <xdr:cNvSpPr/>
      </xdr:nvSpPr>
      <xdr:spPr>
        <a:xfrm>
          <a:off x="4902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86740</xdr:rowOff>
    </xdr:from>
    <xdr:ext cx="762000" cy="259045"/>
    <xdr:sp macro="" textlink="">
      <xdr:nvSpPr>
        <xdr:cNvPr id="153" name="財政構造の弾力性該当値テキスト"/>
        <xdr:cNvSpPr txBox="1"/>
      </xdr:nvSpPr>
      <xdr:spPr>
        <a:xfrm>
          <a:off x="5041900" y="100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35741</xdr:rowOff>
    </xdr:from>
    <xdr:to>
      <xdr:col>6</xdr:col>
      <xdr:colOff>50800</xdr:colOff>
      <xdr:row>59</xdr:row>
      <xdr:rowOff>137341</xdr:rowOff>
    </xdr:to>
    <xdr:sp macro="" textlink="">
      <xdr:nvSpPr>
        <xdr:cNvPr id="154" name="円/楕円 153"/>
        <xdr:cNvSpPr/>
      </xdr:nvSpPr>
      <xdr:spPr>
        <a:xfrm>
          <a:off x="4064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122118</xdr:rowOff>
    </xdr:from>
    <xdr:ext cx="736600" cy="259045"/>
    <xdr:sp macro="" textlink="">
      <xdr:nvSpPr>
        <xdr:cNvPr id="155" name="テキスト ボックス 154"/>
        <xdr:cNvSpPr txBox="1"/>
      </xdr:nvSpPr>
      <xdr:spPr>
        <a:xfrm>
          <a:off x="3733800" y="10237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90896</xdr:rowOff>
    </xdr:from>
    <xdr:to>
      <xdr:col>4</xdr:col>
      <xdr:colOff>533400</xdr:colOff>
      <xdr:row>60</xdr:row>
      <xdr:rowOff>21046</xdr:rowOff>
    </xdr:to>
    <xdr:sp macro="" textlink="">
      <xdr:nvSpPr>
        <xdr:cNvPr id="156" name="円/楕円 155"/>
        <xdr:cNvSpPr/>
      </xdr:nvSpPr>
      <xdr:spPr>
        <a:xfrm>
          <a:off x="3175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5823</xdr:rowOff>
    </xdr:from>
    <xdr:ext cx="762000" cy="259045"/>
    <xdr:sp macro="" textlink="">
      <xdr:nvSpPr>
        <xdr:cNvPr id="157" name="テキスト ボックス 156"/>
        <xdr:cNvSpPr txBox="1"/>
      </xdr:nvSpPr>
      <xdr:spPr>
        <a:xfrm>
          <a:off x="28448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21953</xdr:rowOff>
    </xdr:from>
    <xdr:to>
      <xdr:col>3</xdr:col>
      <xdr:colOff>330200</xdr:colOff>
      <xdr:row>59</xdr:row>
      <xdr:rowOff>123553</xdr:rowOff>
    </xdr:to>
    <xdr:sp macro="" textlink="">
      <xdr:nvSpPr>
        <xdr:cNvPr id="158" name="円/楕円 157"/>
        <xdr:cNvSpPr/>
      </xdr:nvSpPr>
      <xdr:spPr>
        <a:xfrm>
          <a:off x="2286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108330</xdr:rowOff>
    </xdr:from>
    <xdr:ext cx="762000" cy="259045"/>
    <xdr:sp macro="" textlink="">
      <xdr:nvSpPr>
        <xdr:cNvPr id="159" name="テキスト ボックス 158"/>
        <xdr:cNvSpPr txBox="1"/>
      </xdr:nvSpPr>
      <xdr:spPr>
        <a:xfrm>
          <a:off x="1955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52977</xdr:rowOff>
    </xdr:from>
    <xdr:to>
      <xdr:col>2</xdr:col>
      <xdr:colOff>127000</xdr:colOff>
      <xdr:row>59</xdr:row>
      <xdr:rowOff>154577</xdr:rowOff>
    </xdr:to>
    <xdr:sp macro="" textlink="">
      <xdr:nvSpPr>
        <xdr:cNvPr id="160" name="円/楕円 159"/>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139354</xdr:rowOff>
    </xdr:from>
    <xdr:ext cx="762000" cy="259045"/>
    <xdr:sp macro="" textlink="">
      <xdr:nvSpPr>
        <xdr:cNvPr id="161" name="テキスト ボックス 160"/>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[161,460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件費については，定員適正化計画に基づく人件費削減等により，類似団体内の平均を下回ったが，今後も，定員適正化計画に基づき，適正な人員配置を行うことに努める。物件費については，施設の維持管理費の増や職員数の減に伴う施設の指定管理委託料の増及び特産品</a:t>
          </a:r>
          <a:r>
            <a:rPr kumimoji="1" lang="en-US" altLang="ja-JP" sz="1200">
              <a:solidFill>
                <a:schemeClr val="dk1"/>
              </a:solidFill>
              <a:effectLst/>
              <a:latin typeface="+mn-lt"/>
              <a:ea typeface="+mn-ea"/>
              <a:cs typeface="+mn-cs"/>
            </a:rPr>
            <a:t>PR</a:t>
          </a:r>
          <a:r>
            <a:rPr kumimoji="1" lang="ja-JP" altLang="ja-JP" sz="1200">
              <a:solidFill>
                <a:schemeClr val="dk1"/>
              </a:solidFill>
              <a:effectLst/>
              <a:latin typeface="+mn-lt"/>
              <a:ea typeface="+mn-ea"/>
              <a:cs typeface="+mn-cs"/>
            </a:rPr>
            <a:t>推進（ふるさと納税）に係る返礼品発送委託料の増等を要因として，類似団体内の平均を</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％上回っている。今後も定員適正化計画に基づき人件費削減に努め，旅費・一般消耗品費等の物件費を前年度額を上限とする予算編成・執行を行い徹底した歳出削減に努める。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139880</xdr:rowOff>
    </xdr:from>
    <xdr:to>
      <xdr:col>7</xdr:col>
      <xdr:colOff>152400</xdr:colOff>
      <xdr:row>83</xdr:row>
      <xdr:rowOff>64660</xdr:rowOff>
    </xdr:to>
    <xdr:cxnSp macro="">
      <xdr:nvCxnSpPr>
        <xdr:cNvPr id="196" name="直線コネクタ 195"/>
        <xdr:cNvCxnSpPr/>
      </xdr:nvCxnSpPr>
      <xdr:spPr>
        <a:xfrm>
          <a:off x="4114800" y="14198780"/>
          <a:ext cx="838200" cy="9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64643</xdr:rowOff>
    </xdr:from>
    <xdr:to>
      <xdr:col>6</xdr:col>
      <xdr:colOff>0</xdr:colOff>
      <xdr:row>82</xdr:row>
      <xdr:rowOff>139880</xdr:rowOff>
    </xdr:to>
    <xdr:cxnSp macro="">
      <xdr:nvCxnSpPr>
        <xdr:cNvPr id="199" name="直線コネクタ 198"/>
        <xdr:cNvCxnSpPr/>
      </xdr:nvCxnSpPr>
      <xdr:spPr>
        <a:xfrm>
          <a:off x="3225800" y="14123543"/>
          <a:ext cx="889000" cy="7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40177</xdr:rowOff>
    </xdr:from>
    <xdr:ext cx="736600" cy="259045"/>
    <xdr:sp macro="" textlink="">
      <xdr:nvSpPr>
        <xdr:cNvPr id="201" name="テキスト ボックス 200"/>
        <xdr:cNvSpPr txBox="1"/>
      </xdr:nvSpPr>
      <xdr:spPr>
        <a:xfrm>
          <a:off x="3733800" y="142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167274</xdr:rowOff>
    </xdr:from>
    <xdr:to>
      <xdr:col>4</xdr:col>
      <xdr:colOff>482600</xdr:colOff>
      <xdr:row>82</xdr:row>
      <xdr:rowOff>64643</xdr:rowOff>
    </xdr:to>
    <xdr:cxnSp macro="">
      <xdr:nvCxnSpPr>
        <xdr:cNvPr id="202" name="直線コネクタ 201"/>
        <xdr:cNvCxnSpPr/>
      </xdr:nvCxnSpPr>
      <xdr:spPr>
        <a:xfrm>
          <a:off x="2336800" y="14054724"/>
          <a:ext cx="889000" cy="6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21227</xdr:rowOff>
    </xdr:from>
    <xdr:ext cx="762000" cy="259045"/>
    <xdr:sp macro="" textlink="">
      <xdr:nvSpPr>
        <xdr:cNvPr id="204" name="テキスト ボックス 203"/>
        <xdr:cNvSpPr txBox="1"/>
      </xdr:nvSpPr>
      <xdr:spPr>
        <a:xfrm>
          <a:off x="2844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167274</xdr:rowOff>
    </xdr:from>
    <xdr:to>
      <xdr:col>3</xdr:col>
      <xdr:colOff>279400</xdr:colOff>
      <xdr:row>82</xdr:row>
      <xdr:rowOff>11556</xdr:rowOff>
    </xdr:to>
    <xdr:cxnSp macro="">
      <xdr:nvCxnSpPr>
        <xdr:cNvPr id="205" name="直線コネクタ 204"/>
        <xdr:cNvCxnSpPr/>
      </xdr:nvCxnSpPr>
      <xdr:spPr>
        <a:xfrm flipV="1">
          <a:off x="1447800" y="14054724"/>
          <a:ext cx="8890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165008</xdr:rowOff>
    </xdr:from>
    <xdr:ext cx="762000" cy="259045"/>
    <xdr:sp macro="" textlink="">
      <xdr:nvSpPr>
        <xdr:cNvPr id="207" name="テキスト ボックス 206"/>
        <xdr:cNvSpPr txBox="1"/>
      </xdr:nvSpPr>
      <xdr:spPr>
        <a:xfrm>
          <a:off x="1955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123288</xdr:rowOff>
    </xdr:from>
    <xdr:ext cx="762000" cy="259045"/>
    <xdr:sp macro="" textlink="">
      <xdr:nvSpPr>
        <xdr:cNvPr id="209" name="テキスト ボックス 208"/>
        <xdr:cNvSpPr txBox="1"/>
      </xdr:nvSpPr>
      <xdr:spPr>
        <a:xfrm>
          <a:off x="1066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13860</xdr:rowOff>
    </xdr:from>
    <xdr:to>
      <xdr:col>7</xdr:col>
      <xdr:colOff>203200</xdr:colOff>
      <xdr:row>83</xdr:row>
      <xdr:rowOff>115460</xdr:rowOff>
    </xdr:to>
    <xdr:sp macro="" textlink="">
      <xdr:nvSpPr>
        <xdr:cNvPr id="215" name="円/楕円 214"/>
        <xdr:cNvSpPr/>
      </xdr:nvSpPr>
      <xdr:spPr>
        <a:xfrm>
          <a:off x="4902200" y="142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30387</xdr:rowOff>
    </xdr:from>
    <xdr:ext cx="762000" cy="259045"/>
    <xdr:sp macro="" textlink="">
      <xdr:nvSpPr>
        <xdr:cNvPr id="216" name="人件費・物件費等の状況該当値テキスト"/>
        <xdr:cNvSpPr txBox="1"/>
      </xdr:nvSpPr>
      <xdr:spPr>
        <a:xfrm>
          <a:off x="5041900" y="1408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161,460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89080</xdr:rowOff>
    </xdr:from>
    <xdr:to>
      <xdr:col>6</xdr:col>
      <xdr:colOff>50800</xdr:colOff>
      <xdr:row>83</xdr:row>
      <xdr:rowOff>19230</xdr:rowOff>
    </xdr:to>
    <xdr:sp macro="" textlink="">
      <xdr:nvSpPr>
        <xdr:cNvPr id="217" name="円/楕円 216"/>
        <xdr:cNvSpPr/>
      </xdr:nvSpPr>
      <xdr:spPr>
        <a:xfrm>
          <a:off x="4064000" y="141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29407</xdr:rowOff>
    </xdr:from>
    <xdr:ext cx="736600" cy="259045"/>
    <xdr:sp macro="" textlink="">
      <xdr:nvSpPr>
        <xdr:cNvPr id="218" name="テキスト ボックス 217"/>
        <xdr:cNvSpPr txBox="1"/>
      </xdr:nvSpPr>
      <xdr:spPr>
        <a:xfrm>
          <a:off x="3733800" y="1391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149,496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13843</xdr:rowOff>
    </xdr:from>
    <xdr:to>
      <xdr:col>4</xdr:col>
      <xdr:colOff>533400</xdr:colOff>
      <xdr:row>82</xdr:row>
      <xdr:rowOff>115443</xdr:rowOff>
    </xdr:to>
    <xdr:sp macro="" textlink="">
      <xdr:nvSpPr>
        <xdr:cNvPr id="219" name="円/楕円 218"/>
        <xdr:cNvSpPr/>
      </xdr:nvSpPr>
      <xdr:spPr>
        <a:xfrm>
          <a:off x="3175000" y="140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125620</xdr:rowOff>
    </xdr:from>
    <xdr:ext cx="762000" cy="259045"/>
    <xdr:sp macro="" textlink="">
      <xdr:nvSpPr>
        <xdr:cNvPr id="220" name="テキスト ボックス 219"/>
        <xdr:cNvSpPr txBox="1"/>
      </xdr:nvSpPr>
      <xdr:spPr>
        <a:xfrm>
          <a:off x="2844800" y="1384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116474</xdr:rowOff>
    </xdr:from>
    <xdr:to>
      <xdr:col>3</xdr:col>
      <xdr:colOff>330200</xdr:colOff>
      <xdr:row>82</xdr:row>
      <xdr:rowOff>46624</xdr:rowOff>
    </xdr:to>
    <xdr:sp macro="" textlink="">
      <xdr:nvSpPr>
        <xdr:cNvPr id="221" name="円/楕円 220"/>
        <xdr:cNvSpPr/>
      </xdr:nvSpPr>
      <xdr:spPr>
        <a:xfrm>
          <a:off x="2286000" y="140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56801</xdr:rowOff>
    </xdr:from>
    <xdr:ext cx="762000" cy="259045"/>
    <xdr:sp macro="" textlink="">
      <xdr:nvSpPr>
        <xdr:cNvPr id="222" name="テキスト ボックス 221"/>
        <xdr:cNvSpPr txBox="1"/>
      </xdr:nvSpPr>
      <xdr:spPr>
        <a:xfrm>
          <a:off x="1955800" y="1377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132206</xdr:rowOff>
    </xdr:from>
    <xdr:to>
      <xdr:col>2</xdr:col>
      <xdr:colOff>127000</xdr:colOff>
      <xdr:row>82</xdr:row>
      <xdr:rowOff>62356</xdr:rowOff>
    </xdr:to>
    <xdr:sp macro="" textlink="">
      <xdr:nvSpPr>
        <xdr:cNvPr id="223" name="円/楕円 222"/>
        <xdr:cNvSpPr/>
      </xdr:nvSpPr>
      <xdr:spPr>
        <a:xfrm>
          <a:off x="1397000" y="140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72533</xdr:rowOff>
    </xdr:from>
    <xdr:ext cx="762000" cy="259045"/>
    <xdr:sp macro="" textlink="">
      <xdr:nvSpPr>
        <xdr:cNvPr id="224" name="テキスト ボックス 223"/>
        <xdr:cNvSpPr txBox="1"/>
      </xdr:nvSpPr>
      <xdr:spPr>
        <a:xfrm>
          <a:off x="1066800" y="137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給与体系については，職務，職責に応じたもので，給与構造改革前の高年齢層職員が多く，類似団体内平均より</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％上回っている。今後は，更なる給与適正化に努め，類似団体平均の水準までの低下を図る。</a:t>
          </a:r>
          <a:endParaRPr lang="ja-JP" altLang="ja-JP" sz="1200">
            <a:effectLst/>
          </a:endParaRPr>
        </a:p>
        <a:p>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14332</xdr:rowOff>
    </xdr:from>
    <xdr:to>
      <xdr:col>24</xdr:col>
      <xdr:colOff>558800</xdr:colOff>
      <xdr:row>87</xdr:row>
      <xdr:rowOff>61142</xdr:rowOff>
    </xdr:to>
    <xdr:cxnSp macro="">
      <xdr:nvCxnSpPr>
        <xdr:cNvPr id="255" name="直線コネクタ 254"/>
        <xdr:cNvCxnSpPr/>
      </xdr:nvCxnSpPr>
      <xdr:spPr>
        <a:xfrm flipV="1">
          <a:off x="17018000" y="13901782"/>
          <a:ext cx="0" cy="1075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6" name="給与水準   （国との比較）最小値テキスト"/>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7" name="直線コネクタ 256"/>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100709</xdr:rowOff>
    </xdr:from>
    <xdr:ext cx="762000" cy="259045"/>
    <xdr:sp macro="" textlink="">
      <xdr:nvSpPr>
        <xdr:cNvPr id="258" name="給与水準   （国との比較）最大値テキスト"/>
        <xdr:cNvSpPr txBox="1"/>
      </xdr:nvSpPr>
      <xdr:spPr>
        <a:xfrm>
          <a:off x="17106900" y="13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14332</xdr:rowOff>
    </xdr:from>
    <xdr:to>
      <xdr:col>24</xdr:col>
      <xdr:colOff>647700</xdr:colOff>
      <xdr:row>81</xdr:row>
      <xdr:rowOff>14332</xdr:rowOff>
    </xdr:to>
    <xdr:cxnSp macro="">
      <xdr:nvCxnSpPr>
        <xdr:cNvPr id="259" name="直線コネクタ 258"/>
        <xdr:cNvCxnSpPr/>
      </xdr:nvCxnSpPr>
      <xdr:spPr>
        <a:xfrm>
          <a:off x="16929100" y="1390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100693</xdr:rowOff>
    </xdr:from>
    <xdr:to>
      <xdr:col>24</xdr:col>
      <xdr:colOff>558800</xdr:colOff>
      <xdr:row>85</xdr:row>
      <xdr:rowOff>135164</xdr:rowOff>
    </xdr:to>
    <xdr:cxnSp macro="">
      <xdr:nvCxnSpPr>
        <xdr:cNvPr id="260" name="直線コネクタ 259"/>
        <xdr:cNvCxnSpPr/>
      </xdr:nvCxnSpPr>
      <xdr:spPr>
        <a:xfrm flipV="1">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18159</xdr:rowOff>
    </xdr:from>
    <xdr:ext cx="762000" cy="259045"/>
    <xdr:sp macro="" textlink="">
      <xdr:nvSpPr>
        <xdr:cNvPr id="261" name="給与水準   （国との比較）平均値テキスト"/>
        <xdr:cNvSpPr txBox="1"/>
      </xdr:nvSpPr>
      <xdr:spPr>
        <a:xfrm>
          <a:off x="17106900" y="1441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62" name="フローチャート : 判断 261"/>
        <xdr:cNvSpPr/>
      </xdr:nvSpPr>
      <xdr:spPr>
        <a:xfrm>
          <a:off x="169672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121376</xdr:rowOff>
    </xdr:from>
    <xdr:to>
      <xdr:col>23</xdr:col>
      <xdr:colOff>406400</xdr:colOff>
      <xdr:row>85</xdr:row>
      <xdr:rowOff>135164</xdr:rowOff>
    </xdr:to>
    <xdr:cxnSp macro="">
      <xdr:nvCxnSpPr>
        <xdr:cNvPr id="263" name="直線コネクタ 262"/>
        <xdr:cNvCxnSpPr/>
      </xdr:nvCxnSpPr>
      <xdr:spPr>
        <a:xfrm>
          <a:off x="15290800" y="1469462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166188</xdr:rowOff>
    </xdr:from>
    <xdr:to>
      <xdr:col>23</xdr:col>
      <xdr:colOff>457200</xdr:colOff>
      <xdr:row>85</xdr:row>
      <xdr:rowOff>96338</xdr:rowOff>
    </xdr:to>
    <xdr:sp macro="" textlink="">
      <xdr:nvSpPr>
        <xdr:cNvPr id="264" name="フローチャート : 判断 263"/>
        <xdr:cNvSpPr/>
      </xdr:nvSpPr>
      <xdr:spPr>
        <a:xfrm>
          <a:off x="16129000" y="1456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106515</xdr:rowOff>
    </xdr:from>
    <xdr:ext cx="736600" cy="259045"/>
    <xdr:sp macro="" textlink="">
      <xdr:nvSpPr>
        <xdr:cNvPr id="265" name="テキスト ボックス 264"/>
        <xdr:cNvSpPr txBox="1"/>
      </xdr:nvSpPr>
      <xdr:spPr>
        <a:xfrm>
          <a:off x="15798800" y="1433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86905</xdr:rowOff>
    </xdr:from>
    <xdr:to>
      <xdr:col>22</xdr:col>
      <xdr:colOff>203200</xdr:colOff>
      <xdr:row>85</xdr:row>
      <xdr:rowOff>121376</xdr:rowOff>
    </xdr:to>
    <xdr:cxnSp macro="">
      <xdr:nvCxnSpPr>
        <xdr:cNvPr id="266" name="直線コネクタ 265"/>
        <xdr:cNvCxnSpPr/>
      </xdr:nvCxnSpPr>
      <xdr:spPr>
        <a:xfrm>
          <a:off x="14401800" y="1466015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111034</xdr:rowOff>
    </xdr:from>
    <xdr:to>
      <xdr:col>22</xdr:col>
      <xdr:colOff>254000</xdr:colOff>
      <xdr:row>85</xdr:row>
      <xdr:rowOff>41184</xdr:rowOff>
    </xdr:to>
    <xdr:sp macro="" textlink="">
      <xdr:nvSpPr>
        <xdr:cNvPr id="267" name="フローチャート : 判断 266"/>
        <xdr:cNvSpPr/>
      </xdr:nvSpPr>
      <xdr:spPr>
        <a:xfrm>
          <a:off x="15240000" y="14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51361</xdr:rowOff>
    </xdr:from>
    <xdr:ext cx="762000" cy="259045"/>
    <xdr:sp macro="" textlink="">
      <xdr:nvSpPr>
        <xdr:cNvPr id="268" name="テキスト ボックス 267"/>
        <xdr:cNvSpPr txBox="1"/>
      </xdr:nvSpPr>
      <xdr:spPr>
        <a:xfrm>
          <a:off x="14909800" y="1428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86905</xdr:rowOff>
    </xdr:from>
    <xdr:to>
      <xdr:col>21</xdr:col>
      <xdr:colOff>0</xdr:colOff>
      <xdr:row>88</xdr:row>
      <xdr:rowOff>137886</xdr:rowOff>
    </xdr:to>
    <xdr:cxnSp macro="">
      <xdr:nvCxnSpPr>
        <xdr:cNvPr id="269" name="直線コネクタ 268"/>
        <xdr:cNvCxnSpPr/>
      </xdr:nvCxnSpPr>
      <xdr:spPr>
        <a:xfrm flipV="1">
          <a:off x="13512800" y="14660155"/>
          <a:ext cx="8890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111034</xdr:rowOff>
    </xdr:from>
    <xdr:to>
      <xdr:col>21</xdr:col>
      <xdr:colOff>50800</xdr:colOff>
      <xdr:row>85</xdr:row>
      <xdr:rowOff>41184</xdr:rowOff>
    </xdr:to>
    <xdr:sp macro="" textlink="">
      <xdr:nvSpPr>
        <xdr:cNvPr id="270" name="フローチャート : 判断 269"/>
        <xdr:cNvSpPr/>
      </xdr:nvSpPr>
      <xdr:spPr>
        <a:xfrm>
          <a:off x="14351000" y="14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51361</xdr:rowOff>
    </xdr:from>
    <xdr:ext cx="762000" cy="259045"/>
    <xdr:sp macro="" textlink="">
      <xdr:nvSpPr>
        <xdr:cNvPr id="271" name="テキスト ボックス 270"/>
        <xdr:cNvSpPr txBox="1"/>
      </xdr:nvSpPr>
      <xdr:spPr>
        <a:xfrm>
          <a:off x="14020800" y="1428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141332</xdr:rowOff>
    </xdr:from>
    <xdr:to>
      <xdr:col>19</xdr:col>
      <xdr:colOff>533400</xdr:colOff>
      <xdr:row>88</xdr:row>
      <xdr:rowOff>71482</xdr:rowOff>
    </xdr:to>
    <xdr:sp macro="" textlink="">
      <xdr:nvSpPr>
        <xdr:cNvPr id="272" name="フローチャート : 判断 271"/>
        <xdr:cNvSpPr/>
      </xdr:nvSpPr>
      <xdr:spPr>
        <a:xfrm>
          <a:off x="13462000" y="1505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81659</xdr:rowOff>
    </xdr:from>
    <xdr:ext cx="762000" cy="259045"/>
    <xdr:sp macro="" textlink="">
      <xdr:nvSpPr>
        <xdr:cNvPr id="273" name="テキスト ボックス 272"/>
        <xdr:cNvSpPr txBox="1"/>
      </xdr:nvSpPr>
      <xdr:spPr>
        <a:xfrm>
          <a:off x="13131800" y="1482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9" name="円/楕円 278"/>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21970</xdr:rowOff>
    </xdr:from>
    <xdr:ext cx="762000" cy="259045"/>
    <xdr:sp macro="" textlink="">
      <xdr:nvSpPr>
        <xdr:cNvPr id="280"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84364</xdr:rowOff>
    </xdr:from>
    <xdr:to>
      <xdr:col>23</xdr:col>
      <xdr:colOff>457200</xdr:colOff>
      <xdr:row>86</xdr:row>
      <xdr:rowOff>14514</xdr:rowOff>
    </xdr:to>
    <xdr:sp macro="" textlink="">
      <xdr:nvSpPr>
        <xdr:cNvPr id="281" name="円/楕円 280"/>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170741</xdr:rowOff>
    </xdr:from>
    <xdr:ext cx="736600" cy="259045"/>
    <xdr:sp macro="" textlink="">
      <xdr:nvSpPr>
        <xdr:cNvPr id="282" name="テキスト ボックス 28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70576</xdr:rowOff>
    </xdr:from>
    <xdr:to>
      <xdr:col>22</xdr:col>
      <xdr:colOff>254000</xdr:colOff>
      <xdr:row>86</xdr:row>
      <xdr:rowOff>726</xdr:rowOff>
    </xdr:to>
    <xdr:sp macro="" textlink="">
      <xdr:nvSpPr>
        <xdr:cNvPr id="283" name="円/楕円 282"/>
        <xdr:cNvSpPr/>
      </xdr:nvSpPr>
      <xdr:spPr>
        <a:xfrm>
          <a:off x="15240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156953</xdr:rowOff>
    </xdr:from>
    <xdr:ext cx="762000" cy="259045"/>
    <xdr:sp macro="" textlink="">
      <xdr:nvSpPr>
        <xdr:cNvPr id="284" name="テキスト ボックス 283"/>
        <xdr:cNvSpPr txBox="1"/>
      </xdr:nvSpPr>
      <xdr:spPr>
        <a:xfrm>
          <a:off x="14909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36105</xdr:rowOff>
    </xdr:from>
    <xdr:to>
      <xdr:col>21</xdr:col>
      <xdr:colOff>50800</xdr:colOff>
      <xdr:row>85</xdr:row>
      <xdr:rowOff>137705</xdr:rowOff>
    </xdr:to>
    <xdr:sp macro="" textlink="">
      <xdr:nvSpPr>
        <xdr:cNvPr id="285" name="円/楕円 284"/>
        <xdr:cNvSpPr/>
      </xdr:nvSpPr>
      <xdr:spPr>
        <a:xfrm>
          <a:off x="14351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122482</xdr:rowOff>
    </xdr:from>
    <xdr:ext cx="762000" cy="259045"/>
    <xdr:sp macro="" textlink="">
      <xdr:nvSpPr>
        <xdr:cNvPr id="286" name="テキスト ボックス 285"/>
        <xdr:cNvSpPr txBox="1"/>
      </xdr:nvSpPr>
      <xdr:spPr>
        <a:xfrm>
          <a:off x="14020800" y="14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7" name="円/楕円 286"/>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88" name="テキスト ボックス 287"/>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近年では職員数が増加しているが，類似団体内の平均を</a:t>
          </a:r>
          <a:r>
            <a:rPr kumimoji="1" lang="en-US" altLang="ja-JP" sz="1200">
              <a:solidFill>
                <a:schemeClr val="dk1"/>
              </a:solidFill>
              <a:effectLst/>
              <a:latin typeface="+mn-lt"/>
              <a:ea typeface="+mn-ea"/>
              <a:cs typeface="+mn-cs"/>
            </a:rPr>
            <a:t>1.59</a:t>
          </a:r>
          <a:r>
            <a:rPr kumimoji="1" lang="ja-JP" altLang="ja-JP" sz="1200">
              <a:solidFill>
                <a:schemeClr val="dk1"/>
              </a:solidFill>
              <a:effectLst/>
              <a:latin typeface="+mn-lt"/>
              <a:ea typeface="+mn-ea"/>
              <a:cs typeface="+mn-cs"/>
            </a:rPr>
            <a:t>人下回っている。今後も定員適正化計画や事務事業見直しにより，職員数増加の抑制に努めるとともに，退職者と新規採用者の均衡を図りつつ，職員を補充すべき場合は，期限付き任用，低コストの民間委託を推進し，より適切な定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20" name="直線コネクタ 319"/>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21"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2" name="直線コネクタ 321"/>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3"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4" name="直線コネクタ 323"/>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60778</xdr:rowOff>
    </xdr:from>
    <xdr:to>
      <xdr:col>24</xdr:col>
      <xdr:colOff>558800</xdr:colOff>
      <xdr:row>61</xdr:row>
      <xdr:rowOff>91803</xdr:rowOff>
    </xdr:to>
    <xdr:cxnSp macro="">
      <xdr:nvCxnSpPr>
        <xdr:cNvPr id="325" name="直線コネクタ 324"/>
        <xdr:cNvCxnSpPr/>
      </xdr:nvCxnSpPr>
      <xdr:spPr>
        <a:xfrm>
          <a:off x="16179800" y="1051922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6"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7" name="フローチャート : 判断 326"/>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60778</xdr:rowOff>
    </xdr:to>
    <xdr:cxnSp macro="">
      <xdr:nvCxnSpPr>
        <xdr:cNvPr id="328" name="直線コネクタ 327"/>
        <xdr:cNvCxnSpPr/>
      </xdr:nvCxnSpPr>
      <xdr:spPr>
        <a:xfrm>
          <a:off x="15290800" y="1050544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9" name="フローチャート : 判断 328"/>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63940</xdr:rowOff>
    </xdr:from>
    <xdr:ext cx="736600" cy="259045"/>
    <xdr:sp macro="" textlink="">
      <xdr:nvSpPr>
        <xdr:cNvPr id="330" name="テキスト ボックス 329"/>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34351</xdr:rowOff>
    </xdr:from>
    <xdr:to>
      <xdr:col>22</xdr:col>
      <xdr:colOff>203200</xdr:colOff>
      <xdr:row>61</xdr:row>
      <xdr:rowOff>46990</xdr:rowOff>
    </xdr:to>
    <xdr:cxnSp macro="">
      <xdr:nvCxnSpPr>
        <xdr:cNvPr id="331" name="直線コネクタ 330"/>
        <xdr:cNvCxnSpPr/>
      </xdr:nvCxnSpPr>
      <xdr:spPr>
        <a:xfrm>
          <a:off x="14401800" y="1049280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2" name="フローチャート : 判断 331"/>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43257</xdr:rowOff>
    </xdr:from>
    <xdr:ext cx="762000" cy="259045"/>
    <xdr:sp macro="" textlink="">
      <xdr:nvSpPr>
        <xdr:cNvPr id="333" name="テキスト ボックス 332"/>
        <xdr:cNvSpPr txBox="1"/>
      </xdr:nvSpPr>
      <xdr:spPr>
        <a:xfrm>
          <a:off x="14909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34351</xdr:rowOff>
    </xdr:from>
    <xdr:to>
      <xdr:col>21</xdr:col>
      <xdr:colOff>0</xdr:colOff>
      <xdr:row>61</xdr:row>
      <xdr:rowOff>44692</xdr:rowOff>
    </xdr:to>
    <xdr:cxnSp macro="">
      <xdr:nvCxnSpPr>
        <xdr:cNvPr id="334" name="直線コネクタ 333"/>
        <xdr:cNvCxnSpPr/>
      </xdr:nvCxnSpPr>
      <xdr:spPr>
        <a:xfrm flipV="1">
          <a:off x="13512800" y="1049280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5" name="フローチャート : 判断 334"/>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35214</xdr:rowOff>
    </xdr:from>
    <xdr:ext cx="762000" cy="259045"/>
    <xdr:sp macro="" textlink="">
      <xdr:nvSpPr>
        <xdr:cNvPr id="336" name="テキスト ボックス 335"/>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7" name="フローチャート : 判断 336"/>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43257</xdr:rowOff>
    </xdr:from>
    <xdr:ext cx="762000" cy="259045"/>
    <xdr:sp macro="" textlink="">
      <xdr:nvSpPr>
        <xdr:cNvPr id="338" name="テキスト ボックス 337"/>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41003</xdr:rowOff>
    </xdr:from>
    <xdr:to>
      <xdr:col>24</xdr:col>
      <xdr:colOff>609600</xdr:colOff>
      <xdr:row>61</xdr:row>
      <xdr:rowOff>142603</xdr:rowOff>
    </xdr:to>
    <xdr:sp macro="" textlink="">
      <xdr:nvSpPr>
        <xdr:cNvPr id="344" name="円/楕円 343"/>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57530</xdr:rowOff>
    </xdr:from>
    <xdr:ext cx="762000" cy="259045"/>
    <xdr:sp macro="" textlink="">
      <xdr:nvSpPr>
        <xdr:cNvPr id="345" name="定員管理の状況該当値テキスト"/>
        <xdr:cNvSpPr txBox="1"/>
      </xdr:nvSpPr>
      <xdr:spPr>
        <a:xfrm>
          <a:off x="171069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9978</xdr:rowOff>
    </xdr:from>
    <xdr:to>
      <xdr:col>23</xdr:col>
      <xdr:colOff>457200</xdr:colOff>
      <xdr:row>61</xdr:row>
      <xdr:rowOff>111578</xdr:rowOff>
    </xdr:to>
    <xdr:sp macro="" textlink="">
      <xdr:nvSpPr>
        <xdr:cNvPr id="346" name="円/楕円 345"/>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121755</xdr:rowOff>
    </xdr:from>
    <xdr:ext cx="736600" cy="259045"/>
    <xdr:sp macro="" textlink="">
      <xdr:nvSpPr>
        <xdr:cNvPr id="347" name="テキスト ボックス 346"/>
        <xdr:cNvSpPr txBox="1"/>
      </xdr:nvSpPr>
      <xdr:spPr>
        <a:xfrm>
          <a:off x="15798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8" name="円/楕円 347"/>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107967</xdr:rowOff>
    </xdr:from>
    <xdr:ext cx="762000" cy="259045"/>
    <xdr:sp macro="" textlink="">
      <xdr:nvSpPr>
        <xdr:cNvPr id="349" name="テキスト ボックス 348"/>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155001</xdr:rowOff>
    </xdr:from>
    <xdr:to>
      <xdr:col>21</xdr:col>
      <xdr:colOff>50800</xdr:colOff>
      <xdr:row>61</xdr:row>
      <xdr:rowOff>85151</xdr:rowOff>
    </xdr:to>
    <xdr:sp macro="" textlink="">
      <xdr:nvSpPr>
        <xdr:cNvPr id="350" name="円/楕円 349"/>
        <xdr:cNvSpPr/>
      </xdr:nvSpPr>
      <xdr:spPr>
        <a:xfrm>
          <a:off x="14351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95328</xdr:rowOff>
    </xdr:from>
    <xdr:ext cx="762000" cy="259045"/>
    <xdr:sp macro="" textlink="">
      <xdr:nvSpPr>
        <xdr:cNvPr id="351" name="テキスト ボックス 350"/>
        <xdr:cNvSpPr txBox="1"/>
      </xdr:nvSpPr>
      <xdr:spPr>
        <a:xfrm>
          <a:off x="14020800" y="1021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165342</xdr:rowOff>
    </xdr:from>
    <xdr:to>
      <xdr:col>19</xdr:col>
      <xdr:colOff>533400</xdr:colOff>
      <xdr:row>61</xdr:row>
      <xdr:rowOff>95492</xdr:rowOff>
    </xdr:to>
    <xdr:sp macro="" textlink="">
      <xdr:nvSpPr>
        <xdr:cNvPr id="352" name="円/楕円 351"/>
        <xdr:cNvSpPr/>
      </xdr:nvSpPr>
      <xdr:spPr>
        <a:xfrm>
          <a:off x="13462000" y="104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105669</xdr:rowOff>
    </xdr:from>
    <xdr:ext cx="762000" cy="259045"/>
    <xdr:sp macro="" textlink="">
      <xdr:nvSpPr>
        <xdr:cNvPr id="353" name="テキスト ボックス 352"/>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実質公債費比率については，過去からの起債抑制計画・繰上償還による公債費の削減により前年度と比較して</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％改善し，類似団体内の平均を</a:t>
          </a:r>
          <a:r>
            <a:rPr kumimoji="1" lang="en-US" altLang="ja-JP" sz="1200">
              <a:solidFill>
                <a:schemeClr val="dk1"/>
              </a:solidFill>
              <a:effectLst/>
              <a:latin typeface="+mn-lt"/>
              <a:ea typeface="+mn-ea"/>
              <a:cs typeface="+mn-cs"/>
            </a:rPr>
            <a:t>4.5</a:t>
          </a:r>
          <a:r>
            <a:rPr kumimoji="1" lang="ja-JP" altLang="ja-JP" sz="1200">
              <a:solidFill>
                <a:schemeClr val="dk1"/>
              </a:solidFill>
              <a:effectLst/>
              <a:latin typeface="+mn-lt"/>
              <a:ea typeface="+mn-ea"/>
              <a:cs typeface="+mn-cs"/>
            </a:rPr>
            <a:t>％下回っている。今後，財政計画に基づく大型事業を控えており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2" name="直線コネクタ 381"/>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3"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4" name="直線コネクタ 383"/>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5"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6" name="直線コネクタ 385"/>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119063</xdr:rowOff>
    </xdr:from>
    <xdr:to>
      <xdr:col>24</xdr:col>
      <xdr:colOff>558800</xdr:colOff>
      <xdr:row>36</xdr:row>
      <xdr:rowOff>133138</xdr:rowOff>
    </xdr:to>
    <xdr:cxnSp macro="">
      <xdr:nvCxnSpPr>
        <xdr:cNvPr id="387" name="直線コネクタ 386"/>
        <xdr:cNvCxnSpPr/>
      </xdr:nvCxnSpPr>
      <xdr:spPr>
        <a:xfrm flipV="1">
          <a:off x="16179800" y="6291263"/>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8"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9" name="フローチャート : 判断 388"/>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133138</xdr:rowOff>
    </xdr:from>
    <xdr:to>
      <xdr:col>23</xdr:col>
      <xdr:colOff>406400</xdr:colOff>
      <xdr:row>36</xdr:row>
      <xdr:rowOff>157268</xdr:rowOff>
    </xdr:to>
    <xdr:cxnSp macro="">
      <xdr:nvCxnSpPr>
        <xdr:cNvPr id="390" name="直線コネクタ 389"/>
        <xdr:cNvCxnSpPr/>
      </xdr:nvCxnSpPr>
      <xdr:spPr>
        <a:xfrm flipV="1">
          <a:off x="15290800" y="63053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91" name="フローチャート : 判断 390"/>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63623</xdr:rowOff>
    </xdr:from>
    <xdr:ext cx="736600" cy="259045"/>
    <xdr:sp macro="" textlink="">
      <xdr:nvSpPr>
        <xdr:cNvPr id="392" name="テキスト ボックス 391"/>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157268</xdr:rowOff>
    </xdr:from>
    <xdr:to>
      <xdr:col>22</xdr:col>
      <xdr:colOff>203200</xdr:colOff>
      <xdr:row>37</xdr:row>
      <xdr:rowOff>7938</xdr:rowOff>
    </xdr:to>
    <xdr:cxnSp macro="">
      <xdr:nvCxnSpPr>
        <xdr:cNvPr id="393" name="直線コネクタ 392"/>
        <xdr:cNvCxnSpPr/>
      </xdr:nvCxnSpPr>
      <xdr:spPr>
        <a:xfrm flipV="1">
          <a:off x="14401800" y="632946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4" name="フローチャート : 判断 393"/>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81720</xdr:rowOff>
    </xdr:from>
    <xdr:ext cx="762000" cy="259045"/>
    <xdr:sp macro="" textlink="">
      <xdr:nvSpPr>
        <xdr:cNvPr id="395" name="テキスト ボックス 394"/>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7938</xdr:rowOff>
    </xdr:from>
    <xdr:to>
      <xdr:col>21</xdr:col>
      <xdr:colOff>0</xdr:colOff>
      <xdr:row>37</xdr:row>
      <xdr:rowOff>32067</xdr:rowOff>
    </xdr:to>
    <xdr:cxnSp macro="">
      <xdr:nvCxnSpPr>
        <xdr:cNvPr id="396" name="直線コネクタ 395"/>
        <xdr:cNvCxnSpPr/>
      </xdr:nvCxnSpPr>
      <xdr:spPr>
        <a:xfrm flipV="1">
          <a:off x="13512800" y="635158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7" name="フローチャート : 判断 396"/>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103840</xdr:rowOff>
    </xdr:from>
    <xdr:ext cx="762000" cy="259045"/>
    <xdr:sp macro="" textlink="">
      <xdr:nvSpPr>
        <xdr:cNvPr id="398" name="テキスト ボックス 397"/>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9" name="フローチャート : 判断 398"/>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121937</xdr:rowOff>
    </xdr:from>
    <xdr:ext cx="762000" cy="259045"/>
    <xdr:sp macro="" textlink="">
      <xdr:nvSpPr>
        <xdr:cNvPr id="400" name="テキスト ボックス 399"/>
        <xdr:cNvSpPr txBox="1"/>
      </xdr:nvSpPr>
      <xdr:spPr>
        <a:xfrm>
          <a:off x="13131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68263</xdr:rowOff>
    </xdr:from>
    <xdr:to>
      <xdr:col>24</xdr:col>
      <xdr:colOff>609600</xdr:colOff>
      <xdr:row>36</xdr:row>
      <xdr:rowOff>169863</xdr:rowOff>
    </xdr:to>
    <xdr:sp macro="" textlink="">
      <xdr:nvSpPr>
        <xdr:cNvPr id="406" name="円/楕円 405"/>
        <xdr:cNvSpPr/>
      </xdr:nvSpPr>
      <xdr:spPr>
        <a:xfrm>
          <a:off x="16967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160990</xdr:rowOff>
    </xdr:from>
    <xdr:ext cx="762000" cy="259045"/>
    <xdr:sp macro="" textlink="">
      <xdr:nvSpPr>
        <xdr:cNvPr id="407" name="公債費負担の状況該当値テキスト"/>
        <xdr:cNvSpPr txBox="1"/>
      </xdr:nvSpPr>
      <xdr:spPr>
        <a:xfrm>
          <a:off x="17106900" y="616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82338</xdr:rowOff>
    </xdr:from>
    <xdr:to>
      <xdr:col>23</xdr:col>
      <xdr:colOff>457200</xdr:colOff>
      <xdr:row>37</xdr:row>
      <xdr:rowOff>12488</xdr:rowOff>
    </xdr:to>
    <xdr:sp macro="" textlink="">
      <xdr:nvSpPr>
        <xdr:cNvPr id="408" name="円/楕円 407"/>
        <xdr:cNvSpPr/>
      </xdr:nvSpPr>
      <xdr:spPr>
        <a:xfrm>
          <a:off x="16129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22665</xdr:rowOff>
    </xdr:from>
    <xdr:ext cx="736600" cy="259045"/>
    <xdr:sp macro="" textlink="">
      <xdr:nvSpPr>
        <xdr:cNvPr id="409" name="テキスト ボックス 408"/>
        <xdr:cNvSpPr txBox="1"/>
      </xdr:nvSpPr>
      <xdr:spPr>
        <a:xfrm>
          <a:off x="15798800" y="602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106468</xdr:rowOff>
    </xdr:from>
    <xdr:to>
      <xdr:col>22</xdr:col>
      <xdr:colOff>254000</xdr:colOff>
      <xdr:row>37</xdr:row>
      <xdr:rowOff>36618</xdr:rowOff>
    </xdr:to>
    <xdr:sp macro="" textlink="">
      <xdr:nvSpPr>
        <xdr:cNvPr id="410" name="円/楕円 409"/>
        <xdr:cNvSpPr/>
      </xdr:nvSpPr>
      <xdr:spPr>
        <a:xfrm>
          <a:off x="15240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46795</xdr:rowOff>
    </xdr:from>
    <xdr:ext cx="762000" cy="259045"/>
    <xdr:sp macro="" textlink="">
      <xdr:nvSpPr>
        <xdr:cNvPr id="411" name="テキスト ボックス 410"/>
        <xdr:cNvSpPr txBox="1"/>
      </xdr:nvSpPr>
      <xdr:spPr>
        <a:xfrm>
          <a:off x="14909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128588</xdr:rowOff>
    </xdr:from>
    <xdr:to>
      <xdr:col>21</xdr:col>
      <xdr:colOff>50800</xdr:colOff>
      <xdr:row>37</xdr:row>
      <xdr:rowOff>58738</xdr:rowOff>
    </xdr:to>
    <xdr:sp macro="" textlink="">
      <xdr:nvSpPr>
        <xdr:cNvPr id="412" name="円/楕円 411"/>
        <xdr:cNvSpPr/>
      </xdr:nvSpPr>
      <xdr:spPr>
        <a:xfrm>
          <a:off x="14351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68915</xdr:rowOff>
    </xdr:from>
    <xdr:ext cx="762000" cy="259045"/>
    <xdr:sp macro="" textlink="">
      <xdr:nvSpPr>
        <xdr:cNvPr id="413" name="テキスト ボックス 412"/>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152717</xdr:rowOff>
    </xdr:from>
    <xdr:to>
      <xdr:col>19</xdr:col>
      <xdr:colOff>533400</xdr:colOff>
      <xdr:row>37</xdr:row>
      <xdr:rowOff>82867</xdr:rowOff>
    </xdr:to>
    <xdr:sp macro="" textlink="">
      <xdr:nvSpPr>
        <xdr:cNvPr id="414" name="円/楕円 413"/>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93044</xdr:rowOff>
    </xdr:from>
    <xdr:ext cx="762000" cy="259045"/>
    <xdr:sp macro="" textlink="">
      <xdr:nvSpPr>
        <xdr:cNvPr id="415" name="テキスト ボックス 414"/>
        <xdr:cNvSpPr txBox="1"/>
      </xdr:nvSpPr>
      <xdr:spPr>
        <a:xfrm>
          <a:off x="13131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将来負担比率については，類似団体内の平均を下回っており，主な理由としては，退職者不補充等による人件費削減により退職手当負担見込額が減少したことから将来負担比率（分子）が減少している。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a:t>
          </a:r>
          <a:r>
            <a:rPr kumimoji="1" lang="ja-JP" altLang="en-US" sz="1200">
              <a:solidFill>
                <a:schemeClr val="dk1"/>
              </a:solidFill>
              <a:effectLst/>
              <a:latin typeface="+mn-lt"/>
              <a:ea typeface="+mn-ea"/>
              <a:cs typeface="+mn-cs"/>
            </a:rPr>
            <a:t>の抑制に努める。</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2" name="直線コネクタ 441"/>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3"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4" name="直線コネクタ 443"/>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54902</xdr:rowOff>
    </xdr:from>
    <xdr:to>
      <xdr:col>21</xdr:col>
      <xdr:colOff>0</xdr:colOff>
      <xdr:row>14</xdr:row>
      <xdr:rowOff>67450</xdr:rowOff>
    </xdr:to>
    <xdr:cxnSp macro="">
      <xdr:nvCxnSpPr>
        <xdr:cNvPr id="447" name="直線コネクタ 446"/>
        <xdr:cNvCxnSpPr/>
      </xdr:nvCxnSpPr>
      <xdr:spPr>
        <a:xfrm flipV="1">
          <a:off x="13512800" y="2455202"/>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8"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9" name="フローチャート : 判断 448"/>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79146</xdr:rowOff>
    </xdr:from>
    <xdr:to>
      <xdr:col>23</xdr:col>
      <xdr:colOff>457200</xdr:colOff>
      <xdr:row>15</xdr:row>
      <xdr:rowOff>9296</xdr:rowOff>
    </xdr:to>
    <xdr:sp macro="" textlink="">
      <xdr:nvSpPr>
        <xdr:cNvPr id="450" name="フローチャート : 判断 449"/>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1" name="テキスト ボックス 450"/>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127406</xdr:rowOff>
    </xdr:from>
    <xdr:to>
      <xdr:col>21</xdr:col>
      <xdr:colOff>50800</xdr:colOff>
      <xdr:row>15</xdr:row>
      <xdr:rowOff>57556</xdr:rowOff>
    </xdr:to>
    <xdr:sp macro="" textlink="">
      <xdr:nvSpPr>
        <xdr:cNvPr id="454" name="フローチャート : 判断 453"/>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42333</xdr:rowOff>
    </xdr:from>
    <xdr:ext cx="762000" cy="259045"/>
    <xdr:sp macro="" textlink="">
      <xdr:nvSpPr>
        <xdr:cNvPr id="455" name="テキスト ボックス 454"/>
        <xdr:cNvSpPr txBox="1"/>
      </xdr:nvSpPr>
      <xdr:spPr>
        <a:xfrm>
          <a:off x="14020800" y="261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6" name="フローチャート : 判断 455"/>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70807</xdr:rowOff>
    </xdr:from>
    <xdr:ext cx="762000" cy="259045"/>
    <xdr:sp macro="" textlink="">
      <xdr:nvSpPr>
        <xdr:cNvPr id="457" name="テキスト ボックス 456"/>
        <xdr:cNvSpPr txBox="1"/>
      </xdr:nvSpPr>
      <xdr:spPr>
        <a:xfrm>
          <a:off x="13131800" y="26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4102</xdr:rowOff>
    </xdr:from>
    <xdr:to>
      <xdr:col>21</xdr:col>
      <xdr:colOff>50800</xdr:colOff>
      <xdr:row>14</xdr:row>
      <xdr:rowOff>105702</xdr:rowOff>
    </xdr:to>
    <xdr:sp macro="" textlink="">
      <xdr:nvSpPr>
        <xdr:cNvPr id="463" name="円/楕円 462"/>
        <xdr:cNvSpPr/>
      </xdr:nvSpPr>
      <xdr:spPr>
        <a:xfrm>
          <a:off x="14351000" y="24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115879</xdr:rowOff>
    </xdr:from>
    <xdr:ext cx="762000" cy="259045"/>
    <xdr:sp macro="" textlink="">
      <xdr:nvSpPr>
        <xdr:cNvPr id="464" name="テキスト ボックス 463"/>
        <xdr:cNvSpPr txBox="1"/>
      </xdr:nvSpPr>
      <xdr:spPr>
        <a:xfrm>
          <a:off x="14020800" y="217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16650</xdr:rowOff>
    </xdr:from>
    <xdr:to>
      <xdr:col>19</xdr:col>
      <xdr:colOff>533400</xdr:colOff>
      <xdr:row>14</xdr:row>
      <xdr:rowOff>118250</xdr:rowOff>
    </xdr:to>
    <xdr:sp macro="" textlink="">
      <xdr:nvSpPr>
        <xdr:cNvPr id="465" name="円/楕円 464"/>
        <xdr:cNvSpPr/>
      </xdr:nvSpPr>
      <xdr:spPr>
        <a:xfrm>
          <a:off x="13462000" y="241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128427</xdr:rowOff>
    </xdr:from>
    <xdr:ext cx="762000" cy="259045"/>
    <xdr:sp macro="" textlink="">
      <xdr:nvSpPr>
        <xdr:cNvPr id="466" name="テキスト ボックス 465"/>
        <xdr:cNvSpPr txBox="1"/>
      </xdr:nvSpPr>
      <xdr:spPr>
        <a:xfrm>
          <a:off x="13131800" y="218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37,633
37,446
390.11
25,589,855
24,610,461
692,746
13,212,930
26,613,400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t>人件費については，職員数が増加しているが，人口千人当たりの職員数が類似団体よりも少ないことから類似団体内の平均を</a:t>
          </a:r>
          <a:r>
            <a:rPr lang="en-US" altLang="ja-JP" sz="1200"/>
            <a:t>3.9</a:t>
          </a:r>
          <a:r>
            <a:rPr lang="ja-JP" altLang="en-US" sz="1200"/>
            <a:t>％下回っている。今後も定員適正化計画に基づき，適正な人員配置を行い，住民サービスの低下を招かぬよう人件費の抑制に努める。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85090</xdr:rowOff>
    </xdr:to>
    <xdr:cxnSp macro="">
      <xdr:nvCxnSpPr>
        <xdr:cNvPr id="66" name="直線コネクタ 65"/>
        <xdr:cNvCxnSpPr/>
      </xdr:nvCxnSpPr>
      <xdr:spPr>
        <a:xfrm flipV="1">
          <a:off x="3987800" y="6047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100330</xdr:rowOff>
    </xdr:to>
    <xdr:cxnSp macro="">
      <xdr:nvCxnSpPr>
        <xdr:cNvPr id="69" name="直線コネクタ 68"/>
        <xdr:cNvCxnSpPr/>
      </xdr:nvCxnSpPr>
      <xdr:spPr>
        <a:xfrm flipV="1">
          <a:off x="3098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100330</xdr:rowOff>
    </xdr:to>
    <xdr:cxnSp macro="">
      <xdr:nvCxnSpPr>
        <xdr:cNvPr id="72" name="直線コネクタ 71"/>
        <xdr:cNvCxnSpPr/>
      </xdr:nvCxnSpPr>
      <xdr:spPr>
        <a:xfrm>
          <a:off x="2209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36</xdr:row>
      <xdr:rowOff>58420</xdr:rowOff>
    </xdr:to>
    <xdr:cxnSp macro="">
      <xdr:nvCxnSpPr>
        <xdr:cNvPr id="75" name="直線コネクタ 74"/>
        <xdr:cNvCxnSpPr/>
      </xdr:nvCxnSpPr>
      <xdr:spPr>
        <a:xfrm flipV="1">
          <a:off x="1320800" y="6085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5" name="円/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7" name="円/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9" name="円/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物件費については，施設の維持管理費の増や職員数の減に伴う施設の指定管理委託料の増及び特産品</a:t>
          </a:r>
          <a:r>
            <a:rPr kumimoji="1" lang="en-US" altLang="ja-JP" sz="1200">
              <a:solidFill>
                <a:schemeClr val="dk1"/>
              </a:solidFill>
              <a:effectLst/>
              <a:latin typeface="+mn-lt"/>
              <a:ea typeface="+mn-ea"/>
              <a:cs typeface="+mn-cs"/>
            </a:rPr>
            <a:t>PR</a:t>
          </a:r>
          <a:r>
            <a:rPr kumimoji="1" lang="ja-JP" altLang="ja-JP" sz="1200">
              <a:solidFill>
                <a:schemeClr val="dk1"/>
              </a:solidFill>
              <a:effectLst/>
              <a:latin typeface="+mn-lt"/>
              <a:ea typeface="+mn-ea"/>
              <a:cs typeface="+mn-cs"/>
            </a:rPr>
            <a:t>推進</a:t>
          </a:r>
          <a:r>
            <a:rPr kumimoji="1" lang="ja-JP" altLang="en-US" sz="1200">
              <a:solidFill>
                <a:schemeClr val="dk1"/>
              </a:solidFill>
              <a:effectLst/>
              <a:latin typeface="+mn-lt"/>
              <a:ea typeface="+mn-ea"/>
              <a:cs typeface="+mn-cs"/>
            </a:rPr>
            <a:t>委託料</a:t>
          </a:r>
          <a:r>
            <a:rPr kumimoji="1" lang="ja-JP" altLang="ja-JP" sz="1200">
              <a:solidFill>
                <a:schemeClr val="dk1"/>
              </a:solidFill>
              <a:effectLst/>
              <a:latin typeface="+mn-lt"/>
              <a:ea typeface="+mn-ea"/>
              <a:cs typeface="+mn-cs"/>
            </a:rPr>
            <a:t>（ふるさと納税）に係る</a:t>
          </a:r>
          <a:r>
            <a:rPr kumimoji="1" lang="ja-JP" altLang="en-US" sz="1200">
              <a:solidFill>
                <a:schemeClr val="dk1"/>
              </a:solidFill>
              <a:effectLst/>
              <a:latin typeface="+mn-lt"/>
              <a:ea typeface="+mn-ea"/>
              <a:cs typeface="+mn-cs"/>
            </a:rPr>
            <a:t>広告や</a:t>
          </a:r>
          <a:r>
            <a:rPr kumimoji="1" lang="ja-JP" altLang="ja-JP" sz="1200">
              <a:solidFill>
                <a:schemeClr val="dk1"/>
              </a:solidFill>
              <a:effectLst/>
              <a:latin typeface="+mn-lt"/>
              <a:ea typeface="+mn-ea"/>
              <a:cs typeface="+mn-cs"/>
            </a:rPr>
            <a:t>返礼品発送の増等を要因として，類似団体内の平均を</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％上回っている。今後も旅費・一般消耗品費等の物件費を前年度額を上限とする予算編成・執行を行い徹底した歳出削減に努める。</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17</xdr:row>
      <xdr:rowOff>102507</xdr:rowOff>
    </xdr:to>
    <xdr:cxnSp macro="">
      <xdr:nvCxnSpPr>
        <xdr:cNvPr id="129" name="直線コネクタ 128"/>
        <xdr:cNvCxnSpPr/>
      </xdr:nvCxnSpPr>
      <xdr:spPr>
        <a:xfrm flipV="1">
          <a:off x="15671800" y="30062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18</xdr:row>
      <xdr:rowOff>39914</xdr:rowOff>
    </xdr:to>
    <xdr:cxnSp macro="">
      <xdr:nvCxnSpPr>
        <xdr:cNvPr id="132" name="直線コネクタ 131"/>
        <xdr:cNvCxnSpPr/>
      </xdr:nvCxnSpPr>
      <xdr:spPr>
        <a:xfrm flipV="1">
          <a:off x="14782800" y="3017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39914</xdr:rowOff>
    </xdr:to>
    <xdr:cxnSp macro="">
      <xdr:nvCxnSpPr>
        <xdr:cNvPr id="135" name="直線コネクタ 134"/>
        <xdr:cNvCxnSpPr/>
      </xdr:nvCxnSpPr>
      <xdr:spPr>
        <a:xfrm>
          <a:off x="13893800" y="3060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58964</xdr:rowOff>
    </xdr:from>
    <xdr:to>
      <xdr:col>20</xdr:col>
      <xdr:colOff>158750</xdr:colOff>
      <xdr:row>17</xdr:row>
      <xdr:rowOff>146050</xdr:rowOff>
    </xdr:to>
    <xdr:cxnSp macro="">
      <xdr:nvCxnSpPr>
        <xdr:cNvPr id="138" name="直線コネクタ 137"/>
        <xdr:cNvCxnSpPr/>
      </xdr:nvCxnSpPr>
      <xdr:spPr>
        <a:xfrm>
          <a:off x="13004800" y="2973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8" name="円/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50" name="円/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160564</xdr:rowOff>
    </xdr:from>
    <xdr:to>
      <xdr:col>21</xdr:col>
      <xdr:colOff>412750</xdr:colOff>
      <xdr:row>18</xdr:row>
      <xdr:rowOff>90714</xdr:rowOff>
    </xdr:to>
    <xdr:sp macro="" textlink="">
      <xdr:nvSpPr>
        <xdr:cNvPr id="152" name="円/楕円 151"/>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75491</xdr:rowOff>
    </xdr:from>
    <xdr:ext cx="762000" cy="259045"/>
    <xdr:sp macro="" textlink="">
      <xdr:nvSpPr>
        <xdr:cNvPr id="153" name="テキスト ボックス 152"/>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4" name="円/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5" name="テキスト ボックス 154"/>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6" name="円/楕円 155"/>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7" name="テキスト ボックス 156"/>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扶助費については，急速な高齢化（平成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年度末</a:t>
          </a:r>
          <a:r>
            <a:rPr kumimoji="1" lang="en-US" altLang="ja-JP" sz="1200">
              <a:solidFill>
                <a:schemeClr val="dk1"/>
              </a:solidFill>
              <a:effectLst/>
              <a:latin typeface="+mn-lt"/>
              <a:ea typeface="+mn-ea"/>
              <a:cs typeface="+mn-cs"/>
            </a:rPr>
            <a:t>38.1</a:t>
          </a:r>
          <a:r>
            <a:rPr kumimoji="1" lang="ja-JP" altLang="ja-JP" sz="1200">
              <a:solidFill>
                <a:schemeClr val="dk1"/>
              </a:solidFill>
              <a:effectLst/>
              <a:latin typeface="+mn-lt"/>
              <a:ea typeface="+mn-ea"/>
              <a:cs typeface="+mn-cs"/>
            </a:rPr>
            <a:t>％）に伴う医療費及び児童福祉の施設型給付費等の増を要因として類似団体内の平均を</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上回っている。今後も増加傾向にあることは確実であるが，特定健診未受診者への受診勧奨等による予防医療への取組みを更に推進し，扶助費の増加傾向に歯止めをかけ，単独扶助費の見直し等により扶助費の抑制に努める。</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34472</xdr:rowOff>
    </xdr:to>
    <xdr:cxnSp macro="">
      <xdr:nvCxnSpPr>
        <xdr:cNvPr id="192" name="直線コネクタ 191"/>
        <xdr:cNvCxnSpPr/>
      </xdr:nvCxnSpPr>
      <xdr:spPr>
        <a:xfrm>
          <a:off x="3987800" y="9624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23585</xdr:rowOff>
    </xdr:to>
    <xdr:cxnSp macro="">
      <xdr:nvCxnSpPr>
        <xdr:cNvPr id="195" name="直線コネクタ 194"/>
        <xdr:cNvCxnSpPr/>
      </xdr:nvCxnSpPr>
      <xdr:spPr>
        <a:xfrm>
          <a:off x="3098800" y="9537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7" name="テキスト ボックス 19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107950</xdr:rowOff>
    </xdr:to>
    <xdr:cxnSp macro="">
      <xdr:nvCxnSpPr>
        <xdr:cNvPr id="198" name="直線コネクタ 197"/>
        <xdr:cNvCxnSpPr/>
      </xdr:nvCxnSpPr>
      <xdr:spPr>
        <a:xfrm>
          <a:off x="2209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00" name="テキスト ボックス 199"/>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97065</xdr:rowOff>
    </xdr:to>
    <xdr:cxnSp macro="">
      <xdr:nvCxnSpPr>
        <xdr:cNvPr id="201" name="直線コネクタ 200"/>
        <xdr:cNvCxnSpPr/>
      </xdr:nvCxnSpPr>
      <xdr:spPr>
        <a:xfrm flipV="1">
          <a:off x="1320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3" name="テキスト ボックス 202"/>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5" name="テキスト ボックス 204"/>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11" name="円/楕円 210"/>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127199</xdr:rowOff>
    </xdr:from>
    <xdr:ext cx="762000" cy="259045"/>
    <xdr:sp macro="" textlink="">
      <xdr:nvSpPr>
        <xdr:cNvPr id="212"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144235</xdr:rowOff>
    </xdr:from>
    <xdr:to>
      <xdr:col>5</xdr:col>
      <xdr:colOff>600075</xdr:colOff>
      <xdr:row>56</xdr:row>
      <xdr:rowOff>74385</xdr:rowOff>
    </xdr:to>
    <xdr:sp macro="" textlink="">
      <xdr:nvSpPr>
        <xdr:cNvPr id="213" name="円/楕円 212"/>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214" name="テキスト ボックス 213"/>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5" name="円/楕円 214"/>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6" name="テキスト ボックス 21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13607</xdr:rowOff>
    </xdr:from>
    <xdr:to>
      <xdr:col>3</xdr:col>
      <xdr:colOff>193675</xdr:colOff>
      <xdr:row>55</xdr:row>
      <xdr:rowOff>115207</xdr:rowOff>
    </xdr:to>
    <xdr:sp macro="" textlink="">
      <xdr:nvSpPr>
        <xdr:cNvPr id="217" name="円/楕円 216"/>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18" name="テキスト ボックス 217"/>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9" name="円/楕円 218"/>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20" name="テキスト ボックス 219"/>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その他については，施設の老朽化に伴う維持補修費</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国民健康保険特別会計や介護保険特別会計等への繰出金の増加</a:t>
          </a:r>
          <a:r>
            <a:rPr kumimoji="1" lang="ja-JP" altLang="en-US" sz="1200">
              <a:solidFill>
                <a:schemeClr val="dk1"/>
              </a:solidFill>
              <a:effectLst/>
              <a:latin typeface="+mn-lt"/>
              <a:ea typeface="+mn-ea"/>
              <a:cs typeface="+mn-cs"/>
            </a:rPr>
            <a:t>などの</a:t>
          </a:r>
          <a:r>
            <a:rPr kumimoji="1" lang="ja-JP" altLang="ja-JP" sz="1200">
              <a:solidFill>
                <a:schemeClr val="dk1"/>
              </a:solidFill>
              <a:effectLst/>
              <a:latin typeface="+mn-lt"/>
              <a:ea typeface="+mn-ea"/>
              <a:cs typeface="+mn-cs"/>
            </a:rPr>
            <a:t>要因</a:t>
          </a:r>
          <a:r>
            <a:rPr kumimoji="1" lang="ja-JP" altLang="en-US" sz="1200">
              <a:solidFill>
                <a:schemeClr val="dk1"/>
              </a:solidFill>
              <a:effectLst/>
              <a:latin typeface="+mn-lt"/>
              <a:ea typeface="+mn-ea"/>
              <a:cs typeface="+mn-cs"/>
            </a:rPr>
            <a:t>があるが</a:t>
          </a:r>
          <a:r>
            <a:rPr kumimoji="1" lang="ja-JP" altLang="ja-JP" sz="1200">
              <a:solidFill>
                <a:schemeClr val="dk1"/>
              </a:solidFill>
              <a:effectLst/>
              <a:latin typeface="+mn-lt"/>
              <a:ea typeface="+mn-ea"/>
              <a:cs typeface="+mn-cs"/>
            </a:rPr>
            <a:t>，類似団体内の平均を</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下回っているっている　</a:t>
          </a:r>
          <a:r>
            <a:rPr kumimoji="1" lang="ja-JP" altLang="ja-JP" sz="1200">
              <a:solidFill>
                <a:schemeClr val="dk1"/>
              </a:solidFill>
              <a:effectLst/>
              <a:latin typeface="+mn-lt"/>
              <a:ea typeface="+mn-ea"/>
              <a:cs typeface="+mn-cs"/>
            </a:rPr>
            <a:t>。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の推進</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，特別会計の財政健全化に努める。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46990</xdr:rowOff>
    </xdr:to>
    <xdr:cxnSp macro="">
      <xdr:nvCxnSpPr>
        <xdr:cNvPr id="253" name="直線コネクタ 252"/>
        <xdr:cNvCxnSpPr/>
      </xdr:nvCxnSpPr>
      <xdr:spPr>
        <a:xfrm>
          <a:off x="15671800" y="9469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54610</xdr:rowOff>
    </xdr:to>
    <xdr:cxnSp macro="">
      <xdr:nvCxnSpPr>
        <xdr:cNvPr id="256" name="直線コネクタ 255"/>
        <xdr:cNvCxnSpPr/>
      </xdr:nvCxnSpPr>
      <xdr:spPr>
        <a:xfrm flipV="1">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8890</xdr:rowOff>
    </xdr:from>
    <xdr:to>
      <xdr:col>21</xdr:col>
      <xdr:colOff>361950</xdr:colOff>
      <xdr:row>55</xdr:row>
      <xdr:rowOff>54610</xdr:rowOff>
    </xdr:to>
    <xdr:cxnSp macro="">
      <xdr:nvCxnSpPr>
        <xdr:cNvPr id="259" name="直線コネクタ 258"/>
        <xdr:cNvCxnSpPr/>
      </xdr:nvCxnSpPr>
      <xdr:spPr>
        <a:xfrm>
          <a:off x="13893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61" name="テキスト ボックス 26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8890</xdr:rowOff>
    </xdr:to>
    <xdr:cxnSp macro="">
      <xdr:nvCxnSpPr>
        <xdr:cNvPr id="262" name="直線コネクタ 261"/>
        <xdr:cNvCxnSpPr/>
      </xdr:nvCxnSpPr>
      <xdr:spPr>
        <a:xfrm>
          <a:off x="13004800" y="9392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64" name="テキスト ボックス 263"/>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13987</xdr:rowOff>
    </xdr:from>
    <xdr:ext cx="762000" cy="259045"/>
    <xdr:sp macro="" textlink="">
      <xdr:nvSpPr>
        <xdr:cNvPr id="266" name="テキスト ボックス 265"/>
        <xdr:cNvSpPr txBox="1"/>
      </xdr:nvSpPr>
      <xdr:spPr>
        <a:xfrm>
          <a:off x="12623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72" name="円/楕円 271"/>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73"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74" name="円/楕円 273"/>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74947</xdr:rowOff>
    </xdr:from>
    <xdr:ext cx="736600" cy="259045"/>
    <xdr:sp macro="" textlink="">
      <xdr:nvSpPr>
        <xdr:cNvPr id="275" name="テキスト ボックス 274"/>
        <xdr:cNvSpPr txBox="1"/>
      </xdr:nvSpPr>
      <xdr:spPr>
        <a:xfrm>
          <a:off x="15290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6" name="円/楕円 275"/>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90187</xdr:rowOff>
    </xdr:from>
    <xdr:ext cx="762000" cy="259045"/>
    <xdr:sp macro="" textlink="">
      <xdr:nvSpPr>
        <xdr:cNvPr id="277" name="テキスト ボックス 276"/>
        <xdr:cNvSpPr txBox="1"/>
      </xdr:nvSpPr>
      <xdr:spPr>
        <a:xfrm>
          <a:off x="14401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8" name="円/楕円 277"/>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44467</xdr:rowOff>
    </xdr:from>
    <xdr:ext cx="762000" cy="259045"/>
    <xdr:sp macro="" textlink="">
      <xdr:nvSpPr>
        <xdr:cNvPr id="279" name="テキスト ボックス 278"/>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80" name="円/楕円 279"/>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81" name="テキスト ボックス 280"/>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補助費については，類似団体内の平均を</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下回っている。近年，同水準で推移しているため，一部事務組合に対する負担金の長期計画見直しや，補助金の終期設定を行う等，全ての補助金について，補助金を受けるのが適当な事業なのかなど事業効果を勘案しながら，今後も更なる整理・縮小等に努め補助費の増加抑制を図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120142</xdr:rowOff>
    </xdr:from>
    <xdr:to>
      <xdr:col>24</xdr:col>
      <xdr:colOff>31750</xdr:colOff>
      <xdr:row>35</xdr:row>
      <xdr:rowOff>133858</xdr:rowOff>
    </xdr:to>
    <xdr:cxnSp macro="">
      <xdr:nvCxnSpPr>
        <xdr:cNvPr id="311" name="直線コネクタ 310"/>
        <xdr:cNvCxnSpPr/>
      </xdr:nvCxnSpPr>
      <xdr:spPr>
        <a:xfrm>
          <a:off x="15671800" y="6120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120142</xdr:rowOff>
    </xdr:from>
    <xdr:to>
      <xdr:col>22</xdr:col>
      <xdr:colOff>565150</xdr:colOff>
      <xdr:row>35</xdr:row>
      <xdr:rowOff>143002</xdr:rowOff>
    </xdr:to>
    <xdr:cxnSp macro="">
      <xdr:nvCxnSpPr>
        <xdr:cNvPr id="314" name="直線コネクタ 313"/>
        <xdr:cNvCxnSpPr/>
      </xdr:nvCxnSpPr>
      <xdr:spPr>
        <a:xfrm flipV="1">
          <a:off x="14782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147574</xdr:rowOff>
    </xdr:to>
    <xdr:cxnSp macro="">
      <xdr:nvCxnSpPr>
        <xdr:cNvPr id="317" name="直線コネクタ 316"/>
        <xdr:cNvCxnSpPr/>
      </xdr:nvCxnSpPr>
      <xdr:spPr>
        <a:xfrm flipV="1">
          <a:off x="13893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147574</xdr:rowOff>
    </xdr:to>
    <xdr:cxnSp macro="">
      <xdr:nvCxnSpPr>
        <xdr:cNvPr id="320" name="直線コネクタ 319"/>
        <xdr:cNvCxnSpPr/>
      </xdr:nvCxnSpPr>
      <xdr:spPr>
        <a:xfrm>
          <a:off x="13004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30" name="円/楕円 329"/>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31"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69342</xdr:rowOff>
    </xdr:from>
    <xdr:to>
      <xdr:col>22</xdr:col>
      <xdr:colOff>615950</xdr:colOff>
      <xdr:row>35</xdr:row>
      <xdr:rowOff>170942</xdr:rowOff>
    </xdr:to>
    <xdr:sp macro="" textlink="">
      <xdr:nvSpPr>
        <xdr:cNvPr id="332" name="円/楕円 331"/>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9669</xdr:rowOff>
    </xdr:from>
    <xdr:ext cx="736600" cy="259045"/>
    <xdr:sp macro="" textlink="">
      <xdr:nvSpPr>
        <xdr:cNvPr id="333" name="テキスト ボックス 332"/>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34" name="円/楕円 333"/>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35" name="テキスト ボックス 334"/>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6" name="円/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8" name="円/楕円 337"/>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9" name="テキスト ボックス 338"/>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公債費については，ここ数年の市債発行増による元利償還額の増や繰上償還を積極的に行っていることなどを要因として，類似団体内の平均を</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52705</xdr:rowOff>
    </xdr:from>
    <xdr:to>
      <xdr:col>7</xdr:col>
      <xdr:colOff>15875</xdr:colOff>
      <xdr:row>75</xdr:row>
      <xdr:rowOff>73660</xdr:rowOff>
    </xdr:to>
    <xdr:cxnSp macro="">
      <xdr:nvCxnSpPr>
        <xdr:cNvPr id="371" name="直線コネクタ 370"/>
        <xdr:cNvCxnSpPr/>
      </xdr:nvCxnSpPr>
      <xdr:spPr>
        <a:xfrm>
          <a:off x="3987800" y="129114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52705</xdr:rowOff>
    </xdr:from>
    <xdr:to>
      <xdr:col>5</xdr:col>
      <xdr:colOff>549275</xdr:colOff>
      <xdr:row>75</xdr:row>
      <xdr:rowOff>62230</xdr:rowOff>
    </xdr:to>
    <xdr:cxnSp macro="">
      <xdr:nvCxnSpPr>
        <xdr:cNvPr id="374" name="直線コネクタ 373"/>
        <xdr:cNvCxnSpPr/>
      </xdr:nvCxnSpPr>
      <xdr:spPr>
        <a:xfrm flipV="1">
          <a:off x="3098800" y="129114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56515</xdr:rowOff>
    </xdr:from>
    <xdr:to>
      <xdr:col>4</xdr:col>
      <xdr:colOff>346075</xdr:colOff>
      <xdr:row>75</xdr:row>
      <xdr:rowOff>62230</xdr:rowOff>
    </xdr:to>
    <xdr:cxnSp macro="">
      <xdr:nvCxnSpPr>
        <xdr:cNvPr id="377" name="直線コネクタ 376"/>
        <xdr:cNvCxnSpPr/>
      </xdr:nvCxnSpPr>
      <xdr:spPr>
        <a:xfrm>
          <a:off x="2209800" y="129152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56515</xdr:rowOff>
    </xdr:from>
    <xdr:to>
      <xdr:col>3</xdr:col>
      <xdr:colOff>142875</xdr:colOff>
      <xdr:row>75</xdr:row>
      <xdr:rowOff>62230</xdr:rowOff>
    </xdr:to>
    <xdr:cxnSp macro="">
      <xdr:nvCxnSpPr>
        <xdr:cNvPr id="380" name="直線コネクタ 379"/>
        <xdr:cNvCxnSpPr/>
      </xdr:nvCxnSpPr>
      <xdr:spPr>
        <a:xfrm flipV="1">
          <a:off x="1320800" y="129152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90" name="円/楕円 389"/>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166387</xdr:rowOff>
    </xdr:from>
    <xdr:ext cx="762000" cy="259045"/>
    <xdr:sp macro="" textlink="">
      <xdr:nvSpPr>
        <xdr:cNvPr id="391" name="公債費該当値テキスト"/>
        <xdr:cNvSpPr txBox="1"/>
      </xdr:nvSpPr>
      <xdr:spPr>
        <a:xfrm>
          <a:off x="4914900"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xdr:rowOff>
    </xdr:from>
    <xdr:to>
      <xdr:col>5</xdr:col>
      <xdr:colOff>600075</xdr:colOff>
      <xdr:row>75</xdr:row>
      <xdr:rowOff>103505</xdr:rowOff>
    </xdr:to>
    <xdr:sp macro="" textlink="">
      <xdr:nvSpPr>
        <xdr:cNvPr id="392" name="円/楕円 391"/>
        <xdr:cNvSpPr/>
      </xdr:nvSpPr>
      <xdr:spPr>
        <a:xfrm>
          <a:off x="3937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88282</xdr:rowOff>
    </xdr:from>
    <xdr:ext cx="736600" cy="259045"/>
    <xdr:sp macro="" textlink="">
      <xdr:nvSpPr>
        <xdr:cNvPr id="393" name="テキスト ボックス 392"/>
        <xdr:cNvSpPr txBox="1"/>
      </xdr:nvSpPr>
      <xdr:spPr>
        <a:xfrm>
          <a:off x="3606800" y="12947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94" name="円/楕円 393"/>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97807</xdr:rowOff>
    </xdr:from>
    <xdr:ext cx="762000" cy="259045"/>
    <xdr:sp macro="" textlink="">
      <xdr:nvSpPr>
        <xdr:cNvPr id="395" name="テキスト ボックス 394"/>
        <xdr:cNvSpPr txBox="1"/>
      </xdr:nvSpPr>
      <xdr:spPr>
        <a:xfrm>
          <a:off x="2717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xdr:rowOff>
    </xdr:from>
    <xdr:to>
      <xdr:col>3</xdr:col>
      <xdr:colOff>193675</xdr:colOff>
      <xdr:row>75</xdr:row>
      <xdr:rowOff>107315</xdr:rowOff>
    </xdr:to>
    <xdr:sp macro="" textlink="">
      <xdr:nvSpPr>
        <xdr:cNvPr id="396" name="円/楕円 395"/>
        <xdr:cNvSpPr/>
      </xdr:nvSpPr>
      <xdr:spPr>
        <a:xfrm>
          <a:off x="2159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92091</xdr:rowOff>
    </xdr:from>
    <xdr:ext cx="762000" cy="259045"/>
    <xdr:sp macro="" textlink="">
      <xdr:nvSpPr>
        <xdr:cNvPr id="397" name="テキスト ボックス 396"/>
        <xdr:cNvSpPr txBox="1"/>
      </xdr:nvSpPr>
      <xdr:spPr>
        <a:xfrm>
          <a:off x="1828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98" name="円/楕円 397"/>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99" name="テキスト ボックス 39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公債費以外については，類似団体内の平均を</a:t>
          </a:r>
          <a:r>
            <a:rPr kumimoji="1" lang="en-US" altLang="ja-JP" sz="1200">
              <a:solidFill>
                <a:schemeClr val="dk1"/>
              </a:solidFill>
              <a:effectLst/>
              <a:latin typeface="+mn-lt"/>
              <a:ea typeface="+mn-ea"/>
              <a:cs typeface="+mn-cs"/>
            </a:rPr>
            <a:t>4.9</a:t>
          </a:r>
          <a:r>
            <a:rPr kumimoji="1" lang="ja-JP" altLang="ja-JP" sz="1200">
              <a:solidFill>
                <a:schemeClr val="dk1"/>
              </a:solidFill>
              <a:effectLst/>
              <a:latin typeface="+mn-lt"/>
              <a:ea typeface="+mn-ea"/>
              <a:cs typeface="+mn-cs"/>
            </a:rPr>
            <a:t>％下回っている。積立金について，合併特例措置の終了（普通交付税合併算定替：平成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年度，合併特例事業債活用期限：平成</a:t>
          </a:r>
          <a:r>
            <a:rPr kumimoji="1" lang="en-US" altLang="ja-JP" sz="1200">
              <a:solidFill>
                <a:schemeClr val="dk1"/>
              </a:solidFill>
              <a:effectLst/>
              <a:latin typeface="+mn-lt"/>
              <a:ea typeface="+mn-ea"/>
              <a:cs typeface="+mn-cs"/>
            </a:rPr>
            <a:t>32</a:t>
          </a:r>
          <a:r>
            <a:rPr kumimoji="1" lang="ja-JP" altLang="ja-JP" sz="1200">
              <a:solidFill>
                <a:schemeClr val="dk1"/>
              </a:solidFill>
              <a:effectLst/>
              <a:latin typeface="+mn-lt"/>
              <a:ea typeface="+mn-ea"/>
              <a:cs typeface="+mn-cs"/>
            </a:rPr>
            <a:t>年度）にそなえて，減債基金，ふるさと開発基金，まちづくり基金等への積立やふるさと納税の推進を積極的に行い，今後の財政需要に対応できる財政基盤の強化に努める。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111761</xdr:rowOff>
    </xdr:from>
    <xdr:to>
      <xdr:col>24</xdr:col>
      <xdr:colOff>31750</xdr:colOff>
      <xdr:row>76</xdr:row>
      <xdr:rowOff>115570</xdr:rowOff>
    </xdr:to>
    <xdr:cxnSp macro="">
      <xdr:nvCxnSpPr>
        <xdr:cNvPr id="432" name="直線コネクタ 431"/>
        <xdr:cNvCxnSpPr/>
      </xdr:nvCxnSpPr>
      <xdr:spPr>
        <a:xfrm flipV="1">
          <a:off x="15671800" y="13141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115570</xdr:rowOff>
    </xdr:from>
    <xdr:to>
      <xdr:col>22</xdr:col>
      <xdr:colOff>565150</xdr:colOff>
      <xdr:row>76</xdr:row>
      <xdr:rowOff>157480</xdr:rowOff>
    </xdr:to>
    <xdr:cxnSp macro="">
      <xdr:nvCxnSpPr>
        <xdr:cNvPr id="435" name="直線コネクタ 434"/>
        <xdr:cNvCxnSpPr/>
      </xdr:nvCxnSpPr>
      <xdr:spPr>
        <a:xfrm flipV="1">
          <a:off x="14782800" y="13145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157480</xdr:rowOff>
    </xdr:to>
    <xdr:cxnSp macro="">
      <xdr:nvCxnSpPr>
        <xdr:cNvPr id="438" name="直線コネクタ 437"/>
        <xdr:cNvCxnSpPr/>
      </xdr:nvCxnSpPr>
      <xdr:spPr>
        <a:xfrm>
          <a:off x="13893800" y="131229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76</xdr:row>
      <xdr:rowOff>115570</xdr:rowOff>
    </xdr:to>
    <xdr:cxnSp macro="">
      <xdr:nvCxnSpPr>
        <xdr:cNvPr id="441" name="直線コネクタ 440"/>
        <xdr:cNvCxnSpPr/>
      </xdr:nvCxnSpPr>
      <xdr:spPr>
        <a:xfrm flipV="1">
          <a:off x="13004800" y="131229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51" name="円/楕円 450"/>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77487</xdr:rowOff>
    </xdr:from>
    <xdr:ext cx="762000" cy="259045"/>
    <xdr:sp macro="" textlink="">
      <xdr:nvSpPr>
        <xdr:cNvPr id="452"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53" name="円/楕円 452"/>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5097</xdr:rowOff>
    </xdr:from>
    <xdr:ext cx="736600" cy="259045"/>
    <xdr:sp macro="" textlink="">
      <xdr:nvSpPr>
        <xdr:cNvPr id="454" name="テキスト ボックス 453"/>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55" name="円/楕円 454"/>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47007</xdr:rowOff>
    </xdr:from>
    <xdr:ext cx="762000" cy="259045"/>
    <xdr:sp macro="" textlink="">
      <xdr:nvSpPr>
        <xdr:cNvPr id="456" name="テキスト ボックス 455"/>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57" name="円/楕円 456"/>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153687</xdr:rowOff>
    </xdr:from>
    <xdr:ext cx="762000" cy="259045"/>
    <xdr:sp macro="" textlink="">
      <xdr:nvSpPr>
        <xdr:cNvPr id="458" name="テキスト ボックス 457"/>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9" name="円/楕円 458"/>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60" name="テキスト ボックス 459"/>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鹿児島県曽於市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93282</xdr:rowOff>
    </xdr:from>
    <xdr:to>
      <xdr:col>4</xdr:col>
      <xdr:colOff>1117600</xdr:colOff>
      <xdr:row>18</xdr:row>
      <xdr:rowOff>106642</xdr:rowOff>
    </xdr:to>
    <xdr:cxnSp macro="">
      <xdr:nvCxnSpPr>
        <xdr:cNvPr id="50" name="直線コネクタ 49"/>
        <xdr:cNvCxnSpPr/>
      </xdr:nvCxnSpPr>
      <xdr:spPr bwMode="auto">
        <a:xfrm flipV="1">
          <a:off x="5003800" y="3227007"/>
          <a:ext cx="647700" cy="13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106642</xdr:rowOff>
    </xdr:from>
    <xdr:to>
      <xdr:col>4</xdr:col>
      <xdr:colOff>469900</xdr:colOff>
      <xdr:row>18</xdr:row>
      <xdr:rowOff>112332</xdr:rowOff>
    </xdr:to>
    <xdr:cxnSp macro="">
      <xdr:nvCxnSpPr>
        <xdr:cNvPr id="53" name="直線コネクタ 52"/>
        <xdr:cNvCxnSpPr/>
      </xdr:nvCxnSpPr>
      <xdr:spPr bwMode="auto">
        <a:xfrm flipV="1">
          <a:off x="4305300" y="3240367"/>
          <a:ext cx="698500" cy="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10571</xdr:rowOff>
    </xdr:from>
    <xdr:ext cx="736600" cy="259045"/>
    <xdr:sp macro="" textlink="">
      <xdr:nvSpPr>
        <xdr:cNvPr id="55" name="テキスト ボックス 54"/>
        <xdr:cNvSpPr txBox="1"/>
      </xdr:nvSpPr>
      <xdr:spPr>
        <a:xfrm>
          <a:off x="4622800" y="280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112332</xdr:rowOff>
    </xdr:from>
    <xdr:to>
      <xdr:col>3</xdr:col>
      <xdr:colOff>904875</xdr:colOff>
      <xdr:row>19</xdr:row>
      <xdr:rowOff>18872</xdr:rowOff>
    </xdr:to>
    <xdr:cxnSp macro="">
      <xdr:nvCxnSpPr>
        <xdr:cNvPr id="56" name="直線コネクタ 55"/>
        <xdr:cNvCxnSpPr/>
      </xdr:nvCxnSpPr>
      <xdr:spPr bwMode="auto">
        <a:xfrm flipV="1">
          <a:off x="3606800" y="3246057"/>
          <a:ext cx="698500" cy="77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56595</xdr:rowOff>
    </xdr:from>
    <xdr:ext cx="762000" cy="259045"/>
    <xdr:sp macro="" textlink="">
      <xdr:nvSpPr>
        <xdr:cNvPr id="58" name="テキスト ボックス 57"/>
        <xdr:cNvSpPr txBox="1"/>
      </xdr:nvSpPr>
      <xdr:spPr>
        <a:xfrm>
          <a:off x="39243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83744</xdr:rowOff>
    </xdr:from>
    <xdr:to>
      <xdr:col>3</xdr:col>
      <xdr:colOff>206375</xdr:colOff>
      <xdr:row>19</xdr:row>
      <xdr:rowOff>18872</xdr:rowOff>
    </xdr:to>
    <xdr:cxnSp macro="">
      <xdr:nvCxnSpPr>
        <xdr:cNvPr id="59" name="直線コネクタ 58"/>
        <xdr:cNvCxnSpPr/>
      </xdr:nvCxnSpPr>
      <xdr:spPr bwMode="auto">
        <a:xfrm>
          <a:off x="2908300" y="3217469"/>
          <a:ext cx="698500" cy="106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90911</xdr:rowOff>
    </xdr:from>
    <xdr:ext cx="762000" cy="259045"/>
    <xdr:sp macro="" textlink="">
      <xdr:nvSpPr>
        <xdr:cNvPr id="61" name="テキスト ボックス 60"/>
        <xdr:cNvSpPr txBox="1"/>
      </xdr:nvSpPr>
      <xdr:spPr>
        <a:xfrm>
          <a:off x="3225800" y="288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61574</xdr:rowOff>
    </xdr:from>
    <xdr:ext cx="762000" cy="259045"/>
    <xdr:sp macro="" textlink="">
      <xdr:nvSpPr>
        <xdr:cNvPr id="63" name="テキスト ボックス 62"/>
        <xdr:cNvSpPr txBox="1"/>
      </xdr:nvSpPr>
      <xdr:spPr>
        <a:xfrm>
          <a:off x="2527300" y="285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42482</xdr:rowOff>
    </xdr:from>
    <xdr:to>
      <xdr:col>5</xdr:col>
      <xdr:colOff>34925</xdr:colOff>
      <xdr:row>18</xdr:row>
      <xdr:rowOff>144082</xdr:rowOff>
    </xdr:to>
    <xdr:sp macro="" textlink="">
      <xdr:nvSpPr>
        <xdr:cNvPr id="69" name="円/楕円 68"/>
        <xdr:cNvSpPr/>
      </xdr:nvSpPr>
      <xdr:spPr bwMode="auto">
        <a:xfrm>
          <a:off x="5600700" y="3176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14559</xdr:rowOff>
    </xdr:from>
    <xdr:ext cx="762000" cy="259045"/>
    <xdr:sp macro="" textlink="">
      <xdr:nvSpPr>
        <xdr:cNvPr id="70" name="人口1人当たり決算額の推移該当値テキスト130"/>
        <xdr:cNvSpPr txBox="1"/>
      </xdr:nvSpPr>
      <xdr:spPr>
        <a:xfrm>
          <a:off x="5740400" y="314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85,905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55842</xdr:rowOff>
    </xdr:from>
    <xdr:to>
      <xdr:col>4</xdr:col>
      <xdr:colOff>520700</xdr:colOff>
      <xdr:row>18</xdr:row>
      <xdr:rowOff>157442</xdr:rowOff>
    </xdr:to>
    <xdr:sp macro="" textlink="">
      <xdr:nvSpPr>
        <xdr:cNvPr id="71" name="円/楕円 70"/>
        <xdr:cNvSpPr/>
      </xdr:nvSpPr>
      <xdr:spPr bwMode="auto">
        <a:xfrm>
          <a:off x="4953000" y="3189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142219</xdr:rowOff>
    </xdr:from>
    <xdr:ext cx="736600" cy="259045"/>
    <xdr:sp macro="" textlink="">
      <xdr:nvSpPr>
        <xdr:cNvPr id="72" name="テキスト ボックス 71"/>
        <xdr:cNvSpPr txBox="1"/>
      </xdr:nvSpPr>
      <xdr:spPr>
        <a:xfrm>
          <a:off x="4622800" y="3275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84,853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61532</xdr:rowOff>
    </xdr:from>
    <xdr:to>
      <xdr:col>3</xdr:col>
      <xdr:colOff>955675</xdr:colOff>
      <xdr:row>18</xdr:row>
      <xdr:rowOff>163132</xdr:rowOff>
    </xdr:to>
    <xdr:sp macro="" textlink="">
      <xdr:nvSpPr>
        <xdr:cNvPr id="73" name="円/楕円 72"/>
        <xdr:cNvSpPr/>
      </xdr:nvSpPr>
      <xdr:spPr bwMode="auto">
        <a:xfrm>
          <a:off x="4254500" y="3195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147909</xdr:rowOff>
    </xdr:from>
    <xdr:ext cx="762000" cy="259045"/>
    <xdr:sp macro="" textlink="">
      <xdr:nvSpPr>
        <xdr:cNvPr id="74" name="テキスト ボックス 73"/>
        <xdr:cNvSpPr txBox="1"/>
      </xdr:nvSpPr>
      <xdr:spPr>
        <a:xfrm>
          <a:off x="3924300" y="328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84,405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139522</xdr:rowOff>
    </xdr:from>
    <xdr:to>
      <xdr:col>3</xdr:col>
      <xdr:colOff>257175</xdr:colOff>
      <xdr:row>19</xdr:row>
      <xdr:rowOff>69672</xdr:rowOff>
    </xdr:to>
    <xdr:sp macro="" textlink="">
      <xdr:nvSpPr>
        <xdr:cNvPr id="75" name="円/楕円 74"/>
        <xdr:cNvSpPr/>
      </xdr:nvSpPr>
      <xdr:spPr bwMode="auto">
        <a:xfrm>
          <a:off x="3556000" y="3273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54449</xdr:rowOff>
    </xdr:from>
    <xdr:ext cx="762000" cy="259045"/>
    <xdr:sp macro="" textlink="">
      <xdr:nvSpPr>
        <xdr:cNvPr id="76" name="テキスト ボックス 75"/>
        <xdr:cNvSpPr txBox="1"/>
      </xdr:nvSpPr>
      <xdr:spPr>
        <a:xfrm>
          <a:off x="3225800" y="335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78,264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32944</xdr:rowOff>
    </xdr:from>
    <xdr:to>
      <xdr:col>2</xdr:col>
      <xdr:colOff>692150</xdr:colOff>
      <xdr:row>18</xdr:row>
      <xdr:rowOff>134544</xdr:rowOff>
    </xdr:to>
    <xdr:sp macro="" textlink="">
      <xdr:nvSpPr>
        <xdr:cNvPr id="77" name="円/楕円 76"/>
        <xdr:cNvSpPr/>
      </xdr:nvSpPr>
      <xdr:spPr bwMode="auto">
        <a:xfrm>
          <a:off x="2857500" y="316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119321</xdr:rowOff>
    </xdr:from>
    <xdr:ext cx="762000" cy="259045"/>
    <xdr:sp macro="" textlink="">
      <xdr:nvSpPr>
        <xdr:cNvPr id="78" name="テキスト ボックス 77"/>
        <xdr:cNvSpPr txBox="1"/>
      </xdr:nvSpPr>
      <xdr:spPr>
        <a:xfrm>
          <a:off x="2527300" y="325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31266</xdr:rowOff>
    </xdr:from>
    <xdr:to>
      <xdr:col>4</xdr:col>
      <xdr:colOff>1117600</xdr:colOff>
      <xdr:row>38</xdr:row>
      <xdr:rowOff>37221</xdr:rowOff>
    </xdr:to>
    <xdr:cxnSp macro="">
      <xdr:nvCxnSpPr>
        <xdr:cNvPr id="112" name="直線コネクタ 111"/>
        <xdr:cNvCxnSpPr/>
      </xdr:nvCxnSpPr>
      <xdr:spPr bwMode="auto">
        <a:xfrm flipV="1">
          <a:off x="5003800" y="7498866"/>
          <a:ext cx="647700" cy="5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19973</xdr:rowOff>
    </xdr:from>
    <xdr:to>
      <xdr:col>4</xdr:col>
      <xdr:colOff>469900</xdr:colOff>
      <xdr:row>38</xdr:row>
      <xdr:rowOff>37221</xdr:rowOff>
    </xdr:to>
    <xdr:cxnSp macro="">
      <xdr:nvCxnSpPr>
        <xdr:cNvPr id="115" name="直線コネクタ 114"/>
        <xdr:cNvCxnSpPr/>
      </xdr:nvCxnSpPr>
      <xdr:spPr bwMode="auto">
        <a:xfrm>
          <a:off x="4305300" y="7487573"/>
          <a:ext cx="698500" cy="1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59043</xdr:rowOff>
    </xdr:from>
    <xdr:ext cx="736600" cy="259045"/>
    <xdr:sp macro="" textlink="">
      <xdr:nvSpPr>
        <xdr:cNvPr id="117" name="テキスト ボックス 116"/>
        <xdr:cNvSpPr txBox="1"/>
      </xdr:nvSpPr>
      <xdr:spPr>
        <a:xfrm>
          <a:off x="4622800" y="71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11595</xdr:rowOff>
    </xdr:from>
    <xdr:to>
      <xdr:col>3</xdr:col>
      <xdr:colOff>904875</xdr:colOff>
      <xdr:row>38</xdr:row>
      <xdr:rowOff>19973</xdr:rowOff>
    </xdr:to>
    <xdr:cxnSp macro="">
      <xdr:nvCxnSpPr>
        <xdr:cNvPr id="118" name="直線コネクタ 117"/>
        <xdr:cNvCxnSpPr/>
      </xdr:nvCxnSpPr>
      <xdr:spPr bwMode="auto">
        <a:xfrm>
          <a:off x="3606800" y="7479195"/>
          <a:ext cx="698500" cy="8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59115</xdr:rowOff>
    </xdr:from>
    <xdr:ext cx="762000" cy="259045"/>
    <xdr:sp macro="" textlink="">
      <xdr:nvSpPr>
        <xdr:cNvPr id="120" name="テキスト ボックス 119"/>
        <xdr:cNvSpPr txBox="1"/>
      </xdr:nvSpPr>
      <xdr:spPr>
        <a:xfrm>
          <a:off x="3924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760</xdr:rowOff>
    </xdr:from>
    <xdr:to>
      <xdr:col>3</xdr:col>
      <xdr:colOff>206375</xdr:colOff>
      <xdr:row>38</xdr:row>
      <xdr:rowOff>11595</xdr:rowOff>
    </xdr:to>
    <xdr:cxnSp macro="">
      <xdr:nvCxnSpPr>
        <xdr:cNvPr id="121" name="直線コネクタ 120"/>
        <xdr:cNvCxnSpPr/>
      </xdr:nvCxnSpPr>
      <xdr:spPr bwMode="auto">
        <a:xfrm>
          <a:off x="2908300" y="7468360"/>
          <a:ext cx="698500" cy="1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47613</xdr:rowOff>
    </xdr:from>
    <xdr:ext cx="762000" cy="259045"/>
    <xdr:sp macro="" textlink="">
      <xdr:nvSpPr>
        <xdr:cNvPr id="123" name="テキスト ボックス 122"/>
        <xdr:cNvSpPr txBox="1"/>
      </xdr:nvSpPr>
      <xdr:spPr>
        <a:xfrm>
          <a:off x="3225800" y="717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36998</xdr:rowOff>
    </xdr:from>
    <xdr:ext cx="762000" cy="259045"/>
    <xdr:sp macro="" textlink="">
      <xdr:nvSpPr>
        <xdr:cNvPr id="125" name="テキスト ボックス 124"/>
        <xdr:cNvSpPr txBox="1"/>
      </xdr:nvSpPr>
      <xdr:spPr>
        <a:xfrm>
          <a:off x="2527300" y="716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323366</xdr:rowOff>
    </xdr:from>
    <xdr:to>
      <xdr:col>5</xdr:col>
      <xdr:colOff>34925</xdr:colOff>
      <xdr:row>38</xdr:row>
      <xdr:rowOff>82066</xdr:rowOff>
    </xdr:to>
    <xdr:sp macro="" textlink="">
      <xdr:nvSpPr>
        <xdr:cNvPr id="131" name="円/楕円 130"/>
        <xdr:cNvSpPr/>
      </xdr:nvSpPr>
      <xdr:spPr bwMode="auto">
        <a:xfrm>
          <a:off x="5600700" y="7448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329321</xdr:rowOff>
    </xdr:from>
    <xdr:to>
      <xdr:col>4</xdr:col>
      <xdr:colOff>520700</xdr:colOff>
      <xdr:row>38</xdr:row>
      <xdr:rowOff>88021</xdr:rowOff>
    </xdr:to>
    <xdr:sp macro="" textlink="">
      <xdr:nvSpPr>
        <xdr:cNvPr id="133" name="円/楕円 132"/>
        <xdr:cNvSpPr/>
      </xdr:nvSpPr>
      <xdr:spPr bwMode="auto">
        <a:xfrm>
          <a:off x="4953000" y="7454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72798</xdr:rowOff>
    </xdr:from>
    <xdr:ext cx="736600" cy="259045"/>
    <xdr:sp macro="" textlink="">
      <xdr:nvSpPr>
        <xdr:cNvPr id="134" name="テキスト ボックス 133"/>
        <xdr:cNvSpPr txBox="1"/>
      </xdr:nvSpPr>
      <xdr:spPr>
        <a:xfrm>
          <a:off x="4622800" y="7540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312073</xdr:rowOff>
    </xdr:from>
    <xdr:to>
      <xdr:col>3</xdr:col>
      <xdr:colOff>955675</xdr:colOff>
      <xdr:row>38</xdr:row>
      <xdr:rowOff>70773</xdr:rowOff>
    </xdr:to>
    <xdr:sp macro="" textlink="">
      <xdr:nvSpPr>
        <xdr:cNvPr id="135" name="円/楕円 134"/>
        <xdr:cNvSpPr/>
      </xdr:nvSpPr>
      <xdr:spPr bwMode="auto">
        <a:xfrm>
          <a:off x="4254500" y="743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55550</xdr:rowOff>
    </xdr:from>
    <xdr:ext cx="762000" cy="259045"/>
    <xdr:sp macro="" textlink="">
      <xdr:nvSpPr>
        <xdr:cNvPr id="136" name="テキスト ボックス 135"/>
        <xdr:cNvSpPr txBox="1"/>
      </xdr:nvSpPr>
      <xdr:spPr>
        <a:xfrm>
          <a:off x="3924300" y="7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303695</xdr:rowOff>
    </xdr:from>
    <xdr:to>
      <xdr:col>3</xdr:col>
      <xdr:colOff>257175</xdr:colOff>
      <xdr:row>38</xdr:row>
      <xdr:rowOff>62395</xdr:rowOff>
    </xdr:to>
    <xdr:sp macro="" textlink="">
      <xdr:nvSpPr>
        <xdr:cNvPr id="137" name="円/楕円 136"/>
        <xdr:cNvSpPr/>
      </xdr:nvSpPr>
      <xdr:spPr bwMode="auto">
        <a:xfrm>
          <a:off x="3556000" y="742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47172</xdr:rowOff>
    </xdr:from>
    <xdr:ext cx="762000" cy="259045"/>
    <xdr:sp macro="" textlink="">
      <xdr:nvSpPr>
        <xdr:cNvPr id="138" name="テキスト ボックス 137"/>
        <xdr:cNvSpPr txBox="1"/>
      </xdr:nvSpPr>
      <xdr:spPr>
        <a:xfrm>
          <a:off x="3225800" y="751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292860</xdr:rowOff>
    </xdr:from>
    <xdr:to>
      <xdr:col>2</xdr:col>
      <xdr:colOff>692150</xdr:colOff>
      <xdr:row>38</xdr:row>
      <xdr:rowOff>51560</xdr:rowOff>
    </xdr:to>
    <xdr:sp macro="" textlink="">
      <xdr:nvSpPr>
        <xdr:cNvPr id="139" name="円/楕円 138"/>
        <xdr:cNvSpPr/>
      </xdr:nvSpPr>
      <xdr:spPr bwMode="auto">
        <a:xfrm>
          <a:off x="2857500" y="741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36337</xdr:rowOff>
    </xdr:from>
    <xdr:ext cx="762000" cy="259045"/>
    <xdr:sp macro="" textlink="">
      <xdr:nvSpPr>
        <xdr:cNvPr id="140" name="テキスト ボックス 139"/>
        <xdr:cNvSpPr txBox="1"/>
      </xdr:nvSpPr>
      <xdr:spPr>
        <a:xfrm>
          <a:off x="2527300" y="750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37,633
37,446
390.11
25,589,855
24,610,461
692,746
13,212,930
26,613,400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118516</xdr:rowOff>
    </xdr:from>
    <xdr:to>
      <xdr:col>6</xdr:col>
      <xdr:colOff>511175</xdr:colOff>
      <xdr:row>35</xdr:row>
      <xdr:rowOff>128016</xdr:rowOff>
    </xdr:to>
    <xdr:cxnSp macro="">
      <xdr:nvCxnSpPr>
        <xdr:cNvPr id="61" name="直線コネクタ 60"/>
        <xdr:cNvCxnSpPr/>
      </xdr:nvCxnSpPr>
      <xdr:spPr>
        <a:xfrm>
          <a:off x="3797300" y="6119266"/>
          <a:ext cx="8382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118516</xdr:rowOff>
    </xdr:from>
    <xdr:to>
      <xdr:col>5</xdr:col>
      <xdr:colOff>358775</xdr:colOff>
      <xdr:row>35</xdr:row>
      <xdr:rowOff>145898</xdr:rowOff>
    </xdr:to>
    <xdr:cxnSp macro="">
      <xdr:nvCxnSpPr>
        <xdr:cNvPr id="64" name="直線コネクタ 63"/>
        <xdr:cNvCxnSpPr/>
      </xdr:nvCxnSpPr>
      <xdr:spPr>
        <a:xfrm flipV="1">
          <a:off x="2908300" y="6119266"/>
          <a:ext cx="889000" cy="2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115257</xdr:rowOff>
    </xdr:from>
    <xdr:ext cx="534377" cy="259045"/>
    <xdr:sp macro="" textlink="">
      <xdr:nvSpPr>
        <xdr:cNvPr id="66" name="テキスト ボックス 65"/>
        <xdr:cNvSpPr txBox="1"/>
      </xdr:nvSpPr>
      <xdr:spPr>
        <a:xfrm>
          <a:off x="3530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145898</xdr:rowOff>
    </xdr:from>
    <xdr:to>
      <xdr:col>4</xdr:col>
      <xdr:colOff>155575</xdr:colOff>
      <xdr:row>35</xdr:row>
      <xdr:rowOff>165583</xdr:rowOff>
    </xdr:to>
    <xdr:cxnSp macro="">
      <xdr:nvCxnSpPr>
        <xdr:cNvPr id="67" name="直線コネクタ 66"/>
        <xdr:cNvCxnSpPr/>
      </xdr:nvCxnSpPr>
      <xdr:spPr>
        <a:xfrm flipV="1">
          <a:off x="2019300" y="6146648"/>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152099</xdr:rowOff>
    </xdr:from>
    <xdr:ext cx="534377" cy="259045"/>
    <xdr:sp macro="" textlink="">
      <xdr:nvSpPr>
        <xdr:cNvPr id="69" name="テキスト ボックス 68"/>
        <xdr:cNvSpPr txBox="1"/>
      </xdr:nvSpPr>
      <xdr:spPr>
        <a:xfrm>
          <a:off x="2641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97841</xdr:rowOff>
    </xdr:from>
    <xdr:to>
      <xdr:col>2</xdr:col>
      <xdr:colOff>638175</xdr:colOff>
      <xdr:row>35</xdr:row>
      <xdr:rowOff>165583</xdr:rowOff>
    </xdr:to>
    <xdr:cxnSp macro="">
      <xdr:nvCxnSpPr>
        <xdr:cNvPr id="70" name="直線コネクタ 69"/>
        <xdr:cNvCxnSpPr/>
      </xdr:nvCxnSpPr>
      <xdr:spPr>
        <a:xfrm>
          <a:off x="1130300" y="6098591"/>
          <a:ext cx="8890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165765</xdr:rowOff>
    </xdr:from>
    <xdr:ext cx="534377" cy="259045"/>
    <xdr:sp macro="" textlink="">
      <xdr:nvSpPr>
        <xdr:cNvPr id="72" name="テキスト ボックス 71"/>
        <xdr:cNvSpPr txBox="1"/>
      </xdr:nvSpPr>
      <xdr:spPr>
        <a:xfrm>
          <a:off x="1752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134815</xdr:rowOff>
    </xdr:from>
    <xdr:ext cx="534377" cy="259045"/>
    <xdr:sp macro="" textlink="">
      <xdr:nvSpPr>
        <xdr:cNvPr id="74" name="テキスト ボックス 73"/>
        <xdr:cNvSpPr txBox="1"/>
      </xdr:nvSpPr>
      <xdr:spPr>
        <a:xfrm>
          <a:off x="863111" y="57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77216</xdr:rowOff>
    </xdr:from>
    <xdr:to>
      <xdr:col>6</xdr:col>
      <xdr:colOff>561975</xdr:colOff>
      <xdr:row>36</xdr:row>
      <xdr:rowOff>7366</xdr:rowOff>
    </xdr:to>
    <xdr:sp macro="" textlink="">
      <xdr:nvSpPr>
        <xdr:cNvPr id="80" name="円/楕円 79"/>
        <xdr:cNvSpPr/>
      </xdr:nvSpPr>
      <xdr:spPr>
        <a:xfrm>
          <a:off x="4584700" y="60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55643</xdr:rowOff>
    </xdr:from>
    <xdr:ext cx="534377" cy="259045"/>
    <xdr:sp macro="" textlink="">
      <xdr:nvSpPr>
        <xdr:cNvPr id="81" name="人件費該当値テキスト"/>
        <xdr:cNvSpPr txBox="1"/>
      </xdr:nvSpPr>
      <xdr:spPr>
        <a:xfrm>
          <a:off x="4686300"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77,420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67716</xdr:rowOff>
    </xdr:from>
    <xdr:to>
      <xdr:col>5</xdr:col>
      <xdr:colOff>409575</xdr:colOff>
      <xdr:row>35</xdr:row>
      <xdr:rowOff>169316</xdr:rowOff>
    </xdr:to>
    <xdr:sp macro="" textlink="">
      <xdr:nvSpPr>
        <xdr:cNvPr id="82" name="円/楕円 81"/>
        <xdr:cNvSpPr/>
      </xdr:nvSpPr>
      <xdr:spPr>
        <a:xfrm>
          <a:off x="3746500" y="60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160443</xdr:rowOff>
    </xdr:from>
    <xdr:ext cx="534377" cy="259045"/>
    <xdr:sp macro="" textlink="">
      <xdr:nvSpPr>
        <xdr:cNvPr id="83" name="テキスト ボックス 82"/>
        <xdr:cNvSpPr txBox="1"/>
      </xdr:nvSpPr>
      <xdr:spPr>
        <a:xfrm>
          <a:off x="3530111" y="61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95098</xdr:rowOff>
    </xdr:from>
    <xdr:to>
      <xdr:col>4</xdr:col>
      <xdr:colOff>206375</xdr:colOff>
      <xdr:row>36</xdr:row>
      <xdr:rowOff>25248</xdr:rowOff>
    </xdr:to>
    <xdr:sp macro="" textlink="">
      <xdr:nvSpPr>
        <xdr:cNvPr id="84" name="円/楕円 83"/>
        <xdr:cNvSpPr/>
      </xdr:nvSpPr>
      <xdr:spPr>
        <a:xfrm>
          <a:off x="2857500" y="60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16375</xdr:rowOff>
    </xdr:from>
    <xdr:ext cx="534377" cy="259045"/>
    <xdr:sp macro="" textlink="">
      <xdr:nvSpPr>
        <xdr:cNvPr id="85" name="テキスト ボックス 84"/>
        <xdr:cNvSpPr txBox="1"/>
      </xdr:nvSpPr>
      <xdr:spPr>
        <a:xfrm>
          <a:off x="2641111" y="61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114783</xdr:rowOff>
    </xdr:from>
    <xdr:to>
      <xdr:col>3</xdr:col>
      <xdr:colOff>3175</xdr:colOff>
      <xdr:row>36</xdr:row>
      <xdr:rowOff>44933</xdr:rowOff>
    </xdr:to>
    <xdr:sp macro="" textlink="">
      <xdr:nvSpPr>
        <xdr:cNvPr id="86" name="円/楕円 85"/>
        <xdr:cNvSpPr/>
      </xdr:nvSpPr>
      <xdr:spPr>
        <a:xfrm>
          <a:off x="1968500" y="61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36060</xdr:rowOff>
    </xdr:from>
    <xdr:ext cx="534377" cy="259045"/>
    <xdr:sp macro="" textlink="">
      <xdr:nvSpPr>
        <xdr:cNvPr id="87" name="テキスト ボックス 86"/>
        <xdr:cNvSpPr txBox="1"/>
      </xdr:nvSpPr>
      <xdr:spPr>
        <a:xfrm>
          <a:off x="1752111" y="62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47041</xdr:rowOff>
    </xdr:from>
    <xdr:to>
      <xdr:col>1</xdr:col>
      <xdr:colOff>485775</xdr:colOff>
      <xdr:row>35</xdr:row>
      <xdr:rowOff>148641</xdr:rowOff>
    </xdr:to>
    <xdr:sp macro="" textlink="">
      <xdr:nvSpPr>
        <xdr:cNvPr id="88" name="円/楕円 87"/>
        <xdr:cNvSpPr/>
      </xdr:nvSpPr>
      <xdr:spPr>
        <a:xfrm>
          <a:off x="1079500" y="60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139768</xdr:rowOff>
    </xdr:from>
    <xdr:ext cx="534377" cy="259045"/>
    <xdr:sp macro="" textlink="">
      <xdr:nvSpPr>
        <xdr:cNvPr id="89" name="テキスト ボックス 88"/>
        <xdr:cNvSpPr txBox="1"/>
      </xdr:nvSpPr>
      <xdr:spPr>
        <a:xfrm>
          <a:off x="863111" y="61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12967</xdr:rowOff>
    </xdr:from>
    <xdr:to>
      <xdr:col>6</xdr:col>
      <xdr:colOff>511175</xdr:colOff>
      <xdr:row>55</xdr:row>
      <xdr:rowOff>160262</xdr:rowOff>
    </xdr:to>
    <xdr:cxnSp macro="">
      <xdr:nvCxnSpPr>
        <xdr:cNvPr id="119" name="直線コネクタ 118"/>
        <xdr:cNvCxnSpPr/>
      </xdr:nvCxnSpPr>
      <xdr:spPr>
        <a:xfrm flipV="1">
          <a:off x="3797300" y="9442717"/>
          <a:ext cx="838200" cy="1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160262</xdr:rowOff>
    </xdr:from>
    <xdr:to>
      <xdr:col>5</xdr:col>
      <xdr:colOff>358775</xdr:colOff>
      <xdr:row>56</xdr:row>
      <xdr:rowOff>74460</xdr:rowOff>
    </xdr:to>
    <xdr:cxnSp macro="">
      <xdr:nvCxnSpPr>
        <xdr:cNvPr id="122" name="直線コネクタ 121"/>
        <xdr:cNvCxnSpPr/>
      </xdr:nvCxnSpPr>
      <xdr:spPr>
        <a:xfrm flipV="1">
          <a:off x="2908300" y="9590012"/>
          <a:ext cx="889000" cy="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74460</xdr:rowOff>
    </xdr:from>
    <xdr:to>
      <xdr:col>4</xdr:col>
      <xdr:colOff>155575</xdr:colOff>
      <xdr:row>56</xdr:row>
      <xdr:rowOff>146533</xdr:rowOff>
    </xdr:to>
    <xdr:cxnSp macro="">
      <xdr:nvCxnSpPr>
        <xdr:cNvPr id="125" name="直線コネクタ 124"/>
        <xdr:cNvCxnSpPr/>
      </xdr:nvCxnSpPr>
      <xdr:spPr>
        <a:xfrm flipV="1">
          <a:off x="2019300" y="9675660"/>
          <a:ext cx="889000" cy="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111383</xdr:rowOff>
    </xdr:from>
    <xdr:ext cx="534377" cy="259045"/>
    <xdr:sp macro="" textlink="">
      <xdr:nvSpPr>
        <xdr:cNvPr id="127" name="テキスト ボックス 126"/>
        <xdr:cNvSpPr txBox="1"/>
      </xdr:nvSpPr>
      <xdr:spPr>
        <a:xfrm>
          <a:off x="2641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146533</xdr:rowOff>
    </xdr:from>
    <xdr:to>
      <xdr:col>2</xdr:col>
      <xdr:colOff>638175</xdr:colOff>
      <xdr:row>57</xdr:row>
      <xdr:rowOff>6528</xdr:rowOff>
    </xdr:to>
    <xdr:cxnSp macro="">
      <xdr:nvCxnSpPr>
        <xdr:cNvPr id="128" name="直線コネクタ 127"/>
        <xdr:cNvCxnSpPr/>
      </xdr:nvCxnSpPr>
      <xdr:spPr>
        <a:xfrm flipV="1">
          <a:off x="1130300" y="9747733"/>
          <a:ext cx="8890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118419</xdr:rowOff>
    </xdr:from>
    <xdr:ext cx="534377" cy="259045"/>
    <xdr:sp macro="" textlink="">
      <xdr:nvSpPr>
        <xdr:cNvPr id="130" name="テキスト ボックス 129"/>
        <xdr:cNvSpPr txBox="1"/>
      </xdr:nvSpPr>
      <xdr:spPr>
        <a:xfrm>
          <a:off x="1752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39590</xdr:rowOff>
    </xdr:from>
    <xdr:ext cx="534377" cy="259045"/>
    <xdr:sp macro="" textlink="">
      <xdr:nvSpPr>
        <xdr:cNvPr id="132" name="テキスト ボックス 131"/>
        <xdr:cNvSpPr txBox="1"/>
      </xdr:nvSpPr>
      <xdr:spPr>
        <a:xfrm>
          <a:off x="863111" y="94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133617</xdr:rowOff>
    </xdr:from>
    <xdr:to>
      <xdr:col>6</xdr:col>
      <xdr:colOff>561975</xdr:colOff>
      <xdr:row>55</xdr:row>
      <xdr:rowOff>63767</xdr:rowOff>
    </xdr:to>
    <xdr:sp macro="" textlink="">
      <xdr:nvSpPr>
        <xdr:cNvPr id="138" name="円/楕円 137"/>
        <xdr:cNvSpPr/>
      </xdr:nvSpPr>
      <xdr:spPr>
        <a:xfrm>
          <a:off x="4584700" y="93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156494</xdr:rowOff>
    </xdr:from>
    <xdr:ext cx="534377" cy="259045"/>
    <xdr:sp macro="" textlink="">
      <xdr:nvSpPr>
        <xdr:cNvPr id="139" name="物件費該当値テキスト"/>
        <xdr:cNvSpPr txBox="1"/>
      </xdr:nvSpPr>
      <xdr:spPr>
        <a:xfrm>
          <a:off x="4686300" y="92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86,479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109462</xdr:rowOff>
    </xdr:from>
    <xdr:to>
      <xdr:col>5</xdr:col>
      <xdr:colOff>409575</xdr:colOff>
      <xdr:row>56</xdr:row>
      <xdr:rowOff>39612</xdr:rowOff>
    </xdr:to>
    <xdr:sp macro="" textlink="">
      <xdr:nvSpPr>
        <xdr:cNvPr id="140" name="円/楕円 139"/>
        <xdr:cNvSpPr/>
      </xdr:nvSpPr>
      <xdr:spPr>
        <a:xfrm>
          <a:off x="3746500" y="95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56139</xdr:rowOff>
    </xdr:from>
    <xdr:ext cx="534377" cy="259045"/>
    <xdr:sp macro="" textlink="">
      <xdr:nvSpPr>
        <xdr:cNvPr id="141" name="テキスト ボックス 140"/>
        <xdr:cNvSpPr txBox="1"/>
      </xdr:nvSpPr>
      <xdr:spPr>
        <a:xfrm>
          <a:off x="3530111" y="93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23660</xdr:rowOff>
    </xdr:from>
    <xdr:to>
      <xdr:col>4</xdr:col>
      <xdr:colOff>206375</xdr:colOff>
      <xdr:row>56</xdr:row>
      <xdr:rowOff>125260</xdr:rowOff>
    </xdr:to>
    <xdr:sp macro="" textlink="">
      <xdr:nvSpPr>
        <xdr:cNvPr id="142" name="円/楕円 141"/>
        <xdr:cNvSpPr/>
      </xdr:nvSpPr>
      <xdr:spPr>
        <a:xfrm>
          <a:off x="2857500" y="96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116387</xdr:rowOff>
    </xdr:from>
    <xdr:ext cx="534377" cy="259045"/>
    <xdr:sp macro="" textlink="">
      <xdr:nvSpPr>
        <xdr:cNvPr id="143" name="テキスト ボックス 142"/>
        <xdr:cNvSpPr txBox="1"/>
      </xdr:nvSpPr>
      <xdr:spPr>
        <a:xfrm>
          <a:off x="2641111" y="97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95733</xdr:rowOff>
    </xdr:from>
    <xdr:to>
      <xdr:col>3</xdr:col>
      <xdr:colOff>3175</xdr:colOff>
      <xdr:row>57</xdr:row>
      <xdr:rowOff>25883</xdr:rowOff>
    </xdr:to>
    <xdr:sp macro="" textlink="">
      <xdr:nvSpPr>
        <xdr:cNvPr id="144" name="円/楕円 143"/>
        <xdr:cNvSpPr/>
      </xdr:nvSpPr>
      <xdr:spPr>
        <a:xfrm>
          <a:off x="1968500" y="96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17010</xdr:rowOff>
    </xdr:from>
    <xdr:ext cx="534377" cy="259045"/>
    <xdr:sp macro="" textlink="">
      <xdr:nvSpPr>
        <xdr:cNvPr id="145" name="テキスト ボックス 144"/>
        <xdr:cNvSpPr txBox="1"/>
      </xdr:nvSpPr>
      <xdr:spPr>
        <a:xfrm>
          <a:off x="1752111" y="97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127178</xdr:rowOff>
    </xdr:from>
    <xdr:to>
      <xdr:col>1</xdr:col>
      <xdr:colOff>485775</xdr:colOff>
      <xdr:row>57</xdr:row>
      <xdr:rowOff>57328</xdr:rowOff>
    </xdr:to>
    <xdr:sp macro="" textlink="">
      <xdr:nvSpPr>
        <xdr:cNvPr id="146" name="円/楕円 145"/>
        <xdr:cNvSpPr/>
      </xdr:nvSpPr>
      <xdr:spPr>
        <a:xfrm>
          <a:off x="1079500" y="97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48455</xdr:rowOff>
    </xdr:from>
    <xdr:ext cx="534377" cy="259045"/>
    <xdr:sp macro="" textlink="">
      <xdr:nvSpPr>
        <xdr:cNvPr id="147" name="テキスト ボックス 146"/>
        <xdr:cNvSpPr txBox="1"/>
      </xdr:nvSpPr>
      <xdr:spPr>
        <a:xfrm>
          <a:off x="863111" y="98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153318</xdr:rowOff>
    </xdr:from>
    <xdr:to>
      <xdr:col>6</xdr:col>
      <xdr:colOff>511175</xdr:colOff>
      <xdr:row>77</xdr:row>
      <xdr:rowOff>159784</xdr:rowOff>
    </xdr:to>
    <xdr:cxnSp macro="">
      <xdr:nvCxnSpPr>
        <xdr:cNvPr id="178" name="直線コネクタ 177"/>
        <xdr:cNvCxnSpPr/>
      </xdr:nvCxnSpPr>
      <xdr:spPr>
        <a:xfrm flipV="1">
          <a:off x="3797300" y="13354968"/>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159784</xdr:rowOff>
    </xdr:from>
    <xdr:to>
      <xdr:col>5</xdr:col>
      <xdr:colOff>358775</xdr:colOff>
      <xdr:row>78</xdr:row>
      <xdr:rowOff>7276</xdr:rowOff>
    </xdr:to>
    <xdr:cxnSp macro="">
      <xdr:nvCxnSpPr>
        <xdr:cNvPr id="181" name="直線コネクタ 180"/>
        <xdr:cNvCxnSpPr/>
      </xdr:nvCxnSpPr>
      <xdr:spPr>
        <a:xfrm flipV="1">
          <a:off x="2908300" y="13361434"/>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87901</xdr:rowOff>
    </xdr:from>
    <xdr:ext cx="469744" cy="259045"/>
    <xdr:sp macro="" textlink="">
      <xdr:nvSpPr>
        <xdr:cNvPr id="183" name="テキスト ボックス 182"/>
        <xdr:cNvSpPr txBox="1"/>
      </xdr:nvSpPr>
      <xdr:spPr>
        <a:xfrm>
          <a:off x="3562427"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7276</xdr:rowOff>
    </xdr:from>
    <xdr:to>
      <xdr:col>4</xdr:col>
      <xdr:colOff>155575</xdr:colOff>
      <xdr:row>78</xdr:row>
      <xdr:rowOff>32094</xdr:rowOff>
    </xdr:to>
    <xdr:cxnSp macro="">
      <xdr:nvCxnSpPr>
        <xdr:cNvPr id="184" name="直線コネクタ 183"/>
        <xdr:cNvCxnSpPr/>
      </xdr:nvCxnSpPr>
      <xdr:spPr>
        <a:xfrm flipV="1">
          <a:off x="2019300" y="13380376"/>
          <a:ext cx="889000" cy="2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84472</xdr:rowOff>
    </xdr:from>
    <xdr:ext cx="469744" cy="259045"/>
    <xdr:sp macro="" textlink="">
      <xdr:nvSpPr>
        <xdr:cNvPr id="186" name="テキスト ボックス 185"/>
        <xdr:cNvSpPr txBox="1"/>
      </xdr:nvSpPr>
      <xdr:spPr>
        <a:xfrm>
          <a:off x="2673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32094</xdr:rowOff>
    </xdr:from>
    <xdr:to>
      <xdr:col>2</xdr:col>
      <xdr:colOff>638175</xdr:colOff>
      <xdr:row>78</xdr:row>
      <xdr:rowOff>49240</xdr:rowOff>
    </xdr:to>
    <xdr:cxnSp macro="">
      <xdr:nvCxnSpPr>
        <xdr:cNvPr id="187" name="直線コネクタ 186"/>
        <xdr:cNvCxnSpPr/>
      </xdr:nvCxnSpPr>
      <xdr:spPr>
        <a:xfrm flipV="1">
          <a:off x="1130300" y="13405194"/>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109847</xdr:rowOff>
    </xdr:from>
    <xdr:ext cx="469744" cy="259045"/>
    <xdr:sp macro="" textlink="">
      <xdr:nvSpPr>
        <xdr:cNvPr id="189" name="テキスト ボックス 188"/>
        <xdr:cNvSpPr txBox="1"/>
      </xdr:nvSpPr>
      <xdr:spPr>
        <a:xfrm>
          <a:off x="1784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104198</xdr:rowOff>
    </xdr:from>
    <xdr:ext cx="469744" cy="259045"/>
    <xdr:sp macro="" textlink="">
      <xdr:nvSpPr>
        <xdr:cNvPr id="191" name="テキスト ボックス 190"/>
        <xdr:cNvSpPr txBox="1"/>
      </xdr:nvSpPr>
      <xdr:spPr>
        <a:xfrm>
          <a:off x="895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102518</xdr:rowOff>
    </xdr:from>
    <xdr:to>
      <xdr:col>6</xdr:col>
      <xdr:colOff>561975</xdr:colOff>
      <xdr:row>78</xdr:row>
      <xdr:rowOff>32668</xdr:rowOff>
    </xdr:to>
    <xdr:sp macro="" textlink="">
      <xdr:nvSpPr>
        <xdr:cNvPr id="197" name="円/楕円 196"/>
        <xdr:cNvSpPr/>
      </xdr:nvSpPr>
      <xdr:spPr>
        <a:xfrm>
          <a:off x="4584700" y="133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125395</xdr:rowOff>
    </xdr:from>
    <xdr:ext cx="469744" cy="259045"/>
    <xdr:sp macro="" textlink="">
      <xdr:nvSpPr>
        <xdr:cNvPr id="198" name="維持補修費該当値テキスト"/>
        <xdr:cNvSpPr txBox="1"/>
      </xdr:nvSpPr>
      <xdr:spPr>
        <a:xfrm>
          <a:off x="4686300" y="1315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108984</xdr:rowOff>
    </xdr:from>
    <xdr:to>
      <xdr:col>5</xdr:col>
      <xdr:colOff>409575</xdr:colOff>
      <xdr:row>78</xdr:row>
      <xdr:rowOff>39134</xdr:rowOff>
    </xdr:to>
    <xdr:sp macro="" textlink="">
      <xdr:nvSpPr>
        <xdr:cNvPr id="199" name="円/楕円 198"/>
        <xdr:cNvSpPr/>
      </xdr:nvSpPr>
      <xdr:spPr>
        <a:xfrm>
          <a:off x="3746500" y="133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55661</xdr:rowOff>
    </xdr:from>
    <xdr:ext cx="469744" cy="259045"/>
    <xdr:sp macro="" textlink="">
      <xdr:nvSpPr>
        <xdr:cNvPr id="200" name="テキスト ボックス 199"/>
        <xdr:cNvSpPr txBox="1"/>
      </xdr:nvSpPr>
      <xdr:spPr>
        <a:xfrm>
          <a:off x="3562427"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127926</xdr:rowOff>
    </xdr:from>
    <xdr:to>
      <xdr:col>4</xdr:col>
      <xdr:colOff>206375</xdr:colOff>
      <xdr:row>78</xdr:row>
      <xdr:rowOff>58076</xdr:rowOff>
    </xdr:to>
    <xdr:sp macro="" textlink="">
      <xdr:nvSpPr>
        <xdr:cNvPr id="201" name="円/楕円 200"/>
        <xdr:cNvSpPr/>
      </xdr:nvSpPr>
      <xdr:spPr>
        <a:xfrm>
          <a:off x="2857500" y="133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74603</xdr:rowOff>
    </xdr:from>
    <xdr:ext cx="469744" cy="259045"/>
    <xdr:sp macro="" textlink="">
      <xdr:nvSpPr>
        <xdr:cNvPr id="202" name="テキスト ボックス 201"/>
        <xdr:cNvSpPr txBox="1"/>
      </xdr:nvSpPr>
      <xdr:spPr>
        <a:xfrm>
          <a:off x="2673427" y="131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152744</xdr:rowOff>
    </xdr:from>
    <xdr:to>
      <xdr:col>3</xdr:col>
      <xdr:colOff>3175</xdr:colOff>
      <xdr:row>78</xdr:row>
      <xdr:rowOff>82894</xdr:rowOff>
    </xdr:to>
    <xdr:sp macro="" textlink="">
      <xdr:nvSpPr>
        <xdr:cNvPr id="203" name="円/楕円 202"/>
        <xdr:cNvSpPr/>
      </xdr:nvSpPr>
      <xdr:spPr>
        <a:xfrm>
          <a:off x="1968500" y="133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99421</xdr:rowOff>
    </xdr:from>
    <xdr:ext cx="469744" cy="259045"/>
    <xdr:sp macro="" textlink="">
      <xdr:nvSpPr>
        <xdr:cNvPr id="204" name="テキスト ボックス 203"/>
        <xdr:cNvSpPr txBox="1"/>
      </xdr:nvSpPr>
      <xdr:spPr>
        <a:xfrm>
          <a:off x="1784427" y="131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169890</xdr:rowOff>
    </xdr:from>
    <xdr:to>
      <xdr:col>1</xdr:col>
      <xdr:colOff>485775</xdr:colOff>
      <xdr:row>78</xdr:row>
      <xdr:rowOff>100040</xdr:rowOff>
    </xdr:to>
    <xdr:sp macro="" textlink="">
      <xdr:nvSpPr>
        <xdr:cNvPr id="205" name="円/楕円 204"/>
        <xdr:cNvSpPr/>
      </xdr:nvSpPr>
      <xdr:spPr>
        <a:xfrm>
          <a:off x="1079500" y="133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116567</xdr:rowOff>
    </xdr:from>
    <xdr:ext cx="469744" cy="259045"/>
    <xdr:sp macro="" textlink="">
      <xdr:nvSpPr>
        <xdr:cNvPr id="206" name="テキスト ボックス 205"/>
        <xdr:cNvSpPr txBox="1"/>
      </xdr:nvSpPr>
      <xdr:spPr>
        <a:xfrm>
          <a:off x="895427" y="131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146938</xdr:rowOff>
    </xdr:from>
    <xdr:to>
      <xdr:col>6</xdr:col>
      <xdr:colOff>511175</xdr:colOff>
      <xdr:row>96</xdr:row>
      <xdr:rowOff>3060</xdr:rowOff>
    </xdr:to>
    <xdr:cxnSp macro="">
      <xdr:nvCxnSpPr>
        <xdr:cNvPr id="236" name="直線コネクタ 235"/>
        <xdr:cNvCxnSpPr/>
      </xdr:nvCxnSpPr>
      <xdr:spPr>
        <a:xfrm flipV="1">
          <a:off x="3797300" y="16263238"/>
          <a:ext cx="838200" cy="1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3060</xdr:rowOff>
    </xdr:from>
    <xdr:to>
      <xdr:col>5</xdr:col>
      <xdr:colOff>358775</xdr:colOff>
      <xdr:row>96</xdr:row>
      <xdr:rowOff>69087</xdr:rowOff>
    </xdr:to>
    <xdr:cxnSp macro="">
      <xdr:nvCxnSpPr>
        <xdr:cNvPr id="239" name="直線コネクタ 238"/>
        <xdr:cNvCxnSpPr/>
      </xdr:nvCxnSpPr>
      <xdr:spPr>
        <a:xfrm flipV="1">
          <a:off x="2908300" y="16462260"/>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126547</xdr:rowOff>
    </xdr:from>
    <xdr:ext cx="534377" cy="259045"/>
    <xdr:sp macro="" textlink="">
      <xdr:nvSpPr>
        <xdr:cNvPr id="241" name="テキスト ボックス 240"/>
        <xdr:cNvSpPr txBox="1"/>
      </xdr:nvSpPr>
      <xdr:spPr>
        <a:xfrm>
          <a:off x="3530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69087</xdr:rowOff>
    </xdr:from>
    <xdr:to>
      <xdr:col>4</xdr:col>
      <xdr:colOff>155575</xdr:colOff>
      <xdr:row>97</xdr:row>
      <xdr:rowOff>2287</xdr:rowOff>
    </xdr:to>
    <xdr:cxnSp macro="">
      <xdr:nvCxnSpPr>
        <xdr:cNvPr id="242" name="直線コネクタ 241"/>
        <xdr:cNvCxnSpPr/>
      </xdr:nvCxnSpPr>
      <xdr:spPr>
        <a:xfrm flipV="1">
          <a:off x="2019300" y="16528287"/>
          <a:ext cx="889000" cy="10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51274</xdr:rowOff>
    </xdr:from>
    <xdr:ext cx="534377" cy="259045"/>
    <xdr:sp macro="" textlink="">
      <xdr:nvSpPr>
        <xdr:cNvPr id="244" name="テキスト ボックス 243"/>
        <xdr:cNvSpPr txBox="1"/>
      </xdr:nvSpPr>
      <xdr:spPr>
        <a:xfrm>
          <a:off x="2641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2287</xdr:rowOff>
    </xdr:from>
    <xdr:to>
      <xdr:col>2</xdr:col>
      <xdr:colOff>638175</xdr:colOff>
      <xdr:row>97</xdr:row>
      <xdr:rowOff>12864</xdr:rowOff>
    </xdr:to>
    <xdr:cxnSp macro="">
      <xdr:nvCxnSpPr>
        <xdr:cNvPr id="245" name="直線コネクタ 244"/>
        <xdr:cNvCxnSpPr/>
      </xdr:nvCxnSpPr>
      <xdr:spPr>
        <a:xfrm flipV="1">
          <a:off x="1130300" y="16632937"/>
          <a:ext cx="889000" cy="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126001</xdr:rowOff>
    </xdr:from>
    <xdr:ext cx="534377" cy="259045"/>
    <xdr:sp macro="" textlink="">
      <xdr:nvSpPr>
        <xdr:cNvPr id="247" name="テキスト ボックス 246"/>
        <xdr:cNvSpPr txBox="1"/>
      </xdr:nvSpPr>
      <xdr:spPr>
        <a:xfrm>
          <a:off x="1752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143921</xdr:rowOff>
    </xdr:from>
    <xdr:ext cx="534377" cy="259045"/>
    <xdr:sp macro="" textlink="">
      <xdr:nvSpPr>
        <xdr:cNvPr id="249" name="テキスト ボックス 248"/>
        <xdr:cNvSpPr txBox="1"/>
      </xdr:nvSpPr>
      <xdr:spPr>
        <a:xfrm>
          <a:off x="863111" y="169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96138</xdr:rowOff>
    </xdr:from>
    <xdr:to>
      <xdr:col>6</xdr:col>
      <xdr:colOff>561975</xdr:colOff>
      <xdr:row>95</xdr:row>
      <xdr:rowOff>26288</xdr:rowOff>
    </xdr:to>
    <xdr:sp macro="" textlink="">
      <xdr:nvSpPr>
        <xdr:cNvPr id="255" name="円/楕円 254"/>
        <xdr:cNvSpPr/>
      </xdr:nvSpPr>
      <xdr:spPr>
        <a:xfrm>
          <a:off x="4584700" y="162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119015</xdr:rowOff>
    </xdr:from>
    <xdr:ext cx="599010" cy="259045"/>
    <xdr:sp macro="" textlink="">
      <xdr:nvSpPr>
        <xdr:cNvPr id="256" name="扶助費該当値テキスト"/>
        <xdr:cNvSpPr txBox="1"/>
      </xdr:nvSpPr>
      <xdr:spPr>
        <a:xfrm>
          <a:off x="4686300" y="1606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123710</xdr:rowOff>
    </xdr:from>
    <xdr:to>
      <xdr:col>5</xdr:col>
      <xdr:colOff>409575</xdr:colOff>
      <xdr:row>96</xdr:row>
      <xdr:rowOff>53860</xdr:rowOff>
    </xdr:to>
    <xdr:sp macro="" textlink="">
      <xdr:nvSpPr>
        <xdr:cNvPr id="257" name="円/楕円 256"/>
        <xdr:cNvSpPr/>
      </xdr:nvSpPr>
      <xdr:spPr>
        <a:xfrm>
          <a:off x="3746500" y="16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70387</xdr:rowOff>
    </xdr:from>
    <xdr:ext cx="599010" cy="259045"/>
    <xdr:sp macro="" textlink="">
      <xdr:nvSpPr>
        <xdr:cNvPr id="258" name="テキスト ボックス 257"/>
        <xdr:cNvSpPr txBox="1"/>
      </xdr:nvSpPr>
      <xdr:spPr>
        <a:xfrm>
          <a:off x="3497794" y="1618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18287</xdr:rowOff>
    </xdr:from>
    <xdr:to>
      <xdr:col>4</xdr:col>
      <xdr:colOff>206375</xdr:colOff>
      <xdr:row>96</xdr:row>
      <xdr:rowOff>119887</xdr:rowOff>
    </xdr:to>
    <xdr:sp macro="" textlink="">
      <xdr:nvSpPr>
        <xdr:cNvPr id="259" name="円/楕円 258"/>
        <xdr:cNvSpPr/>
      </xdr:nvSpPr>
      <xdr:spPr>
        <a:xfrm>
          <a:off x="2857500" y="164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136414</xdr:rowOff>
    </xdr:from>
    <xdr:ext cx="534377" cy="259045"/>
    <xdr:sp macro="" textlink="">
      <xdr:nvSpPr>
        <xdr:cNvPr id="260" name="テキスト ボックス 259"/>
        <xdr:cNvSpPr txBox="1"/>
      </xdr:nvSpPr>
      <xdr:spPr>
        <a:xfrm>
          <a:off x="2641111" y="162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122937</xdr:rowOff>
    </xdr:from>
    <xdr:to>
      <xdr:col>3</xdr:col>
      <xdr:colOff>3175</xdr:colOff>
      <xdr:row>97</xdr:row>
      <xdr:rowOff>53087</xdr:rowOff>
    </xdr:to>
    <xdr:sp macro="" textlink="">
      <xdr:nvSpPr>
        <xdr:cNvPr id="261" name="円/楕円 260"/>
        <xdr:cNvSpPr/>
      </xdr:nvSpPr>
      <xdr:spPr>
        <a:xfrm>
          <a:off x="1968500" y="165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69614</xdr:rowOff>
    </xdr:from>
    <xdr:ext cx="534377" cy="259045"/>
    <xdr:sp macro="" textlink="">
      <xdr:nvSpPr>
        <xdr:cNvPr id="262" name="テキスト ボックス 261"/>
        <xdr:cNvSpPr txBox="1"/>
      </xdr:nvSpPr>
      <xdr:spPr>
        <a:xfrm>
          <a:off x="1752111" y="1635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133514</xdr:rowOff>
    </xdr:from>
    <xdr:to>
      <xdr:col>1</xdr:col>
      <xdr:colOff>485775</xdr:colOff>
      <xdr:row>97</xdr:row>
      <xdr:rowOff>63664</xdr:rowOff>
    </xdr:to>
    <xdr:sp macro="" textlink="">
      <xdr:nvSpPr>
        <xdr:cNvPr id="263" name="円/楕円 262"/>
        <xdr:cNvSpPr/>
      </xdr:nvSpPr>
      <xdr:spPr>
        <a:xfrm>
          <a:off x="1079500" y="165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80191</xdr:rowOff>
    </xdr:from>
    <xdr:ext cx="534377" cy="259045"/>
    <xdr:sp macro="" textlink="">
      <xdr:nvSpPr>
        <xdr:cNvPr id="264" name="テキスト ボックス 263"/>
        <xdr:cNvSpPr txBox="1"/>
      </xdr:nvSpPr>
      <xdr:spPr>
        <a:xfrm>
          <a:off x="863111" y="163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78749</xdr:rowOff>
    </xdr:from>
    <xdr:to>
      <xdr:col>15</xdr:col>
      <xdr:colOff>180975</xdr:colOff>
      <xdr:row>37</xdr:row>
      <xdr:rowOff>1873</xdr:rowOff>
    </xdr:to>
    <xdr:cxnSp macro="">
      <xdr:nvCxnSpPr>
        <xdr:cNvPr id="297" name="直線コネクタ 296"/>
        <xdr:cNvCxnSpPr/>
      </xdr:nvCxnSpPr>
      <xdr:spPr>
        <a:xfrm>
          <a:off x="9639300" y="6250949"/>
          <a:ext cx="838200" cy="9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78749</xdr:rowOff>
    </xdr:from>
    <xdr:to>
      <xdr:col>14</xdr:col>
      <xdr:colOff>28575</xdr:colOff>
      <xdr:row>37</xdr:row>
      <xdr:rowOff>24209</xdr:rowOff>
    </xdr:to>
    <xdr:cxnSp macro="">
      <xdr:nvCxnSpPr>
        <xdr:cNvPr id="300" name="直線コネクタ 299"/>
        <xdr:cNvCxnSpPr/>
      </xdr:nvCxnSpPr>
      <xdr:spPr>
        <a:xfrm flipV="1">
          <a:off x="8750300" y="6250949"/>
          <a:ext cx="889000" cy="1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89069</xdr:rowOff>
    </xdr:from>
    <xdr:ext cx="534377" cy="259045"/>
    <xdr:sp macro="" textlink="">
      <xdr:nvSpPr>
        <xdr:cNvPr id="302" name="テキスト ボックス 301"/>
        <xdr:cNvSpPr txBox="1"/>
      </xdr:nvSpPr>
      <xdr:spPr>
        <a:xfrm>
          <a:off x="9372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24209</xdr:rowOff>
    </xdr:from>
    <xdr:to>
      <xdr:col>12</xdr:col>
      <xdr:colOff>511175</xdr:colOff>
      <xdr:row>37</xdr:row>
      <xdr:rowOff>49965</xdr:rowOff>
    </xdr:to>
    <xdr:cxnSp macro="">
      <xdr:nvCxnSpPr>
        <xdr:cNvPr id="303" name="直線コネクタ 302"/>
        <xdr:cNvCxnSpPr/>
      </xdr:nvCxnSpPr>
      <xdr:spPr>
        <a:xfrm flipV="1">
          <a:off x="7861300" y="6367859"/>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160707</xdr:rowOff>
    </xdr:from>
    <xdr:ext cx="534377" cy="259045"/>
    <xdr:sp macro="" textlink="">
      <xdr:nvSpPr>
        <xdr:cNvPr id="305" name="テキスト ボックス 304"/>
        <xdr:cNvSpPr txBox="1"/>
      </xdr:nvSpPr>
      <xdr:spPr>
        <a:xfrm>
          <a:off x="8483111" y="59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49965</xdr:rowOff>
    </xdr:from>
    <xdr:to>
      <xdr:col>11</xdr:col>
      <xdr:colOff>307975</xdr:colOff>
      <xdr:row>37</xdr:row>
      <xdr:rowOff>71711</xdr:rowOff>
    </xdr:to>
    <xdr:cxnSp macro="">
      <xdr:nvCxnSpPr>
        <xdr:cNvPr id="306" name="直線コネクタ 305"/>
        <xdr:cNvCxnSpPr/>
      </xdr:nvCxnSpPr>
      <xdr:spPr>
        <a:xfrm flipV="1">
          <a:off x="6972300" y="6393615"/>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168355</xdr:rowOff>
    </xdr:from>
    <xdr:ext cx="534377" cy="259045"/>
    <xdr:sp macro="" textlink="">
      <xdr:nvSpPr>
        <xdr:cNvPr id="308" name="テキスト ボックス 307"/>
        <xdr:cNvSpPr txBox="1"/>
      </xdr:nvSpPr>
      <xdr:spPr>
        <a:xfrm>
          <a:off x="7594111" y="5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25766</xdr:rowOff>
    </xdr:from>
    <xdr:ext cx="534377" cy="259045"/>
    <xdr:sp macro="" textlink="">
      <xdr:nvSpPr>
        <xdr:cNvPr id="310" name="テキスト ボックス 309"/>
        <xdr:cNvSpPr txBox="1"/>
      </xdr:nvSpPr>
      <xdr:spPr>
        <a:xfrm>
          <a:off x="6705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122523</xdr:rowOff>
    </xdr:from>
    <xdr:to>
      <xdr:col>15</xdr:col>
      <xdr:colOff>231775</xdr:colOff>
      <xdr:row>37</xdr:row>
      <xdr:rowOff>52673</xdr:rowOff>
    </xdr:to>
    <xdr:sp macro="" textlink="">
      <xdr:nvSpPr>
        <xdr:cNvPr id="316" name="円/楕円 315"/>
        <xdr:cNvSpPr/>
      </xdr:nvSpPr>
      <xdr:spPr>
        <a:xfrm>
          <a:off x="10426700" y="62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100950</xdr:rowOff>
    </xdr:from>
    <xdr:ext cx="534377" cy="259045"/>
    <xdr:sp macro="" textlink="">
      <xdr:nvSpPr>
        <xdr:cNvPr id="317" name="補助費等該当値テキスト"/>
        <xdr:cNvSpPr txBox="1"/>
      </xdr:nvSpPr>
      <xdr:spPr>
        <a:xfrm>
          <a:off x="10528300" y="62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50,470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27949</xdr:rowOff>
    </xdr:from>
    <xdr:to>
      <xdr:col>14</xdr:col>
      <xdr:colOff>79375</xdr:colOff>
      <xdr:row>36</xdr:row>
      <xdr:rowOff>129549</xdr:rowOff>
    </xdr:to>
    <xdr:sp macro="" textlink="">
      <xdr:nvSpPr>
        <xdr:cNvPr id="318" name="円/楕円 317"/>
        <xdr:cNvSpPr/>
      </xdr:nvSpPr>
      <xdr:spPr>
        <a:xfrm>
          <a:off x="9588500" y="620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120676</xdr:rowOff>
    </xdr:from>
    <xdr:ext cx="534377" cy="259045"/>
    <xdr:sp macro="" textlink="">
      <xdr:nvSpPr>
        <xdr:cNvPr id="319" name="テキスト ボックス 318"/>
        <xdr:cNvSpPr txBox="1"/>
      </xdr:nvSpPr>
      <xdr:spPr>
        <a:xfrm>
          <a:off x="9372111" y="62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144859</xdr:rowOff>
    </xdr:from>
    <xdr:to>
      <xdr:col>12</xdr:col>
      <xdr:colOff>561975</xdr:colOff>
      <xdr:row>37</xdr:row>
      <xdr:rowOff>75009</xdr:rowOff>
    </xdr:to>
    <xdr:sp macro="" textlink="">
      <xdr:nvSpPr>
        <xdr:cNvPr id="320" name="円/楕円 319"/>
        <xdr:cNvSpPr/>
      </xdr:nvSpPr>
      <xdr:spPr>
        <a:xfrm>
          <a:off x="8699500" y="63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66136</xdr:rowOff>
    </xdr:from>
    <xdr:ext cx="534377" cy="259045"/>
    <xdr:sp macro="" textlink="">
      <xdr:nvSpPr>
        <xdr:cNvPr id="321" name="テキスト ボックス 320"/>
        <xdr:cNvSpPr txBox="1"/>
      </xdr:nvSpPr>
      <xdr:spPr>
        <a:xfrm>
          <a:off x="8483111" y="64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170615</xdr:rowOff>
    </xdr:from>
    <xdr:to>
      <xdr:col>11</xdr:col>
      <xdr:colOff>358775</xdr:colOff>
      <xdr:row>37</xdr:row>
      <xdr:rowOff>100765</xdr:rowOff>
    </xdr:to>
    <xdr:sp macro="" textlink="">
      <xdr:nvSpPr>
        <xdr:cNvPr id="322" name="円/楕円 321"/>
        <xdr:cNvSpPr/>
      </xdr:nvSpPr>
      <xdr:spPr>
        <a:xfrm>
          <a:off x="7810500" y="63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91892</xdr:rowOff>
    </xdr:from>
    <xdr:ext cx="534377" cy="259045"/>
    <xdr:sp macro="" textlink="">
      <xdr:nvSpPr>
        <xdr:cNvPr id="323" name="テキスト ボックス 322"/>
        <xdr:cNvSpPr txBox="1"/>
      </xdr:nvSpPr>
      <xdr:spPr>
        <a:xfrm>
          <a:off x="7594111" y="64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20911</xdr:rowOff>
    </xdr:from>
    <xdr:to>
      <xdr:col>10</xdr:col>
      <xdr:colOff>155575</xdr:colOff>
      <xdr:row>37</xdr:row>
      <xdr:rowOff>122511</xdr:rowOff>
    </xdr:to>
    <xdr:sp macro="" textlink="">
      <xdr:nvSpPr>
        <xdr:cNvPr id="324" name="円/楕円 323"/>
        <xdr:cNvSpPr/>
      </xdr:nvSpPr>
      <xdr:spPr>
        <a:xfrm>
          <a:off x="6921500" y="63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113638</xdr:rowOff>
    </xdr:from>
    <xdr:ext cx="534377" cy="259045"/>
    <xdr:sp macro="" textlink="">
      <xdr:nvSpPr>
        <xdr:cNvPr id="325" name="テキスト ボックス 324"/>
        <xdr:cNvSpPr txBox="1"/>
      </xdr:nvSpPr>
      <xdr:spPr>
        <a:xfrm>
          <a:off x="6705111" y="64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130401</xdr:rowOff>
    </xdr:from>
    <xdr:to>
      <xdr:col>15</xdr:col>
      <xdr:colOff>180975</xdr:colOff>
      <xdr:row>56</xdr:row>
      <xdr:rowOff>67499</xdr:rowOff>
    </xdr:to>
    <xdr:cxnSp macro="">
      <xdr:nvCxnSpPr>
        <xdr:cNvPr id="352" name="直線コネクタ 351"/>
        <xdr:cNvCxnSpPr/>
      </xdr:nvCxnSpPr>
      <xdr:spPr>
        <a:xfrm>
          <a:off x="9639300" y="9388701"/>
          <a:ext cx="838200" cy="27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130401</xdr:rowOff>
    </xdr:from>
    <xdr:to>
      <xdr:col>14</xdr:col>
      <xdr:colOff>28575</xdr:colOff>
      <xdr:row>56</xdr:row>
      <xdr:rowOff>79487</xdr:rowOff>
    </xdr:to>
    <xdr:cxnSp macro="">
      <xdr:nvCxnSpPr>
        <xdr:cNvPr id="355" name="直線コネクタ 354"/>
        <xdr:cNvCxnSpPr/>
      </xdr:nvCxnSpPr>
      <xdr:spPr>
        <a:xfrm flipV="1">
          <a:off x="8750300" y="9388701"/>
          <a:ext cx="889000" cy="2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47414</xdr:rowOff>
    </xdr:from>
    <xdr:to>
      <xdr:col>12</xdr:col>
      <xdr:colOff>511175</xdr:colOff>
      <xdr:row>56</xdr:row>
      <xdr:rowOff>79487</xdr:rowOff>
    </xdr:to>
    <xdr:cxnSp macro="">
      <xdr:nvCxnSpPr>
        <xdr:cNvPr id="358" name="直線コネクタ 357"/>
        <xdr:cNvCxnSpPr/>
      </xdr:nvCxnSpPr>
      <xdr:spPr>
        <a:xfrm>
          <a:off x="7861300" y="9477164"/>
          <a:ext cx="889000" cy="2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142202</xdr:rowOff>
    </xdr:from>
    <xdr:ext cx="534377" cy="259045"/>
    <xdr:sp macro="" textlink="">
      <xdr:nvSpPr>
        <xdr:cNvPr id="360" name="テキスト ボックス 359"/>
        <xdr:cNvSpPr txBox="1"/>
      </xdr:nvSpPr>
      <xdr:spPr>
        <a:xfrm>
          <a:off x="8483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47414</xdr:rowOff>
    </xdr:from>
    <xdr:to>
      <xdr:col>11</xdr:col>
      <xdr:colOff>307975</xdr:colOff>
      <xdr:row>55</xdr:row>
      <xdr:rowOff>165353</xdr:rowOff>
    </xdr:to>
    <xdr:cxnSp macro="">
      <xdr:nvCxnSpPr>
        <xdr:cNvPr id="361" name="直線コネクタ 360"/>
        <xdr:cNvCxnSpPr/>
      </xdr:nvCxnSpPr>
      <xdr:spPr>
        <a:xfrm flipV="1">
          <a:off x="6972300" y="9477164"/>
          <a:ext cx="889000" cy="1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63" name="テキスト ボックス 362"/>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30801</xdr:rowOff>
    </xdr:from>
    <xdr:ext cx="534377" cy="259045"/>
    <xdr:sp macro="" textlink="">
      <xdr:nvSpPr>
        <xdr:cNvPr id="365" name="テキスト ボックス 364"/>
        <xdr:cNvSpPr txBox="1"/>
      </xdr:nvSpPr>
      <xdr:spPr>
        <a:xfrm>
          <a:off x="6705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16699</xdr:rowOff>
    </xdr:from>
    <xdr:to>
      <xdr:col>15</xdr:col>
      <xdr:colOff>231775</xdr:colOff>
      <xdr:row>56</xdr:row>
      <xdr:rowOff>118299</xdr:rowOff>
    </xdr:to>
    <xdr:sp macro="" textlink="">
      <xdr:nvSpPr>
        <xdr:cNvPr id="371" name="円/楕円 370"/>
        <xdr:cNvSpPr/>
      </xdr:nvSpPr>
      <xdr:spPr>
        <a:xfrm>
          <a:off x="10426700" y="9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39576</xdr:rowOff>
    </xdr:from>
    <xdr:ext cx="534377" cy="259045"/>
    <xdr:sp macro="" textlink="">
      <xdr:nvSpPr>
        <xdr:cNvPr id="372" name="普通建設事業費該当値テキスト"/>
        <xdr:cNvSpPr txBox="1"/>
      </xdr:nvSpPr>
      <xdr:spPr>
        <a:xfrm>
          <a:off x="10528300" y="94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90,792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79601</xdr:rowOff>
    </xdr:from>
    <xdr:to>
      <xdr:col>14</xdr:col>
      <xdr:colOff>79375</xdr:colOff>
      <xdr:row>55</xdr:row>
      <xdr:rowOff>9751</xdr:rowOff>
    </xdr:to>
    <xdr:sp macro="" textlink="">
      <xdr:nvSpPr>
        <xdr:cNvPr id="373" name="円/楕円 372"/>
        <xdr:cNvSpPr/>
      </xdr:nvSpPr>
      <xdr:spPr>
        <a:xfrm>
          <a:off x="9588500" y="93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26278</xdr:rowOff>
    </xdr:from>
    <xdr:ext cx="599010" cy="259045"/>
    <xdr:sp macro="" textlink="">
      <xdr:nvSpPr>
        <xdr:cNvPr id="374" name="テキスト ボックス 373"/>
        <xdr:cNvSpPr txBox="1"/>
      </xdr:nvSpPr>
      <xdr:spPr>
        <a:xfrm>
          <a:off x="9339794" y="911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152,034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28687</xdr:rowOff>
    </xdr:from>
    <xdr:to>
      <xdr:col>12</xdr:col>
      <xdr:colOff>561975</xdr:colOff>
      <xdr:row>56</xdr:row>
      <xdr:rowOff>130287</xdr:rowOff>
    </xdr:to>
    <xdr:sp macro="" textlink="">
      <xdr:nvSpPr>
        <xdr:cNvPr id="375" name="円/楕円 374"/>
        <xdr:cNvSpPr/>
      </xdr:nvSpPr>
      <xdr:spPr>
        <a:xfrm>
          <a:off x="8699500" y="9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146814</xdr:rowOff>
    </xdr:from>
    <xdr:ext cx="534377" cy="259045"/>
    <xdr:sp macro="" textlink="">
      <xdr:nvSpPr>
        <xdr:cNvPr id="376" name="テキスト ボックス 375"/>
        <xdr:cNvSpPr txBox="1"/>
      </xdr:nvSpPr>
      <xdr:spPr>
        <a:xfrm>
          <a:off x="8483111" y="94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168064</xdr:rowOff>
    </xdr:from>
    <xdr:to>
      <xdr:col>11</xdr:col>
      <xdr:colOff>358775</xdr:colOff>
      <xdr:row>55</xdr:row>
      <xdr:rowOff>98214</xdr:rowOff>
    </xdr:to>
    <xdr:sp macro="" textlink="">
      <xdr:nvSpPr>
        <xdr:cNvPr id="377" name="円/楕円 376"/>
        <xdr:cNvSpPr/>
      </xdr:nvSpPr>
      <xdr:spPr>
        <a:xfrm>
          <a:off x="7810500" y="94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114741</xdr:rowOff>
    </xdr:from>
    <xdr:ext cx="599010" cy="259045"/>
    <xdr:sp macro="" textlink="">
      <xdr:nvSpPr>
        <xdr:cNvPr id="378" name="テキスト ボックス 377"/>
        <xdr:cNvSpPr txBox="1"/>
      </xdr:nvSpPr>
      <xdr:spPr>
        <a:xfrm>
          <a:off x="7561794" y="920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132,685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114553</xdr:rowOff>
    </xdr:from>
    <xdr:to>
      <xdr:col>10</xdr:col>
      <xdr:colOff>155575</xdr:colOff>
      <xdr:row>56</xdr:row>
      <xdr:rowOff>44703</xdr:rowOff>
    </xdr:to>
    <xdr:sp macro="" textlink="">
      <xdr:nvSpPr>
        <xdr:cNvPr id="379" name="円/楕円 378"/>
        <xdr:cNvSpPr/>
      </xdr:nvSpPr>
      <xdr:spPr>
        <a:xfrm>
          <a:off x="6921500" y="95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61230</xdr:rowOff>
    </xdr:from>
    <xdr:ext cx="599010" cy="259045"/>
    <xdr:sp macro="" textlink="">
      <xdr:nvSpPr>
        <xdr:cNvPr id="380" name="テキスト ボックス 379"/>
        <xdr:cNvSpPr txBox="1"/>
      </xdr:nvSpPr>
      <xdr:spPr>
        <a:xfrm>
          <a:off x="6672794" y="931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24806</xdr:rowOff>
    </xdr:from>
    <xdr:to>
      <xdr:col>15</xdr:col>
      <xdr:colOff>180975</xdr:colOff>
      <xdr:row>78</xdr:row>
      <xdr:rowOff>79685</xdr:rowOff>
    </xdr:to>
    <xdr:cxnSp macro="">
      <xdr:nvCxnSpPr>
        <xdr:cNvPr id="409" name="直線コネクタ 408"/>
        <xdr:cNvCxnSpPr/>
      </xdr:nvCxnSpPr>
      <xdr:spPr>
        <a:xfrm>
          <a:off x="9639300" y="13055006"/>
          <a:ext cx="838200" cy="39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24806</xdr:rowOff>
    </xdr:from>
    <xdr:to>
      <xdr:col>14</xdr:col>
      <xdr:colOff>28575</xdr:colOff>
      <xdr:row>77</xdr:row>
      <xdr:rowOff>84029</xdr:rowOff>
    </xdr:to>
    <xdr:cxnSp macro="">
      <xdr:nvCxnSpPr>
        <xdr:cNvPr id="412" name="直線コネクタ 411"/>
        <xdr:cNvCxnSpPr/>
      </xdr:nvCxnSpPr>
      <xdr:spPr>
        <a:xfrm flipV="1">
          <a:off x="8750300" y="13055006"/>
          <a:ext cx="889000" cy="23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4" name="テキスト ボックス 413"/>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156314</xdr:rowOff>
    </xdr:from>
    <xdr:ext cx="534377" cy="259045"/>
    <xdr:sp macro="" textlink="">
      <xdr:nvSpPr>
        <xdr:cNvPr id="416" name="テキスト ボックス 415"/>
        <xdr:cNvSpPr txBox="1"/>
      </xdr:nvSpPr>
      <xdr:spPr>
        <a:xfrm>
          <a:off x="8483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28885</xdr:rowOff>
    </xdr:from>
    <xdr:to>
      <xdr:col>15</xdr:col>
      <xdr:colOff>231775</xdr:colOff>
      <xdr:row>78</xdr:row>
      <xdr:rowOff>130485</xdr:rowOff>
    </xdr:to>
    <xdr:sp macro="" textlink="">
      <xdr:nvSpPr>
        <xdr:cNvPr id="422" name="円/楕円 421"/>
        <xdr:cNvSpPr/>
      </xdr:nvSpPr>
      <xdr:spPr>
        <a:xfrm>
          <a:off x="10426700" y="134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7312</xdr:rowOff>
    </xdr:from>
    <xdr:ext cx="534377" cy="259045"/>
    <xdr:sp macro="" textlink="">
      <xdr:nvSpPr>
        <xdr:cNvPr id="423" name="普通建設事業費 （ うち新規整備　）該当値テキスト"/>
        <xdr:cNvSpPr txBox="1"/>
      </xdr:nvSpPr>
      <xdr:spPr>
        <a:xfrm>
          <a:off x="10528300" y="1338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145455</xdr:rowOff>
    </xdr:from>
    <xdr:to>
      <xdr:col>14</xdr:col>
      <xdr:colOff>79375</xdr:colOff>
      <xdr:row>76</xdr:row>
      <xdr:rowOff>75605</xdr:rowOff>
    </xdr:to>
    <xdr:sp macro="" textlink="">
      <xdr:nvSpPr>
        <xdr:cNvPr id="424" name="円/楕円 423"/>
        <xdr:cNvSpPr/>
      </xdr:nvSpPr>
      <xdr:spPr>
        <a:xfrm>
          <a:off x="9588500" y="130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92132</xdr:rowOff>
    </xdr:from>
    <xdr:ext cx="534377" cy="259045"/>
    <xdr:sp macro="" textlink="">
      <xdr:nvSpPr>
        <xdr:cNvPr id="425" name="テキスト ボックス 424"/>
        <xdr:cNvSpPr txBox="1"/>
      </xdr:nvSpPr>
      <xdr:spPr>
        <a:xfrm>
          <a:off x="9372111" y="127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33229</xdr:rowOff>
    </xdr:from>
    <xdr:to>
      <xdr:col>12</xdr:col>
      <xdr:colOff>561975</xdr:colOff>
      <xdr:row>77</xdr:row>
      <xdr:rowOff>134829</xdr:rowOff>
    </xdr:to>
    <xdr:sp macro="" textlink="">
      <xdr:nvSpPr>
        <xdr:cNvPr id="426" name="円/楕円 425"/>
        <xdr:cNvSpPr/>
      </xdr:nvSpPr>
      <xdr:spPr>
        <a:xfrm>
          <a:off x="8699500" y="132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151356</xdr:rowOff>
    </xdr:from>
    <xdr:ext cx="534377" cy="259045"/>
    <xdr:sp macro="" textlink="">
      <xdr:nvSpPr>
        <xdr:cNvPr id="427" name="テキスト ボックス 426"/>
        <xdr:cNvSpPr txBox="1"/>
      </xdr:nvSpPr>
      <xdr:spPr>
        <a:xfrm>
          <a:off x="8483111" y="130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147575</xdr:rowOff>
    </xdr:from>
    <xdr:to>
      <xdr:col>15</xdr:col>
      <xdr:colOff>180975</xdr:colOff>
      <xdr:row>97</xdr:row>
      <xdr:rowOff>118441</xdr:rowOff>
    </xdr:to>
    <xdr:cxnSp macro="">
      <xdr:nvCxnSpPr>
        <xdr:cNvPr id="452" name="直線コネクタ 451"/>
        <xdr:cNvCxnSpPr/>
      </xdr:nvCxnSpPr>
      <xdr:spPr>
        <a:xfrm flipV="1">
          <a:off x="9639300" y="16606775"/>
          <a:ext cx="838200" cy="1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98678</xdr:rowOff>
    </xdr:from>
    <xdr:to>
      <xdr:col>14</xdr:col>
      <xdr:colOff>28575</xdr:colOff>
      <xdr:row>97</xdr:row>
      <xdr:rowOff>118441</xdr:rowOff>
    </xdr:to>
    <xdr:cxnSp macro="">
      <xdr:nvCxnSpPr>
        <xdr:cNvPr id="455" name="直線コネクタ 454"/>
        <xdr:cNvCxnSpPr/>
      </xdr:nvCxnSpPr>
      <xdr:spPr>
        <a:xfrm>
          <a:off x="8750300" y="16729328"/>
          <a:ext cx="889000" cy="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126697</xdr:rowOff>
    </xdr:from>
    <xdr:ext cx="534377" cy="259045"/>
    <xdr:sp macro="" textlink="">
      <xdr:nvSpPr>
        <xdr:cNvPr id="457" name="テキスト ボックス 456"/>
        <xdr:cNvSpPr txBox="1"/>
      </xdr:nvSpPr>
      <xdr:spPr>
        <a:xfrm>
          <a:off x="9372111" y="1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71296</xdr:rowOff>
    </xdr:from>
    <xdr:ext cx="534377" cy="259045"/>
    <xdr:sp macro="" textlink="">
      <xdr:nvSpPr>
        <xdr:cNvPr id="459" name="テキスト ボックス 458"/>
        <xdr:cNvSpPr txBox="1"/>
      </xdr:nvSpPr>
      <xdr:spPr>
        <a:xfrm>
          <a:off x="8483111" y="163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96775</xdr:rowOff>
    </xdr:from>
    <xdr:to>
      <xdr:col>15</xdr:col>
      <xdr:colOff>231775</xdr:colOff>
      <xdr:row>97</xdr:row>
      <xdr:rowOff>26925</xdr:rowOff>
    </xdr:to>
    <xdr:sp macro="" textlink="">
      <xdr:nvSpPr>
        <xdr:cNvPr id="465" name="円/楕円 464"/>
        <xdr:cNvSpPr/>
      </xdr:nvSpPr>
      <xdr:spPr>
        <a:xfrm>
          <a:off x="10426700" y="165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75202</xdr:rowOff>
    </xdr:from>
    <xdr:ext cx="534377" cy="259045"/>
    <xdr:sp macro="" textlink="">
      <xdr:nvSpPr>
        <xdr:cNvPr id="466" name="普通建設事業費 （ うち更新整備　）該当値テキスト"/>
        <xdr:cNvSpPr txBox="1"/>
      </xdr:nvSpPr>
      <xdr:spPr>
        <a:xfrm>
          <a:off x="10528300" y="165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67641</xdr:rowOff>
    </xdr:from>
    <xdr:to>
      <xdr:col>14</xdr:col>
      <xdr:colOff>79375</xdr:colOff>
      <xdr:row>97</xdr:row>
      <xdr:rowOff>169241</xdr:rowOff>
    </xdr:to>
    <xdr:sp macro="" textlink="">
      <xdr:nvSpPr>
        <xdr:cNvPr id="467" name="円/楕円 466"/>
        <xdr:cNvSpPr/>
      </xdr:nvSpPr>
      <xdr:spPr>
        <a:xfrm>
          <a:off x="9588500" y="166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160368</xdr:rowOff>
    </xdr:from>
    <xdr:ext cx="534377" cy="259045"/>
    <xdr:sp macro="" textlink="">
      <xdr:nvSpPr>
        <xdr:cNvPr id="468" name="テキスト ボックス 467"/>
        <xdr:cNvSpPr txBox="1"/>
      </xdr:nvSpPr>
      <xdr:spPr>
        <a:xfrm>
          <a:off x="9372111" y="167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47878</xdr:rowOff>
    </xdr:from>
    <xdr:to>
      <xdr:col>12</xdr:col>
      <xdr:colOff>561975</xdr:colOff>
      <xdr:row>97</xdr:row>
      <xdr:rowOff>149478</xdr:rowOff>
    </xdr:to>
    <xdr:sp macro="" textlink="">
      <xdr:nvSpPr>
        <xdr:cNvPr id="469" name="円/楕円 468"/>
        <xdr:cNvSpPr/>
      </xdr:nvSpPr>
      <xdr:spPr>
        <a:xfrm>
          <a:off x="8699500" y="1667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140605</xdr:rowOff>
    </xdr:from>
    <xdr:ext cx="534377" cy="259045"/>
    <xdr:sp macro="" textlink="">
      <xdr:nvSpPr>
        <xdr:cNvPr id="470" name="テキスト ボックス 469"/>
        <xdr:cNvSpPr txBox="1"/>
      </xdr:nvSpPr>
      <xdr:spPr>
        <a:xfrm>
          <a:off x="8483111" y="1677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82344</xdr:rowOff>
    </xdr:from>
    <xdr:to>
      <xdr:col>23</xdr:col>
      <xdr:colOff>517525</xdr:colOff>
      <xdr:row>37</xdr:row>
      <xdr:rowOff>168253</xdr:rowOff>
    </xdr:to>
    <xdr:cxnSp macro="">
      <xdr:nvCxnSpPr>
        <xdr:cNvPr id="497" name="直線コネクタ 496"/>
        <xdr:cNvCxnSpPr/>
      </xdr:nvCxnSpPr>
      <xdr:spPr>
        <a:xfrm flipV="1">
          <a:off x="15481300" y="6254544"/>
          <a:ext cx="838200" cy="2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168253</xdr:rowOff>
    </xdr:from>
    <xdr:to>
      <xdr:col>22</xdr:col>
      <xdr:colOff>365125</xdr:colOff>
      <xdr:row>38</xdr:row>
      <xdr:rowOff>77955</xdr:rowOff>
    </xdr:to>
    <xdr:cxnSp macro="">
      <xdr:nvCxnSpPr>
        <xdr:cNvPr id="500" name="直線コネクタ 499"/>
        <xdr:cNvCxnSpPr/>
      </xdr:nvCxnSpPr>
      <xdr:spPr>
        <a:xfrm flipV="1">
          <a:off x="14592300" y="6511903"/>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125072</xdr:rowOff>
    </xdr:from>
    <xdr:ext cx="469744" cy="259045"/>
    <xdr:sp macro="" textlink="">
      <xdr:nvSpPr>
        <xdr:cNvPr id="502" name="テキスト ボックス 501"/>
        <xdr:cNvSpPr txBox="1"/>
      </xdr:nvSpPr>
      <xdr:spPr>
        <a:xfrm>
          <a:off x="15246427" y="664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71006</xdr:rowOff>
    </xdr:from>
    <xdr:to>
      <xdr:col>21</xdr:col>
      <xdr:colOff>161925</xdr:colOff>
      <xdr:row>38</xdr:row>
      <xdr:rowOff>77955</xdr:rowOff>
    </xdr:to>
    <xdr:cxnSp macro="">
      <xdr:nvCxnSpPr>
        <xdr:cNvPr id="503" name="直線コネクタ 502"/>
        <xdr:cNvCxnSpPr/>
      </xdr:nvCxnSpPr>
      <xdr:spPr>
        <a:xfrm>
          <a:off x="13703300" y="6586106"/>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23068</xdr:rowOff>
    </xdr:from>
    <xdr:to>
      <xdr:col>19</xdr:col>
      <xdr:colOff>644525</xdr:colOff>
      <xdr:row>38</xdr:row>
      <xdr:rowOff>71006</xdr:rowOff>
    </xdr:to>
    <xdr:cxnSp macro="">
      <xdr:nvCxnSpPr>
        <xdr:cNvPr id="506" name="直線コネクタ 505"/>
        <xdr:cNvCxnSpPr/>
      </xdr:nvCxnSpPr>
      <xdr:spPr>
        <a:xfrm>
          <a:off x="12814300" y="6538168"/>
          <a:ext cx="889000" cy="4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21541</xdr:rowOff>
    </xdr:from>
    <xdr:ext cx="469744" cy="259045"/>
    <xdr:sp macro="" textlink="">
      <xdr:nvSpPr>
        <xdr:cNvPr id="510" name="テキスト ボックス 509"/>
        <xdr:cNvSpPr txBox="1"/>
      </xdr:nvSpPr>
      <xdr:spPr>
        <a:xfrm>
          <a:off x="12579427"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31544</xdr:rowOff>
    </xdr:from>
    <xdr:to>
      <xdr:col>23</xdr:col>
      <xdr:colOff>568325</xdr:colOff>
      <xdr:row>36</xdr:row>
      <xdr:rowOff>133144</xdr:rowOff>
    </xdr:to>
    <xdr:sp macro="" textlink="">
      <xdr:nvSpPr>
        <xdr:cNvPr id="516" name="円/楕円 515"/>
        <xdr:cNvSpPr/>
      </xdr:nvSpPr>
      <xdr:spPr>
        <a:xfrm>
          <a:off x="16268700" y="620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54421</xdr:rowOff>
    </xdr:from>
    <xdr:ext cx="534377" cy="259045"/>
    <xdr:sp macro="" textlink="">
      <xdr:nvSpPr>
        <xdr:cNvPr id="517" name="災害復旧事業費該当値テキスト"/>
        <xdr:cNvSpPr txBox="1"/>
      </xdr:nvSpPr>
      <xdr:spPr>
        <a:xfrm>
          <a:off x="16370300" y="605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117452</xdr:rowOff>
    </xdr:from>
    <xdr:to>
      <xdr:col>22</xdr:col>
      <xdr:colOff>415925</xdr:colOff>
      <xdr:row>38</xdr:row>
      <xdr:rowOff>47602</xdr:rowOff>
    </xdr:to>
    <xdr:sp macro="" textlink="">
      <xdr:nvSpPr>
        <xdr:cNvPr id="518" name="円/楕円 517"/>
        <xdr:cNvSpPr/>
      </xdr:nvSpPr>
      <xdr:spPr>
        <a:xfrm>
          <a:off x="15430500" y="64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64129</xdr:rowOff>
    </xdr:from>
    <xdr:ext cx="469744" cy="259045"/>
    <xdr:sp macro="" textlink="">
      <xdr:nvSpPr>
        <xdr:cNvPr id="519" name="テキスト ボックス 518"/>
        <xdr:cNvSpPr txBox="1"/>
      </xdr:nvSpPr>
      <xdr:spPr>
        <a:xfrm>
          <a:off x="15246427" y="623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27155</xdr:rowOff>
    </xdr:from>
    <xdr:to>
      <xdr:col>21</xdr:col>
      <xdr:colOff>212725</xdr:colOff>
      <xdr:row>38</xdr:row>
      <xdr:rowOff>128755</xdr:rowOff>
    </xdr:to>
    <xdr:sp macro="" textlink="">
      <xdr:nvSpPr>
        <xdr:cNvPr id="520" name="円/楕円 519"/>
        <xdr:cNvSpPr/>
      </xdr:nvSpPr>
      <xdr:spPr>
        <a:xfrm>
          <a:off x="14541500" y="65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119882</xdr:rowOff>
    </xdr:from>
    <xdr:ext cx="469744" cy="259045"/>
    <xdr:sp macro="" textlink="">
      <xdr:nvSpPr>
        <xdr:cNvPr id="521" name="テキスト ボックス 520"/>
        <xdr:cNvSpPr txBox="1"/>
      </xdr:nvSpPr>
      <xdr:spPr>
        <a:xfrm>
          <a:off x="14357427" y="663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20206</xdr:rowOff>
    </xdr:from>
    <xdr:to>
      <xdr:col>20</xdr:col>
      <xdr:colOff>9525</xdr:colOff>
      <xdr:row>38</xdr:row>
      <xdr:rowOff>121806</xdr:rowOff>
    </xdr:to>
    <xdr:sp macro="" textlink="">
      <xdr:nvSpPr>
        <xdr:cNvPr id="522" name="円/楕円 521"/>
        <xdr:cNvSpPr/>
      </xdr:nvSpPr>
      <xdr:spPr>
        <a:xfrm>
          <a:off x="13652500" y="65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112933</xdr:rowOff>
    </xdr:from>
    <xdr:ext cx="469744" cy="259045"/>
    <xdr:sp macro="" textlink="">
      <xdr:nvSpPr>
        <xdr:cNvPr id="523" name="テキスト ボックス 522"/>
        <xdr:cNvSpPr txBox="1"/>
      </xdr:nvSpPr>
      <xdr:spPr>
        <a:xfrm>
          <a:off x="13468427" y="662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143718</xdr:rowOff>
    </xdr:from>
    <xdr:to>
      <xdr:col>18</xdr:col>
      <xdr:colOff>492125</xdr:colOff>
      <xdr:row>38</xdr:row>
      <xdr:rowOff>73868</xdr:rowOff>
    </xdr:to>
    <xdr:sp macro="" textlink="">
      <xdr:nvSpPr>
        <xdr:cNvPr id="524" name="円/楕円 523"/>
        <xdr:cNvSpPr/>
      </xdr:nvSpPr>
      <xdr:spPr>
        <a:xfrm>
          <a:off x="12763500" y="64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64995</xdr:rowOff>
    </xdr:from>
    <xdr:ext cx="469744" cy="259045"/>
    <xdr:sp macro="" textlink="">
      <xdr:nvSpPr>
        <xdr:cNvPr id="525" name="テキスト ボックス 524"/>
        <xdr:cNvSpPr txBox="1"/>
      </xdr:nvSpPr>
      <xdr:spPr>
        <a:xfrm>
          <a:off x="12579427" y="65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75440</xdr:rowOff>
    </xdr:from>
    <xdr:to>
      <xdr:col>23</xdr:col>
      <xdr:colOff>517525</xdr:colOff>
      <xdr:row>77</xdr:row>
      <xdr:rowOff>83235</xdr:rowOff>
    </xdr:to>
    <xdr:cxnSp macro="">
      <xdr:nvCxnSpPr>
        <xdr:cNvPr id="611" name="直線コネクタ 610"/>
        <xdr:cNvCxnSpPr/>
      </xdr:nvCxnSpPr>
      <xdr:spPr>
        <a:xfrm>
          <a:off x="15481300" y="13277090"/>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71836</xdr:rowOff>
    </xdr:from>
    <xdr:to>
      <xdr:col>22</xdr:col>
      <xdr:colOff>365125</xdr:colOff>
      <xdr:row>77</xdr:row>
      <xdr:rowOff>75440</xdr:rowOff>
    </xdr:to>
    <xdr:cxnSp macro="">
      <xdr:nvCxnSpPr>
        <xdr:cNvPr id="614" name="直線コネクタ 613"/>
        <xdr:cNvCxnSpPr/>
      </xdr:nvCxnSpPr>
      <xdr:spPr>
        <a:xfrm>
          <a:off x="14592300" y="13273486"/>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5963</xdr:rowOff>
    </xdr:from>
    <xdr:ext cx="534377" cy="259045"/>
    <xdr:sp macro="" textlink="">
      <xdr:nvSpPr>
        <xdr:cNvPr id="616" name="テキスト ボックス 615"/>
        <xdr:cNvSpPr txBox="1"/>
      </xdr:nvSpPr>
      <xdr:spPr>
        <a:xfrm>
          <a:off x="15214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71836</xdr:rowOff>
    </xdr:from>
    <xdr:to>
      <xdr:col>21</xdr:col>
      <xdr:colOff>161925</xdr:colOff>
      <xdr:row>77</xdr:row>
      <xdr:rowOff>76042</xdr:rowOff>
    </xdr:to>
    <xdr:cxnSp macro="">
      <xdr:nvCxnSpPr>
        <xdr:cNvPr id="617" name="直線コネクタ 616"/>
        <xdr:cNvCxnSpPr/>
      </xdr:nvCxnSpPr>
      <xdr:spPr>
        <a:xfrm flipV="1">
          <a:off x="13703300" y="13273486"/>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9" name="テキスト ボックス 618"/>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75712</xdr:rowOff>
    </xdr:from>
    <xdr:to>
      <xdr:col>19</xdr:col>
      <xdr:colOff>644525</xdr:colOff>
      <xdr:row>77</xdr:row>
      <xdr:rowOff>76042</xdr:rowOff>
    </xdr:to>
    <xdr:cxnSp macro="">
      <xdr:nvCxnSpPr>
        <xdr:cNvPr id="620" name="直線コネクタ 619"/>
        <xdr:cNvCxnSpPr/>
      </xdr:nvCxnSpPr>
      <xdr:spPr>
        <a:xfrm>
          <a:off x="12814300" y="13277362"/>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22" name="テキスト ボックス 621"/>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12391</xdr:rowOff>
    </xdr:from>
    <xdr:ext cx="534377" cy="259045"/>
    <xdr:sp macro="" textlink="">
      <xdr:nvSpPr>
        <xdr:cNvPr id="624" name="テキスト ボックス 623"/>
        <xdr:cNvSpPr txBox="1"/>
      </xdr:nvSpPr>
      <xdr:spPr>
        <a:xfrm>
          <a:off x="12547111" y="13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32435</xdr:rowOff>
    </xdr:from>
    <xdr:to>
      <xdr:col>23</xdr:col>
      <xdr:colOff>568325</xdr:colOff>
      <xdr:row>77</xdr:row>
      <xdr:rowOff>134035</xdr:rowOff>
    </xdr:to>
    <xdr:sp macro="" textlink="">
      <xdr:nvSpPr>
        <xdr:cNvPr id="630" name="円/楕円 629"/>
        <xdr:cNvSpPr/>
      </xdr:nvSpPr>
      <xdr:spPr>
        <a:xfrm>
          <a:off x="16268700" y="13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55312</xdr:rowOff>
    </xdr:from>
    <xdr:ext cx="534377" cy="259045"/>
    <xdr:sp macro="" textlink="">
      <xdr:nvSpPr>
        <xdr:cNvPr id="631" name="公債費該当値テキスト"/>
        <xdr:cNvSpPr txBox="1"/>
      </xdr:nvSpPr>
      <xdr:spPr>
        <a:xfrm>
          <a:off x="16370300" y="1308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24640</xdr:rowOff>
    </xdr:from>
    <xdr:to>
      <xdr:col>22</xdr:col>
      <xdr:colOff>415925</xdr:colOff>
      <xdr:row>77</xdr:row>
      <xdr:rowOff>126240</xdr:rowOff>
    </xdr:to>
    <xdr:sp macro="" textlink="">
      <xdr:nvSpPr>
        <xdr:cNvPr id="632" name="円/楕円 631"/>
        <xdr:cNvSpPr/>
      </xdr:nvSpPr>
      <xdr:spPr>
        <a:xfrm>
          <a:off x="15430500" y="132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142767</xdr:rowOff>
    </xdr:from>
    <xdr:ext cx="534377" cy="259045"/>
    <xdr:sp macro="" textlink="">
      <xdr:nvSpPr>
        <xdr:cNvPr id="633" name="テキスト ボックス 632"/>
        <xdr:cNvSpPr txBox="1"/>
      </xdr:nvSpPr>
      <xdr:spPr>
        <a:xfrm>
          <a:off x="15214111" y="130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21036</xdr:rowOff>
    </xdr:from>
    <xdr:to>
      <xdr:col>21</xdr:col>
      <xdr:colOff>212725</xdr:colOff>
      <xdr:row>77</xdr:row>
      <xdr:rowOff>122636</xdr:rowOff>
    </xdr:to>
    <xdr:sp macro="" textlink="">
      <xdr:nvSpPr>
        <xdr:cNvPr id="634" name="円/楕円 633"/>
        <xdr:cNvSpPr/>
      </xdr:nvSpPr>
      <xdr:spPr>
        <a:xfrm>
          <a:off x="14541500" y="132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139163</xdr:rowOff>
    </xdr:from>
    <xdr:ext cx="534377" cy="259045"/>
    <xdr:sp macro="" textlink="">
      <xdr:nvSpPr>
        <xdr:cNvPr id="635" name="テキスト ボックス 634"/>
        <xdr:cNvSpPr txBox="1"/>
      </xdr:nvSpPr>
      <xdr:spPr>
        <a:xfrm>
          <a:off x="14325111" y="1299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25242</xdr:rowOff>
    </xdr:from>
    <xdr:to>
      <xdr:col>20</xdr:col>
      <xdr:colOff>9525</xdr:colOff>
      <xdr:row>77</xdr:row>
      <xdr:rowOff>126842</xdr:rowOff>
    </xdr:to>
    <xdr:sp macro="" textlink="">
      <xdr:nvSpPr>
        <xdr:cNvPr id="636" name="円/楕円 635"/>
        <xdr:cNvSpPr/>
      </xdr:nvSpPr>
      <xdr:spPr>
        <a:xfrm>
          <a:off x="13652500" y="132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143369</xdr:rowOff>
    </xdr:from>
    <xdr:ext cx="534377" cy="259045"/>
    <xdr:sp macro="" textlink="">
      <xdr:nvSpPr>
        <xdr:cNvPr id="637" name="テキスト ボックス 636"/>
        <xdr:cNvSpPr txBox="1"/>
      </xdr:nvSpPr>
      <xdr:spPr>
        <a:xfrm>
          <a:off x="13436111" y="130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24912</xdr:rowOff>
    </xdr:from>
    <xdr:to>
      <xdr:col>18</xdr:col>
      <xdr:colOff>492125</xdr:colOff>
      <xdr:row>77</xdr:row>
      <xdr:rowOff>126512</xdr:rowOff>
    </xdr:to>
    <xdr:sp macro="" textlink="">
      <xdr:nvSpPr>
        <xdr:cNvPr id="638" name="円/楕円 637"/>
        <xdr:cNvSpPr/>
      </xdr:nvSpPr>
      <xdr:spPr>
        <a:xfrm>
          <a:off x="12763500" y="132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143039</xdr:rowOff>
    </xdr:from>
    <xdr:ext cx="534377" cy="259045"/>
    <xdr:sp macro="" textlink="">
      <xdr:nvSpPr>
        <xdr:cNvPr id="639" name="テキスト ボックス 638"/>
        <xdr:cNvSpPr txBox="1"/>
      </xdr:nvSpPr>
      <xdr:spPr>
        <a:xfrm>
          <a:off x="12547111" y="130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141818</xdr:rowOff>
    </xdr:from>
    <xdr:to>
      <xdr:col>23</xdr:col>
      <xdr:colOff>517525</xdr:colOff>
      <xdr:row>97</xdr:row>
      <xdr:rowOff>117153</xdr:rowOff>
    </xdr:to>
    <xdr:cxnSp macro="">
      <xdr:nvCxnSpPr>
        <xdr:cNvPr id="668" name="直線コネクタ 667"/>
        <xdr:cNvCxnSpPr/>
      </xdr:nvCxnSpPr>
      <xdr:spPr>
        <a:xfrm flipV="1">
          <a:off x="15481300" y="16601018"/>
          <a:ext cx="838200" cy="14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117153</xdr:rowOff>
    </xdr:from>
    <xdr:to>
      <xdr:col>22</xdr:col>
      <xdr:colOff>365125</xdr:colOff>
      <xdr:row>98</xdr:row>
      <xdr:rowOff>66639</xdr:rowOff>
    </xdr:to>
    <xdr:cxnSp macro="">
      <xdr:nvCxnSpPr>
        <xdr:cNvPr id="671" name="直線コネクタ 670"/>
        <xdr:cNvCxnSpPr/>
      </xdr:nvCxnSpPr>
      <xdr:spPr>
        <a:xfrm flipV="1">
          <a:off x="14592300" y="16747803"/>
          <a:ext cx="889000" cy="1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84869</xdr:rowOff>
    </xdr:from>
    <xdr:ext cx="534377" cy="259045"/>
    <xdr:sp macro="" textlink="">
      <xdr:nvSpPr>
        <xdr:cNvPr id="673" name="テキスト ボックス 672"/>
        <xdr:cNvSpPr txBox="1"/>
      </xdr:nvSpPr>
      <xdr:spPr>
        <a:xfrm>
          <a:off x="15214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66639</xdr:rowOff>
    </xdr:from>
    <xdr:to>
      <xdr:col>21</xdr:col>
      <xdr:colOff>161925</xdr:colOff>
      <xdr:row>98</xdr:row>
      <xdr:rowOff>70617</xdr:rowOff>
    </xdr:to>
    <xdr:cxnSp macro="">
      <xdr:nvCxnSpPr>
        <xdr:cNvPr id="674" name="直線コネクタ 673"/>
        <xdr:cNvCxnSpPr/>
      </xdr:nvCxnSpPr>
      <xdr:spPr>
        <a:xfrm flipV="1">
          <a:off x="13703300" y="1686873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155156</xdr:rowOff>
    </xdr:from>
    <xdr:ext cx="534377" cy="259045"/>
    <xdr:sp macro="" textlink="">
      <xdr:nvSpPr>
        <xdr:cNvPr id="676" name="テキスト ボックス 675"/>
        <xdr:cNvSpPr txBox="1"/>
      </xdr:nvSpPr>
      <xdr:spPr>
        <a:xfrm>
          <a:off x="14325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70617</xdr:rowOff>
    </xdr:from>
    <xdr:to>
      <xdr:col>19</xdr:col>
      <xdr:colOff>644525</xdr:colOff>
      <xdr:row>98</xdr:row>
      <xdr:rowOff>90429</xdr:rowOff>
    </xdr:to>
    <xdr:cxnSp macro="">
      <xdr:nvCxnSpPr>
        <xdr:cNvPr id="677" name="直線コネクタ 676"/>
        <xdr:cNvCxnSpPr/>
      </xdr:nvCxnSpPr>
      <xdr:spPr>
        <a:xfrm flipV="1">
          <a:off x="12814300" y="1687271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108683</xdr:rowOff>
    </xdr:from>
    <xdr:ext cx="534377" cy="259045"/>
    <xdr:sp macro="" textlink="">
      <xdr:nvSpPr>
        <xdr:cNvPr id="679" name="テキスト ボックス 678"/>
        <xdr:cNvSpPr txBox="1"/>
      </xdr:nvSpPr>
      <xdr:spPr>
        <a:xfrm>
          <a:off x="13436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91018</xdr:rowOff>
    </xdr:from>
    <xdr:to>
      <xdr:col>23</xdr:col>
      <xdr:colOff>568325</xdr:colOff>
      <xdr:row>97</xdr:row>
      <xdr:rowOff>21168</xdr:rowOff>
    </xdr:to>
    <xdr:sp macro="" textlink="">
      <xdr:nvSpPr>
        <xdr:cNvPr id="687" name="円/楕円 686"/>
        <xdr:cNvSpPr/>
      </xdr:nvSpPr>
      <xdr:spPr>
        <a:xfrm>
          <a:off x="16268700" y="165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113895</xdr:rowOff>
    </xdr:from>
    <xdr:ext cx="534377" cy="259045"/>
    <xdr:sp macro="" textlink="">
      <xdr:nvSpPr>
        <xdr:cNvPr id="688" name="積立金該当値テキスト"/>
        <xdr:cNvSpPr txBox="1"/>
      </xdr:nvSpPr>
      <xdr:spPr>
        <a:xfrm>
          <a:off x="16370300" y="164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66353</xdr:rowOff>
    </xdr:from>
    <xdr:to>
      <xdr:col>22</xdr:col>
      <xdr:colOff>415925</xdr:colOff>
      <xdr:row>97</xdr:row>
      <xdr:rowOff>167953</xdr:rowOff>
    </xdr:to>
    <xdr:sp macro="" textlink="">
      <xdr:nvSpPr>
        <xdr:cNvPr id="689" name="円/楕円 688"/>
        <xdr:cNvSpPr/>
      </xdr:nvSpPr>
      <xdr:spPr>
        <a:xfrm>
          <a:off x="15430500" y="166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13030</xdr:rowOff>
    </xdr:from>
    <xdr:ext cx="534377" cy="259045"/>
    <xdr:sp macro="" textlink="">
      <xdr:nvSpPr>
        <xdr:cNvPr id="690" name="テキスト ボックス 689"/>
        <xdr:cNvSpPr txBox="1"/>
      </xdr:nvSpPr>
      <xdr:spPr>
        <a:xfrm>
          <a:off x="15214111" y="164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15839</xdr:rowOff>
    </xdr:from>
    <xdr:to>
      <xdr:col>21</xdr:col>
      <xdr:colOff>212725</xdr:colOff>
      <xdr:row>98</xdr:row>
      <xdr:rowOff>117439</xdr:rowOff>
    </xdr:to>
    <xdr:sp macro="" textlink="">
      <xdr:nvSpPr>
        <xdr:cNvPr id="691" name="円/楕円 690"/>
        <xdr:cNvSpPr/>
      </xdr:nvSpPr>
      <xdr:spPr>
        <a:xfrm>
          <a:off x="14541500" y="1681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133966</xdr:rowOff>
    </xdr:from>
    <xdr:ext cx="534377" cy="259045"/>
    <xdr:sp macro="" textlink="">
      <xdr:nvSpPr>
        <xdr:cNvPr id="692" name="テキスト ボックス 691"/>
        <xdr:cNvSpPr txBox="1"/>
      </xdr:nvSpPr>
      <xdr:spPr>
        <a:xfrm>
          <a:off x="14325111" y="1659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19817</xdr:rowOff>
    </xdr:from>
    <xdr:to>
      <xdr:col>20</xdr:col>
      <xdr:colOff>9525</xdr:colOff>
      <xdr:row>98</xdr:row>
      <xdr:rowOff>121417</xdr:rowOff>
    </xdr:to>
    <xdr:sp macro="" textlink="">
      <xdr:nvSpPr>
        <xdr:cNvPr id="693" name="円/楕円 692"/>
        <xdr:cNvSpPr/>
      </xdr:nvSpPr>
      <xdr:spPr>
        <a:xfrm>
          <a:off x="13652500" y="168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112544</xdr:rowOff>
    </xdr:from>
    <xdr:ext cx="534377" cy="259045"/>
    <xdr:sp macro="" textlink="">
      <xdr:nvSpPr>
        <xdr:cNvPr id="694" name="テキスト ボックス 693"/>
        <xdr:cNvSpPr txBox="1"/>
      </xdr:nvSpPr>
      <xdr:spPr>
        <a:xfrm>
          <a:off x="13436111" y="169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39629</xdr:rowOff>
    </xdr:from>
    <xdr:to>
      <xdr:col>18</xdr:col>
      <xdr:colOff>492125</xdr:colOff>
      <xdr:row>98</xdr:row>
      <xdr:rowOff>141229</xdr:rowOff>
    </xdr:to>
    <xdr:sp macro="" textlink="">
      <xdr:nvSpPr>
        <xdr:cNvPr id="695" name="円/楕円 694"/>
        <xdr:cNvSpPr/>
      </xdr:nvSpPr>
      <xdr:spPr>
        <a:xfrm>
          <a:off x="12763500" y="168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132356</xdr:rowOff>
    </xdr:from>
    <xdr:ext cx="534377" cy="259045"/>
    <xdr:sp macro="" textlink="">
      <xdr:nvSpPr>
        <xdr:cNvPr id="696" name="テキスト ボックス 695"/>
        <xdr:cNvSpPr txBox="1"/>
      </xdr:nvSpPr>
      <xdr:spPr>
        <a:xfrm>
          <a:off x="12547111" y="1693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42964</xdr:rowOff>
    </xdr:from>
    <xdr:to>
      <xdr:col>32</xdr:col>
      <xdr:colOff>187325</xdr:colOff>
      <xdr:row>39</xdr:row>
      <xdr:rowOff>44450</xdr:rowOff>
    </xdr:to>
    <xdr:cxnSp macro="">
      <xdr:nvCxnSpPr>
        <xdr:cNvPr id="725" name="直線コネクタ 724"/>
        <xdr:cNvCxnSpPr/>
      </xdr:nvCxnSpPr>
      <xdr:spPr>
        <a:xfrm>
          <a:off x="21323300" y="672951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42964</xdr:rowOff>
    </xdr:from>
    <xdr:to>
      <xdr:col>31</xdr:col>
      <xdr:colOff>34925</xdr:colOff>
      <xdr:row>39</xdr:row>
      <xdr:rowOff>44450</xdr:rowOff>
    </xdr:to>
    <xdr:cxnSp macro="">
      <xdr:nvCxnSpPr>
        <xdr:cNvPr id="728" name="直線コネクタ 727"/>
        <xdr:cNvCxnSpPr/>
      </xdr:nvCxnSpPr>
      <xdr:spPr>
        <a:xfrm flipV="1">
          <a:off x="20434300" y="672951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163614</xdr:rowOff>
    </xdr:from>
    <xdr:to>
      <xdr:col>31</xdr:col>
      <xdr:colOff>85725</xdr:colOff>
      <xdr:row>39</xdr:row>
      <xdr:rowOff>93764</xdr:rowOff>
    </xdr:to>
    <xdr:sp macro="" textlink="">
      <xdr:nvSpPr>
        <xdr:cNvPr id="746" name="円/楕円 745"/>
        <xdr:cNvSpPr/>
      </xdr:nvSpPr>
      <xdr:spPr>
        <a:xfrm>
          <a:off x="21272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84891</xdr:rowOff>
    </xdr:from>
    <xdr:ext cx="313932" cy="259045"/>
    <xdr:sp macro="" textlink="">
      <xdr:nvSpPr>
        <xdr:cNvPr id="747" name="テキスト ボックス 746"/>
        <xdr:cNvSpPr txBox="1"/>
      </xdr:nvSpPr>
      <xdr:spPr>
        <a:xfrm>
          <a:off x="21166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4" name="直線コネクタ 78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7" name="直線コネクタ 78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18694</xdr:rowOff>
    </xdr:from>
    <xdr:ext cx="469744" cy="259045"/>
    <xdr:sp macro="" textlink="">
      <xdr:nvSpPr>
        <xdr:cNvPr id="789" name="テキスト ボックス 788"/>
        <xdr:cNvSpPr txBox="1"/>
      </xdr:nvSpPr>
      <xdr:spPr>
        <a:xfrm>
          <a:off x="21088427"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0" name="直線コネクタ 78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155788</xdr:rowOff>
    </xdr:from>
    <xdr:ext cx="469744" cy="259045"/>
    <xdr:sp macro="" textlink="">
      <xdr:nvSpPr>
        <xdr:cNvPr id="792" name="テキスト ボックス 791"/>
        <xdr:cNvSpPr txBox="1"/>
      </xdr:nvSpPr>
      <xdr:spPr>
        <a:xfrm>
          <a:off x="20199427" y="97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3" name="直線コネクタ 79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141908</xdr:rowOff>
    </xdr:from>
    <xdr:ext cx="469744" cy="259045"/>
    <xdr:sp macro="" textlink="">
      <xdr:nvSpPr>
        <xdr:cNvPr id="795" name="テキスト ボックス 794"/>
        <xdr:cNvSpPr txBox="1"/>
      </xdr:nvSpPr>
      <xdr:spPr>
        <a:xfrm>
          <a:off x="19310427" y="97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円/楕円 80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5" name="円/楕円 80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6" name="テキスト ボックス 80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7" name="円/楕円 80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8" name="テキスト ボックス 80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9" name="円/楕円 80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0" name="テキスト ボックス 80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1" name="円/楕円 81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2" name="テキスト ボックス 81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164438</xdr:rowOff>
    </xdr:from>
    <xdr:to>
      <xdr:col>32</xdr:col>
      <xdr:colOff>187325</xdr:colOff>
      <xdr:row>75</xdr:row>
      <xdr:rowOff>87759</xdr:rowOff>
    </xdr:to>
    <xdr:cxnSp macro="">
      <xdr:nvCxnSpPr>
        <xdr:cNvPr id="844" name="直線コネクタ 843"/>
        <xdr:cNvCxnSpPr/>
      </xdr:nvCxnSpPr>
      <xdr:spPr>
        <a:xfrm flipV="1">
          <a:off x="21323300" y="12851738"/>
          <a:ext cx="838200" cy="9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87759</xdr:rowOff>
    </xdr:from>
    <xdr:to>
      <xdr:col>31</xdr:col>
      <xdr:colOff>34925</xdr:colOff>
      <xdr:row>75</xdr:row>
      <xdr:rowOff>118505</xdr:rowOff>
    </xdr:to>
    <xdr:cxnSp macro="">
      <xdr:nvCxnSpPr>
        <xdr:cNvPr id="847" name="直線コネクタ 846"/>
        <xdr:cNvCxnSpPr/>
      </xdr:nvCxnSpPr>
      <xdr:spPr>
        <a:xfrm flipV="1">
          <a:off x="20434300" y="12946509"/>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114505</xdr:rowOff>
    </xdr:from>
    <xdr:to>
      <xdr:col>29</xdr:col>
      <xdr:colOff>517525</xdr:colOff>
      <xdr:row>75</xdr:row>
      <xdr:rowOff>118505</xdr:rowOff>
    </xdr:to>
    <xdr:cxnSp macro="">
      <xdr:nvCxnSpPr>
        <xdr:cNvPr id="850" name="直線コネクタ 849"/>
        <xdr:cNvCxnSpPr/>
      </xdr:nvCxnSpPr>
      <xdr:spPr>
        <a:xfrm>
          <a:off x="19545300" y="12973255"/>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114505</xdr:rowOff>
    </xdr:from>
    <xdr:to>
      <xdr:col>28</xdr:col>
      <xdr:colOff>314325</xdr:colOff>
      <xdr:row>76</xdr:row>
      <xdr:rowOff>33646</xdr:rowOff>
    </xdr:to>
    <xdr:cxnSp macro="">
      <xdr:nvCxnSpPr>
        <xdr:cNvPr id="853" name="直線コネクタ 852"/>
        <xdr:cNvCxnSpPr/>
      </xdr:nvCxnSpPr>
      <xdr:spPr>
        <a:xfrm flipV="1">
          <a:off x="18656300" y="12973255"/>
          <a:ext cx="889000" cy="9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5" name="テキスト ボックス 854"/>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113638</xdr:rowOff>
    </xdr:from>
    <xdr:to>
      <xdr:col>32</xdr:col>
      <xdr:colOff>238125</xdr:colOff>
      <xdr:row>75</xdr:row>
      <xdr:rowOff>43788</xdr:rowOff>
    </xdr:to>
    <xdr:sp macro="" textlink="">
      <xdr:nvSpPr>
        <xdr:cNvPr id="863" name="円/楕円 862"/>
        <xdr:cNvSpPr/>
      </xdr:nvSpPr>
      <xdr:spPr>
        <a:xfrm>
          <a:off x="22110700" y="128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136515</xdr:rowOff>
    </xdr:from>
    <xdr:ext cx="534377" cy="259045"/>
    <xdr:sp macro="" textlink="">
      <xdr:nvSpPr>
        <xdr:cNvPr id="864" name="繰出金該当値テキスト"/>
        <xdr:cNvSpPr txBox="1"/>
      </xdr:nvSpPr>
      <xdr:spPr>
        <a:xfrm>
          <a:off x="22212300" y="1265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36959</xdr:rowOff>
    </xdr:from>
    <xdr:to>
      <xdr:col>31</xdr:col>
      <xdr:colOff>85725</xdr:colOff>
      <xdr:row>75</xdr:row>
      <xdr:rowOff>138559</xdr:rowOff>
    </xdr:to>
    <xdr:sp macro="" textlink="">
      <xdr:nvSpPr>
        <xdr:cNvPr id="865" name="円/楕円 864"/>
        <xdr:cNvSpPr/>
      </xdr:nvSpPr>
      <xdr:spPr>
        <a:xfrm>
          <a:off x="21272500" y="128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155086</xdr:rowOff>
    </xdr:from>
    <xdr:ext cx="534377" cy="259045"/>
    <xdr:sp macro="" textlink="">
      <xdr:nvSpPr>
        <xdr:cNvPr id="866" name="テキスト ボックス 865"/>
        <xdr:cNvSpPr txBox="1"/>
      </xdr:nvSpPr>
      <xdr:spPr>
        <a:xfrm>
          <a:off x="21056111" y="126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62,681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67705</xdr:rowOff>
    </xdr:from>
    <xdr:to>
      <xdr:col>29</xdr:col>
      <xdr:colOff>568325</xdr:colOff>
      <xdr:row>75</xdr:row>
      <xdr:rowOff>169304</xdr:rowOff>
    </xdr:to>
    <xdr:sp macro="" textlink="">
      <xdr:nvSpPr>
        <xdr:cNvPr id="867" name="円/楕円 866"/>
        <xdr:cNvSpPr/>
      </xdr:nvSpPr>
      <xdr:spPr>
        <a:xfrm>
          <a:off x="20383500" y="129264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14382</xdr:rowOff>
    </xdr:from>
    <xdr:ext cx="534377" cy="259045"/>
    <xdr:sp macro="" textlink="">
      <xdr:nvSpPr>
        <xdr:cNvPr id="868" name="テキスト ボックス 867"/>
        <xdr:cNvSpPr txBox="1"/>
      </xdr:nvSpPr>
      <xdr:spPr>
        <a:xfrm>
          <a:off x="20167111" y="127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63705</xdr:rowOff>
    </xdr:from>
    <xdr:to>
      <xdr:col>28</xdr:col>
      <xdr:colOff>365125</xdr:colOff>
      <xdr:row>75</xdr:row>
      <xdr:rowOff>165305</xdr:rowOff>
    </xdr:to>
    <xdr:sp macro="" textlink="">
      <xdr:nvSpPr>
        <xdr:cNvPr id="869" name="円/楕円 868"/>
        <xdr:cNvSpPr/>
      </xdr:nvSpPr>
      <xdr:spPr>
        <a:xfrm>
          <a:off x="19494500" y="129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10382</xdr:rowOff>
    </xdr:from>
    <xdr:ext cx="534377" cy="259045"/>
    <xdr:sp macro="" textlink="">
      <xdr:nvSpPr>
        <xdr:cNvPr id="870" name="テキスト ボックス 869"/>
        <xdr:cNvSpPr txBox="1"/>
      </xdr:nvSpPr>
      <xdr:spPr>
        <a:xfrm>
          <a:off x="19278111" y="126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154296</xdr:rowOff>
    </xdr:from>
    <xdr:to>
      <xdr:col>27</xdr:col>
      <xdr:colOff>161925</xdr:colOff>
      <xdr:row>76</xdr:row>
      <xdr:rowOff>84446</xdr:rowOff>
    </xdr:to>
    <xdr:sp macro="" textlink="">
      <xdr:nvSpPr>
        <xdr:cNvPr id="871" name="円/楕円 870"/>
        <xdr:cNvSpPr/>
      </xdr:nvSpPr>
      <xdr:spPr>
        <a:xfrm>
          <a:off x="18605500" y="1301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100973</xdr:rowOff>
    </xdr:from>
    <xdr:ext cx="534377" cy="259045"/>
    <xdr:sp macro="" textlink="">
      <xdr:nvSpPr>
        <xdr:cNvPr id="872" name="テキスト ボックス 871"/>
        <xdr:cNvSpPr txBox="1"/>
      </xdr:nvSpPr>
      <xdr:spPr>
        <a:xfrm>
          <a:off x="18389111" y="1278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歳出決算額総額は，住民一人当たり</a:t>
          </a:r>
          <a:r>
            <a:rPr lang="en-US" altLang="ja-JP" sz="1200">
              <a:solidFill>
                <a:schemeClr val="dk1"/>
              </a:solidFill>
              <a:effectLst/>
              <a:latin typeface="+mn-lt"/>
              <a:ea typeface="+mn-ea"/>
              <a:cs typeface="+mn-cs"/>
            </a:rPr>
            <a:t>654</a:t>
          </a:r>
          <a:r>
            <a:rPr lang="ja-JP" altLang="ja-JP" sz="1200">
              <a:solidFill>
                <a:schemeClr val="dk1"/>
              </a:solidFill>
              <a:effectLst/>
              <a:latin typeface="+mn-lt"/>
              <a:ea typeface="+mn-ea"/>
              <a:cs typeface="+mn-cs"/>
            </a:rPr>
            <a:t>千円となっており，前年度歳出決算総額は住民一人当たり</a:t>
          </a:r>
          <a:r>
            <a:rPr lang="en-US" altLang="ja-JP" sz="1200">
              <a:solidFill>
                <a:schemeClr val="dk1"/>
              </a:solidFill>
              <a:effectLst/>
              <a:latin typeface="+mn-lt"/>
              <a:ea typeface="+mn-ea"/>
              <a:cs typeface="+mn-cs"/>
            </a:rPr>
            <a:t>664</a:t>
          </a:r>
          <a:r>
            <a:rPr lang="ja-JP" altLang="ja-JP" sz="1200">
              <a:solidFill>
                <a:schemeClr val="dk1"/>
              </a:solidFill>
              <a:effectLst/>
              <a:latin typeface="+mn-lt"/>
              <a:ea typeface="+mn-ea"/>
              <a:cs typeface="+mn-cs"/>
            </a:rPr>
            <a:t>千円で比較すると</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千円の減となっている。主な構成項目である人件費は</a:t>
          </a:r>
          <a:r>
            <a:rPr lang="en-US" altLang="ja-JP" sz="1200">
              <a:solidFill>
                <a:schemeClr val="dk1"/>
              </a:solidFill>
              <a:effectLst/>
              <a:latin typeface="+mn-lt"/>
              <a:ea typeface="+mn-ea"/>
              <a:cs typeface="+mn-cs"/>
            </a:rPr>
            <a:t>77</a:t>
          </a:r>
          <a:r>
            <a:rPr lang="ja-JP" altLang="ja-JP" sz="1200">
              <a:solidFill>
                <a:schemeClr val="dk1"/>
              </a:solidFill>
              <a:effectLst/>
              <a:latin typeface="+mn-lt"/>
              <a:ea typeface="+mn-ea"/>
              <a:cs typeface="+mn-cs"/>
            </a:rPr>
            <a:t>千円，定員適正化計画に基づく退職者不補充等の人件費削減により平成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年度と比較すると</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千円減となっている。扶助費は</a:t>
          </a:r>
          <a:r>
            <a:rPr lang="en-US" altLang="ja-JP" sz="1200">
              <a:solidFill>
                <a:schemeClr val="dk1"/>
              </a:solidFill>
              <a:effectLst/>
              <a:latin typeface="+mn-lt"/>
              <a:ea typeface="+mn-ea"/>
              <a:cs typeface="+mn-cs"/>
            </a:rPr>
            <a:t>119</a:t>
          </a:r>
          <a:r>
            <a:rPr lang="ja-JP" altLang="ja-JP" sz="1200">
              <a:solidFill>
                <a:schemeClr val="dk1"/>
              </a:solidFill>
              <a:effectLst/>
              <a:latin typeface="+mn-lt"/>
              <a:ea typeface="+mn-ea"/>
              <a:cs typeface="+mn-cs"/>
            </a:rPr>
            <a:t>千円，急速な高齢化に伴う医療費の増及び施設型給付費の増等により平成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年度と比較すると</a:t>
          </a:r>
          <a:r>
            <a:rPr lang="en-US" altLang="ja-JP" sz="1200">
              <a:solidFill>
                <a:schemeClr val="dk1"/>
              </a:solidFill>
              <a:effectLst/>
              <a:latin typeface="+mn-lt"/>
              <a:ea typeface="+mn-ea"/>
              <a:cs typeface="+mn-cs"/>
            </a:rPr>
            <a:t>16</a:t>
          </a:r>
          <a:r>
            <a:rPr lang="ja-JP" altLang="ja-JP" sz="1200">
              <a:solidFill>
                <a:schemeClr val="dk1"/>
              </a:solidFill>
              <a:effectLst/>
              <a:latin typeface="+mn-lt"/>
              <a:ea typeface="+mn-ea"/>
              <a:cs typeface="+mn-cs"/>
            </a:rPr>
            <a:t>千円増となっている。普通建設事業費は</a:t>
          </a:r>
          <a:r>
            <a:rPr lang="en-US" altLang="ja-JP" sz="1200">
              <a:solidFill>
                <a:schemeClr val="dk1"/>
              </a:solidFill>
              <a:effectLst/>
              <a:latin typeface="+mn-lt"/>
              <a:ea typeface="+mn-ea"/>
              <a:cs typeface="+mn-cs"/>
            </a:rPr>
            <a:t>90</a:t>
          </a:r>
          <a:r>
            <a:rPr lang="ja-JP" altLang="ja-JP" sz="1200">
              <a:solidFill>
                <a:schemeClr val="dk1"/>
              </a:solidFill>
              <a:effectLst/>
              <a:latin typeface="+mn-lt"/>
              <a:ea typeface="+mn-ea"/>
              <a:cs typeface="+mn-cs"/>
            </a:rPr>
            <a:t>千円，農地総務事務費（国営かんがい排水事業）の減（決算額対前年度　皆減）により，平成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年度と比較すると</a:t>
          </a:r>
          <a:r>
            <a:rPr lang="en-US" altLang="ja-JP" sz="1200">
              <a:solidFill>
                <a:schemeClr val="dk1"/>
              </a:solidFill>
              <a:effectLst/>
              <a:latin typeface="+mn-lt"/>
              <a:ea typeface="+mn-ea"/>
              <a:cs typeface="+mn-cs"/>
            </a:rPr>
            <a:t>61</a:t>
          </a:r>
          <a:r>
            <a:rPr lang="ja-JP" altLang="ja-JP" sz="1200">
              <a:solidFill>
                <a:schemeClr val="dk1"/>
              </a:solidFill>
              <a:effectLst/>
              <a:latin typeface="+mn-lt"/>
              <a:ea typeface="+mn-ea"/>
              <a:cs typeface="+mn-cs"/>
            </a:rPr>
            <a:t>千円の減となっている。積立金は</a:t>
          </a:r>
          <a:r>
            <a:rPr lang="en-US" altLang="ja-JP" sz="1200">
              <a:solidFill>
                <a:schemeClr val="dk1"/>
              </a:solidFill>
              <a:effectLst/>
              <a:latin typeface="+mn-lt"/>
              <a:ea typeface="+mn-ea"/>
              <a:cs typeface="+mn-cs"/>
            </a:rPr>
            <a:t>54</a:t>
          </a:r>
          <a:r>
            <a:rPr lang="ja-JP" altLang="ja-JP" sz="1200">
              <a:solidFill>
                <a:schemeClr val="dk1"/>
              </a:solidFill>
              <a:effectLst/>
              <a:latin typeface="+mn-lt"/>
              <a:ea typeface="+mn-ea"/>
              <a:cs typeface="+mn-cs"/>
            </a:rPr>
            <a:t>千円，ふるさと納税の推進を積極的に行ったことによる曽於市思いやりふるさと基金積立金の増等により平成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年度と比較すると</a:t>
          </a:r>
          <a:r>
            <a:rPr lang="en-US" altLang="ja-JP" sz="1200">
              <a:solidFill>
                <a:schemeClr val="dk1"/>
              </a:solidFill>
              <a:effectLst/>
              <a:latin typeface="+mn-lt"/>
              <a:ea typeface="+mn-ea"/>
              <a:cs typeface="+mn-cs"/>
            </a:rPr>
            <a:t>19</a:t>
          </a:r>
          <a:r>
            <a:rPr lang="ja-JP" altLang="ja-JP" sz="1200">
              <a:solidFill>
                <a:schemeClr val="dk1"/>
              </a:solidFill>
              <a:effectLst/>
              <a:latin typeface="+mn-lt"/>
              <a:ea typeface="+mn-ea"/>
              <a:cs typeface="+mn-cs"/>
            </a:rPr>
            <a:t>千円増となっている。今後も住民サービスの充実を基本とし，事業の取捨選択を徹底していくことで，事業費の減少を目指すこととしている。</a:t>
          </a: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37,633
37,446
390.11
25,589,855
24,610,461
692,746
13,212,930
26,613,400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79502</xdr:rowOff>
    </xdr:from>
    <xdr:to>
      <xdr:col>6</xdr:col>
      <xdr:colOff>511175</xdr:colOff>
      <xdr:row>36</xdr:row>
      <xdr:rowOff>18352</xdr:rowOff>
    </xdr:to>
    <xdr:cxnSp macro="">
      <xdr:nvCxnSpPr>
        <xdr:cNvPr id="61" name="直線コネクタ 60"/>
        <xdr:cNvCxnSpPr/>
      </xdr:nvCxnSpPr>
      <xdr:spPr>
        <a:xfrm>
          <a:off x="3797300" y="6080252"/>
          <a:ext cx="8382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79502</xdr:rowOff>
    </xdr:from>
    <xdr:to>
      <xdr:col>5</xdr:col>
      <xdr:colOff>358775</xdr:colOff>
      <xdr:row>35</xdr:row>
      <xdr:rowOff>130747</xdr:rowOff>
    </xdr:to>
    <xdr:cxnSp macro="">
      <xdr:nvCxnSpPr>
        <xdr:cNvPr id="64" name="直線コネクタ 63"/>
        <xdr:cNvCxnSpPr/>
      </xdr:nvCxnSpPr>
      <xdr:spPr>
        <a:xfrm flipV="1">
          <a:off x="2908300" y="6080252"/>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130747</xdr:rowOff>
    </xdr:from>
    <xdr:to>
      <xdr:col>4</xdr:col>
      <xdr:colOff>155575</xdr:colOff>
      <xdr:row>36</xdr:row>
      <xdr:rowOff>12636</xdr:rowOff>
    </xdr:to>
    <xdr:cxnSp macro="">
      <xdr:nvCxnSpPr>
        <xdr:cNvPr id="67" name="直線コネクタ 66"/>
        <xdr:cNvCxnSpPr/>
      </xdr:nvCxnSpPr>
      <xdr:spPr>
        <a:xfrm flipV="1">
          <a:off x="2019300" y="6131497"/>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84265</xdr:rowOff>
    </xdr:from>
    <xdr:to>
      <xdr:col>2</xdr:col>
      <xdr:colOff>638175</xdr:colOff>
      <xdr:row>36</xdr:row>
      <xdr:rowOff>12636</xdr:rowOff>
    </xdr:to>
    <xdr:cxnSp macro="">
      <xdr:nvCxnSpPr>
        <xdr:cNvPr id="70" name="直線コネクタ 69"/>
        <xdr:cNvCxnSpPr/>
      </xdr:nvCxnSpPr>
      <xdr:spPr>
        <a:xfrm>
          <a:off x="1130300" y="6085015"/>
          <a:ext cx="889000" cy="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139002</xdr:rowOff>
    </xdr:from>
    <xdr:to>
      <xdr:col>6</xdr:col>
      <xdr:colOff>561975</xdr:colOff>
      <xdr:row>36</xdr:row>
      <xdr:rowOff>69152</xdr:rowOff>
    </xdr:to>
    <xdr:sp macro="" textlink="">
      <xdr:nvSpPr>
        <xdr:cNvPr id="80" name="円/楕円 79"/>
        <xdr:cNvSpPr/>
      </xdr:nvSpPr>
      <xdr:spPr>
        <a:xfrm>
          <a:off x="4584700" y="61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117429</xdr:rowOff>
    </xdr:from>
    <xdr:ext cx="469744" cy="259045"/>
    <xdr:sp macro="" textlink="">
      <xdr:nvSpPr>
        <xdr:cNvPr id="81" name="議会費該当値テキスト"/>
        <xdr:cNvSpPr txBox="1"/>
      </xdr:nvSpPr>
      <xdr:spPr>
        <a:xfrm>
          <a:off x="4686300" y="611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28702</xdr:rowOff>
    </xdr:from>
    <xdr:to>
      <xdr:col>5</xdr:col>
      <xdr:colOff>409575</xdr:colOff>
      <xdr:row>35</xdr:row>
      <xdr:rowOff>130302</xdr:rowOff>
    </xdr:to>
    <xdr:sp macro="" textlink="">
      <xdr:nvSpPr>
        <xdr:cNvPr id="82" name="円/楕円 81"/>
        <xdr:cNvSpPr/>
      </xdr:nvSpPr>
      <xdr:spPr>
        <a:xfrm>
          <a:off x="3746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146829</xdr:rowOff>
    </xdr:from>
    <xdr:ext cx="469744" cy="259045"/>
    <xdr:sp macro="" textlink="">
      <xdr:nvSpPr>
        <xdr:cNvPr id="83" name="テキスト ボックス 82"/>
        <xdr:cNvSpPr txBox="1"/>
      </xdr:nvSpPr>
      <xdr:spPr>
        <a:xfrm>
          <a:off x="3562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79947</xdr:rowOff>
    </xdr:from>
    <xdr:to>
      <xdr:col>4</xdr:col>
      <xdr:colOff>206375</xdr:colOff>
      <xdr:row>36</xdr:row>
      <xdr:rowOff>10097</xdr:rowOff>
    </xdr:to>
    <xdr:sp macro="" textlink="">
      <xdr:nvSpPr>
        <xdr:cNvPr id="84" name="円/楕円 83"/>
        <xdr:cNvSpPr/>
      </xdr:nvSpPr>
      <xdr:spPr>
        <a:xfrm>
          <a:off x="2857500" y="60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26624</xdr:rowOff>
    </xdr:from>
    <xdr:ext cx="469744" cy="259045"/>
    <xdr:sp macro="" textlink="">
      <xdr:nvSpPr>
        <xdr:cNvPr id="85" name="テキスト ボックス 84"/>
        <xdr:cNvSpPr txBox="1"/>
      </xdr:nvSpPr>
      <xdr:spPr>
        <a:xfrm>
          <a:off x="2673427" y="585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133286</xdr:rowOff>
    </xdr:from>
    <xdr:to>
      <xdr:col>3</xdr:col>
      <xdr:colOff>3175</xdr:colOff>
      <xdr:row>36</xdr:row>
      <xdr:rowOff>63436</xdr:rowOff>
    </xdr:to>
    <xdr:sp macro="" textlink="">
      <xdr:nvSpPr>
        <xdr:cNvPr id="86" name="円/楕円 85"/>
        <xdr:cNvSpPr/>
      </xdr:nvSpPr>
      <xdr:spPr>
        <a:xfrm>
          <a:off x="1968500" y="61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54563</xdr:rowOff>
    </xdr:from>
    <xdr:ext cx="469744" cy="259045"/>
    <xdr:sp macro="" textlink="">
      <xdr:nvSpPr>
        <xdr:cNvPr id="87" name="テキスト ボックス 86"/>
        <xdr:cNvSpPr txBox="1"/>
      </xdr:nvSpPr>
      <xdr:spPr>
        <a:xfrm>
          <a:off x="1784427" y="62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33465</xdr:rowOff>
    </xdr:from>
    <xdr:to>
      <xdr:col>1</xdr:col>
      <xdr:colOff>485775</xdr:colOff>
      <xdr:row>35</xdr:row>
      <xdr:rowOff>135065</xdr:rowOff>
    </xdr:to>
    <xdr:sp macro="" textlink="">
      <xdr:nvSpPr>
        <xdr:cNvPr id="88" name="円/楕円 87"/>
        <xdr:cNvSpPr/>
      </xdr:nvSpPr>
      <xdr:spPr>
        <a:xfrm>
          <a:off x="1079500" y="60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151592</xdr:rowOff>
    </xdr:from>
    <xdr:ext cx="469744" cy="259045"/>
    <xdr:sp macro="" textlink="">
      <xdr:nvSpPr>
        <xdr:cNvPr id="89" name="テキスト ボックス 88"/>
        <xdr:cNvSpPr txBox="1"/>
      </xdr:nvSpPr>
      <xdr:spPr>
        <a:xfrm>
          <a:off x="895427" y="580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96572</xdr:rowOff>
    </xdr:from>
    <xdr:to>
      <xdr:col>6</xdr:col>
      <xdr:colOff>511175</xdr:colOff>
      <xdr:row>56</xdr:row>
      <xdr:rowOff>127547</xdr:rowOff>
    </xdr:to>
    <xdr:cxnSp macro="">
      <xdr:nvCxnSpPr>
        <xdr:cNvPr id="116" name="直線コネクタ 115"/>
        <xdr:cNvCxnSpPr/>
      </xdr:nvCxnSpPr>
      <xdr:spPr>
        <a:xfrm>
          <a:off x="3797300" y="9697772"/>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96572</xdr:rowOff>
    </xdr:from>
    <xdr:to>
      <xdr:col>5</xdr:col>
      <xdr:colOff>358775</xdr:colOff>
      <xdr:row>57</xdr:row>
      <xdr:rowOff>23306</xdr:rowOff>
    </xdr:to>
    <xdr:cxnSp macro="">
      <xdr:nvCxnSpPr>
        <xdr:cNvPr id="119" name="直線コネクタ 118"/>
        <xdr:cNvCxnSpPr/>
      </xdr:nvCxnSpPr>
      <xdr:spPr>
        <a:xfrm flipV="1">
          <a:off x="2908300" y="9697772"/>
          <a:ext cx="889000" cy="9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152871</xdr:rowOff>
    </xdr:from>
    <xdr:ext cx="534377" cy="259045"/>
    <xdr:sp macro="" textlink="">
      <xdr:nvSpPr>
        <xdr:cNvPr id="121" name="テキスト ボックス 120"/>
        <xdr:cNvSpPr txBox="1"/>
      </xdr:nvSpPr>
      <xdr:spPr>
        <a:xfrm>
          <a:off x="3530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5187</xdr:rowOff>
    </xdr:from>
    <xdr:to>
      <xdr:col>4</xdr:col>
      <xdr:colOff>155575</xdr:colOff>
      <xdr:row>57</xdr:row>
      <xdr:rowOff>23306</xdr:rowOff>
    </xdr:to>
    <xdr:cxnSp macro="">
      <xdr:nvCxnSpPr>
        <xdr:cNvPr id="122" name="直線コネクタ 121"/>
        <xdr:cNvCxnSpPr/>
      </xdr:nvCxnSpPr>
      <xdr:spPr>
        <a:xfrm>
          <a:off x="2019300" y="9777837"/>
          <a:ext cx="8890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39312</xdr:rowOff>
    </xdr:from>
    <xdr:ext cx="534377" cy="259045"/>
    <xdr:sp macro="" textlink="">
      <xdr:nvSpPr>
        <xdr:cNvPr id="124" name="テキスト ボックス 123"/>
        <xdr:cNvSpPr txBox="1"/>
      </xdr:nvSpPr>
      <xdr:spPr>
        <a:xfrm>
          <a:off x="2641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5187</xdr:rowOff>
    </xdr:from>
    <xdr:to>
      <xdr:col>2</xdr:col>
      <xdr:colOff>638175</xdr:colOff>
      <xdr:row>57</xdr:row>
      <xdr:rowOff>8808</xdr:rowOff>
    </xdr:to>
    <xdr:cxnSp macro="">
      <xdr:nvCxnSpPr>
        <xdr:cNvPr id="125" name="直線コネクタ 124"/>
        <xdr:cNvCxnSpPr/>
      </xdr:nvCxnSpPr>
      <xdr:spPr>
        <a:xfrm flipV="1">
          <a:off x="1130300" y="9777837"/>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24632</xdr:rowOff>
    </xdr:from>
    <xdr:ext cx="534377" cy="259045"/>
    <xdr:sp macro="" textlink="">
      <xdr:nvSpPr>
        <xdr:cNvPr id="127" name="テキスト ボックス 126"/>
        <xdr:cNvSpPr txBox="1"/>
      </xdr:nvSpPr>
      <xdr:spPr>
        <a:xfrm>
          <a:off x="1752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21093</xdr:rowOff>
    </xdr:from>
    <xdr:ext cx="534377" cy="259045"/>
    <xdr:sp macro="" textlink="">
      <xdr:nvSpPr>
        <xdr:cNvPr id="129" name="テキスト ボックス 128"/>
        <xdr:cNvSpPr txBox="1"/>
      </xdr:nvSpPr>
      <xdr:spPr>
        <a:xfrm>
          <a:off x="863111" y="9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76747</xdr:rowOff>
    </xdr:from>
    <xdr:to>
      <xdr:col>6</xdr:col>
      <xdr:colOff>561975</xdr:colOff>
      <xdr:row>57</xdr:row>
      <xdr:rowOff>6897</xdr:rowOff>
    </xdr:to>
    <xdr:sp macro="" textlink="">
      <xdr:nvSpPr>
        <xdr:cNvPr id="135" name="円/楕円 134"/>
        <xdr:cNvSpPr/>
      </xdr:nvSpPr>
      <xdr:spPr>
        <a:xfrm>
          <a:off x="4584700" y="967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55174</xdr:rowOff>
    </xdr:from>
    <xdr:ext cx="534377" cy="259045"/>
    <xdr:sp macro="" textlink="">
      <xdr:nvSpPr>
        <xdr:cNvPr id="136" name="総務費該当値テキスト"/>
        <xdr:cNvSpPr txBox="1"/>
      </xdr:nvSpPr>
      <xdr:spPr>
        <a:xfrm>
          <a:off x="4686300" y="96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45772</xdr:rowOff>
    </xdr:from>
    <xdr:to>
      <xdr:col>5</xdr:col>
      <xdr:colOff>409575</xdr:colOff>
      <xdr:row>56</xdr:row>
      <xdr:rowOff>147372</xdr:rowOff>
    </xdr:to>
    <xdr:sp macro="" textlink="">
      <xdr:nvSpPr>
        <xdr:cNvPr id="137" name="円/楕円 136"/>
        <xdr:cNvSpPr/>
      </xdr:nvSpPr>
      <xdr:spPr>
        <a:xfrm>
          <a:off x="3746500" y="964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138499</xdr:rowOff>
    </xdr:from>
    <xdr:ext cx="534377" cy="259045"/>
    <xdr:sp macro="" textlink="">
      <xdr:nvSpPr>
        <xdr:cNvPr id="138" name="テキスト ボックス 137"/>
        <xdr:cNvSpPr txBox="1"/>
      </xdr:nvSpPr>
      <xdr:spPr>
        <a:xfrm>
          <a:off x="3530111" y="973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143956</xdr:rowOff>
    </xdr:from>
    <xdr:to>
      <xdr:col>4</xdr:col>
      <xdr:colOff>206375</xdr:colOff>
      <xdr:row>57</xdr:row>
      <xdr:rowOff>74106</xdr:rowOff>
    </xdr:to>
    <xdr:sp macro="" textlink="">
      <xdr:nvSpPr>
        <xdr:cNvPr id="139" name="円/楕円 138"/>
        <xdr:cNvSpPr/>
      </xdr:nvSpPr>
      <xdr:spPr>
        <a:xfrm>
          <a:off x="2857500" y="97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65233</xdr:rowOff>
    </xdr:from>
    <xdr:ext cx="534377" cy="259045"/>
    <xdr:sp macro="" textlink="">
      <xdr:nvSpPr>
        <xdr:cNvPr id="140" name="テキスト ボックス 139"/>
        <xdr:cNvSpPr txBox="1"/>
      </xdr:nvSpPr>
      <xdr:spPr>
        <a:xfrm>
          <a:off x="2641111" y="9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125837</xdr:rowOff>
    </xdr:from>
    <xdr:to>
      <xdr:col>3</xdr:col>
      <xdr:colOff>3175</xdr:colOff>
      <xdr:row>57</xdr:row>
      <xdr:rowOff>55987</xdr:rowOff>
    </xdr:to>
    <xdr:sp macro="" textlink="">
      <xdr:nvSpPr>
        <xdr:cNvPr id="141" name="円/楕円 140"/>
        <xdr:cNvSpPr/>
      </xdr:nvSpPr>
      <xdr:spPr>
        <a:xfrm>
          <a:off x="1968500" y="97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47114</xdr:rowOff>
    </xdr:from>
    <xdr:ext cx="534377" cy="259045"/>
    <xdr:sp macro="" textlink="">
      <xdr:nvSpPr>
        <xdr:cNvPr id="142" name="テキスト ボックス 141"/>
        <xdr:cNvSpPr txBox="1"/>
      </xdr:nvSpPr>
      <xdr:spPr>
        <a:xfrm>
          <a:off x="1752111" y="98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129458</xdr:rowOff>
    </xdr:from>
    <xdr:to>
      <xdr:col>1</xdr:col>
      <xdr:colOff>485775</xdr:colOff>
      <xdr:row>57</xdr:row>
      <xdr:rowOff>59608</xdr:rowOff>
    </xdr:to>
    <xdr:sp macro="" textlink="">
      <xdr:nvSpPr>
        <xdr:cNvPr id="143" name="円/楕円 142"/>
        <xdr:cNvSpPr/>
      </xdr:nvSpPr>
      <xdr:spPr>
        <a:xfrm>
          <a:off x="1079500" y="97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50735</xdr:rowOff>
    </xdr:from>
    <xdr:ext cx="534377" cy="259045"/>
    <xdr:sp macro="" textlink="">
      <xdr:nvSpPr>
        <xdr:cNvPr id="144" name="テキスト ボックス 143"/>
        <xdr:cNvSpPr txBox="1"/>
      </xdr:nvSpPr>
      <xdr:spPr>
        <a:xfrm>
          <a:off x="863111" y="98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160077</xdr:rowOff>
    </xdr:from>
    <xdr:to>
      <xdr:col>6</xdr:col>
      <xdr:colOff>511175</xdr:colOff>
      <xdr:row>76</xdr:row>
      <xdr:rowOff>96431</xdr:rowOff>
    </xdr:to>
    <xdr:cxnSp macro="">
      <xdr:nvCxnSpPr>
        <xdr:cNvPr id="172" name="直線コネクタ 171"/>
        <xdr:cNvCxnSpPr/>
      </xdr:nvCxnSpPr>
      <xdr:spPr>
        <a:xfrm flipV="1">
          <a:off x="3797300" y="13018827"/>
          <a:ext cx="838200" cy="10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96431</xdr:rowOff>
    </xdr:from>
    <xdr:to>
      <xdr:col>5</xdr:col>
      <xdr:colOff>358775</xdr:colOff>
      <xdr:row>76</xdr:row>
      <xdr:rowOff>108885</xdr:rowOff>
    </xdr:to>
    <xdr:cxnSp macro="">
      <xdr:nvCxnSpPr>
        <xdr:cNvPr id="175" name="直線コネクタ 174"/>
        <xdr:cNvCxnSpPr/>
      </xdr:nvCxnSpPr>
      <xdr:spPr>
        <a:xfrm flipV="1">
          <a:off x="2908300" y="13126631"/>
          <a:ext cx="8890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108885</xdr:rowOff>
    </xdr:from>
    <xdr:to>
      <xdr:col>4</xdr:col>
      <xdr:colOff>155575</xdr:colOff>
      <xdr:row>76</xdr:row>
      <xdr:rowOff>165939</xdr:rowOff>
    </xdr:to>
    <xdr:cxnSp macro="">
      <xdr:nvCxnSpPr>
        <xdr:cNvPr id="178" name="直線コネクタ 177"/>
        <xdr:cNvCxnSpPr/>
      </xdr:nvCxnSpPr>
      <xdr:spPr>
        <a:xfrm flipV="1">
          <a:off x="2019300" y="13139085"/>
          <a:ext cx="889000" cy="5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165939</xdr:rowOff>
    </xdr:from>
    <xdr:to>
      <xdr:col>2</xdr:col>
      <xdr:colOff>638175</xdr:colOff>
      <xdr:row>77</xdr:row>
      <xdr:rowOff>44895</xdr:rowOff>
    </xdr:to>
    <xdr:cxnSp macro="">
      <xdr:nvCxnSpPr>
        <xdr:cNvPr id="181" name="直線コネクタ 180"/>
        <xdr:cNvCxnSpPr/>
      </xdr:nvCxnSpPr>
      <xdr:spPr>
        <a:xfrm flipV="1">
          <a:off x="1130300" y="13196139"/>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3" name="テキスト ボックス 182"/>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109277</xdr:rowOff>
    </xdr:from>
    <xdr:to>
      <xdr:col>6</xdr:col>
      <xdr:colOff>561975</xdr:colOff>
      <xdr:row>76</xdr:row>
      <xdr:rowOff>39427</xdr:rowOff>
    </xdr:to>
    <xdr:sp macro="" textlink="">
      <xdr:nvSpPr>
        <xdr:cNvPr id="191" name="円/楕円 190"/>
        <xdr:cNvSpPr/>
      </xdr:nvSpPr>
      <xdr:spPr>
        <a:xfrm>
          <a:off x="4584700" y="129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132154</xdr:rowOff>
    </xdr:from>
    <xdr:ext cx="599010" cy="259045"/>
    <xdr:sp macro="" textlink="">
      <xdr:nvSpPr>
        <xdr:cNvPr id="192" name="民生費該当値テキスト"/>
        <xdr:cNvSpPr txBox="1"/>
      </xdr:nvSpPr>
      <xdr:spPr>
        <a:xfrm>
          <a:off x="4686300" y="1281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208,043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45631</xdr:rowOff>
    </xdr:from>
    <xdr:to>
      <xdr:col>5</xdr:col>
      <xdr:colOff>409575</xdr:colOff>
      <xdr:row>76</xdr:row>
      <xdr:rowOff>147231</xdr:rowOff>
    </xdr:to>
    <xdr:sp macro="" textlink="">
      <xdr:nvSpPr>
        <xdr:cNvPr id="193" name="円/楕円 192"/>
        <xdr:cNvSpPr/>
      </xdr:nvSpPr>
      <xdr:spPr>
        <a:xfrm>
          <a:off x="3746500" y="130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163758</xdr:rowOff>
    </xdr:from>
    <xdr:ext cx="599010" cy="259045"/>
    <xdr:sp macro="" textlink="">
      <xdr:nvSpPr>
        <xdr:cNvPr id="194" name="テキスト ボックス 193"/>
        <xdr:cNvSpPr txBox="1"/>
      </xdr:nvSpPr>
      <xdr:spPr>
        <a:xfrm>
          <a:off x="3497794" y="12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184,464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58085</xdr:rowOff>
    </xdr:from>
    <xdr:to>
      <xdr:col>4</xdr:col>
      <xdr:colOff>206375</xdr:colOff>
      <xdr:row>76</xdr:row>
      <xdr:rowOff>159685</xdr:rowOff>
    </xdr:to>
    <xdr:sp macro="" textlink="">
      <xdr:nvSpPr>
        <xdr:cNvPr id="195" name="円/楕円 194"/>
        <xdr:cNvSpPr/>
      </xdr:nvSpPr>
      <xdr:spPr>
        <a:xfrm>
          <a:off x="2857500" y="130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4762</xdr:rowOff>
    </xdr:from>
    <xdr:ext cx="599010" cy="259045"/>
    <xdr:sp macro="" textlink="">
      <xdr:nvSpPr>
        <xdr:cNvPr id="196" name="テキスト ボックス 195"/>
        <xdr:cNvSpPr txBox="1"/>
      </xdr:nvSpPr>
      <xdr:spPr>
        <a:xfrm>
          <a:off x="2608794" y="1286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181,740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115139</xdr:rowOff>
    </xdr:from>
    <xdr:to>
      <xdr:col>3</xdr:col>
      <xdr:colOff>3175</xdr:colOff>
      <xdr:row>77</xdr:row>
      <xdr:rowOff>45289</xdr:rowOff>
    </xdr:to>
    <xdr:sp macro="" textlink="">
      <xdr:nvSpPr>
        <xdr:cNvPr id="197" name="円/楕円 196"/>
        <xdr:cNvSpPr/>
      </xdr:nvSpPr>
      <xdr:spPr>
        <a:xfrm>
          <a:off x="1968500" y="131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61816</xdr:rowOff>
    </xdr:from>
    <xdr:ext cx="599010" cy="259045"/>
    <xdr:sp macro="" textlink="">
      <xdr:nvSpPr>
        <xdr:cNvPr id="198" name="テキスト ボックス 197"/>
        <xdr:cNvSpPr txBox="1"/>
      </xdr:nvSpPr>
      <xdr:spPr>
        <a:xfrm>
          <a:off x="1719794" y="1292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169,261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165545</xdr:rowOff>
    </xdr:from>
    <xdr:to>
      <xdr:col>1</xdr:col>
      <xdr:colOff>485775</xdr:colOff>
      <xdr:row>77</xdr:row>
      <xdr:rowOff>95695</xdr:rowOff>
    </xdr:to>
    <xdr:sp macro="" textlink="">
      <xdr:nvSpPr>
        <xdr:cNvPr id="199" name="円/楕円 198"/>
        <xdr:cNvSpPr/>
      </xdr:nvSpPr>
      <xdr:spPr>
        <a:xfrm>
          <a:off x="1079500" y="131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112222</xdr:rowOff>
    </xdr:from>
    <xdr:ext cx="599010" cy="259045"/>
    <xdr:sp macro="" textlink="">
      <xdr:nvSpPr>
        <xdr:cNvPr id="200" name="テキスト ボックス 199"/>
        <xdr:cNvSpPr txBox="1"/>
      </xdr:nvSpPr>
      <xdr:spPr>
        <a:xfrm>
          <a:off x="830794" y="1297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27725</xdr:rowOff>
    </xdr:from>
    <xdr:to>
      <xdr:col>6</xdr:col>
      <xdr:colOff>511175</xdr:colOff>
      <xdr:row>97</xdr:row>
      <xdr:rowOff>34778</xdr:rowOff>
    </xdr:to>
    <xdr:cxnSp macro="">
      <xdr:nvCxnSpPr>
        <xdr:cNvPr id="225" name="直線コネクタ 224"/>
        <xdr:cNvCxnSpPr/>
      </xdr:nvCxnSpPr>
      <xdr:spPr>
        <a:xfrm flipV="1">
          <a:off x="3797300" y="16658375"/>
          <a:ext cx="8382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30663</xdr:rowOff>
    </xdr:from>
    <xdr:to>
      <xdr:col>5</xdr:col>
      <xdr:colOff>358775</xdr:colOff>
      <xdr:row>97</xdr:row>
      <xdr:rowOff>34778</xdr:rowOff>
    </xdr:to>
    <xdr:cxnSp macro="">
      <xdr:nvCxnSpPr>
        <xdr:cNvPr id="228" name="直線コネクタ 227"/>
        <xdr:cNvCxnSpPr/>
      </xdr:nvCxnSpPr>
      <xdr:spPr>
        <a:xfrm>
          <a:off x="2908300" y="1666131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155719</xdr:rowOff>
    </xdr:from>
    <xdr:ext cx="534377" cy="259045"/>
    <xdr:sp macro="" textlink="">
      <xdr:nvSpPr>
        <xdr:cNvPr id="230" name="テキスト ボックス 229"/>
        <xdr:cNvSpPr txBox="1"/>
      </xdr:nvSpPr>
      <xdr:spPr>
        <a:xfrm>
          <a:off x="3530111" y="162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30663</xdr:rowOff>
    </xdr:from>
    <xdr:to>
      <xdr:col>4</xdr:col>
      <xdr:colOff>155575</xdr:colOff>
      <xdr:row>97</xdr:row>
      <xdr:rowOff>31893</xdr:rowOff>
    </xdr:to>
    <xdr:cxnSp macro="">
      <xdr:nvCxnSpPr>
        <xdr:cNvPr id="231" name="直線コネクタ 230"/>
        <xdr:cNvCxnSpPr/>
      </xdr:nvCxnSpPr>
      <xdr:spPr>
        <a:xfrm flipV="1">
          <a:off x="2019300" y="16661313"/>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165679</xdr:rowOff>
    </xdr:from>
    <xdr:ext cx="534377" cy="259045"/>
    <xdr:sp macro="" textlink="">
      <xdr:nvSpPr>
        <xdr:cNvPr id="233" name="テキスト ボックス 232"/>
        <xdr:cNvSpPr txBox="1"/>
      </xdr:nvSpPr>
      <xdr:spPr>
        <a:xfrm>
          <a:off x="2641111" y="162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160874</xdr:rowOff>
    </xdr:from>
    <xdr:to>
      <xdr:col>2</xdr:col>
      <xdr:colOff>638175</xdr:colOff>
      <xdr:row>97</xdr:row>
      <xdr:rowOff>31893</xdr:rowOff>
    </xdr:to>
    <xdr:cxnSp macro="">
      <xdr:nvCxnSpPr>
        <xdr:cNvPr id="234" name="直線コネクタ 233"/>
        <xdr:cNvCxnSpPr/>
      </xdr:nvCxnSpPr>
      <xdr:spPr>
        <a:xfrm>
          <a:off x="1130300" y="16620074"/>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171183</xdr:rowOff>
    </xdr:from>
    <xdr:ext cx="534377" cy="259045"/>
    <xdr:sp macro="" textlink="">
      <xdr:nvSpPr>
        <xdr:cNvPr id="236" name="テキスト ボックス 235"/>
        <xdr:cNvSpPr txBox="1"/>
      </xdr:nvSpPr>
      <xdr:spPr>
        <a:xfrm>
          <a:off x="1752111" y="16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166896</xdr:rowOff>
    </xdr:from>
    <xdr:ext cx="534377" cy="259045"/>
    <xdr:sp macro="" textlink="">
      <xdr:nvSpPr>
        <xdr:cNvPr id="238" name="テキスト ボックス 237"/>
        <xdr:cNvSpPr txBox="1"/>
      </xdr:nvSpPr>
      <xdr:spPr>
        <a:xfrm>
          <a:off x="863111" y="162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148375</xdr:rowOff>
    </xdr:from>
    <xdr:to>
      <xdr:col>6</xdr:col>
      <xdr:colOff>561975</xdr:colOff>
      <xdr:row>97</xdr:row>
      <xdr:rowOff>78525</xdr:rowOff>
    </xdr:to>
    <xdr:sp macro="" textlink="">
      <xdr:nvSpPr>
        <xdr:cNvPr id="244" name="円/楕円 243"/>
        <xdr:cNvSpPr/>
      </xdr:nvSpPr>
      <xdr:spPr>
        <a:xfrm>
          <a:off x="4584700" y="166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63302</xdr:rowOff>
    </xdr:from>
    <xdr:ext cx="534377" cy="259045"/>
    <xdr:sp macro="" textlink="">
      <xdr:nvSpPr>
        <xdr:cNvPr id="245" name="衛生費該当値テキスト"/>
        <xdr:cNvSpPr txBox="1"/>
      </xdr:nvSpPr>
      <xdr:spPr>
        <a:xfrm>
          <a:off x="4686300" y="165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155428</xdr:rowOff>
    </xdr:from>
    <xdr:to>
      <xdr:col>5</xdr:col>
      <xdr:colOff>409575</xdr:colOff>
      <xdr:row>97</xdr:row>
      <xdr:rowOff>85578</xdr:rowOff>
    </xdr:to>
    <xdr:sp macro="" textlink="">
      <xdr:nvSpPr>
        <xdr:cNvPr id="246" name="円/楕円 245"/>
        <xdr:cNvSpPr/>
      </xdr:nvSpPr>
      <xdr:spPr>
        <a:xfrm>
          <a:off x="3746500" y="166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76705</xdr:rowOff>
    </xdr:from>
    <xdr:ext cx="534377" cy="259045"/>
    <xdr:sp macro="" textlink="">
      <xdr:nvSpPr>
        <xdr:cNvPr id="247" name="テキスト ボックス 246"/>
        <xdr:cNvSpPr txBox="1"/>
      </xdr:nvSpPr>
      <xdr:spPr>
        <a:xfrm>
          <a:off x="3530111" y="167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151313</xdr:rowOff>
    </xdr:from>
    <xdr:to>
      <xdr:col>4</xdr:col>
      <xdr:colOff>206375</xdr:colOff>
      <xdr:row>97</xdr:row>
      <xdr:rowOff>81463</xdr:rowOff>
    </xdr:to>
    <xdr:sp macro="" textlink="">
      <xdr:nvSpPr>
        <xdr:cNvPr id="248" name="円/楕円 247"/>
        <xdr:cNvSpPr/>
      </xdr:nvSpPr>
      <xdr:spPr>
        <a:xfrm>
          <a:off x="2857500" y="1661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72590</xdr:rowOff>
    </xdr:from>
    <xdr:ext cx="534377" cy="259045"/>
    <xdr:sp macro="" textlink="">
      <xdr:nvSpPr>
        <xdr:cNvPr id="249" name="テキスト ボックス 248"/>
        <xdr:cNvSpPr txBox="1"/>
      </xdr:nvSpPr>
      <xdr:spPr>
        <a:xfrm>
          <a:off x="2641111" y="1670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152543</xdr:rowOff>
    </xdr:from>
    <xdr:to>
      <xdr:col>3</xdr:col>
      <xdr:colOff>3175</xdr:colOff>
      <xdr:row>97</xdr:row>
      <xdr:rowOff>82693</xdr:rowOff>
    </xdr:to>
    <xdr:sp macro="" textlink="">
      <xdr:nvSpPr>
        <xdr:cNvPr id="250" name="円/楕円 249"/>
        <xdr:cNvSpPr/>
      </xdr:nvSpPr>
      <xdr:spPr>
        <a:xfrm>
          <a:off x="1968500" y="166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73820</xdr:rowOff>
    </xdr:from>
    <xdr:ext cx="534377" cy="259045"/>
    <xdr:sp macro="" textlink="">
      <xdr:nvSpPr>
        <xdr:cNvPr id="251" name="テキスト ボックス 250"/>
        <xdr:cNvSpPr txBox="1"/>
      </xdr:nvSpPr>
      <xdr:spPr>
        <a:xfrm>
          <a:off x="1752111" y="1670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110074</xdr:rowOff>
    </xdr:from>
    <xdr:to>
      <xdr:col>1</xdr:col>
      <xdr:colOff>485775</xdr:colOff>
      <xdr:row>97</xdr:row>
      <xdr:rowOff>40224</xdr:rowOff>
    </xdr:to>
    <xdr:sp macro="" textlink="">
      <xdr:nvSpPr>
        <xdr:cNvPr id="252" name="円/楕円 251"/>
        <xdr:cNvSpPr/>
      </xdr:nvSpPr>
      <xdr:spPr>
        <a:xfrm>
          <a:off x="1079500" y="165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31351</xdr:rowOff>
    </xdr:from>
    <xdr:ext cx="534377" cy="259045"/>
    <xdr:sp macro="" textlink="">
      <xdr:nvSpPr>
        <xdr:cNvPr id="253" name="テキスト ボックス 252"/>
        <xdr:cNvSpPr txBox="1"/>
      </xdr:nvSpPr>
      <xdr:spPr>
        <a:xfrm>
          <a:off x="863111" y="166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116187</xdr:rowOff>
    </xdr:from>
    <xdr:to>
      <xdr:col>15</xdr:col>
      <xdr:colOff>180975</xdr:colOff>
      <xdr:row>38</xdr:row>
      <xdr:rowOff>119452</xdr:rowOff>
    </xdr:to>
    <xdr:cxnSp macro="">
      <xdr:nvCxnSpPr>
        <xdr:cNvPr id="284" name="直線コネクタ 283"/>
        <xdr:cNvCxnSpPr/>
      </xdr:nvCxnSpPr>
      <xdr:spPr>
        <a:xfrm flipV="1">
          <a:off x="9639300" y="663128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94633</xdr:rowOff>
    </xdr:from>
    <xdr:to>
      <xdr:col>14</xdr:col>
      <xdr:colOff>28575</xdr:colOff>
      <xdr:row>38</xdr:row>
      <xdr:rowOff>119452</xdr:rowOff>
    </xdr:to>
    <xdr:cxnSp macro="">
      <xdr:nvCxnSpPr>
        <xdr:cNvPr id="287" name="直線コネクタ 286"/>
        <xdr:cNvCxnSpPr/>
      </xdr:nvCxnSpPr>
      <xdr:spPr>
        <a:xfrm>
          <a:off x="8750300" y="6609733"/>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102198</xdr:rowOff>
    </xdr:from>
    <xdr:ext cx="469744" cy="259045"/>
    <xdr:sp macro="" textlink="">
      <xdr:nvSpPr>
        <xdr:cNvPr id="289" name="テキスト ボックス 288"/>
        <xdr:cNvSpPr txBox="1"/>
      </xdr:nvSpPr>
      <xdr:spPr>
        <a:xfrm>
          <a:off x="9404427"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18869</xdr:rowOff>
    </xdr:from>
    <xdr:to>
      <xdr:col>12</xdr:col>
      <xdr:colOff>511175</xdr:colOff>
      <xdr:row>38</xdr:row>
      <xdr:rowOff>94633</xdr:rowOff>
    </xdr:to>
    <xdr:cxnSp macro="">
      <xdr:nvCxnSpPr>
        <xdr:cNvPr id="290" name="直線コネクタ 289"/>
        <xdr:cNvCxnSpPr/>
      </xdr:nvCxnSpPr>
      <xdr:spPr>
        <a:xfrm>
          <a:off x="7861300" y="6191069"/>
          <a:ext cx="889000" cy="4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136161</xdr:rowOff>
    </xdr:from>
    <xdr:ext cx="469744" cy="259045"/>
    <xdr:sp macro="" textlink="">
      <xdr:nvSpPr>
        <xdr:cNvPr id="292" name="テキスト ボックス 291"/>
        <xdr:cNvSpPr txBox="1"/>
      </xdr:nvSpPr>
      <xdr:spPr>
        <a:xfrm>
          <a:off x="8515427"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18869</xdr:rowOff>
    </xdr:from>
    <xdr:to>
      <xdr:col>11</xdr:col>
      <xdr:colOff>307975</xdr:colOff>
      <xdr:row>37</xdr:row>
      <xdr:rowOff>26706</xdr:rowOff>
    </xdr:to>
    <xdr:cxnSp macro="">
      <xdr:nvCxnSpPr>
        <xdr:cNvPr id="293" name="直線コネクタ 292"/>
        <xdr:cNvCxnSpPr/>
      </xdr:nvCxnSpPr>
      <xdr:spPr>
        <a:xfrm flipV="1">
          <a:off x="6972300" y="6191069"/>
          <a:ext cx="889000" cy="1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92400</xdr:rowOff>
    </xdr:from>
    <xdr:ext cx="469744" cy="259045"/>
    <xdr:sp macro="" textlink="">
      <xdr:nvSpPr>
        <xdr:cNvPr id="295" name="テキスト ボックス 294"/>
        <xdr:cNvSpPr txBox="1"/>
      </xdr:nvSpPr>
      <xdr:spPr>
        <a:xfrm>
          <a:off x="7626427"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65387</xdr:rowOff>
    </xdr:from>
    <xdr:to>
      <xdr:col>15</xdr:col>
      <xdr:colOff>231775</xdr:colOff>
      <xdr:row>38</xdr:row>
      <xdr:rowOff>166987</xdr:rowOff>
    </xdr:to>
    <xdr:sp macro="" textlink="">
      <xdr:nvSpPr>
        <xdr:cNvPr id="303" name="円/楕円 302"/>
        <xdr:cNvSpPr/>
      </xdr:nvSpPr>
      <xdr:spPr>
        <a:xfrm>
          <a:off x="104267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43814</xdr:rowOff>
    </xdr:from>
    <xdr:ext cx="378565" cy="259045"/>
    <xdr:sp macro="" textlink="">
      <xdr:nvSpPr>
        <xdr:cNvPr id="304" name="労働費該当値テキスト"/>
        <xdr:cNvSpPr txBox="1"/>
      </xdr:nvSpPr>
      <xdr:spPr>
        <a:xfrm>
          <a:off x="10528300" y="655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68652</xdr:rowOff>
    </xdr:from>
    <xdr:to>
      <xdr:col>14</xdr:col>
      <xdr:colOff>79375</xdr:colOff>
      <xdr:row>38</xdr:row>
      <xdr:rowOff>170252</xdr:rowOff>
    </xdr:to>
    <xdr:sp macro="" textlink="">
      <xdr:nvSpPr>
        <xdr:cNvPr id="305" name="円/楕円 304"/>
        <xdr:cNvSpPr/>
      </xdr:nvSpPr>
      <xdr:spPr>
        <a:xfrm>
          <a:off x="9588500" y="658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161379</xdr:rowOff>
    </xdr:from>
    <xdr:ext cx="378565" cy="259045"/>
    <xdr:sp macro="" textlink="">
      <xdr:nvSpPr>
        <xdr:cNvPr id="306" name="テキスト ボックス 305"/>
        <xdr:cNvSpPr txBox="1"/>
      </xdr:nvSpPr>
      <xdr:spPr>
        <a:xfrm>
          <a:off x="9450017" y="667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43833</xdr:rowOff>
    </xdr:from>
    <xdr:to>
      <xdr:col>12</xdr:col>
      <xdr:colOff>561975</xdr:colOff>
      <xdr:row>38</xdr:row>
      <xdr:rowOff>145433</xdr:rowOff>
    </xdr:to>
    <xdr:sp macro="" textlink="">
      <xdr:nvSpPr>
        <xdr:cNvPr id="307" name="円/楕円 306"/>
        <xdr:cNvSpPr/>
      </xdr:nvSpPr>
      <xdr:spPr>
        <a:xfrm>
          <a:off x="8699500" y="65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136560</xdr:rowOff>
    </xdr:from>
    <xdr:ext cx="378565" cy="259045"/>
    <xdr:sp macro="" textlink="">
      <xdr:nvSpPr>
        <xdr:cNvPr id="308" name="テキスト ボックス 307"/>
        <xdr:cNvSpPr txBox="1"/>
      </xdr:nvSpPr>
      <xdr:spPr>
        <a:xfrm>
          <a:off x="8561017" y="665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139519</xdr:rowOff>
    </xdr:from>
    <xdr:to>
      <xdr:col>11</xdr:col>
      <xdr:colOff>358775</xdr:colOff>
      <xdr:row>36</xdr:row>
      <xdr:rowOff>69669</xdr:rowOff>
    </xdr:to>
    <xdr:sp macro="" textlink="">
      <xdr:nvSpPr>
        <xdr:cNvPr id="309" name="円/楕円 308"/>
        <xdr:cNvSpPr/>
      </xdr:nvSpPr>
      <xdr:spPr>
        <a:xfrm>
          <a:off x="7810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60796</xdr:rowOff>
    </xdr:from>
    <xdr:ext cx="469744" cy="259045"/>
    <xdr:sp macro="" textlink="">
      <xdr:nvSpPr>
        <xdr:cNvPr id="310" name="テキスト ボックス 309"/>
        <xdr:cNvSpPr txBox="1"/>
      </xdr:nvSpPr>
      <xdr:spPr>
        <a:xfrm>
          <a:off x="7626427"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147356</xdr:rowOff>
    </xdr:from>
    <xdr:to>
      <xdr:col>10</xdr:col>
      <xdr:colOff>155575</xdr:colOff>
      <xdr:row>37</xdr:row>
      <xdr:rowOff>77506</xdr:rowOff>
    </xdr:to>
    <xdr:sp macro="" textlink="">
      <xdr:nvSpPr>
        <xdr:cNvPr id="311" name="円/楕円 310"/>
        <xdr:cNvSpPr/>
      </xdr:nvSpPr>
      <xdr:spPr>
        <a:xfrm>
          <a:off x="6921500" y="63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68633</xdr:rowOff>
    </xdr:from>
    <xdr:ext cx="469744" cy="259045"/>
    <xdr:sp macro="" textlink="">
      <xdr:nvSpPr>
        <xdr:cNvPr id="312" name="テキスト ボックス 311"/>
        <xdr:cNvSpPr txBox="1"/>
      </xdr:nvSpPr>
      <xdr:spPr>
        <a:xfrm>
          <a:off x="6737427" y="64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94971</xdr:rowOff>
    </xdr:from>
    <xdr:to>
      <xdr:col>15</xdr:col>
      <xdr:colOff>180975</xdr:colOff>
      <xdr:row>54</xdr:row>
      <xdr:rowOff>16663</xdr:rowOff>
    </xdr:to>
    <xdr:cxnSp macro="">
      <xdr:nvCxnSpPr>
        <xdr:cNvPr id="341" name="直線コネクタ 340"/>
        <xdr:cNvCxnSpPr/>
      </xdr:nvCxnSpPr>
      <xdr:spPr>
        <a:xfrm>
          <a:off x="9639300" y="8838921"/>
          <a:ext cx="838200" cy="4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94971</xdr:rowOff>
    </xdr:from>
    <xdr:to>
      <xdr:col>14</xdr:col>
      <xdr:colOff>28575</xdr:colOff>
      <xdr:row>54</xdr:row>
      <xdr:rowOff>96431</xdr:rowOff>
    </xdr:to>
    <xdr:cxnSp macro="">
      <xdr:nvCxnSpPr>
        <xdr:cNvPr id="344" name="直線コネクタ 343"/>
        <xdr:cNvCxnSpPr/>
      </xdr:nvCxnSpPr>
      <xdr:spPr>
        <a:xfrm flipV="1">
          <a:off x="8750300" y="8838921"/>
          <a:ext cx="889000" cy="51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6" name="テキスト ボックス 345"/>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108724</xdr:rowOff>
    </xdr:from>
    <xdr:to>
      <xdr:col>12</xdr:col>
      <xdr:colOff>511175</xdr:colOff>
      <xdr:row>54</xdr:row>
      <xdr:rowOff>96431</xdr:rowOff>
    </xdr:to>
    <xdr:cxnSp macro="">
      <xdr:nvCxnSpPr>
        <xdr:cNvPr id="347" name="直線コネクタ 346"/>
        <xdr:cNvCxnSpPr/>
      </xdr:nvCxnSpPr>
      <xdr:spPr>
        <a:xfrm>
          <a:off x="7861300" y="9024124"/>
          <a:ext cx="889000" cy="3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9" name="テキスト ボックス 348"/>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108724</xdr:rowOff>
    </xdr:from>
    <xdr:to>
      <xdr:col>11</xdr:col>
      <xdr:colOff>307975</xdr:colOff>
      <xdr:row>55</xdr:row>
      <xdr:rowOff>19659</xdr:rowOff>
    </xdr:to>
    <xdr:cxnSp macro="">
      <xdr:nvCxnSpPr>
        <xdr:cNvPr id="350" name="直線コネクタ 349"/>
        <xdr:cNvCxnSpPr/>
      </xdr:nvCxnSpPr>
      <xdr:spPr>
        <a:xfrm flipV="1">
          <a:off x="6972300" y="9024124"/>
          <a:ext cx="889000" cy="4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4" name="テキスト ボックス 353"/>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137313</xdr:rowOff>
    </xdr:from>
    <xdr:to>
      <xdr:col>15</xdr:col>
      <xdr:colOff>231775</xdr:colOff>
      <xdr:row>54</xdr:row>
      <xdr:rowOff>67463</xdr:rowOff>
    </xdr:to>
    <xdr:sp macro="" textlink="">
      <xdr:nvSpPr>
        <xdr:cNvPr id="360" name="円/楕円 359"/>
        <xdr:cNvSpPr/>
      </xdr:nvSpPr>
      <xdr:spPr>
        <a:xfrm>
          <a:off x="10426700" y="92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160190</xdr:rowOff>
    </xdr:from>
    <xdr:ext cx="534377" cy="259045"/>
    <xdr:sp macro="" textlink="">
      <xdr:nvSpPr>
        <xdr:cNvPr id="361" name="農林水産業費該当値テキスト"/>
        <xdr:cNvSpPr txBox="1"/>
      </xdr:nvSpPr>
      <xdr:spPr>
        <a:xfrm>
          <a:off x="10528300" y="907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69,688</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44171</xdr:rowOff>
    </xdr:from>
    <xdr:to>
      <xdr:col>14</xdr:col>
      <xdr:colOff>79375</xdr:colOff>
      <xdr:row>51</xdr:row>
      <xdr:rowOff>145771</xdr:rowOff>
    </xdr:to>
    <xdr:sp macro="" textlink="">
      <xdr:nvSpPr>
        <xdr:cNvPr id="362" name="円/楕円 361"/>
        <xdr:cNvSpPr/>
      </xdr:nvSpPr>
      <xdr:spPr>
        <a:xfrm>
          <a:off x="9588500" y="878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162298</xdr:rowOff>
    </xdr:from>
    <xdr:ext cx="599010" cy="259045"/>
    <xdr:sp macro="" textlink="">
      <xdr:nvSpPr>
        <xdr:cNvPr id="363" name="テキスト ボックス 362"/>
        <xdr:cNvSpPr txBox="1"/>
      </xdr:nvSpPr>
      <xdr:spPr>
        <a:xfrm>
          <a:off x="9339794" y="856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104,022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45631</xdr:rowOff>
    </xdr:from>
    <xdr:to>
      <xdr:col>12</xdr:col>
      <xdr:colOff>561975</xdr:colOff>
      <xdr:row>54</xdr:row>
      <xdr:rowOff>147231</xdr:rowOff>
    </xdr:to>
    <xdr:sp macro="" textlink="">
      <xdr:nvSpPr>
        <xdr:cNvPr id="364" name="円/楕円 363"/>
        <xdr:cNvSpPr/>
      </xdr:nvSpPr>
      <xdr:spPr>
        <a:xfrm>
          <a:off x="8699500" y="93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163758</xdr:rowOff>
    </xdr:from>
    <xdr:ext cx="534377" cy="259045"/>
    <xdr:sp macro="" textlink="">
      <xdr:nvSpPr>
        <xdr:cNvPr id="365" name="テキスト ボックス 364"/>
        <xdr:cNvSpPr txBox="1"/>
      </xdr:nvSpPr>
      <xdr:spPr>
        <a:xfrm>
          <a:off x="8483111" y="9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57924</xdr:rowOff>
    </xdr:from>
    <xdr:to>
      <xdr:col>11</xdr:col>
      <xdr:colOff>358775</xdr:colOff>
      <xdr:row>52</xdr:row>
      <xdr:rowOff>159524</xdr:rowOff>
    </xdr:to>
    <xdr:sp macro="" textlink="">
      <xdr:nvSpPr>
        <xdr:cNvPr id="366" name="円/楕円 365"/>
        <xdr:cNvSpPr/>
      </xdr:nvSpPr>
      <xdr:spPr>
        <a:xfrm>
          <a:off x="7810500" y="897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4601</xdr:rowOff>
    </xdr:from>
    <xdr:ext cx="534377" cy="259045"/>
    <xdr:sp macro="" textlink="">
      <xdr:nvSpPr>
        <xdr:cNvPr id="367" name="テキスト ボックス 366"/>
        <xdr:cNvSpPr txBox="1"/>
      </xdr:nvSpPr>
      <xdr:spPr>
        <a:xfrm>
          <a:off x="7594111" y="874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140309</xdr:rowOff>
    </xdr:from>
    <xdr:to>
      <xdr:col>10</xdr:col>
      <xdr:colOff>155575</xdr:colOff>
      <xdr:row>55</xdr:row>
      <xdr:rowOff>70459</xdr:rowOff>
    </xdr:to>
    <xdr:sp macro="" textlink="">
      <xdr:nvSpPr>
        <xdr:cNvPr id="368" name="円/楕円 367"/>
        <xdr:cNvSpPr/>
      </xdr:nvSpPr>
      <xdr:spPr>
        <a:xfrm>
          <a:off x="6921500" y="93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86986</xdr:rowOff>
    </xdr:from>
    <xdr:ext cx="534377" cy="259045"/>
    <xdr:sp macro="" textlink="">
      <xdr:nvSpPr>
        <xdr:cNvPr id="369" name="テキスト ボックス 368"/>
        <xdr:cNvSpPr txBox="1"/>
      </xdr:nvSpPr>
      <xdr:spPr>
        <a:xfrm>
          <a:off x="6705111" y="91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69964</xdr:rowOff>
    </xdr:from>
    <xdr:to>
      <xdr:col>15</xdr:col>
      <xdr:colOff>180975</xdr:colOff>
      <xdr:row>77</xdr:row>
      <xdr:rowOff>55194</xdr:rowOff>
    </xdr:to>
    <xdr:cxnSp macro="">
      <xdr:nvCxnSpPr>
        <xdr:cNvPr id="398" name="直線コネクタ 397"/>
        <xdr:cNvCxnSpPr/>
      </xdr:nvCxnSpPr>
      <xdr:spPr>
        <a:xfrm flipV="1">
          <a:off x="9639300" y="12928714"/>
          <a:ext cx="838200" cy="3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55194</xdr:rowOff>
    </xdr:from>
    <xdr:to>
      <xdr:col>14</xdr:col>
      <xdr:colOff>28575</xdr:colOff>
      <xdr:row>78</xdr:row>
      <xdr:rowOff>87643</xdr:rowOff>
    </xdr:to>
    <xdr:cxnSp macro="">
      <xdr:nvCxnSpPr>
        <xdr:cNvPr id="401" name="直線コネクタ 400"/>
        <xdr:cNvCxnSpPr/>
      </xdr:nvCxnSpPr>
      <xdr:spPr>
        <a:xfrm flipV="1">
          <a:off x="8750300" y="13256844"/>
          <a:ext cx="889000" cy="2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87643</xdr:rowOff>
    </xdr:from>
    <xdr:to>
      <xdr:col>12</xdr:col>
      <xdr:colOff>511175</xdr:colOff>
      <xdr:row>78</xdr:row>
      <xdr:rowOff>135801</xdr:rowOff>
    </xdr:to>
    <xdr:cxnSp macro="">
      <xdr:nvCxnSpPr>
        <xdr:cNvPr id="404" name="直線コネクタ 403"/>
        <xdr:cNvCxnSpPr/>
      </xdr:nvCxnSpPr>
      <xdr:spPr>
        <a:xfrm flipV="1">
          <a:off x="7861300" y="13460743"/>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06" name="テキスト ボックス 405"/>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135801</xdr:rowOff>
    </xdr:from>
    <xdr:to>
      <xdr:col>11</xdr:col>
      <xdr:colOff>307975</xdr:colOff>
      <xdr:row>78</xdr:row>
      <xdr:rowOff>157150</xdr:rowOff>
    </xdr:to>
    <xdr:cxnSp macro="">
      <xdr:nvCxnSpPr>
        <xdr:cNvPr id="407" name="直線コネクタ 406"/>
        <xdr:cNvCxnSpPr/>
      </xdr:nvCxnSpPr>
      <xdr:spPr>
        <a:xfrm flipV="1">
          <a:off x="6972300" y="13508901"/>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09" name="テキスト ボックス 408"/>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11" name="テキスト ボックス 410"/>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19164</xdr:rowOff>
    </xdr:from>
    <xdr:to>
      <xdr:col>15</xdr:col>
      <xdr:colOff>231775</xdr:colOff>
      <xdr:row>75</xdr:row>
      <xdr:rowOff>120764</xdr:rowOff>
    </xdr:to>
    <xdr:sp macro="" textlink="">
      <xdr:nvSpPr>
        <xdr:cNvPr id="417" name="円/楕円 416"/>
        <xdr:cNvSpPr/>
      </xdr:nvSpPr>
      <xdr:spPr>
        <a:xfrm>
          <a:off x="10426700" y="128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42041</xdr:rowOff>
    </xdr:from>
    <xdr:ext cx="534377" cy="259045"/>
    <xdr:sp macro="" textlink="">
      <xdr:nvSpPr>
        <xdr:cNvPr id="418" name="商工費該当値テキスト"/>
        <xdr:cNvSpPr txBox="1"/>
      </xdr:nvSpPr>
      <xdr:spPr>
        <a:xfrm>
          <a:off x="10528300" y="127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4394</xdr:rowOff>
    </xdr:from>
    <xdr:to>
      <xdr:col>14</xdr:col>
      <xdr:colOff>79375</xdr:colOff>
      <xdr:row>77</xdr:row>
      <xdr:rowOff>105994</xdr:rowOff>
    </xdr:to>
    <xdr:sp macro="" textlink="">
      <xdr:nvSpPr>
        <xdr:cNvPr id="419" name="円/楕円 418"/>
        <xdr:cNvSpPr/>
      </xdr:nvSpPr>
      <xdr:spPr>
        <a:xfrm>
          <a:off x="9588500" y="132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122521</xdr:rowOff>
    </xdr:from>
    <xdr:ext cx="534377" cy="259045"/>
    <xdr:sp macro="" textlink="">
      <xdr:nvSpPr>
        <xdr:cNvPr id="420" name="テキスト ボックス 419"/>
        <xdr:cNvSpPr txBox="1"/>
      </xdr:nvSpPr>
      <xdr:spPr>
        <a:xfrm>
          <a:off x="9372111" y="129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36843</xdr:rowOff>
    </xdr:from>
    <xdr:to>
      <xdr:col>12</xdr:col>
      <xdr:colOff>561975</xdr:colOff>
      <xdr:row>78</xdr:row>
      <xdr:rowOff>138443</xdr:rowOff>
    </xdr:to>
    <xdr:sp macro="" textlink="">
      <xdr:nvSpPr>
        <xdr:cNvPr id="421" name="円/楕円 420"/>
        <xdr:cNvSpPr/>
      </xdr:nvSpPr>
      <xdr:spPr>
        <a:xfrm>
          <a:off x="8699500" y="134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129570</xdr:rowOff>
    </xdr:from>
    <xdr:ext cx="534377" cy="259045"/>
    <xdr:sp macro="" textlink="">
      <xdr:nvSpPr>
        <xdr:cNvPr id="422" name="テキスト ボックス 421"/>
        <xdr:cNvSpPr txBox="1"/>
      </xdr:nvSpPr>
      <xdr:spPr>
        <a:xfrm>
          <a:off x="8483111" y="135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85001</xdr:rowOff>
    </xdr:from>
    <xdr:to>
      <xdr:col>11</xdr:col>
      <xdr:colOff>358775</xdr:colOff>
      <xdr:row>79</xdr:row>
      <xdr:rowOff>15151</xdr:rowOff>
    </xdr:to>
    <xdr:sp macro="" textlink="">
      <xdr:nvSpPr>
        <xdr:cNvPr id="423" name="円/楕円 422"/>
        <xdr:cNvSpPr/>
      </xdr:nvSpPr>
      <xdr:spPr>
        <a:xfrm>
          <a:off x="7810500" y="134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6278</xdr:rowOff>
    </xdr:from>
    <xdr:ext cx="469744" cy="259045"/>
    <xdr:sp macro="" textlink="">
      <xdr:nvSpPr>
        <xdr:cNvPr id="424" name="テキスト ボックス 423"/>
        <xdr:cNvSpPr txBox="1"/>
      </xdr:nvSpPr>
      <xdr:spPr>
        <a:xfrm>
          <a:off x="7626427" y="1355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106350</xdr:rowOff>
    </xdr:from>
    <xdr:to>
      <xdr:col>10</xdr:col>
      <xdr:colOff>155575</xdr:colOff>
      <xdr:row>79</xdr:row>
      <xdr:rowOff>36500</xdr:rowOff>
    </xdr:to>
    <xdr:sp macro="" textlink="">
      <xdr:nvSpPr>
        <xdr:cNvPr id="425" name="円/楕円 424"/>
        <xdr:cNvSpPr/>
      </xdr:nvSpPr>
      <xdr:spPr>
        <a:xfrm>
          <a:off x="6921500" y="134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27627</xdr:rowOff>
    </xdr:from>
    <xdr:ext cx="469744" cy="259045"/>
    <xdr:sp macro="" textlink="">
      <xdr:nvSpPr>
        <xdr:cNvPr id="426" name="テキスト ボックス 425"/>
        <xdr:cNvSpPr txBox="1"/>
      </xdr:nvSpPr>
      <xdr:spPr>
        <a:xfrm>
          <a:off x="6737427" y="1357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140615</xdr:rowOff>
    </xdr:from>
    <xdr:to>
      <xdr:col>15</xdr:col>
      <xdr:colOff>180975</xdr:colOff>
      <xdr:row>96</xdr:row>
      <xdr:rowOff>144911</xdr:rowOff>
    </xdr:to>
    <xdr:cxnSp macro="">
      <xdr:nvCxnSpPr>
        <xdr:cNvPr id="459" name="直線コネクタ 458"/>
        <xdr:cNvCxnSpPr/>
      </xdr:nvCxnSpPr>
      <xdr:spPr>
        <a:xfrm flipV="1">
          <a:off x="9639300" y="16599815"/>
          <a:ext cx="8382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104457</xdr:rowOff>
    </xdr:from>
    <xdr:to>
      <xdr:col>14</xdr:col>
      <xdr:colOff>28575</xdr:colOff>
      <xdr:row>96</xdr:row>
      <xdr:rowOff>144911</xdr:rowOff>
    </xdr:to>
    <xdr:cxnSp macro="">
      <xdr:nvCxnSpPr>
        <xdr:cNvPr id="462" name="直線コネクタ 461"/>
        <xdr:cNvCxnSpPr/>
      </xdr:nvCxnSpPr>
      <xdr:spPr>
        <a:xfrm>
          <a:off x="8750300" y="16563657"/>
          <a:ext cx="889000" cy="4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19127</xdr:rowOff>
    </xdr:from>
    <xdr:ext cx="534377" cy="259045"/>
    <xdr:sp macro="" textlink="">
      <xdr:nvSpPr>
        <xdr:cNvPr id="464" name="テキスト ボックス 463"/>
        <xdr:cNvSpPr txBox="1"/>
      </xdr:nvSpPr>
      <xdr:spPr>
        <a:xfrm>
          <a:off x="9372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73386</xdr:rowOff>
    </xdr:from>
    <xdr:to>
      <xdr:col>12</xdr:col>
      <xdr:colOff>511175</xdr:colOff>
      <xdr:row>96</xdr:row>
      <xdr:rowOff>104457</xdr:rowOff>
    </xdr:to>
    <xdr:cxnSp macro="">
      <xdr:nvCxnSpPr>
        <xdr:cNvPr id="465" name="直線コネクタ 464"/>
        <xdr:cNvCxnSpPr/>
      </xdr:nvCxnSpPr>
      <xdr:spPr>
        <a:xfrm>
          <a:off x="7861300" y="16532586"/>
          <a:ext cx="8890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10777</xdr:rowOff>
    </xdr:from>
    <xdr:ext cx="534377" cy="259045"/>
    <xdr:sp macro="" textlink="">
      <xdr:nvSpPr>
        <xdr:cNvPr id="467" name="テキスト ボックス 466"/>
        <xdr:cNvSpPr txBox="1"/>
      </xdr:nvSpPr>
      <xdr:spPr>
        <a:xfrm>
          <a:off x="8483111" y="166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73386</xdr:rowOff>
    </xdr:from>
    <xdr:to>
      <xdr:col>11</xdr:col>
      <xdr:colOff>307975</xdr:colOff>
      <xdr:row>96</xdr:row>
      <xdr:rowOff>75473</xdr:rowOff>
    </xdr:to>
    <xdr:cxnSp macro="">
      <xdr:nvCxnSpPr>
        <xdr:cNvPr id="468" name="直線コネクタ 467"/>
        <xdr:cNvCxnSpPr/>
      </xdr:nvCxnSpPr>
      <xdr:spPr>
        <a:xfrm flipV="1">
          <a:off x="6972300" y="16532586"/>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156052</xdr:rowOff>
    </xdr:from>
    <xdr:ext cx="534377" cy="259045"/>
    <xdr:sp macro="" textlink="">
      <xdr:nvSpPr>
        <xdr:cNvPr id="470" name="テキスト ボックス 469"/>
        <xdr:cNvSpPr txBox="1"/>
      </xdr:nvSpPr>
      <xdr:spPr>
        <a:xfrm>
          <a:off x="7594111" y="16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56402</xdr:rowOff>
    </xdr:from>
    <xdr:ext cx="534377" cy="259045"/>
    <xdr:sp macro="" textlink="">
      <xdr:nvSpPr>
        <xdr:cNvPr id="472" name="テキスト ボックス 471"/>
        <xdr:cNvSpPr txBox="1"/>
      </xdr:nvSpPr>
      <xdr:spPr>
        <a:xfrm>
          <a:off x="6705111" y="166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89815</xdr:rowOff>
    </xdr:from>
    <xdr:to>
      <xdr:col>15</xdr:col>
      <xdr:colOff>231775</xdr:colOff>
      <xdr:row>97</xdr:row>
      <xdr:rowOff>19965</xdr:rowOff>
    </xdr:to>
    <xdr:sp macro="" textlink="">
      <xdr:nvSpPr>
        <xdr:cNvPr id="478" name="円/楕円 477"/>
        <xdr:cNvSpPr/>
      </xdr:nvSpPr>
      <xdr:spPr>
        <a:xfrm>
          <a:off x="10426700" y="165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112692</xdr:rowOff>
    </xdr:from>
    <xdr:ext cx="534377" cy="259045"/>
    <xdr:sp macro="" textlink="">
      <xdr:nvSpPr>
        <xdr:cNvPr id="479" name="土木費該当値テキスト"/>
        <xdr:cNvSpPr txBox="1"/>
      </xdr:nvSpPr>
      <xdr:spPr>
        <a:xfrm>
          <a:off x="10528300" y="164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94111</xdr:rowOff>
    </xdr:from>
    <xdr:to>
      <xdr:col>14</xdr:col>
      <xdr:colOff>79375</xdr:colOff>
      <xdr:row>97</xdr:row>
      <xdr:rowOff>24261</xdr:rowOff>
    </xdr:to>
    <xdr:sp macro="" textlink="">
      <xdr:nvSpPr>
        <xdr:cNvPr id="480" name="円/楕円 479"/>
        <xdr:cNvSpPr/>
      </xdr:nvSpPr>
      <xdr:spPr>
        <a:xfrm>
          <a:off x="9588500" y="1655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15388</xdr:rowOff>
    </xdr:from>
    <xdr:ext cx="534377" cy="259045"/>
    <xdr:sp macro="" textlink="">
      <xdr:nvSpPr>
        <xdr:cNvPr id="481" name="テキスト ボックス 480"/>
        <xdr:cNvSpPr txBox="1"/>
      </xdr:nvSpPr>
      <xdr:spPr>
        <a:xfrm>
          <a:off x="9372111" y="1664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53657</xdr:rowOff>
    </xdr:from>
    <xdr:to>
      <xdr:col>12</xdr:col>
      <xdr:colOff>561975</xdr:colOff>
      <xdr:row>96</xdr:row>
      <xdr:rowOff>155257</xdr:rowOff>
    </xdr:to>
    <xdr:sp macro="" textlink="">
      <xdr:nvSpPr>
        <xdr:cNvPr id="482" name="円/楕円 481"/>
        <xdr:cNvSpPr/>
      </xdr:nvSpPr>
      <xdr:spPr>
        <a:xfrm>
          <a:off x="8699500" y="165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334</xdr:rowOff>
    </xdr:from>
    <xdr:ext cx="534377" cy="259045"/>
    <xdr:sp macro="" textlink="">
      <xdr:nvSpPr>
        <xdr:cNvPr id="483" name="テキスト ボックス 482"/>
        <xdr:cNvSpPr txBox="1"/>
      </xdr:nvSpPr>
      <xdr:spPr>
        <a:xfrm>
          <a:off x="8483111" y="162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22586</xdr:rowOff>
    </xdr:from>
    <xdr:to>
      <xdr:col>11</xdr:col>
      <xdr:colOff>358775</xdr:colOff>
      <xdr:row>96</xdr:row>
      <xdr:rowOff>124186</xdr:rowOff>
    </xdr:to>
    <xdr:sp macro="" textlink="">
      <xdr:nvSpPr>
        <xdr:cNvPr id="484" name="円/楕円 483"/>
        <xdr:cNvSpPr/>
      </xdr:nvSpPr>
      <xdr:spPr>
        <a:xfrm>
          <a:off x="7810500" y="164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140713</xdr:rowOff>
    </xdr:from>
    <xdr:ext cx="534377" cy="259045"/>
    <xdr:sp macro="" textlink="">
      <xdr:nvSpPr>
        <xdr:cNvPr id="485" name="テキスト ボックス 484"/>
        <xdr:cNvSpPr txBox="1"/>
      </xdr:nvSpPr>
      <xdr:spPr>
        <a:xfrm>
          <a:off x="7594111" y="162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24673</xdr:rowOff>
    </xdr:from>
    <xdr:to>
      <xdr:col>10</xdr:col>
      <xdr:colOff>155575</xdr:colOff>
      <xdr:row>96</xdr:row>
      <xdr:rowOff>126273</xdr:rowOff>
    </xdr:to>
    <xdr:sp macro="" textlink="">
      <xdr:nvSpPr>
        <xdr:cNvPr id="486" name="円/楕円 485"/>
        <xdr:cNvSpPr/>
      </xdr:nvSpPr>
      <xdr:spPr>
        <a:xfrm>
          <a:off x="6921500" y="164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142800</xdr:rowOff>
    </xdr:from>
    <xdr:ext cx="534377" cy="259045"/>
    <xdr:sp macro="" textlink="">
      <xdr:nvSpPr>
        <xdr:cNvPr id="487" name="テキスト ボックス 486"/>
        <xdr:cNvSpPr txBox="1"/>
      </xdr:nvSpPr>
      <xdr:spPr>
        <a:xfrm>
          <a:off x="6705111" y="162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25486</xdr:rowOff>
    </xdr:from>
    <xdr:to>
      <xdr:col>23</xdr:col>
      <xdr:colOff>517525</xdr:colOff>
      <xdr:row>38</xdr:row>
      <xdr:rowOff>66048</xdr:rowOff>
    </xdr:to>
    <xdr:cxnSp macro="">
      <xdr:nvCxnSpPr>
        <xdr:cNvPr id="520" name="直線コネクタ 519"/>
        <xdr:cNvCxnSpPr/>
      </xdr:nvCxnSpPr>
      <xdr:spPr>
        <a:xfrm flipV="1">
          <a:off x="15481300" y="6540586"/>
          <a:ext cx="838200" cy="4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63491</xdr:rowOff>
    </xdr:from>
    <xdr:to>
      <xdr:col>22</xdr:col>
      <xdr:colOff>365125</xdr:colOff>
      <xdr:row>38</xdr:row>
      <xdr:rowOff>66048</xdr:rowOff>
    </xdr:to>
    <xdr:cxnSp macro="">
      <xdr:nvCxnSpPr>
        <xdr:cNvPr id="523" name="直線コネクタ 522"/>
        <xdr:cNvCxnSpPr/>
      </xdr:nvCxnSpPr>
      <xdr:spPr>
        <a:xfrm>
          <a:off x="14592300" y="6578591"/>
          <a:ext cx="889000" cy="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47903</xdr:rowOff>
    </xdr:from>
    <xdr:to>
      <xdr:col>21</xdr:col>
      <xdr:colOff>161925</xdr:colOff>
      <xdr:row>38</xdr:row>
      <xdr:rowOff>63491</xdr:rowOff>
    </xdr:to>
    <xdr:cxnSp macro="">
      <xdr:nvCxnSpPr>
        <xdr:cNvPr id="526" name="直線コネクタ 525"/>
        <xdr:cNvCxnSpPr/>
      </xdr:nvCxnSpPr>
      <xdr:spPr>
        <a:xfrm>
          <a:off x="13703300" y="6563003"/>
          <a:ext cx="8890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47903</xdr:rowOff>
    </xdr:from>
    <xdr:to>
      <xdr:col>19</xdr:col>
      <xdr:colOff>644525</xdr:colOff>
      <xdr:row>38</xdr:row>
      <xdr:rowOff>66062</xdr:rowOff>
    </xdr:to>
    <xdr:cxnSp macro="">
      <xdr:nvCxnSpPr>
        <xdr:cNvPr id="529" name="直線コネクタ 528"/>
        <xdr:cNvCxnSpPr/>
      </xdr:nvCxnSpPr>
      <xdr:spPr>
        <a:xfrm flipV="1">
          <a:off x="12814300" y="6563003"/>
          <a:ext cx="8890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32005</xdr:rowOff>
    </xdr:from>
    <xdr:ext cx="534377" cy="259045"/>
    <xdr:sp macro="" textlink="">
      <xdr:nvSpPr>
        <xdr:cNvPr id="531" name="テキスト ボックス 530"/>
        <xdr:cNvSpPr txBox="1"/>
      </xdr:nvSpPr>
      <xdr:spPr>
        <a:xfrm>
          <a:off x="13436111" y="620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62166</xdr:rowOff>
    </xdr:from>
    <xdr:ext cx="534377" cy="259045"/>
    <xdr:sp macro="" textlink="">
      <xdr:nvSpPr>
        <xdr:cNvPr id="533" name="テキスト ボックス 532"/>
        <xdr:cNvSpPr txBox="1"/>
      </xdr:nvSpPr>
      <xdr:spPr>
        <a:xfrm>
          <a:off x="12547111" y="62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146136</xdr:rowOff>
    </xdr:from>
    <xdr:to>
      <xdr:col>23</xdr:col>
      <xdr:colOff>568325</xdr:colOff>
      <xdr:row>38</xdr:row>
      <xdr:rowOff>76285</xdr:rowOff>
    </xdr:to>
    <xdr:sp macro="" textlink="">
      <xdr:nvSpPr>
        <xdr:cNvPr id="539" name="円/楕円 538"/>
        <xdr:cNvSpPr/>
      </xdr:nvSpPr>
      <xdr:spPr>
        <a:xfrm>
          <a:off x="16268700" y="6489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124563</xdr:rowOff>
    </xdr:from>
    <xdr:ext cx="534377" cy="259045"/>
    <xdr:sp macro="" textlink="">
      <xdr:nvSpPr>
        <xdr:cNvPr id="540" name="消防費該当値テキスト"/>
        <xdr:cNvSpPr txBox="1"/>
      </xdr:nvSpPr>
      <xdr:spPr>
        <a:xfrm>
          <a:off x="16370300" y="64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15248</xdr:rowOff>
    </xdr:from>
    <xdr:to>
      <xdr:col>22</xdr:col>
      <xdr:colOff>415925</xdr:colOff>
      <xdr:row>38</xdr:row>
      <xdr:rowOff>116848</xdr:rowOff>
    </xdr:to>
    <xdr:sp macro="" textlink="">
      <xdr:nvSpPr>
        <xdr:cNvPr id="541" name="円/楕円 540"/>
        <xdr:cNvSpPr/>
      </xdr:nvSpPr>
      <xdr:spPr>
        <a:xfrm>
          <a:off x="15430500" y="65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107975</xdr:rowOff>
    </xdr:from>
    <xdr:ext cx="534377" cy="259045"/>
    <xdr:sp macro="" textlink="">
      <xdr:nvSpPr>
        <xdr:cNvPr id="542" name="テキスト ボックス 541"/>
        <xdr:cNvSpPr txBox="1"/>
      </xdr:nvSpPr>
      <xdr:spPr>
        <a:xfrm>
          <a:off x="15214111" y="66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12691</xdr:rowOff>
    </xdr:from>
    <xdr:to>
      <xdr:col>21</xdr:col>
      <xdr:colOff>212725</xdr:colOff>
      <xdr:row>38</xdr:row>
      <xdr:rowOff>114291</xdr:rowOff>
    </xdr:to>
    <xdr:sp macro="" textlink="">
      <xdr:nvSpPr>
        <xdr:cNvPr id="543" name="円/楕円 542"/>
        <xdr:cNvSpPr/>
      </xdr:nvSpPr>
      <xdr:spPr>
        <a:xfrm>
          <a:off x="14541500" y="65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105418</xdr:rowOff>
    </xdr:from>
    <xdr:ext cx="534377" cy="259045"/>
    <xdr:sp macro="" textlink="">
      <xdr:nvSpPr>
        <xdr:cNvPr id="544" name="テキスト ボックス 543"/>
        <xdr:cNvSpPr txBox="1"/>
      </xdr:nvSpPr>
      <xdr:spPr>
        <a:xfrm>
          <a:off x="14325111" y="66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168553</xdr:rowOff>
    </xdr:from>
    <xdr:to>
      <xdr:col>20</xdr:col>
      <xdr:colOff>9525</xdr:colOff>
      <xdr:row>38</xdr:row>
      <xdr:rowOff>98703</xdr:rowOff>
    </xdr:to>
    <xdr:sp macro="" textlink="">
      <xdr:nvSpPr>
        <xdr:cNvPr id="545" name="円/楕円 544"/>
        <xdr:cNvSpPr/>
      </xdr:nvSpPr>
      <xdr:spPr>
        <a:xfrm>
          <a:off x="13652500" y="65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89830</xdr:rowOff>
    </xdr:from>
    <xdr:ext cx="534377" cy="259045"/>
    <xdr:sp macro="" textlink="">
      <xdr:nvSpPr>
        <xdr:cNvPr id="546" name="テキスト ボックス 545"/>
        <xdr:cNvSpPr txBox="1"/>
      </xdr:nvSpPr>
      <xdr:spPr>
        <a:xfrm>
          <a:off x="13436111" y="66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15262</xdr:rowOff>
    </xdr:from>
    <xdr:to>
      <xdr:col>18</xdr:col>
      <xdr:colOff>492125</xdr:colOff>
      <xdr:row>38</xdr:row>
      <xdr:rowOff>116862</xdr:rowOff>
    </xdr:to>
    <xdr:sp macro="" textlink="">
      <xdr:nvSpPr>
        <xdr:cNvPr id="547" name="円/楕円 546"/>
        <xdr:cNvSpPr/>
      </xdr:nvSpPr>
      <xdr:spPr>
        <a:xfrm>
          <a:off x="12763500" y="65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107989</xdr:rowOff>
    </xdr:from>
    <xdr:ext cx="534377" cy="259045"/>
    <xdr:sp macro="" textlink="">
      <xdr:nvSpPr>
        <xdr:cNvPr id="548" name="テキスト ボックス 547"/>
        <xdr:cNvSpPr txBox="1"/>
      </xdr:nvSpPr>
      <xdr:spPr>
        <a:xfrm>
          <a:off x="12547111" y="662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8811</xdr:rowOff>
    </xdr:from>
    <xdr:to>
      <xdr:col>23</xdr:col>
      <xdr:colOff>517525</xdr:colOff>
      <xdr:row>57</xdr:row>
      <xdr:rowOff>79106</xdr:rowOff>
    </xdr:to>
    <xdr:cxnSp macro="">
      <xdr:nvCxnSpPr>
        <xdr:cNvPr id="577" name="直線コネクタ 576"/>
        <xdr:cNvCxnSpPr/>
      </xdr:nvCxnSpPr>
      <xdr:spPr>
        <a:xfrm>
          <a:off x="15481300" y="9610011"/>
          <a:ext cx="8382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8811</xdr:rowOff>
    </xdr:from>
    <xdr:to>
      <xdr:col>22</xdr:col>
      <xdr:colOff>365125</xdr:colOff>
      <xdr:row>57</xdr:row>
      <xdr:rowOff>86771</xdr:rowOff>
    </xdr:to>
    <xdr:cxnSp macro="">
      <xdr:nvCxnSpPr>
        <xdr:cNvPr id="580" name="直線コネクタ 579"/>
        <xdr:cNvCxnSpPr/>
      </xdr:nvCxnSpPr>
      <xdr:spPr>
        <a:xfrm flipV="1">
          <a:off x="14592300" y="9610011"/>
          <a:ext cx="889000" cy="2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134360</xdr:rowOff>
    </xdr:from>
    <xdr:ext cx="534377" cy="259045"/>
    <xdr:sp macro="" textlink="">
      <xdr:nvSpPr>
        <xdr:cNvPr id="582" name="テキスト ボックス 581"/>
        <xdr:cNvSpPr txBox="1"/>
      </xdr:nvSpPr>
      <xdr:spPr>
        <a:xfrm>
          <a:off x="15214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37676</xdr:rowOff>
    </xdr:from>
    <xdr:to>
      <xdr:col>21</xdr:col>
      <xdr:colOff>161925</xdr:colOff>
      <xdr:row>57</xdr:row>
      <xdr:rowOff>86771</xdr:rowOff>
    </xdr:to>
    <xdr:cxnSp macro="">
      <xdr:nvCxnSpPr>
        <xdr:cNvPr id="583" name="直線コネクタ 582"/>
        <xdr:cNvCxnSpPr/>
      </xdr:nvCxnSpPr>
      <xdr:spPr>
        <a:xfrm>
          <a:off x="13703300" y="9810326"/>
          <a:ext cx="889000" cy="4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42442</xdr:rowOff>
    </xdr:from>
    <xdr:ext cx="534377" cy="259045"/>
    <xdr:sp macro="" textlink="">
      <xdr:nvSpPr>
        <xdr:cNvPr id="585" name="テキスト ボックス 584"/>
        <xdr:cNvSpPr txBox="1"/>
      </xdr:nvSpPr>
      <xdr:spPr>
        <a:xfrm>
          <a:off x="14325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160815</xdr:rowOff>
    </xdr:from>
    <xdr:to>
      <xdr:col>19</xdr:col>
      <xdr:colOff>644525</xdr:colOff>
      <xdr:row>57</xdr:row>
      <xdr:rowOff>37676</xdr:rowOff>
    </xdr:to>
    <xdr:cxnSp macro="">
      <xdr:nvCxnSpPr>
        <xdr:cNvPr id="586" name="直線コネクタ 585"/>
        <xdr:cNvCxnSpPr/>
      </xdr:nvCxnSpPr>
      <xdr:spPr>
        <a:xfrm>
          <a:off x="12814300" y="9762015"/>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21777</xdr:rowOff>
    </xdr:from>
    <xdr:ext cx="534377" cy="259045"/>
    <xdr:sp macro="" textlink="">
      <xdr:nvSpPr>
        <xdr:cNvPr id="588" name="テキスト ボックス 587"/>
        <xdr:cNvSpPr txBox="1"/>
      </xdr:nvSpPr>
      <xdr:spPr>
        <a:xfrm>
          <a:off x="13436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34754</xdr:rowOff>
    </xdr:from>
    <xdr:ext cx="534377" cy="259045"/>
    <xdr:sp macro="" textlink="">
      <xdr:nvSpPr>
        <xdr:cNvPr id="590" name="テキスト ボックス 589"/>
        <xdr:cNvSpPr txBox="1"/>
      </xdr:nvSpPr>
      <xdr:spPr>
        <a:xfrm>
          <a:off x="12547111" y="94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28306</xdr:rowOff>
    </xdr:from>
    <xdr:to>
      <xdr:col>23</xdr:col>
      <xdr:colOff>568325</xdr:colOff>
      <xdr:row>57</xdr:row>
      <xdr:rowOff>129906</xdr:rowOff>
    </xdr:to>
    <xdr:sp macro="" textlink="">
      <xdr:nvSpPr>
        <xdr:cNvPr id="596" name="円/楕円 595"/>
        <xdr:cNvSpPr/>
      </xdr:nvSpPr>
      <xdr:spPr>
        <a:xfrm>
          <a:off x="16268700" y="98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6733</xdr:rowOff>
    </xdr:from>
    <xdr:ext cx="534377" cy="259045"/>
    <xdr:sp macro="" textlink="">
      <xdr:nvSpPr>
        <xdr:cNvPr id="597" name="教育費該当値テキスト"/>
        <xdr:cNvSpPr txBox="1"/>
      </xdr:nvSpPr>
      <xdr:spPr>
        <a:xfrm>
          <a:off x="16370300" y="97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40,452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129461</xdr:rowOff>
    </xdr:from>
    <xdr:to>
      <xdr:col>22</xdr:col>
      <xdr:colOff>415925</xdr:colOff>
      <xdr:row>56</xdr:row>
      <xdr:rowOff>59611</xdr:rowOff>
    </xdr:to>
    <xdr:sp macro="" textlink="">
      <xdr:nvSpPr>
        <xdr:cNvPr id="598" name="円/楕円 597"/>
        <xdr:cNvSpPr/>
      </xdr:nvSpPr>
      <xdr:spPr>
        <a:xfrm>
          <a:off x="15430500" y="95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76138</xdr:rowOff>
    </xdr:from>
    <xdr:ext cx="534377" cy="259045"/>
    <xdr:sp macro="" textlink="">
      <xdr:nvSpPr>
        <xdr:cNvPr id="599" name="テキスト ボックス 598"/>
        <xdr:cNvSpPr txBox="1"/>
      </xdr:nvSpPr>
      <xdr:spPr>
        <a:xfrm>
          <a:off x="15214111" y="93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35971</xdr:rowOff>
    </xdr:from>
    <xdr:to>
      <xdr:col>21</xdr:col>
      <xdr:colOff>212725</xdr:colOff>
      <xdr:row>57</xdr:row>
      <xdr:rowOff>137571</xdr:rowOff>
    </xdr:to>
    <xdr:sp macro="" textlink="">
      <xdr:nvSpPr>
        <xdr:cNvPr id="600" name="円/楕円 599"/>
        <xdr:cNvSpPr/>
      </xdr:nvSpPr>
      <xdr:spPr>
        <a:xfrm>
          <a:off x="14541500" y="980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128698</xdr:rowOff>
    </xdr:from>
    <xdr:ext cx="534377" cy="259045"/>
    <xdr:sp macro="" textlink="">
      <xdr:nvSpPr>
        <xdr:cNvPr id="601" name="テキスト ボックス 600"/>
        <xdr:cNvSpPr txBox="1"/>
      </xdr:nvSpPr>
      <xdr:spPr>
        <a:xfrm>
          <a:off x="14325111" y="99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158326</xdr:rowOff>
    </xdr:from>
    <xdr:to>
      <xdr:col>20</xdr:col>
      <xdr:colOff>9525</xdr:colOff>
      <xdr:row>57</xdr:row>
      <xdr:rowOff>88476</xdr:rowOff>
    </xdr:to>
    <xdr:sp macro="" textlink="">
      <xdr:nvSpPr>
        <xdr:cNvPr id="602" name="円/楕円 601"/>
        <xdr:cNvSpPr/>
      </xdr:nvSpPr>
      <xdr:spPr>
        <a:xfrm>
          <a:off x="13652500" y="97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79603</xdr:rowOff>
    </xdr:from>
    <xdr:ext cx="534377" cy="259045"/>
    <xdr:sp macro="" textlink="">
      <xdr:nvSpPr>
        <xdr:cNvPr id="603" name="テキスト ボックス 602"/>
        <xdr:cNvSpPr txBox="1"/>
      </xdr:nvSpPr>
      <xdr:spPr>
        <a:xfrm>
          <a:off x="13436111" y="98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110015</xdr:rowOff>
    </xdr:from>
    <xdr:to>
      <xdr:col>18</xdr:col>
      <xdr:colOff>492125</xdr:colOff>
      <xdr:row>57</xdr:row>
      <xdr:rowOff>40165</xdr:rowOff>
    </xdr:to>
    <xdr:sp macro="" textlink="">
      <xdr:nvSpPr>
        <xdr:cNvPr id="604" name="円/楕円 603"/>
        <xdr:cNvSpPr/>
      </xdr:nvSpPr>
      <xdr:spPr>
        <a:xfrm>
          <a:off x="12763500" y="97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31292</xdr:rowOff>
    </xdr:from>
    <xdr:ext cx="534377" cy="259045"/>
    <xdr:sp macro="" textlink="">
      <xdr:nvSpPr>
        <xdr:cNvPr id="605" name="テキスト ボックス 604"/>
        <xdr:cNvSpPr txBox="1"/>
      </xdr:nvSpPr>
      <xdr:spPr>
        <a:xfrm>
          <a:off x="12547111" y="98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82344</xdr:rowOff>
    </xdr:from>
    <xdr:to>
      <xdr:col>23</xdr:col>
      <xdr:colOff>517525</xdr:colOff>
      <xdr:row>77</xdr:row>
      <xdr:rowOff>168252</xdr:rowOff>
    </xdr:to>
    <xdr:cxnSp macro="">
      <xdr:nvCxnSpPr>
        <xdr:cNvPr id="632" name="直線コネクタ 631"/>
        <xdr:cNvCxnSpPr/>
      </xdr:nvCxnSpPr>
      <xdr:spPr>
        <a:xfrm flipV="1">
          <a:off x="15481300" y="13112544"/>
          <a:ext cx="838200" cy="25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168252</xdr:rowOff>
    </xdr:from>
    <xdr:to>
      <xdr:col>22</xdr:col>
      <xdr:colOff>365125</xdr:colOff>
      <xdr:row>78</xdr:row>
      <xdr:rowOff>77955</xdr:rowOff>
    </xdr:to>
    <xdr:cxnSp macro="">
      <xdr:nvCxnSpPr>
        <xdr:cNvPr id="635" name="直線コネクタ 634"/>
        <xdr:cNvCxnSpPr/>
      </xdr:nvCxnSpPr>
      <xdr:spPr>
        <a:xfrm flipV="1">
          <a:off x="14592300" y="1336990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125071</xdr:rowOff>
    </xdr:from>
    <xdr:ext cx="469744" cy="259045"/>
    <xdr:sp macro="" textlink="">
      <xdr:nvSpPr>
        <xdr:cNvPr id="637" name="テキスト ボックス 636"/>
        <xdr:cNvSpPr txBox="1"/>
      </xdr:nvSpPr>
      <xdr:spPr>
        <a:xfrm>
          <a:off x="15246427" y="1349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71005</xdr:rowOff>
    </xdr:from>
    <xdr:to>
      <xdr:col>21</xdr:col>
      <xdr:colOff>161925</xdr:colOff>
      <xdr:row>78</xdr:row>
      <xdr:rowOff>77955</xdr:rowOff>
    </xdr:to>
    <xdr:cxnSp macro="">
      <xdr:nvCxnSpPr>
        <xdr:cNvPr id="638" name="直線コネクタ 637"/>
        <xdr:cNvCxnSpPr/>
      </xdr:nvCxnSpPr>
      <xdr:spPr>
        <a:xfrm>
          <a:off x="13703300" y="13444105"/>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40" name="テキスト ボックス 639"/>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23068</xdr:rowOff>
    </xdr:from>
    <xdr:to>
      <xdr:col>19</xdr:col>
      <xdr:colOff>644525</xdr:colOff>
      <xdr:row>78</xdr:row>
      <xdr:rowOff>71005</xdr:rowOff>
    </xdr:to>
    <xdr:cxnSp macro="">
      <xdr:nvCxnSpPr>
        <xdr:cNvPr id="641" name="直線コネクタ 640"/>
        <xdr:cNvCxnSpPr/>
      </xdr:nvCxnSpPr>
      <xdr:spPr>
        <a:xfrm>
          <a:off x="12814300" y="13396168"/>
          <a:ext cx="889000" cy="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43" name="テキスト ボックス 642"/>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21541</xdr:rowOff>
    </xdr:from>
    <xdr:ext cx="469744" cy="259045"/>
    <xdr:sp macro="" textlink="">
      <xdr:nvSpPr>
        <xdr:cNvPr id="645" name="テキスト ボックス 644"/>
        <xdr:cNvSpPr txBox="1"/>
      </xdr:nvSpPr>
      <xdr:spPr>
        <a:xfrm>
          <a:off x="12579427" y="130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31544</xdr:rowOff>
    </xdr:from>
    <xdr:to>
      <xdr:col>23</xdr:col>
      <xdr:colOff>568325</xdr:colOff>
      <xdr:row>76</xdr:row>
      <xdr:rowOff>133144</xdr:rowOff>
    </xdr:to>
    <xdr:sp macro="" textlink="">
      <xdr:nvSpPr>
        <xdr:cNvPr id="651" name="円/楕円 650"/>
        <xdr:cNvSpPr/>
      </xdr:nvSpPr>
      <xdr:spPr>
        <a:xfrm>
          <a:off x="16268700" y="130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54422</xdr:rowOff>
    </xdr:from>
    <xdr:ext cx="534377" cy="259045"/>
    <xdr:sp macro="" textlink="">
      <xdr:nvSpPr>
        <xdr:cNvPr id="652" name="災害復旧費該当値テキスト"/>
        <xdr:cNvSpPr txBox="1"/>
      </xdr:nvSpPr>
      <xdr:spPr>
        <a:xfrm>
          <a:off x="16370300" y="129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117452</xdr:rowOff>
    </xdr:from>
    <xdr:to>
      <xdr:col>22</xdr:col>
      <xdr:colOff>415925</xdr:colOff>
      <xdr:row>78</xdr:row>
      <xdr:rowOff>47602</xdr:rowOff>
    </xdr:to>
    <xdr:sp macro="" textlink="">
      <xdr:nvSpPr>
        <xdr:cNvPr id="653" name="円/楕円 652"/>
        <xdr:cNvSpPr/>
      </xdr:nvSpPr>
      <xdr:spPr>
        <a:xfrm>
          <a:off x="15430500" y="133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64129</xdr:rowOff>
    </xdr:from>
    <xdr:ext cx="469744" cy="259045"/>
    <xdr:sp macro="" textlink="">
      <xdr:nvSpPr>
        <xdr:cNvPr id="654" name="テキスト ボックス 653"/>
        <xdr:cNvSpPr txBox="1"/>
      </xdr:nvSpPr>
      <xdr:spPr>
        <a:xfrm>
          <a:off x="15246427" y="1309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27155</xdr:rowOff>
    </xdr:from>
    <xdr:to>
      <xdr:col>21</xdr:col>
      <xdr:colOff>212725</xdr:colOff>
      <xdr:row>78</xdr:row>
      <xdr:rowOff>128755</xdr:rowOff>
    </xdr:to>
    <xdr:sp macro="" textlink="">
      <xdr:nvSpPr>
        <xdr:cNvPr id="655" name="円/楕円 654"/>
        <xdr:cNvSpPr/>
      </xdr:nvSpPr>
      <xdr:spPr>
        <a:xfrm>
          <a:off x="14541500" y="134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119882</xdr:rowOff>
    </xdr:from>
    <xdr:ext cx="469744" cy="259045"/>
    <xdr:sp macro="" textlink="">
      <xdr:nvSpPr>
        <xdr:cNvPr id="656" name="テキスト ボックス 655"/>
        <xdr:cNvSpPr txBox="1"/>
      </xdr:nvSpPr>
      <xdr:spPr>
        <a:xfrm>
          <a:off x="14357427" y="134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20205</xdr:rowOff>
    </xdr:from>
    <xdr:to>
      <xdr:col>20</xdr:col>
      <xdr:colOff>9525</xdr:colOff>
      <xdr:row>78</xdr:row>
      <xdr:rowOff>121805</xdr:rowOff>
    </xdr:to>
    <xdr:sp macro="" textlink="">
      <xdr:nvSpPr>
        <xdr:cNvPr id="657" name="円/楕円 656"/>
        <xdr:cNvSpPr/>
      </xdr:nvSpPr>
      <xdr:spPr>
        <a:xfrm>
          <a:off x="136525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112932</xdr:rowOff>
    </xdr:from>
    <xdr:ext cx="469744" cy="259045"/>
    <xdr:sp macro="" textlink="">
      <xdr:nvSpPr>
        <xdr:cNvPr id="658" name="テキスト ボックス 657"/>
        <xdr:cNvSpPr txBox="1"/>
      </xdr:nvSpPr>
      <xdr:spPr>
        <a:xfrm>
          <a:off x="13468427" y="1348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143718</xdr:rowOff>
    </xdr:from>
    <xdr:to>
      <xdr:col>18</xdr:col>
      <xdr:colOff>492125</xdr:colOff>
      <xdr:row>78</xdr:row>
      <xdr:rowOff>73868</xdr:rowOff>
    </xdr:to>
    <xdr:sp macro="" textlink="">
      <xdr:nvSpPr>
        <xdr:cNvPr id="659" name="円/楕円 658"/>
        <xdr:cNvSpPr/>
      </xdr:nvSpPr>
      <xdr:spPr>
        <a:xfrm>
          <a:off x="12763500" y="13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64995</xdr:rowOff>
    </xdr:from>
    <xdr:ext cx="469744" cy="259045"/>
    <xdr:sp macro="" textlink="">
      <xdr:nvSpPr>
        <xdr:cNvPr id="660" name="テキスト ボックス 659"/>
        <xdr:cNvSpPr txBox="1"/>
      </xdr:nvSpPr>
      <xdr:spPr>
        <a:xfrm>
          <a:off x="12579427" y="1343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75440</xdr:rowOff>
    </xdr:from>
    <xdr:to>
      <xdr:col>23</xdr:col>
      <xdr:colOff>517525</xdr:colOff>
      <xdr:row>97</xdr:row>
      <xdr:rowOff>83235</xdr:rowOff>
    </xdr:to>
    <xdr:cxnSp macro="">
      <xdr:nvCxnSpPr>
        <xdr:cNvPr id="689" name="直線コネクタ 688"/>
        <xdr:cNvCxnSpPr/>
      </xdr:nvCxnSpPr>
      <xdr:spPr>
        <a:xfrm>
          <a:off x="15481300" y="16706090"/>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71836</xdr:rowOff>
    </xdr:from>
    <xdr:to>
      <xdr:col>22</xdr:col>
      <xdr:colOff>365125</xdr:colOff>
      <xdr:row>97</xdr:row>
      <xdr:rowOff>75440</xdr:rowOff>
    </xdr:to>
    <xdr:cxnSp macro="">
      <xdr:nvCxnSpPr>
        <xdr:cNvPr id="692" name="直線コネクタ 691"/>
        <xdr:cNvCxnSpPr/>
      </xdr:nvCxnSpPr>
      <xdr:spPr>
        <a:xfrm>
          <a:off x="14592300" y="16702486"/>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5856</xdr:rowOff>
    </xdr:from>
    <xdr:ext cx="534377" cy="259045"/>
    <xdr:sp macro="" textlink="">
      <xdr:nvSpPr>
        <xdr:cNvPr id="694" name="テキスト ボックス 693"/>
        <xdr:cNvSpPr txBox="1"/>
      </xdr:nvSpPr>
      <xdr:spPr>
        <a:xfrm>
          <a:off x="15214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71836</xdr:rowOff>
    </xdr:from>
    <xdr:to>
      <xdr:col>21</xdr:col>
      <xdr:colOff>161925</xdr:colOff>
      <xdr:row>97</xdr:row>
      <xdr:rowOff>76042</xdr:rowOff>
    </xdr:to>
    <xdr:cxnSp macro="">
      <xdr:nvCxnSpPr>
        <xdr:cNvPr id="695" name="直線コネクタ 694"/>
        <xdr:cNvCxnSpPr/>
      </xdr:nvCxnSpPr>
      <xdr:spPr>
        <a:xfrm flipV="1">
          <a:off x="13703300" y="16702486"/>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75712</xdr:rowOff>
    </xdr:from>
    <xdr:to>
      <xdr:col>19</xdr:col>
      <xdr:colOff>644525</xdr:colOff>
      <xdr:row>97</xdr:row>
      <xdr:rowOff>76042</xdr:rowOff>
    </xdr:to>
    <xdr:cxnSp macro="">
      <xdr:nvCxnSpPr>
        <xdr:cNvPr id="698" name="直線コネクタ 697"/>
        <xdr:cNvCxnSpPr/>
      </xdr:nvCxnSpPr>
      <xdr:spPr>
        <a:xfrm>
          <a:off x="12814300" y="16706362"/>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12357</xdr:rowOff>
    </xdr:from>
    <xdr:ext cx="534377" cy="259045"/>
    <xdr:sp macro="" textlink="">
      <xdr:nvSpPr>
        <xdr:cNvPr id="702" name="テキスト ボックス 701"/>
        <xdr:cNvSpPr txBox="1"/>
      </xdr:nvSpPr>
      <xdr:spPr>
        <a:xfrm>
          <a:off x="12547111" y="168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32435</xdr:rowOff>
    </xdr:from>
    <xdr:to>
      <xdr:col>23</xdr:col>
      <xdr:colOff>568325</xdr:colOff>
      <xdr:row>97</xdr:row>
      <xdr:rowOff>134035</xdr:rowOff>
    </xdr:to>
    <xdr:sp macro="" textlink="">
      <xdr:nvSpPr>
        <xdr:cNvPr id="708" name="円/楕円 707"/>
        <xdr:cNvSpPr/>
      </xdr:nvSpPr>
      <xdr:spPr>
        <a:xfrm>
          <a:off x="16268700" y="166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55312</xdr:rowOff>
    </xdr:from>
    <xdr:ext cx="534377" cy="259045"/>
    <xdr:sp macro="" textlink="">
      <xdr:nvSpPr>
        <xdr:cNvPr id="709" name="公債費該当値テキスト"/>
        <xdr:cNvSpPr txBox="1"/>
      </xdr:nvSpPr>
      <xdr:spPr>
        <a:xfrm>
          <a:off x="16370300" y="165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24640</xdr:rowOff>
    </xdr:from>
    <xdr:to>
      <xdr:col>22</xdr:col>
      <xdr:colOff>415925</xdr:colOff>
      <xdr:row>97</xdr:row>
      <xdr:rowOff>126240</xdr:rowOff>
    </xdr:to>
    <xdr:sp macro="" textlink="">
      <xdr:nvSpPr>
        <xdr:cNvPr id="710" name="円/楕円 709"/>
        <xdr:cNvSpPr/>
      </xdr:nvSpPr>
      <xdr:spPr>
        <a:xfrm>
          <a:off x="15430500" y="166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142767</xdr:rowOff>
    </xdr:from>
    <xdr:ext cx="534377" cy="259045"/>
    <xdr:sp macro="" textlink="">
      <xdr:nvSpPr>
        <xdr:cNvPr id="711" name="テキスト ボックス 710"/>
        <xdr:cNvSpPr txBox="1"/>
      </xdr:nvSpPr>
      <xdr:spPr>
        <a:xfrm>
          <a:off x="15214111" y="1643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21036</xdr:rowOff>
    </xdr:from>
    <xdr:to>
      <xdr:col>21</xdr:col>
      <xdr:colOff>212725</xdr:colOff>
      <xdr:row>97</xdr:row>
      <xdr:rowOff>122636</xdr:rowOff>
    </xdr:to>
    <xdr:sp macro="" textlink="">
      <xdr:nvSpPr>
        <xdr:cNvPr id="712" name="円/楕円 711"/>
        <xdr:cNvSpPr/>
      </xdr:nvSpPr>
      <xdr:spPr>
        <a:xfrm>
          <a:off x="14541500" y="166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139163</xdr:rowOff>
    </xdr:from>
    <xdr:ext cx="534377" cy="259045"/>
    <xdr:sp macro="" textlink="">
      <xdr:nvSpPr>
        <xdr:cNvPr id="713" name="テキスト ボックス 712"/>
        <xdr:cNvSpPr txBox="1"/>
      </xdr:nvSpPr>
      <xdr:spPr>
        <a:xfrm>
          <a:off x="14325111" y="1642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25242</xdr:rowOff>
    </xdr:from>
    <xdr:to>
      <xdr:col>20</xdr:col>
      <xdr:colOff>9525</xdr:colOff>
      <xdr:row>97</xdr:row>
      <xdr:rowOff>126842</xdr:rowOff>
    </xdr:to>
    <xdr:sp macro="" textlink="">
      <xdr:nvSpPr>
        <xdr:cNvPr id="714" name="円/楕円 713"/>
        <xdr:cNvSpPr/>
      </xdr:nvSpPr>
      <xdr:spPr>
        <a:xfrm>
          <a:off x="13652500" y="166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143369</xdr:rowOff>
    </xdr:from>
    <xdr:ext cx="534377" cy="259045"/>
    <xdr:sp macro="" textlink="">
      <xdr:nvSpPr>
        <xdr:cNvPr id="715" name="テキスト ボックス 714"/>
        <xdr:cNvSpPr txBox="1"/>
      </xdr:nvSpPr>
      <xdr:spPr>
        <a:xfrm>
          <a:off x="13436111" y="164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24912</xdr:rowOff>
    </xdr:from>
    <xdr:to>
      <xdr:col>18</xdr:col>
      <xdr:colOff>492125</xdr:colOff>
      <xdr:row>97</xdr:row>
      <xdr:rowOff>126512</xdr:rowOff>
    </xdr:to>
    <xdr:sp macro="" textlink="">
      <xdr:nvSpPr>
        <xdr:cNvPr id="716" name="円/楕円 715"/>
        <xdr:cNvSpPr/>
      </xdr:nvSpPr>
      <xdr:spPr>
        <a:xfrm>
          <a:off x="12763500" y="1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143039</xdr:rowOff>
    </xdr:from>
    <xdr:ext cx="534377" cy="259045"/>
    <xdr:sp macro="" textlink="">
      <xdr:nvSpPr>
        <xdr:cNvPr id="717" name="テキスト ボックス 716"/>
        <xdr:cNvSpPr txBox="1"/>
      </xdr:nvSpPr>
      <xdr:spPr>
        <a:xfrm>
          <a:off x="12547111" y="164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歳出決算額総額は，住民一人当たり</a:t>
          </a:r>
          <a:r>
            <a:rPr lang="en-US" altLang="ja-JP" sz="1200">
              <a:solidFill>
                <a:schemeClr val="dk1"/>
              </a:solidFill>
              <a:effectLst/>
              <a:latin typeface="+mn-lt"/>
              <a:ea typeface="+mn-ea"/>
              <a:cs typeface="+mn-cs"/>
            </a:rPr>
            <a:t>654</a:t>
          </a:r>
          <a:r>
            <a:rPr lang="ja-JP" altLang="ja-JP" sz="1200">
              <a:solidFill>
                <a:schemeClr val="dk1"/>
              </a:solidFill>
              <a:effectLst/>
              <a:latin typeface="+mn-lt"/>
              <a:ea typeface="+mn-ea"/>
              <a:cs typeface="+mn-cs"/>
            </a:rPr>
            <a:t>千円となっており，前年度歳出決算総額は住民一人当たり</a:t>
          </a:r>
          <a:r>
            <a:rPr lang="en-US" altLang="ja-JP" sz="1200">
              <a:solidFill>
                <a:schemeClr val="dk1"/>
              </a:solidFill>
              <a:effectLst/>
              <a:latin typeface="+mn-lt"/>
              <a:ea typeface="+mn-ea"/>
              <a:cs typeface="+mn-cs"/>
            </a:rPr>
            <a:t>664</a:t>
          </a:r>
          <a:r>
            <a:rPr lang="ja-JP" altLang="ja-JP" sz="1200">
              <a:solidFill>
                <a:schemeClr val="dk1"/>
              </a:solidFill>
              <a:effectLst/>
              <a:latin typeface="+mn-lt"/>
              <a:ea typeface="+mn-ea"/>
              <a:cs typeface="+mn-cs"/>
            </a:rPr>
            <a:t>千円で比較すると</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千円の減となっている。主な構成項目である民生費は，住民一人当たり</a:t>
          </a:r>
          <a:r>
            <a:rPr lang="en-US" altLang="ja-JP" sz="1200">
              <a:solidFill>
                <a:schemeClr val="dk1"/>
              </a:solidFill>
              <a:effectLst/>
              <a:latin typeface="+mn-lt"/>
              <a:ea typeface="+mn-ea"/>
              <a:cs typeface="+mn-cs"/>
            </a:rPr>
            <a:t>208</a:t>
          </a:r>
          <a:r>
            <a:rPr lang="ja-JP" altLang="ja-JP" sz="1200">
              <a:solidFill>
                <a:schemeClr val="dk1"/>
              </a:solidFill>
              <a:effectLst/>
              <a:latin typeface="+mn-lt"/>
              <a:ea typeface="+mn-ea"/>
              <a:cs typeface="+mn-cs"/>
            </a:rPr>
            <a:t>千円となっている。決算額構成比の</a:t>
          </a:r>
          <a:r>
            <a:rPr lang="en-US" altLang="ja-JP" sz="1200">
              <a:solidFill>
                <a:schemeClr val="dk1"/>
              </a:solidFill>
              <a:effectLst/>
              <a:latin typeface="+mn-lt"/>
              <a:ea typeface="+mn-ea"/>
              <a:cs typeface="+mn-cs"/>
            </a:rPr>
            <a:t>31.8</a:t>
          </a:r>
          <a:r>
            <a:rPr lang="ja-JP" altLang="ja-JP" sz="1200">
              <a:solidFill>
                <a:schemeClr val="dk1"/>
              </a:solidFill>
              <a:effectLst/>
              <a:latin typeface="+mn-lt"/>
              <a:ea typeface="+mn-ea"/>
              <a:cs typeface="+mn-cs"/>
            </a:rPr>
            <a:t>％を占めるが，主な事業として児童福祉費の施設型給付費及び社会福祉費の障害福祉サービス費があげられる。農林水産業費は，住民一人当たり</a:t>
          </a:r>
          <a:r>
            <a:rPr lang="en-US" altLang="ja-JP" sz="1200">
              <a:solidFill>
                <a:schemeClr val="dk1"/>
              </a:solidFill>
              <a:effectLst/>
              <a:latin typeface="+mn-lt"/>
              <a:ea typeface="+mn-ea"/>
              <a:cs typeface="+mn-cs"/>
            </a:rPr>
            <a:t>69</a:t>
          </a:r>
          <a:r>
            <a:rPr lang="ja-JP" altLang="ja-JP" sz="1200">
              <a:solidFill>
                <a:schemeClr val="dk1"/>
              </a:solidFill>
              <a:effectLst/>
              <a:latin typeface="+mn-lt"/>
              <a:ea typeface="+mn-ea"/>
              <a:cs typeface="+mn-cs"/>
            </a:rPr>
            <a:t>千円となっている。決算額構成比の</a:t>
          </a:r>
          <a:r>
            <a:rPr lang="en-US" altLang="ja-JP" sz="1200">
              <a:solidFill>
                <a:schemeClr val="dk1"/>
              </a:solidFill>
              <a:effectLst/>
              <a:latin typeface="+mn-lt"/>
              <a:ea typeface="+mn-ea"/>
              <a:cs typeface="+mn-cs"/>
            </a:rPr>
            <a:t>10.6</a:t>
          </a:r>
          <a:r>
            <a:rPr lang="ja-JP" altLang="ja-JP" sz="1200">
              <a:solidFill>
                <a:schemeClr val="dk1"/>
              </a:solidFill>
              <a:effectLst/>
              <a:latin typeface="+mn-lt"/>
              <a:ea typeface="+mn-ea"/>
              <a:cs typeface="+mn-cs"/>
            </a:rPr>
            <a:t>％を占めるが，主な事業として産地パワーアップ事業費補助金（農業施設整備等）及び県営事業負担金（県営畑地帯総合整備事業等）があげられる。商工費は，住民一人当たり</a:t>
          </a:r>
          <a:r>
            <a:rPr lang="en-US" altLang="ja-JP" sz="1200">
              <a:solidFill>
                <a:schemeClr val="dk1"/>
              </a:solidFill>
              <a:effectLst/>
              <a:latin typeface="+mn-lt"/>
              <a:ea typeface="+mn-ea"/>
              <a:cs typeface="+mn-cs"/>
            </a:rPr>
            <a:t>51</a:t>
          </a:r>
          <a:r>
            <a:rPr lang="ja-JP" altLang="ja-JP" sz="1200">
              <a:solidFill>
                <a:schemeClr val="dk1"/>
              </a:solidFill>
              <a:effectLst/>
              <a:latin typeface="+mn-lt"/>
              <a:ea typeface="+mn-ea"/>
              <a:cs typeface="+mn-cs"/>
            </a:rPr>
            <a:t>千円となっている。決算額構成比の</a:t>
          </a:r>
          <a:r>
            <a:rPr lang="en-US" altLang="ja-JP" sz="1200">
              <a:solidFill>
                <a:schemeClr val="dk1"/>
              </a:solidFill>
              <a:effectLst/>
              <a:latin typeface="+mn-lt"/>
              <a:ea typeface="+mn-ea"/>
              <a:cs typeface="+mn-cs"/>
            </a:rPr>
            <a:t>7.9</a:t>
          </a:r>
          <a:r>
            <a:rPr lang="ja-JP" altLang="ja-JP" sz="1200">
              <a:solidFill>
                <a:schemeClr val="dk1"/>
              </a:solidFill>
              <a:effectLst/>
              <a:latin typeface="+mn-lt"/>
              <a:ea typeface="+mn-ea"/>
              <a:cs typeface="+mn-cs"/>
            </a:rPr>
            <a:t>％を占めるが，主な事業として特産品</a:t>
          </a:r>
          <a:r>
            <a:rPr lang="en-US" altLang="ja-JP" sz="1200">
              <a:solidFill>
                <a:schemeClr val="dk1"/>
              </a:solidFill>
              <a:effectLst/>
              <a:latin typeface="+mn-lt"/>
              <a:ea typeface="+mn-ea"/>
              <a:cs typeface="+mn-cs"/>
            </a:rPr>
            <a:t>PR</a:t>
          </a:r>
          <a:r>
            <a:rPr lang="ja-JP" altLang="ja-JP" sz="1200">
              <a:solidFill>
                <a:schemeClr val="dk1"/>
              </a:solidFill>
              <a:effectLst/>
              <a:latin typeface="+mn-lt"/>
              <a:ea typeface="+mn-ea"/>
              <a:cs typeface="+mn-cs"/>
            </a:rPr>
            <a:t>推進（ふるさと納税）及び地域商品券発行事業があげられる。教育費は，住民一人当たり</a:t>
          </a:r>
          <a:r>
            <a:rPr lang="en-US" altLang="ja-JP" sz="1200">
              <a:solidFill>
                <a:schemeClr val="dk1"/>
              </a:solidFill>
              <a:effectLst/>
              <a:latin typeface="+mn-lt"/>
              <a:ea typeface="+mn-ea"/>
              <a:cs typeface="+mn-cs"/>
            </a:rPr>
            <a:t>40</a:t>
          </a:r>
          <a:r>
            <a:rPr lang="ja-JP" altLang="ja-JP" sz="1200">
              <a:solidFill>
                <a:schemeClr val="dk1"/>
              </a:solidFill>
              <a:effectLst/>
              <a:latin typeface="+mn-lt"/>
              <a:ea typeface="+mn-ea"/>
              <a:cs typeface="+mn-cs"/>
            </a:rPr>
            <a:t>千円となっている。決算額構成比の</a:t>
          </a:r>
          <a:r>
            <a:rPr lang="en-US" altLang="ja-JP" sz="1200">
              <a:solidFill>
                <a:schemeClr val="dk1"/>
              </a:solidFill>
              <a:effectLst/>
              <a:latin typeface="+mn-lt"/>
              <a:ea typeface="+mn-ea"/>
              <a:cs typeface="+mn-cs"/>
            </a:rPr>
            <a:t>6.2</a:t>
          </a:r>
          <a:r>
            <a:rPr lang="ja-JP" altLang="ja-JP" sz="1200">
              <a:solidFill>
                <a:schemeClr val="dk1"/>
              </a:solidFill>
              <a:effectLst/>
              <a:latin typeface="+mn-lt"/>
              <a:ea typeface="+mn-ea"/>
              <a:cs typeface="+mn-cs"/>
            </a:rPr>
            <a:t>％を占めるが，主な事業として小学校管理費及び教職員住宅管理費があげられる。今後も住民サービスの充実を基本とし，事業の取捨選択を徹底し，事業費の減少を目指すこととしている。</a:t>
          </a:r>
        </a:p>
        <a:p>
          <a:endParaRPr lang="ja-JP" altLang="ja-JP" sz="12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財政調整基金については，需用費等徹底した歳出削減策の結果，取り崩し額を最小限に抑えることができ，財政調整基金残高は前年度</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比較して</a:t>
          </a:r>
          <a:r>
            <a:rPr kumimoji="1" lang="en-US" altLang="ja-JP" sz="1200">
              <a:solidFill>
                <a:schemeClr val="dk1"/>
              </a:solidFill>
              <a:effectLst/>
              <a:latin typeface="+mn-lt"/>
              <a:ea typeface="+mn-ea"/>
              <a:cs typeface="+mn-cs"/>
            </a:rPr>
            <a:t>119,501</a:t>
          </a:r>
          <a:r>
            <a:rPr kumimoji="1" lang="ja-JP" altLang="ja-JP" sz="1200">
              <a:solidFill>
                <a:schemeClr val="dk1"/>
              </a:solidFill>
              <a:effectLst/>
              <a:latin typeface="+mn-lt"/>
              <a:ea typeface="+mn-ea"/>
              <a:cs typeface="+mn-cs"/>
            </a:rPr>
            <a:t>千円の増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急速な高齢化における今後の医療費の増加，水道事業会計，公共下水道事業特別会計，生活排水処理事業特別会計，笠木簡易水道事業特別会計については，施設老朽化における施設維持補修経費等の増など経営状況が苦しくなることが予想される。不況下での所得低迷や基金残高の減少を考慮したうえで，各会計の健全な財政運営を維持するため，特別会計においても歳入確保や徹底した歳出抑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25589855</v>
      </c>
      <c r="BO4" s="381"/>
      <c r="BP4" s="381"/>
      <c r="BQ4" s="381"/>
      <c r="BR4" s="381"/>
      <c r="BS4" s="381"/>
      <c r="BT4" s="381"/>
      <c r="BU4" s="382"/>
      <c r="BV4" s="380">
        <v>26316556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5.2</v>
      </c>
      <c r="CU4" s="387"/>
      <c r="CV4" s="387"/>
      <c r="CW4" s="387"/>
      <c r="CX4" s="387"/>
      <c r="CY4" s="387"/>
      <c r="CZ4" s="387"/>
      <c r="DA4" s="388"/>
      <c r="DB4" s="386">
        <v>4.8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24610461</v>
      </c>
      <c r="BO5" s="418"/>
      <c r="BP5" s="418"/>
      <c r="BQ5" s="418"/>
      <c r="BR5" s="418"/>
      <c r="BS5" s="418"/>
      <c r="BT5" s="418"/>
      <c r="BU5" s="419"/>
      <c r="BV5" s="417">
        <v>25517716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88.8</v>
      </c>
      <c r="CU5" s="415"/>
      <c r="CV5" s="415"/>
      <c r="CW5" s="415"/>
      <c r="CX5" s="415"/>
      <c r="CY5" s="415"/>
      <c r="CZ5" s="415"/>
      <c r="DA5" s="416"/>
      <c r="DB5" s="414">
        <v>87.8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979394</v>
      </c>
      <c r="BO6" s="418"/>
      <c r="BP6" s="418"/>
      <c r="BQ6" s="418"/>
      <c r="BR6" s="418"/>
      <c r="BS6" s="418"/>
      <c r="BT6" s="418"/>
      <c r="BU6" s="419"/>
      <c r="BV6" s="417">
        <v>798840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92.6</v>
      </c>
      <c r="CU6" s="455"/>
      <c r="CV6" s="455"/>
      <c r="CW6" s="455"/>
      <c r="CX6" s="455"/>
      <c r="CY6" s="455"/>
      <c r="CZ6" s="455"/>
      <c r="DA6" s="456"/>
      <c r="DB6" s="454">
        <v>92.5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286648</v>
      </c>
      <c r="BO7" s="418"/>
      <c r="BP7" s="418"/>
      <c r="BQ7" s="418"/>
      <c r="BR7" s="418"/>
      <c r="BS7" s="418"/>
      <c r="BT7" s="418"/>
      <c r="BU7" s="419"/>
      <c r="BV7" s="417">
        <v>157103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13212930</v>
      </c>
      <c r="CU7" s="418"/>
      <c r="CV7" s="418"/>
      <c r="CW7" s="418"/>
      <c r="CX7" s="418"/>
      <c r="CY7" s="418"/>
      <c r="CZ7" s="418"/>
      <c r="DA7" s="419"/>
      <c r="DB7" s="417">
        <v>13340869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692746</v>
      </c>
      <c r="BO8" s="418"/>
      <c r="BP8" s="418"/>
      <c r="BQ8" s="418"/>
      <c r="BR8" s="418"/>
      <c r="BS8" s="418"/>
      <c r="BT8" s="418"/>
      <c r="BU8" s="419"/>
      <c r="BV8" s="417">
        <v>641737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0.28999999999999998</v>
      </c>
      <c r="CU8" s="458"/>
      <c r="CV8" s="458"/>
      <c r="CW8" s="458"/>
      <c r="CX8" s="458"/>
      <c r="CY8" s="458"/>
      <c r="CZ8" s="458"/>
      <c r="DA8" s="459"/>
      <c r="DB8" s="457">
        <v>0.28000000000000003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36557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51009</v>
      </c>
      <c r="BO9" s="418"/>
      <c r="BP9" s="418"/>
      <c r="BQ9" s="418"/>
      <c r="BR9" s="418"/>
      <c r="BS9" s="418"/>
      <c r="BT9" s="418"/>
      <c r="BU9" s="419"/>
      <c r="BV9" s="417">
        <v>-116999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18.7</v>
      </c>
      <c r="CU9" s="415"/>
      <c r="CV9" s="415"/>
      <c r="CW9" s="415"/>
      <c r="CX9" s="415"/>
      <c r="CY9" s="415"/>
      <c r="CZ9" s="415"/>
      <c r="DA9" s="416"/>
      <c r="DB9" s="414">
        <v>20</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39221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892528</v>
      </c>
      <c r="BO10" s="418"/>
      <c r="BP10" s="418"/>
      <c r="BQ10" s="418"/>
      <c r="BR10" s="418"/>
      <c r="BS10" s="418"/>
      <c r="BT10" s="418"/>
      <c r="BU10" s="419"/>
      <c r="BV10" s="417">
        <v>4534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244557</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37633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1273028</v>
      </c>
      <c r="BO12" s="418"/>
      <c r="BP12" s="418"/>
      <c r="BQ12" s="418"/>
      <c r="BR12" s="418"/>
      <c r="BS12" s="418"/>
      <c r="BT12" s="418"/>
      <c r="BU12" s="419"/>
      <c r="BV12" s="417">
        <v>595186</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37446</v>
      </c>
      <c r="S13" s="499"/>
      <c r="T13" s="499"/>
      <c r="U13" s="499"/>
      <c r="V13" s="500"/>
      <c r="W13" s="433" t="s">
        <v>124</v>
      </c>
      <c r="X13" s="434"/>
      <c r="Y13" s="434"/>
      <c r="Z13" s="434"/>
      <c r="AA13" s="434"/>
      <c r="AB13" s="424"/>
      <c r="AC13" s="468">
        <v>3696</v>
      </c>
      <c r="AD13" s="469"/>
      <c r="AE13" s="469"/>
      <c r="AF13" s="469"/>
      <c r="AG13" s="508"/>
      <c r="AH13" s="468">
        <v>4799</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-329491</v>
      </c>
      <c r="BO13" s="418"/>
      <c r="BP13" s="418"/>
      <c r="BQ13" s="418"/>
      <c r="BR13" s="418"/>
      <c r="BS13" s="418"/>
      <c r="BT13" s="418"/>
      <c r="BU13" s="419"/>
      <c r="BV13" s="417">
        <v>-463094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5.5</v>
      </c>
      <c r="CU13" s="415"/>
      <c r="CV13" s="415"/>
      <c r="CW13" s="415"/>
      <c r="CX13" s="415"/>
      <c r="CY13" s="415"/>
      <c r="CZ13" s="415"/>
      <c r="DA13" s="416"/>
      <c r="DB13" s="414">
        <v>6.2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38418</v>
      </c>
      <c r="S14" s="499"/>
      <c r="T14" s="499"/>
      <c r="U14" s="499"/>
      <c r="V14" s="500"/>
      <c r="W14" s="407"/>
      <c r="X14" s="408"/>
      <c r="Y14" s="408"/>
      <c r="Z14" s="408"/>
      <c r="AA14" s="408"/>
      <c r="AB14" s="397"/>
      <c r="AC14" s="501">
        <v>21.5</v>
      </c>
      <c r="AD14" s="502"/>
      <c r="AE14" s="502"/>
      <c r="AF14" s="502"/>
      <c r="AG14" s="503"/>
      <c r="AH14" s="501">
        <v>25.8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38268</v>
      </c>
      <c r="S15" s="499"/>
      <c r="T15" s="499"/>
      <c r="U15" s="499"/>
      <c r="V15" s="500"/>
      <c r="W15" s="433" t="s">
        <v>130</v>
      </c>
      <c r="X15" s="434"/>
      <c r="Y15" s="434"/>
      <c r="Z15" s="434"/>
      <c r="AA15" s="434"/>
      <c r="AB15" s="424"/>
      <c r="AC15" s="468">
        <v>3825</v>
      </c>
      <c r="AD15" s="469"/>
      <c r="AE15" s="469"/>
      <c r="AF15" s="469"/>
      <c r="AG15" s="508"/>
      <c r="AH15" s="468">
        <v>4042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3275192</v>
      </c>
      <c r="BO15" s="381"/>
      <c r="BP15" s="381"/>
      <c r="BQ15" s="381"/>
      <c r="BR15" s="381"/>
      <c r="BS15" s="381"/>
      <c r="BT15" s="381"/>
      <c r="BU15" s="382"/>
      <c r="BV15" s="380">
        <v>3148097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22.3</v>
      </c>
      <c r="AD16" s="502"/>
      <c r="AE16" s="502"/>
      <c r="AF16" s="502"/>
      <c r="AG16" s="503"/>
      <c r="AH16" s="501">
        <v>21.7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11208456</v>
      </c>
      <c r="BO16" s="418"/>
      <c r="BP16" s="418"/>
      <c r="BQ16" s="418"/>
      <c r="BR16" s="418"/>
      <c r="BS16" s="418"/>
      <c r="BT16" s="418"/>
      <c r="BU16" s="419"/>
      <c r="BV16" s="417">
        <v>10879171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9643</v>
      </c>
      <c r="AD17" s="469"/>
      <c r="AE17" s="469"/>
      <c r="AF17" s="469"/>
      <c r="AG17" s="508"/>
      <c r="AH17" s="468">
        <v>9773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4089962</v>
      </c>
      <c r="BO17" s="418"/>
      <c r="BP17" s="418"/>
      <c r="BQ17" s="418"/>
      <c r="BR17" s="418"/>
      <c r="BS17" s="418"/>
      <c r="BT17" s="418"/>
      <c r="BU17" s="419"/>
      <c r="BV17" s="417">
        <v>3936904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390.11</v>
      </c>
      <c r="M18" s="530"/>
      <c r="N18" s="530"/>
      <c r="O18" s="530"/>
      <c r="P18" s="530"/>
      <c r="Q18" s="530"/>
      <c r="R18" s="531"/>
      <c r="S18" s="531"/>
      <c r="T18" s="531"/>
      <c r="U18" s="531"/>
      <c r="V18" s="532"/>
      <c r="W18" s="435"/>
      <c r="X18" s="436"/>
      <c r="Y18" s="436"/>
      <c r="Z18" s="436"/>
      <c r="AA18" s="436"/>
      <c r="AB18" s="427"/>
      <c r="AC18" s="533">
        <v>56.2</v>
      </c>
      <c r="AD18" s="534"/>
      <c r="AE18" s="534"/>
      <c r="AF18" s="534"/>
      <c r="AG18" s="535"/>
      <c r="AH18" s="533">
        <v>52.5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11840288</v>
      </c>
      <c r="BO18" s="418"/>
      <c r="BP18" s="418"/>
      <c r="BQ18" s="418"/>
      <c r="BR18" s="418"/>
      <c r="BS18" s="418"/>
      <c r="BT18" s="418"/>
      <c r="BU18" s="419"/>
      <c r="BV18" s="417">
        <v>11874649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94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15840011</v>
      </c>
      <c r="BO19" s="418"/>
      <c r="BP19" s="418"/>
      <c r="BQ19" s="418"/>
      <c r="BR19" s="418"/>
      <c r="BS19" s="418"/>
      <c r="BT19" s="418"/>
      <c r="BU19" s="419"/>
      <c r="BV19" s="417">
        <v>15434442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16134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26613400</v>
      </c>
      <c r="BO23" s="418"/>
      <c r="BP23" s="418"/>
      <c r="BQ23" s="418"/>
      <c r="BR23" s="418"/>
      <c r="BS23" s="418"/>
      <c r="BT23" s="418"/>
      <c r="BU23" s="419"/>
      <c r="BV23" s="417">
        <v>27121305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8350</v>
      </c>
      <c r="R24" s="469"/>
      <c r="S24" s="469"/>
      <c r="T24" s="469"/>
      <c r="U24" s="469"/>
      <c r="V24" s="508"/>
      <c r="W24" s="563"/>
      <c r="X24" s="551"/>
      <c r="Y24" s="552"/>
      <c r="Z24" s="467" t="s">
        <v>154</v>
      </c>
      <c r="AA24" s="447"/>
      <c r="AB24" s="447"/>
      <c r="AC24" s="447"/>
      <c r="AD24" s="447"/>
      <c r="AE24" s="447"/>
      <c r="AF24" s="447"/>
      <c r="AG24" s="448"/>
      <c r="AH24" s="468">
        <v>309</v>
      </c>
      <c r="AI24" s="469"/>
      <c r="AJ24" s="469"/>
      <c r="AK24" s="469"/>
      <c r="AL24" s="508"/>
      <c r="AM24" s="468">
        <v>932871</v>
      </c>
      <c r="AN24" s="469"/>
      <c r="AO24" s="469"/>
      <c r="AP24" s="469"/>
      <c r="AQ24" s="469"/>
      <c r="AR24" s="508"/>
      <c r="AS24" s="468">
        <v>3019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16922645</v>
      </c>
      <c r="BO24" s="418"/>
      <c r="BP24" s="418"/>
      <c r="BQ24" s="418"/>
      <c r="BR24" s="418"/>
      <c r="BS24" s="418"/>
      <c r="BT24" s="418"/>
      <c r="BU24" s="419"/>
      <c r="BV24" s="417">
        <v>17058007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2</v>
      </c>
      <c r="M25" s="469"/>
      <c r="N25" s="469"/>
      <c r="O25" s="469"/>
      <c r="P25" s="508"/>
      <c r="Q25" s="468">
        <v>6600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1175396</v>
      </c>
      <c r="BO25" s="381"/>
      <c r="BP25" s="381"/>
      <c r="BQ25" s="381"/>
      <c r="BR25" s="381"/>
      <c r="BS25" s="381"/>
      <c r="BT25" s="381"/>
      <c r="BU25" s="382"/>
      <c r="BV25" s="380">
        <v>873917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6130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3970</v>
      </c>
      <c r="R27" s="469"/>
      <c r="S27" s="469"/>
      <c r="T27" s="469"/>
      <c r="U27" s="469"/>
      <c r="V27" s="508"/>
      <c r="W27" s="563"/>
      <c r="X27" s="551"/>
      <c r="Y27" s="552"/>
      <c r="Z27" s="467" t="s">
        <v>164</v>
      </c>
      <c r="AA27" s="447"/>
      <c r="AB27" s="447"/>
      <c r="AC27" s="447"/>
      <c r="AD27" s="447"/>
      <c r="AE27" s="447"/>
      <c r="AF27" s="447"/>
      <c r="AG27" s="448"/>
      <c r="AH27" s="468">
        <v>4</v>
      </c>
      <c r="AI27" s="469"/>
      <c r="AJ27" s="469"/>
      <c r="AK27" s="469"/>
      <c r="AL27" s="508"/>
      <c r="AM27" s="468">
        <v>19404</v>
      </c>
      <c r="AN27" s="469"/>
      <c r="AO27" s="469"/>
      <c r="AP27" s="469"/>
      <c r="AQ27" s="469"/>
      <c r="AR27" s="508"/>
      <c r="AS27" s="468">
        <v>4851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538424</v>
      </c>
      <c r="BO27" s="587"/>
      <c r="BP27" s="587"/>
      <c r="BQ27" s="587"/>
      <c r="BR27" s="587"/>
      <c r="BS27" s="587"/>
      <c r="BT27" s="587"/>
      <c r="BU27" s="588"/>
      <c r="BV27" s="586">
        <v>538000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3180</v>
      </c>
      <c r="R28" s="469"/>
      <c r="S28" s="469"/>
      <c r="T28" s="469"/>
      <c r="U28" s="469"/>
      <c r="V28" s="508"/>
      <c r="W28" s="563"/>
      <c r="X28" s="551"/>
      <c r="Y28" s="552"/>
      <c r="Z28" s="467" t="s">
        <v>167</v>
      </c>
      <c r="AA28" s="447"/>
      <c r="AB28" s="447"/>
      <c r="AC28" s="447"/>
      <c r="AD28" s="447"/>
      <c r="AE28" s="447"/>
      <c r="AF28" s="447"/>
      <c r="AG28" s="448"/>
      <c r="AH28" s="468">
        <v>2</v>
      </c>
      <c r="AI28" s="469"/>
      <c r="AJ28" s="469"/>
      <c r="AK28" s="469"/>
      <c r="AL28" s="508"/>
      <c r="AM28" s="468" t="s">
        <v>161</v>
      </c>
      <c r="AN28" s="469"/>
      <c r="AO28" s="469"/>
      <c r="AP28" s="469"/>
      <c r="AQ28" s="469"/>
      <c r="AR28" s="508"/>
      <c r="AS28" s="468" t="s">
        <v>161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3140206</v>
      </c>
      <c r="BO28" s="381"/>
      <c r="BP28" s="381"/>
      <c r="BQ28" s="381"/>
      <c r="BR28" s="381"/>
      <c r="BS28" s="381"/>
      <c r="BT28" s="381"/>
      <c r="BU28" s="382"/>
      <c r="BV28" s="380">
        <v>3020706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18</v>
      </c>
      <c r="M29" s="469"/>
      <c r="N29" s="469"/>
      <c r="O29" s="469"/>
      <c r="P29" s="508"/>
      <c r="Q29" s="468">
        <v>2950</v>
      </c>
      <c r="R29" s="469"/>
      <c r="S29" s="469"/>
      <c r="T29" s="469"/>
      <c r="U29" s="469"/>
      <c r="V29" s="508"/>
      <c r="W29" s="564"/>
      <c r="X29" s="565"/>
      <c r="Y29" s="566"/>
      <c r="Z29" s="467" t="s">
        <v>171</v>
      </c>
      <c r="AA29" s="447"/>
      <c r="AB29" s="447"/>
      <c r="AC29" s="447"/>
      <c r="AD29" s="447"/>
      <c r="AE29" s="447"/>
      <c r="AF29" s="447"/>
      <c r="AG29" s="448"/>
      <c r="AH29" s="468">
        <v>315</v>
      </c>
      <c r="AI29" s="469"/>
      <c r="AJ29" s="469"/>
      <c r="AK29" s="469"/>
      <c r="AL29" s="508"/>
      <c r="AM29" s="468">
        <v>955319</v>
      </c>
      <c r="AN29" s="469"/>
      <c r="AO29" s="469"/>
      <c r="AP29" s="469"/>
      <c r="AQ29" s="469"/>
      <c r="AR29" s="508"/>
      <c r="AS29" s="468">
        <v>3033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707314</v>
      </c>
      <c r="BO29" s="418"/>
      <c r="BP29" s="418"/>
      <c r="BQ29" s="418"/>
      <c r="BR29" s="418"/>
      <c r="BS29" s="418"/>
      <c r="BT29" s="418"/>
      <c r="BU29" s="419"/>
      <c r="BV29" s="417">
        <v>705969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5216799</v>
      </c>
      <c r="BO30" s="587"/>
      <c r="BP30" s="587"/>
      <c r="BQ30" s="587"/>
      <c r="BR30" s="587"/>
      <c r="BS30" s="587"/>
      <c r="BT30" s="587"/>
      <c r="BU30" s="588"/>
      <c r="BV30" s="586">
        <v>5117754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曽於市土地開発公社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生活排水処理事業特別会計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曽於北部衛生処理組合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メセナ食彩センター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笠木簡易水道事業特別会計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大隅曽於地区消防組合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メセナ末吉</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曽於地区介護保険組合</v>
      </c>
      <c r="BZ37" s="599"/>
      <c r="CA37" s="599"/>
      <c r="CB37" s="599"/>
      <c r="CC37" s="599"/>
      <c r="CD37" s="599"/>
      <c r="CE37" s="599"/>
      <c r="CF37" s="599"/>
      <c r="CG37" s="599"/>
      <c r="CH37" s="599"/>
      <c r="CI37" s="599"/>
      <c r="CJ37" s="599"/>
      <c r="CK37" s="599"/>
      <c r="CL37" s="599"/>
      <c r="CM37" s="599"/>
      <c r="CN37" s="167"/>
      <c r="CO37" s="598">
        <f t="shared" si="3"/>
        <v>18</v>
      </c>
      <c r="CP37" s="598"/>
      <c r="CQ37" s="599" t="str">
        <f>IF('各会計、関係団体の財政状況及び健全化判断比率'!BS10="","",'各会計、関係団体の財政状況及び健全化判断比率'!BS10)</f>
        <v>まちづくり曽於</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鹿児島県後期高齢者医療広域連合（一般会計）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鹿児島県後期高齢者医療広域連合（特別会計）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M75" sqref="M7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528</v>
      </c>
      <c r="D34" s="1184"/>
      <c r="E34" s="1185"/>
      <c r="F34" s="32">
        <v>6.1</v>
      </c>
      <c r="G34" s="33">
        <v>6.61</v>
      </c>
      <c r="H34" s="33">
        <v>6.38</v>
      </c>
      <c r="I34" s="33">
        <v>6.53</v>
      </c>
      <c r="J34" s="34">
        <v>7.71</v>
      </c>
      <c r="K34" s="22"/>
      <c r="L34" s="22"/>
      <c r="M34" s="22"/>
      <c r="N34" s="22"/>
      <c r="O34" s="22"/>
      <c r="P34" s="22"/>
    </row>
    <row r="35" spans="1:16" ht="39" customHeight="1">
      <c r="A35" s="22"/>
      <c r="B35" s="35"/>
      <c r="C35" s="1178" t="s">
        <v>529</v>
      </c>
      <c r="D35" s="1179"/>
      <c r="E35" s="1180"/>
      <c r="F35" s="36">
        <v>5</v>
      </c>
      <c r="G35" s="37">
        <v>4.04</v>
      </c>
      <c r="H35" s="37">
        <v>5.76</v>
      </c>
      <c r="I35" s="37">
        <v>4.8099999999999996</v>
      </c>
      <c r="J35" s="38">
        <v>5.24</v>
      </c>
      <c r="K35" s="22"/>
      <c r="L35" s="22"/>
      <c r="M35" s="22"/>
      <c r="N35" s="22"/>
      <c r="O35" s="22"/>
      <c r="P35" s="22"/>
    </row>
    <row r="36" spans="1:16" ht="39" customHeight="1">
      <c r="A36" s="22"/>
      <c r="B36" s="35"/>
      <c r="C36" s="1178" t="s">
        <v>530</v>
      </c>
      <c r="D36" s="1179"/>
      <c r="E36" s="1180"/>
      <c r="F36" s="36">
        <v>1.9</v>
      </c>
      <c r="G36" s="37">
        <v>1.71</v>
      </c>
      <c r="H36" s="37">
        <v>1.35</v>
      </c>
      <c r="I36" s="37">
        <v>1.76</v>
      </c>
      <c r="J36" s="38">
        <v>1.52</v>
      </c>
      <c r="K36" s="22"/>
      <c r="L36" s="22"/>
      <c r="M36" s="22"/>
      <c r="N36" s="22"/>
      <c r="O36" s="22"/>
      <c r="P36" s="22"/>
    </row>
    <row r="37" spans="1:16" ht="39" customHeight="1">
      <c r="A37" s="22"/>
      <c r="B37" s="35"/>
      <c r="C37" s="1178" t="s">
        <v>531</v>
      </c>
      <c r="D37" s="1179"/>
      <c r="E37" s="1180"/>
      <c r="F37" s="36">
        <v>1.98</v>
      </c>
      <c r="G37" s="37">
        <v>2.0099999999999998</v>
      </c>
      <c r="H37" s="37">
        <v>2.1</v>
      </c>
      <c r="I37" s="37">
        <v>0.39</v>
      </c>
      <c r="J37" s="38">
        <v>0.93</v>
      </c>
      <c r="K37" s="22"/>
      <c r="L37" s="22"/>
      <c r="M37" s="22"/>
      <c r="N37" s="22"/>
      <c r="O37" s="22"/>
      <c r="P37" s="22"/>
    </row>
    <row r="38" spans="1:16" ht="39" customHeight="1">
      <c r="A38" s="22"/>
      <c r="B38" s="35"/>
      <c r="C38" s="1178" t="s">
        <v>532</v>
      </c>
      <c r="D38" s="1179"/>
      <c r="E38" s="1180"/>
      <c r="F38" s="36" t="s">
        <v>479</v>
      </c>
      <c r="G38" s="37" t="s">
        <v>479</v>
      </c>
      <c r="H38" s="37">
        <v>7.0000000000000007E-2</v>
      </c>
      <c r="I38" s="37">
        <v>0.14000000000000001</v>
      </c>
      <c r="J38" s="38">
        <v>0.16</v>
      </c>
      <c r="K38" s="22"/>
      <c r="L38" s="22"/>
      <c r="M38" s="22"/>
      <c r="N38" s="22"/>
      <c r="O38" s="22"/>
      <c r="P38" s="22"/>
    </row>
    <row r="39" spans="1:16" ht="39" customHeight="1">
      <c r="A39" s="22"/>
      <c r="B39" s="35"/>
      <c r="C39" s="1178" t="s">
        <v>533</v>
      </c>
      <c r="D39" s="1179"/>
      <c r="E39" s="1180"/>
      <c r="F39" s="36">
        <v>0.09</v>
      </c>
      <c r="G39" s="37">
        <v>0.06</v>
      </c>
      <c r="H39" s="37">
        <v>0.06</v>
      </c>
      <c r="I39" s="37">
        <v>0.06</v>
      </c>
      <c r="J39" s="38">
        <v>0.04</v>
      </c>
      <c r="K39" s="22"/>
      <c r="L39" s="22"/>
      <c r="M39" s="22"/>
      <c r="N39" s="22"/>
      <c r="O39" s="22"/>
      <c r="P39" s="22"/>
    </row>
    <row r="40" spans="1:16" ht="39" customHeight="1">
      <c r="A40" s="22"/>
      <c r="B40" s="35"/>
      <c r="C40" s="1178" t="s">
        <v>534</v>
      </c>
      <c r="D40" s="1179"/>
      <c r="E40" s="1180"/>
      <c r="F40" s="36">
        <v>0.01</v>
      </c>
      <c r="G40" s="37">
        <v>0.01</v>
      </c>
      <c r="H40" s="37">
        <v>0.01</v>
      </c>
      <c r="I40" s="37">
        <v>0.02</v>
      </c>
      <c r="J40" s="38">
        <v>0.03</v>
      </c>
      <c r="K40" s="22"/>
      <c r="L40" s="22"/>
      <c r="M40" s="22"/>
      <c r="N40" s="22"/>
      <c r="O40" s="22"/>
      <c r="P40" s="22"/>
    </row>
    <row r="41" spans="1:16" ht="39" customHeight="1">
      <c r="A41" s="22"/>
      <c r="B41" s="35"/>
      <c r="C41" s="1178" t="s">
        <v>535</v>
      </c>
      <c r="D41" s="1179"/>
      <c r="E41" s="1180"/>
      <c r="F41" s="36">
        <v>0.01</v>
      </c>
      <c r="G41" s="37">
        <v>0.01</v>
      </c>
      <c r="H41" s="37">
        <v>0.01</v>
      </c>
      <c r="I41" s="37">
        <v>0.02</v>
      </c>
      <c r="J41" s="38">
        <v>0.01</v>
      </c>
      <c r="K41" s="22"/>
      <c r="L41" s="22"/>
      <c r="M41" s="22"/>
      <c r="N41" s="22"/>
      <c r="O41" s="22"/>
      <c r="P41" s="22"/>
    </row>
    <row r="42" spans="1:16" ht="39" customHeight="1">
      <c r="A42" s="22"/>
      <c r="B42" s="39"/>
      <c r="C42" s="1178" t="s">
        <v>536</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537</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2900</v>
      </c>
      <c r="L45" s="60">
        <v>2863</v>
      </c>
      <c r="M45" s="60">
        <v>2929</v>
      </c>
      <c r="N45" s="60">
        <v>2901</v>
      </c>
      <c r="O45" s="61">
        <v>3004</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163</v>
      </c>
      <c r="L48" s="64">
        <v>160</v>
      </c>
      <c r="M48" s="64">
        <v>159</v>
      </c>
      <c r="N48" s="64">
        <v>171</v>
      </c>
      <c r="O48" s="65">
        <v>154</v>
      </c>
      <c r="P48" s="48"/>
      <c r="Q48" s="48"/>
      <c r="R48" s="48"/>
      <c r="S48" s="48"/>
      <c r="T48" s="48"/>
      <c r="U48" s="48"/>
    </row>
    <row r="49" spans="1:21" ht="30.75" customHeight="1">
      <c r="A49" s="48"/>
      <c r="B49" s="1196"/>
      <c r="C49" s="1197"/>
      <c r="D49" s="62"/>
      <c r="E49" s="1188" t="s">
        <v>16</v>
      </c>
      <c r="F49" s="1188"/>
      <c r="G49" s="1188"/>
      <c r="H49" s="1188"/>
      <c r="I49" s="1188"/>
      <c r="J49" s="1189"/>
      <c r="K49" s="63">
        <v>20</v>
      </c>
      <c r="L49" s="64">
        <v>3</v>
      </c>
      <c r="M49" s="64">
        <v>5</v>
      </c>
      <c r="N49" s="64">
        <v>5</v>
      </c>
      <c r="O49" s="65">
        <v>22</v>
      </c>
      <c r="P49" s="48"/>
      <c r="Q49" s="48"/>
      <c r="R49" s="48"/>
      <c r="S49" s="48"/>
      <c r="T49" s="48"/>
      <c r="U49" s="48"/>
    </row>
    <row r="50" spans="1:21" ht="30.75" customHeight="1">
      <c r="A50" s="48"/>
      <c r="B50" s="1196"/>
      <c r="C50" s="1197"/>
      <c r="D50" s="62"/>
      <c r="E50" s="1188" t="s">
        <v>17</v>
      </c>
      <c r="F50" s="1188"/>
      <c r="G50" s="1188"/>
      <c r="H50" s="1188"/>
      <c r="I50" s="1188"/>
      <c r="J50" s="1189"/>
      <c r="K50" s="63">
        <v>49</v>
      </c>
      <c r="L50" s="64">
        <v>43</v>
      </c>
      <c r="M50" s="64">
        <v>45</v>
      </c>
      <c r="N50" s="64">
        <v>40</v>
      </c>
      <c r="O50" s="65">
        <v>39</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2210</v>
      </c>
      <c r="L52" s="64">
        <v>2268</v>
      </c>
      <c r="M52" s="64">
        <v>2433</v>
      </c>
      <c r="N52" s="64">
        <v>2595</v>
      </c>
      <c r="O52" s="65">
        <v>2650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922</v>
      </c>
      <c r="L53" s="69">
        <v>801</v>
      </c>
      <c r="M53" s="69">
        <v>705</v>
      </c>
      <c r="N53" s="69">
        <v>522</v>
      </c>
      <c r="O53" s="70">
        <v>569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75" sqref="M7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26279</v>
      </c>
      <c r="J41" s="83">
        <v>27369</v>
      </c>
      <c r="K41" s="83">
        <v>26693</v>
      </c>
      <c r="L41" s="83">
        <v>27121</v>
      </c>
      <c r="M41" s="84">
        <v>26613</v>
      </c>
    </row>
    <row r="42" spans="2:13" ht="27.75" customHeight="1">
      <c r="B42" s="1204"/>
      <c r="C42" s="1205"/>
      <c r="D42" s="85"/>
      <c r="E42" s="1210" t="s">
        <v>26</v>
      </c>
      <c r="F42" s="1210"/>
      <c r="G42" s="1210"/>
      <c r="H42" s="1211"/>
      <c r="I42" s="86">
        <v>343</v>
      </c>
      <c r="J42" s="87">
        <v>314</v>
      </c>
      <c r="K42" s="87">
        <v>283</v>
      </c>
      <c r="L42" s="87">
        <v>254</v>
      </c>
      <c r="M42" s="88">
        <v>252</v>
      </c>
    </row>
    <row r="43" spans="2:13" ht="27.75" customHeight="1">
      <c r="B43" s="1204"/>
      <c r="C43" s="1205"/>
      <c r="D43" s="85"/>
      <c r="E43" s="1210" t="s">
        <v>27</v>
      </c>
      <c r="F43" s="1210"/>
      <c r="G43" s="1210"/>
      <c r="H43" s="1211"/>
      <c r="I43" s="86">
        <v>2747</v>
      </c>
      <c r="J43" s="87">
        <v>2684</v>
      </c>
      <c r="K43" s="87">
        <v>2599</v>
      </c>
      <c r="L43" s="87">
        <v>2488</v>
      </c>
      <c r="M43" s="88">
        <v>2493</v>
      </c>
    </row>
    <row r="44" spans="2:13" ht="27.75" customHeight="1">
      <c r="B44" s="1204"/>
      <c r="C44" s="1205"/>
      <c r="D44" s="85"/>
      <c r="E44" s="1210" t="s">
        <v>28</v>
      </c>
      <c r="F44" s="1210"/>
      <c r="G44" s="1210"/>
      <c r="H44" s="1211"/>
      <c r="I44" s="86">
        <v>19</v>
      </c>
      <c r="J44" s="87">
        <v>144</v>
      </c>
      <c r="K44" s="87">
        <v>143</v>
      </c>
      <c r="L44" s="87">
        <v>149</v>
      </c>
      <c r="M44" s="88">
        <v>135</v>
      </c>
    </row>
    <row r="45" spans="2:13" ht="27.75" customHeight="1">
      <c r="B45" s="1204"/>
      <c r="C45" s="1205"/>
      <c r="D45" s="85"/>
      <c r="E45" s="1210" t="s">
        <v>29</v>
      </c>
      <c r="F45" s="1210"/>
      <c r="G45" s="1210"/>
      <c r="H45" s="1211"/>
      <c r="I45" s="86">
        <v>3686</v>
      </c>
      <c r="J45" s="87">
        <v>3394</v>
      </c>
      <c r="K45" s="87">
        <v>3105</v>
      </c>
      <c r="L45" s="87">
        <v>2561</v>
      </c>
      <c r="M45" s="88">
        <v>2444</v>
      </c>
    </row>
    <row r="46" spans="2:13" ht="27.75" customHeight="1">
      <c r="B46" s="1204"/>
      <c r="C46" s="1205"/>
      <c r="D46" s="89"/>
      <c r="E46" s="1210" t="s">
        <v>30</v>
      </c>
      <c r="F46" s="1210"/>
      <c r="G46" s="1210"/>
      <c r="H46" s="1211"/>
      <c r="I46" s="86">
        <v>185</v>
      </c>
      <c r="J46" s="87">
        <v>3</v>
      </c>
      <c r="K46" s="87" t="s">
        <v>479</v>
      </c>
      <c r="L46" s="87" t="s">
        <v>479</v>
      </c>
      <c r="M46" s="88" t="s">
        <v>479</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9634</v>
      </c>
      <c r="J50" s="87">
        <v>10248</v>
      </c>
      <c r="K50" s="87">
        <v>10422</v>
      </c>
      <c r="L50" s="87">
        <v>9748</v>
      </c>
      <c r="M50" s="88">
        <v>10213</v>
      </c>
    </row>
    <row r="51" spans="2:13" ht="27.75" customHeight="1">
      <c r="B51" s="1204"/>
      <c r="C51" s="1205"/>
      <c r="D51" s="85"/>
      <c r="E51" s="1210" t="s">
        <v>36</v>
      </c>
      <c r="F51" s="1210"/>
      <c r="G51" s="1210"/>
      <c r="H51" s="1211"/>
      <c r="I51" s="86">
        <v>507</v>
      </c>
      <c r="J51" s="87">
        <v>369</v>
      </c>
      <c r="K51" s="87">
        <v>329</v>
      </c>
      <c r="L51" s="87">
        <v>290</v>
      </c>
      <c r="M51" s="88">
        <v>239</v>
      </c>
    </row>
    <row r="52" spans="2:13" ht="27.75" customHeight="1">
      <c r="B52" s="1206"/>
      <c r="C52" s="1207"/>
      <c r="D52" s="85"/>
      <c r="E52" s="1210" t="s">
        <v>37</v>
      </c>
      <c r="F52" s="1210"/>
      <c r="G52" s="1210"/>
      <c r="H52" s="1211"/>
      <c r="I52" s="86">
        <v>22356</v>
      </c>
      <c r="J52" s="87">
        <v>23098</v>
      </c>
      <c r="K52" s="87">
        <v>22787</v>
      </c>
      <c r="L52" s="87">
        <v>23076</v>
      </c>
      <c r="M52" s="88">
        <v>22349</v>
      </c>
    </row>
    <row r="53" spans="2:13" ht="27.75" customHeight="1" thickBot="1">
      <c r="B53" s="1217" t="s">
        <v>21</v>
      </c>
      <c r="C53" s="1218"/>
      <c r="D53" s="92"/>
      <c r="E53" s="1219" t="s">
        <v>38</v>
      </c>
      <c r="F53" s="1219"/>
      <c r="G53" s="1219"/>
      <c r="H53" s="1220"/>
      <c r="I53" s="93">
        <v>761</v>
      </c>
      <c r="J53" s="94">
        <v>194</v>
      </c>
      <c r="K53" s="94">
        <v>-714</v>
      </c>
      <c r="L53" s="94">
        <v>-541</v>
      </c>
      <c r="M53" s="95">
        <v>-864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ht="13.5">
      <c r="B42" s="250"/>
      <c r="C42" s="246"/>
      <c r="D42" s="246"/>
      <c r="E42" s="246"/>
      <c r="F42" s="246"/>
      <c r="G42" s="353" t="s">
        <v>554</v>
      </c>
      <c r="I42" s="354"/>
      <c r="J42" s="354"/>
      <c r="K42" s="354"/>
      <c r="L42" s="246"/>
      <c r="M42" s="246"/>
      <c r="N42" s="246"/>
      <c r="O42" s="246"/>
    </row>
    <row r="43" spans="2:17" ht="13.5">
      <c r="B43" s="250"/>
      <c r="C43" s="246"/>
      <c r="D43" s="246"/>
      <c r="E43" s="246"/>
      <c r="F43" s="246"/>
      <c r="G43" s="1221" t="s">
        <v>564</v>
      </c>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55"/>
      <c r="I48" s="355"/>
      <c r="J48" s="355"/>
    </row>
    <row r="49" spans="1:17" ht="13.5">
      <c r="B49" s="250"/>
      <c r="C49" s="246"/>
      <c r="D49" s="246"/>
      <c r="E49" s="246"/>
      <c r="F49" s="246"/>
      <c r="G49" s="245" t="s">
        <v>555</v>
      </c>
    </row>
    <row r="50" spans="1:17" ht="13.5">
      <c r="B50" s="250"/>
      <c r="C50" s="246"/>
      <c r="D50" s="246"/>
      <c r="E50" s="246"/>
      <c r="F50" s="246"/>
      <c r="G50" s="1230"/>
      <c r="H50" s="1231"/>
      <c r="I50" s="1231"/>
      <c r="J50" s="1232"/>
      <c r="K50" s="356" t="s">
        <v>519</v>
      </c>
      <c r="L50" s="356" t="s">
        <v>520</v>
      </c>
      <c r="M50" s="356" t="s">
        <v>521</v>
      </c>
      <c r="N50" s="356" t="s">
        <v>522</v>
      </c>
      <c r="O50" s="356" t="s">
        <v>523</v>
      </c>
    </row>
    <row r="51" spans="1:17" ht="13.5">
      <c r="B51" s="250"/>
      <c r="C51" s="246"/>
      <c r="D51" s="246"/>
      <c r="E51" s="246"/>
      <c r="F51" s="246"/>
      <c r="G51" s="1233" t="s">
        <v>556</v>
      </c>
      <c r="H51" s="1234"/>
      <c r="I51" s="1239" t="s">
        <v>557</v>
      </c>
      <c r="J51" s="1239"/>
      <c r="K51" s="1241"/>
      <c r="L51" s="1241"/>
      <c r="M51" s="1241"/>
      <c r="N51" s="1242"/>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563</v>
      </c>
      <c r="J53" s="1243"/>
      <c r="K53" s="1246"/>
      <c r="L53" s="1246"/>
      <c r="M53" s="1246"/>
      <c r="N53" s="1244">
        <v>57</v>
      </c>
      <c r="O53" s="1246"/>
    </row>
    <row r="54" spans="1:17" ht="13.5">
      <c r="A54" s="357"/>
      <c r="B54" s="250"/>
      <c r="C54" s="246"/>
      <c r="D54" s="246"/>
      <c r="E54" s="246"/>
      <c r="F54" s="246"/>
      <c r="G54" s="1237"/>
      <c r="H54" s="1238"/>
      <c r="I54" s="1243"/>
      <c r="J54" s="1243"/>
      <c r="K54" s="1245"/>
      <c r="L54" s="1245"/>
      <c r="M54" s="1245"/>
      <c r="N54" s="1245"/>
      <c r="O54" s="1245"/>
    </row>
    <row r="55" spans="1:17" ht="13.5">
      <c r="A55" s="357"/>
      <c r="B55" s="250"/>
      <c r="C55" s="246"/>
      <c r="D55" s="246"/>
      <c r="E55" s="246"/>
      <c r="F55" s="246"/>
      <c r="G55" s="1247" t="s">
        <v>558</v>
      </c>
      <c r="H55" s="1248"/>
      <c r="I55" s="1243" t="s">
        <v>557</v>
      </c>
      <c r="J55" s="1243"/>
      <c r="K55" s="1241"/>
      <c r="L55" s="1241"/>
      <c r="M55" s="1241"/>
      <c r="N55" s="1242">
        <v>32.799999999999997</v>
      </c>
      <c r="O55" s="1241"/>
    </row>
    <row r="56" spans="1:17" ht="13.5">
      <c r="A56" s="357"/>
      <c r="B56" s="250"/>
      <c r="C56" s="246"/>
      <c r="D56" s="246"/>
      <c r="E56" s="246"/>
      <c r="F56" s="246"/>
      <c r="G56" s="1249"/>
      <c r="H56" s="1250"/>
      <c r="I56" s="1243"/>
      <c r="J56" s="1243"/>
      <c r="K56" s="1242"/>
      <c r="L56" s="1242"/>
      <c r="M56" s="1242"/>
      <c r="N56" s="1242"/>
      <c r="O56" s="1242"/>
    </row>
    <row r="57" spans="1:17" s="357" customFormat="1" ht="13.5">
      <c r="B57" s="358"/>
      <c r="C57" s="354"/>
      <c r="D57" s="354"/>
      <c r="E57" s="354"/>
      <c r="F57" s="354"/>
      <c r="G57" s="1249"/>
      <c r="H57" s="1250"/>
      <c r="I57" s="1253" t="s">
        <v>563</v>
      </c>
      <c r="J57" s="1253"/>
      <c r="K57" s="1246"/>
      <c r="L57" s="1246"/>
      <c r="M57" s="1246"/>
      <c r="N57" s="1244">
        <v>58.6</v>
      </c>
      <c r="O57" s="1246"/>
      <c r="P57" s="359"/>
      <c r="Q57" s="358"/>
    </row>
    <row r="58" spans="1:17" s="357" customFormat="1" ht="13.5">
      <c r="A58" s="245"/>
      <c r="B58" s="358"/>
      <c r="C58" s="354"/>
      <c r="D58" s="354"/>
      <c r="E58" s="354"/>
      <c r="F58" s="354"/>
      <c r="G58" s="1251"/>
      <c r="H58" s="1252"/>
      <c r="I58" s="1253"/>
      <c r="J58" s="1253"/>
      <c r="K58" s="1245"/>
      <c r="L58" s="1245"/>
      <c r="M58" s="1245"/>
      <c r="N58" s="1245"/>
      <c r="O58" s="1245"/>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ht="13.5">
      <c r="B64" s="250"/>
      <c r="C64" s="246"/>
      <c r="D64" s="246"/>
      <c r="E64" s="246"/>
      <c r="F64" s="246"/>
      <c r="G64" s="353" t="s">
        <v>554</v>
      </c>
      <c r="I64" s="354"/>
      <c r="J64" s="354"/>
      <c r="K64" s="354"/>
      <c r="L64" s="246"/>
      <c r="M64" s="246"/>
      <c r="N64" s="246"/>
      <c r="O64" s="246"/>
    </row>
    <row r="65" spans="2:30" ht="13.5">
      <c r="B65" s="250"/>
      <c r="C65" s="246"/>
      <c r="D65" s="246"/>
      <c r="E65" s="246"/>
      <c r="F65" s="246"/>
      <c r="G65" s="1221" t="s">
        <v>562</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560</v>
      </c>
      <c r="I71" s="370"/>
      <c r="J71" s="366"/>
      <c r="K71" s="366"/>
      <c r="L71" s="367"/>
      <c r="M71" s="366"/>
      <c r="N71" s="367"/>
      <c r="O71" s="368"/>
    </row>
    <row r="72" spans="2:30" ht="13.5">
      <c r="B72" s="250"/>
      <c r="C72" s="246"/>
      <c r="D72" s="246"/>
      <c r="E72" s="246"/>
      <c r="F72" s="246"/>
      <c r="G72" s="1230"/>
      <c r="H72" s="1231"/>
      <c r="I72" s="1231"/>
      <c r="J72" s="1232"/>
      <c r="K72" s="356" t="s">
        <v>519</v>
      </c>
      <c r="L72" s="356" t="s">
        <v>520</v>
      </c>
      <c r="M72" s="356" t="s">
        <v>521</v>
      </c>
      <c r="N72" s="356" t="s">
        <v>522</v>
      </c>
      <c r="O72" s="356" t="s">
        <v>523</v>
      </c>
    </row>
    <row r="73" spans="2:30" ht="13.5">
      <c r="B73" s="250"/>
      <c r="C73" s="246"/>
      <c r="D73" s="246"/>
      <c r="E73" s="246"/>
      <c r="F73" s="246"/>
      <c r="G73" s="1233" t="s">
        <v>556</v>
      </c>
      <c r="H73" s="1234"/>
      <c r="I73" s="1239" t="s">
        <v>557</v>
      </c>
      <c r="J73" s="1239"/>
      <c r="K73" s="1254">
        <v>6.9</v>
      </c>
      <c r="L73" s="1254">
        <v>1.7</v>
      </c>
      <c r="M73" s="1242"/>
      <c r="N73" s="1242"/>
      <c r="O73" s="1242"/>
      <c r="S73" s="245">
        <v>9.9</v>
      </c>
    </row>
    <row r="74" spans="2:30" ht="13.5">
      <c r="B74" s="250"/>
      <c r="C74" s="246"/>
      <c r="D74" s="246"/>
      <c r="E74" s="246"/>
      <c r="F74" s="246"/>
      <c r="G74" s="1235"/>
      <c r="H74" s="1236"/>
      <c r="I74" s="1240"/>
      <c r="J74" s="1240"/>
      <c r="K74" s="1254"/>
      <c r="L74" s="1254"/>
      <c r="M74" s="1242"/>
      <c r="N74" s="1242"/>
      <c r="O74" s="1242"/>
    </row>
    <row r="75" spans="2:30" ht="13.5">
      <c r="B75" s="250"/>
      <c r="C75" s="246"/>
      <c r="D75" s="246"/>
      <c r="E75" s="246"/>
      <c r="F75" s="246"/>
      <c r="G75" s="1235"/>
      <c r="H75" s="1236"/>
      <c r="I75" s="1243" t="s">
        <v>561</v>
      </c>
      <c r="J75" s="1243"/>
      <c r="K75" s="1244">
        <v>9.6999999999999993</v>
      </c>
      <c r="L75" s="1244">
        <v>8.5</v>
      </c>
      <c r="M75" s="1244">
        <v>7.4</v>
      </c>
      <c r="N75" s="1244">
        <v>6.2</v>
      </c>
      <c r="O75" s="1244">
        <v>5.5</v>
      </c>
      <c r="U75" s="245">
        <v>81.2</v>
      </c>
      <c r="W75" s="245">
        <v>87.2</v>
      </c>
      <c r="Y75" s="245">
        <v>99.8</v>
      </c>
      <c r="AA75" s="245">
        <v>109.5</v>
      </c>
      <c r="AC75" s="245">
        <v>115.2</v>
      </c>
    </row>
    <row r="76" spans="2:30" ht="13.5">
      <c r="B76" s="250"/>
      <c r="C76" s="246"/>
      <c r="D76" s="246"/>
      <c r="E76" s="246"/>
      <c r="F76" s="246"/>
      <c r="G76" s="1237"/>
      <c r="H76" s="1238"/>
      <c r="I76" s="1243"/>
      <c r="J76" s="1243"/>
      <c r="K76" s="1245"/>
      <c r="L76" s="1245"/>
      <c r="M76" s="1245"/>
      <c r="N76" s="1245"/>
      <c r="O76" s="1245"/>
    </row>
    <row r="77" spans="2:30" ht="13.5">
      <c r="B77" s="250"/>
      <c r="C77" s="246"/>
      <c r="D77" s="246"/>
      <c r="E77" s="246"/>
      <c r="F77" s="246"/>
      <c r="G77" s="1247" t="s">
        <v>558</v>
      </c>
      <c r="H77" s="1248"/>
      <c r="I77" s="1243" t="s">
        <v>557</v>
      </c>
      <c r="J77" s="1243"/>
      <c r="K77" s="1254">
        <v>64.599999999999994</v>
      </c>
      <c r="L77" s="1254">
        <v>52.8</v>
      </c>
      <c r="M77" s="1242">
        <v>48.6</v>
      </c>
      <c r="N77" s="1242">
        <v>32.799999999999997</v>
      </c>
      <c r="O77" s="1242">
        <v>54.6</v>
      </c>
      <c r="R77" s="245">
        <v>12.3</v>
      </c>
      <c r="T77" s="245">
        <v>11.1</v>
      </c>
    </row>
    <row r="78" spans="2:30" ht="13.5">
      <c r="B78" s="250"/>
      <c r="C78" s="246"/>
      <c r="D78" s="246"/>
      <c r="E78" s="246"/>
      <c r="F78" s="246"/>
      <c r="G78" s="1249"/>
      <c r="H78" s="1250"/>
      <c r="I78" s="1243"/>
      <c r="J78" s="1243"/>
      <c r="K78" s="1254"/>
      <c r="L78" s="1254"/>
      <c r="M78" s="1242"/>
      <c r="N78" s="1242"/>
      <c r="O78" s="1242"/>
    </row>
    <row r="79" spans="2:30" ht="13.5">
      <c r="B79" s="250"/>
      <c r="C79" s="246"/>
      <c r="D79" s="246"/>
      <c r="E79" s="246"/>
      <c r="F79" s="246"/>
      <c r="G79" s="1249"/>
      <c r="H79" s="1250"/>
      <c r="I79" s="1255" t="s">
        <v>561</v>
      </c>
      <c r="J79" s="1253"/>
      <c r="K79" s="1256">
        <v>12.4</v>
      </c>
      <c r="L79" s="1256">
        <v>11.5</v>
      </c>
      <c r="M79" s="1256">
        <v>10.4</v>
      </c>
      <c r="N79" s="1256">
        <v>9.5</v>
      </c>
      <c r="O79" s="1256">
        <v>10</v>
      </c>
      <c r="V79" s="245">
        <v>53.5</v>
      </c>
      <c r="X79" s="245">
        <v>48.2</v>
      </c>
      <c r="Z79" s="245">
        <v>34.200000000000003</v>
      </c>
      <c r="AB79" s="245">
        <v>30.3</v>
      </c>
      <c r="AD79" s="245">
        <v>28.9</v>
      </c>
    </row>
    <row r="80" spans="2:30" ht="13.5">
      <c r="B80" s="250"/>
      <c r="C80" s="246"/>
      <c r="D80" s="246"/>
      <c r="E80" s="246"/>
      <c r="F80" s="246"/>
      <c r="G80" s="1251"/>
      <c r="H80" s="1252"/>
      <c r="I80" s="1253"/>
      <c r="J80" s="1253"/>
      <c r="K80" s="1256"/>
      <c r="L80" s="1256"/>
      <c r="M80" s="1256"/>
      <c r="N80" s="1256"/>
      <c r="O80" s="125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election activeCell="P65" sqref="P6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P65" sqref="P6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106889</v>
      </c>
      <c r="E3" s="118"/>
      <c r="F3" s="119">
        <v>70489</v>
      </c>
      <c r="G3" s="120"/>
      <c r="H3" s="121"/>
    </row>
    <row r="4" spans="1:8">
      <c r="A4" s="122"/>
      <c r="B4" s="123"/>
      <c r="C4" s="124"/>
      <c r="D4" s="125">
        <v>70757</v>
      </c>
      <c r="E4" s="126"/>
      <c r="F4" s="127">
        <v>37817</v>
      </c>
      <c r="G4" s="128"/>
      <c r="H4" s="129"/>
    </row>
    <row r="5" spans="1:8">
      <c r="A5" s="110" t="s">
        <v>513</v>
      </c>
      <c r="B5" s="115"/>
      <c r="C5" s="116"/>
      <c r="D5" s="117">
        <v>132685</v>
      </c>
      <c r="E5" s="118"/>
      <c r="F5" s="119">
        <v>84389</v>
      </c>
      <c r="G5" s="120"/>
      <c r="H5" s="121"/>
    </row>
    <row r="6" spans="1:8">
      <c r="A6" s="122"/>
      <c r="B6" s="123"/>
      <c r="C6" s="124"/>
      <c r="D6" s="125">
        <v>58528</v>
      </c>
      <c r="E6" s="126"/>
      <c r="F6" s="127">
        <v>44339</v>
      </c>
      <c r="G6" s="128"/>
      <c r="H6" s="129"/>
    </row>
    <row r="7" spans="1:8">
      <c r="A7" s="110" t="s">
        <v>514</v>
      </c>
      <c r="B7" s="115"/>
      <c r="C7" s="116"/>
      <c r="D7" s="117">
        <v>88170</v>
      </c>
      <c r="E7" s="118"/>
      <c r="F7" s="119">
        <v>83623</v>
      </c>
      <c r="G7" s="120"/>
      <c r="H7" s="121"/>
    </row>
    <row r="8" spans="1:8">
      <c r="A8" s="122"/>
      <c r="B8" s="123"/>
      <c r="C8" s="124"/>
      <c r="D8" s="125">
        <v>49550</v>
      </c>
      <c r="E8" s="126"/>
      <c r="F8" s="127">
        <v>48787</v>
      </c>
      <c r="G8" s="128"/>
      <c r="H8" s="129"/>
    </row>
    <row r="9" spans="1:8">
      <c r="A9" s="110" t="s">
        <v>515</v>
      </c>
      <c r="B9" s="115"/>
      <c r="C9" s="116"/>
      <c r="D9" s="117">
        <v>152034</v>
      </c>
      <c r="E9" s="118"/>
      <c r="F9" s="119">
        <v>87974</v>
      </c>
      <c r="G9" s="120"/>
      <c r="H9" s="121"/>
    </row>
    <row r="10" spans="1:8">
      <c r="A10" s="122"/>
      <c r="B10" s="123"/>
      <c r="C10" s="124"/>
      <c r="D10" s="125">
        <v>52114</v>
      </c>
      <c r="E10" s="126"/>
      <c r="F10" s="127">
        <v>48183</v>
      </c>
      <c r="G10" s="128"/>
      <c r="H10" s="129"/>
    </row>
    <row r="11" spans="1:8">
      <c r="A11" s="110" t="s">
        <v>516</v>
      </c>
      <c r="B11" s="115"/>
      <c r="C11" s="116"/>
      <c r="D11" s="117">
        <v>90792</v>
      </c>
      <c r="E11" s="118"/>
      <c r="F11" s="119">
        <v>83280</v>
      </c>
      <c r="G11" s="120"/>
      <c r="H11" s="121"/>
    </row>
    <row r="12" spans="1:8">
      <c r="A12" s="122"/>
      <c r="B12" s="123"/>
      <c r="C12" s="130"/>
      <c r="D12" s="125">
        <v>47905</v>
      </c>
      <c r="E12" s="126"/>
      <c r="F12" s="127">
        <v>43123</v>
      </c>
      <c r="G12" s="128"/>
      <c r="H12" s="129"/>
    </row>
    <row r="13" spans="1:8">
      <c r="A13" s="110"/>
      <c r="B13" s="115"/>
      <c r="C13" s="131"/>
      <c r="D13" s="132">
        <v>114114</v>
      </c>
      <c r="E13" s="133"/>
      <c r="F13" s="134">
        <v>81951</v>
      </c>
      <c r="G13" s="135"/>
      <c r="H13" s="121"/>
    </row>
    <row r="14" spans="1:8">
      <c r="A14" s="122"/>
      <c r="B14" s="123"/>
      <c r="C14" s="124"/>
      <c r="D14" s="125">
        <v>55771</v>
      </c>
      <c r="E14" s="126"/>
      <c r="F14" s="127">
        <v>44450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5.01</v>
      </c>
      <c r="C19" s="136">
        <f>ROUND(VALUE(SUBSTITUTE(実質収支比率等に係る経年分析!G$48,"▲","-")),2)</f>
        <v>4.05</v>
      </c>
      <c r="D19" s="136">
        <f>ROUND(VALUE(SUBSTITUTE(実質収支比率等に係る経年分析!H$48,"▲","-")),2)</f>
        <v>5.77</v>
      </c>
      <c r="E19" s="136">
        <f>ROUND(VALUE(SUBSTITUTE(実質収支比率等に係る経年分析!I$48,"▲","-")),2)</f>
        <v>4.8099999999999996</v>
      </c>
      <c r="F19" s="136">
        <f>ROUND(VALUE(SUBSTITUTE(実質収支比率等に係る経年分析!J$48,"▲","-")),2)</f>
        <v>5.24</v>
      </c>
    </row>
    <row r="20" spans="1:11">
      <c r="A20" s="136" t="s">
        <v>43</v>
      </c>
      <c r="B20" s="136">
        <f>ROUND(VALUE(SUBSTITUTE(実質収支比率等に係る経年分析!F$47,"▲","-")),2)</f>
        <v>24.03</v>
      </c>
      <c r="C20" s="136">
        <f>ROUND(VALUE(SUBSTITUTE(実質収支比率等に係る経年分析!G$47,"▲","-")),2)</f>
        <v>24.27</v>
      </c>
      <c r="D20" s="136">
        <f>ROUND(VALUE(SUBSTITUTE(実質収支比率等に係る経年分析!H$47,"▲","-")),2)</f>
        <v>22.9</v>
      </c>
      <c r="E20" s="136">
        <f>ROUND(VALUE(SUBSTITUTE(実質収支比率等に係る経年分析!I$47,"▲","-")),2)</f>
        <v>22.64</v>
      </c>
      <c r="F20" s="136">
        <f>ROUND(VALUE(SUBSTITUTE(実質収支比率等に係る経年分析!J$47,"▲","-")),2)</f>
        <v>23.77</v>
      </c>
    </row>
    <row r="21" spans="1:11">
      <c r="A21" s="136" t="s">
        <v>44</v>
      </c>
      <c r="B21" s="136">
        <f>IF(ISNUMBER(VALUE(SUBSTITUTE(実質収支比率等に係る経年分析!F$49,"▲","-"))),ROUND(VALUE(SUBSTITUTE(実質収支比率等に係る経年分析!F$49,"▲","-")),2),NA())</f>
        <v>1.89</v>
      </c>
      <c r="C21" s="136">
        <f>IF(ISNUMBER(VALUE(SUBSTITUTE(実質収支比率等に係る経年分析!G$49,"▲","-"))),ROUND(VALUE(SUBSTITUTE(実質収支比率等に係る経年分析!G$49,"▲","-")),2),NA())</f>
        <v>-1.79</v>
      </c>
      <c r="D21" s="136">
        <f>IF(ISNUMBER(VALUE(SUBSTITUTE(実質収支比率等に係る経年分析!H$49,"▲","-"))),ROUND(VALUE(SUBSTITUTE(実質収支比率等に係る経年分析!H$49,"▲","-")),2),NA())</f>
        <v>-0.38</v>
      </c>
      <c r="E21" s="136">
        <f>IF(ISNUMBER(VALUE(SUBSTITUTE(実質収支比率等に係る経年分析!I$49,"▲","-"))),ROUND(VALUE(SUBSTITUTE(実質収支比率等に係る経年分析!I$49,"▲","-")),2),NA())</f>
        <v>-3.47</v>
      </c>
      <c r="F21" s="136">
        <f>IF(ISNUMBER(VALUE(SUBSTITUTE(実質収支比率等に係る経年分析!J$49,"▲","-"))),ROUND(VALUE(SUBSTITUTE(実質収支比率等に係る経年分析!J$49,"▲","-")),2),NA())</f>
        <v>-2.4900000000000002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生活排水処理事業特別会計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笠木簡易水道事業特別会計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2.0099999999999998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4.8099999999999996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7.71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2210</v>
      </c>
      <c r="E42" s="138"/>
      <c r="F42" s="138"/>
      <c r="G42" s="138">
        <f>'実質公債費比率（分子）の構造'!L$52</f>
        <v>2268</v>
      </c>
      <c r="H42" s="138"/>
      <c r="I42" s="138"/>
      <c r="J42" s="138">
        <f>'実質公債費比率（分子）の構造'!M$52</f>
        <v>2433</v>
      </c>
      <c r="K42" s="138"/>
      <c r="L42" s="138"/>
      <c r="M42" s="138">
        <f>'実質公債費比率（分子）の構造'!N$52</f>
        <v>2595</v>
      </c>
      <c r="N42" s="138"/>
      <c r="O42" s="138"/>
      <c r="P42" s="138">
        <f>'実質公債費比率（分子）の構造'!O$52</f>
        <v>2650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49</v>
      </c>
      <c r="C44" s="138"/>
      <c r="D44" s="138"/>
      <c r="E44" s="138">
        <f>'実質公債費比率（分子）の構造'!L$50</f>
        <v>43</v>
      </c>
      <c r="F44" s="138"/>
      <c r="G44" s="138"/>
      <c r="H44" s="138">
        <f>'実質公債費比率（分子）の構造'!M$50</f>
        <v>45</v>
      </c>
      <c r="I44" s="138"/>
      <c r="J44" s="138"/>
      <c r="K44" s="138">
        <f>'実質公債費比率（分子）の構造'!N$50</f>
        <v>40</v>
      </c>
      <c r="L44" s="138"/>
      <c r="M44" s="138"/>
      <c r="N44" s="138">
        <f>'実質公債費比率（分子）の構造'!O$50</f>
        <v>39</v>
      </c>
      <c r="O44" s="138"/>
      <c r="P44" s="138"/>
    </row>
    <row r="45" spans="1:16">
      <c r="A45" s="138" t="s">
        <v>54</v>
      </c>
      <c r="B45" s="138">
        <f>'実質公債費比率（分子）の構造'!K$49</f>
        <v>20</v>
      </c>
      <c r="C45" s="138"/>
      <c r="D45" s="138"/>
      <c r="E45" s="138">
        <f>'実質公債費比率（分子）の構造'!L$49</f>
        <v>3</v>
      </c>
      <c r="F45" s="138"/>
      <c r="G45" s="138"/>
      <c r="H45" s="138">
        <f>'実質公債費比率（分子）の構造'!M$49</f>
        <v>5</v>
      </c>
      <c r="I45" s="138"/>
      <c r="J45" s="138"/>
      <c r="K45" s="138">
        <f>'実質公債費比率（分子）の構造'!N$49</f>
        <v>5</v>
      </c>
      <c r="L45" s="138"/>
      <c r="M45" s="138"/>
      <c r="N45" s="138">
        <f>'実質公債費比率（分子）の構造'!O$49</f>
        <v>22</v>
      </c>
      <c r="O45" s="138"/>
      <c r="P45" s="138"/>
    </row>
    <row r="46" spans="1:16">
      <c r="A46" s="138" t="s">
        <v>55</v>
      </c>
      <c r="B46" s="138">
        <f>'実質公債費比率（分子）の構造'!K$48</f>
        <v>163</v>
      </c>
      <c r="C46" s="138"/>
      <c r="D46" s="138"/>
      <c r="E46" s="138">
        <f>'実質公債費比率（分子）の構造'!L$48</f>
        <v>160</v>
      </c>
      <c r="F46" s="138"/>
      <c r="G46" s="138"/>
      <c r="H46" s="138">
        <f>'実質公債費比率（分子）の構造'!M$48</f>
        <v>159</v>
      </c>
      <c r="I46" s="138"/>
      <c r="J46" s="138"/>
      <c r="K46" s="138">
        <f>'実質公債費比率（分子）の構造'!N$48</f>
        <v>171</v>
      </c>
      <c r="L46" s="138"/>
      <c r="M46" s="138"/>
      <c r="N46" s="138">
        <f>'実質公債費比率（分子）の構造'!O$48</f>
        <v>154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2900</v>
      </c>
      <c r="C49" s="138"/>
      <c r="D49" s="138"/>
      <c r="E49" s="138">
        <f>'実質公債費比率（分子）の構造'!L$45</f>
        <v>2863</v>
      </c>
      <c r="F49" s="138"/>
      <c r="G49" s="138"/>
      <c r="H49" s="138">
        <f>'実質公債費比率（分子）の構造'!M$45</f>
        <v>2929</v>
      </c>
      <c r="I49" s="138"/>
      <c r="J49" s="138"/>
      <c r="K49" s="138">
        <f>'実質公債費比率（分子）の構造'!N$45</f>
        <v>2901</v>
      </c>
      <c r="L49" s="138"/>
      <c r="M49" s="138"/>
      <c r="N49" s="138">
        <f>'実質公債費比率（分子）の構造'!O$45</f>
        <v>3004</v>
      </c>
      <c r="O49" s="138"/>
      <c r="P49" s="138"/>
    </row>
    <row r="50" spans="1:16">
      <c r="A50" s="138" t="s">
        <v>59</v>
      </c>
      <c r="B50" s="138" t="e">
        <f>NA()</f>
        <v>#N/A</v>
      </c>
      <c r="C50" s="138">
        <f>IF(ISNUMBER('実質公債費比率（分子）の構造'!K$53),'実質公債費比率（分子）の構造'!K$53,NA())</f>
        <v>922</v>
      </c>
      <c r="D50" s="138" t="e">
        <f>NA()</f>
        <v>#N/A</v>
      </c>
      <c r="E50" s="138" t="e">
        <f>NA()</f>
        <v>#N/A</v>
      </c>
      <c r="F50" s="138">
        <f>IF(ISNUMBER('実質公債費比率（分子）の構造'!L$53),'実質公債費比率（分子）の構造'!L$53,NA())</f>
        <v>801</v>
      </c>
      <c r="G50" s="138" t="e">
        <f>NA()</f>
        <v>#N/A</v>
      </c>
      <c r="H50" s="138" t="e">
        <f>NA()</f>
        <v>#N/A</v>
      </c>
      <c r="I50" s="138">
        <f>IF(ISNUMBER('実質公債費比率（分子）の構造'!M$53),'実質公債費比率（分子）の構造'!M$53,NA())</f>
        <v>705</v>
      </c>
      <c r="J50" s="138" t="e">
        <f>NA()</f>
        <v>#N/A</v>
      </c>
      <c r="K50" s="138" t="e">
        <f>NA()</f>
        <v>#N/A</v>
      </c>
      <c r="L50" s="138">
        <f>IF(ISNUMBER('実質公債費比率（分子）の構造'!N$53),'実質公債費比率（分子）の構造'!N$53,NA())</f>
        <v>522</v>
      </c>
      <c r="M50" s="138" t="e">
        <f>NA()</f>
        <v>#N/A</v>
      </c>
      <c r="N50" s="138" t="e">
        <f>NA()</f>
        <v>#N/A</v>
      </c>
      <c r="O50" s="138">
        <f>IF(ISNUMBER('実質公債費比率（分子）の構造'!O$53),'実質公債費比率（分子）の構造'!O$53,NA())</f>
        <v>569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22356</v>
      </c>
      <c r="E56" s="137"/>
      <c r="F56" s="137"/>
      <c r="G56" s="137">
        <f>'将来負担比率（分子）の構造'!J$52</f>
        <v>23098</v>
      </c>
      <c r="H56" s="137"/>
      <c r="I56" s="137"/>
      <c r="J56" s="137">
        <f>'将来負担比率（分子）の構造'!K$52</f>
        <v>22787</v>
      </c>
      <c r="K56" s="137"/>
      <c r="L56" s="137"/>
      <c r="M56" s="137">
        <f>'将来負担比率（分子）の構造'!L$52</f>
        <v>23076</v>
      </c>
      <c r="N56" s="137"/>
      <c r="O56" s="137"/>
      <c r="P56" s="137">
        <f>'将来負担比率（分子）の構造'!M$52</f>
        <v>22349</v>
      </c>
    </row>
    <row r="57" spans="1:16">
      <c r="A57" s="137" t="s">
        <v>36</v>
      </c>
      <c r="B57" s="137"/>
      <c r="C57" s="137"/>
      <c r="D57" s="137">
        <f>'将来負担比率（分子）の構造'!I$51</f>
        <v>507</v>
      </c>
      <c r="E57" s="137"/>
      <c r="F57" s="137"/>
      <c r="G57" s="137">
        <f>'将来負担比率（分子）の構造'!J$51</f>
        <v>369</v>
      </c>
      <c r="H57" s="137"/>
      <c r="I57" s="137"/>
      <c r="J57" s="137">
        <f>'将来負担比率（分子）の構造'!K$51</f>
        <v>329</v>
      </c>
      <c r="K57" s="137"/>
      <c r="L57" s="137"/>
      <c r="M57" s="137">
        <f>'将来負担比率（分子）の構造'!L$51</f>
        <v>290</v>
      </c>
      <c r="N57" s="137"/>
      <c r="O57" s="137"/>
      <c r="P57" s="137">
        <f>'将来負担比率（分子）の構造'!M$51</f>
        <v>239</v>
      </c>
    </row>
    <row r="58" spans="1:16">
      <c r="A58" s="137" t="s">
        <v>35</v>
      </c>
      <c r="B58" s="137"/>
      <c r="C58" s="137"/>
      <c r="D58" s="137">
        <f>'将来負担比率（分子）の構造'!I$50</f>
        <v>9634</v>
      </c>
      <c r="E58" s="137"/>
      <c r="F58" s="137"/>
      <c r="G58" s="137">
        <f>'将来負担比率（分子）の構造'!J$50</f>
        <v>10248</v>
      </c>
      <c r="H58" s="137"/>
      <c r="I58" s="137"/>
      <c r="J58" s="137">
        <f>'将来負担比率（分子）の構造'!K$50</f>
        <v>10422</v>
      </c>
      <c r="K58" s="137"/>
      <c r="L58" s="137"/>
      <c r="M58" s="137">
        <f>'将来負担比率（分子）の構造'!L$50</f>
        <v>9748</v>
      </c>
      <c r="N58" s="137"/>
      <c r="O58" s="137"/>
      <c r="P58" s="137">
        <f>'将来負担比率（分子）の構造'!M$50</f>
        <v>10213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185</v>
      </c>
      <c r="C61" s="137"/>
      <c r="D61" s="137"/>
      <c r="E61" s="137">
        <f>'将来負担比率（分子）の構造'!J$46</f>
        <v>3</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3686</v>
      </c>
      <c r="C62" s="137"/>
      <c r="D62" s="137"/>
      <c r="E62" s="137">
        <f>'将来負担比率（分子）の構造'!J$45</f>
        <v>3394</v>
      </c>
      <c r="F62" s="137"/>
      <c r="G62" s="137"/>
      <c r="H62" s="137">
        <f>'将来負担比率（分子）の構造'!K$45</f>
        <v>3105</v>
      </c>
      <c r="I62" s="137"/>
      <c r="J62" s="137"/>
      <c r="K62" s="137">
        <f>'将来負担比率（分子）の構造'!L$45</f>
        <v>2561</v>
      </c>
      <c r="L62" s="137"/>
      <c r="M62" s="137"/>
      <c r="N62" s="137">
        <f>'将来負担比率（分子）の構造'!M$45</f>
        <v>2444</v>
      </c>
      <c r="O62" s="137"/>
      <c r="P62" s="137"/>
    </row>
    <row r="63" spans="1:16">
      <c r="A63" s="137" t="s">
        <v>28</v>
      </c>
      <c r="B63" s="137">
        <f>'将来負担比率（分子）の構造'!I$44</f>
        <v>19</v>
      </c>
      <c r="C63" s="137"/>
      <c r="D63" s="137"/>
      <c r="E63" s="137">
        <f>'将来負担比率（分子）の構造'!J$44</f>
        <v>144</v>
      </c>
      <c r="F63" s="137"/>
      <c r="G63" s="137"/>
      <c r="H63" s="137">
        <f>'将来負担比率（分子）の構造'!K$44</f>
        <v>143</v>
      </c>
      <c r="I63" s="137"/>
      <c r="J63" s="137"/>
      <c r="K63" s="137">
        <f>'将来負担比率（分子）の構造'!L$44</f>
        <v>149</v>
      </c>
      <c r="L63" s="137"/>
      <c r="M63" s="137"/>
      <c r="N63" s="137">
        <f>'将来負担比率（分子）の構造'!M$44</f>
        <v>135</v>
      </c>
      <c r="O63" s="137"/>
      <c r="P63" s="137"/>
    </row>
    <row r="64" spans="1:16">
      <c r="A64" s="137" t="s">
        <v>27</v>
      </c>
      <c r="B64" s="137">
        <f>'将来負担比率（分子）の構造'!I$43</f>
        <v>2747</v>
      </c>
      <c r="C64" s="137"/>
      <c r="D64" s="137"/>
      <c r="E64" s="137">
        <f>'将来負担比率（分子）の構造'!J$43</f>
        <v>2684</v>
      </c>
      <c r="F64" s="137"/>
      <c r="G64" s="137"/>
      <c r="H64" s="137">
        <f>'将来負担比率（分子）の構造'!K$43</f>
        <v>2599</v>
      </c>
      <c r="I64" s="137"/>
      <c r="J64" s="137"/>
      <c r="K64" s="137">
        <f>'将来負担比率（分子）の構造'!L$43</f>
        <v>2488</v>
      </c>
      <c r="L64" s="137"/>
      <c r="M64" s="137"/>
      <c r="N64" s="137">
        <f>'将来負担比率（分子）の構造'!M$43</f>
        <v>2493</v>
      </c>
      <c r="O64" s="137"/>
      <c r="P64" s="137"/>
    </row>
    <row r="65" spans="1:16">
      <c r="A65" s="137" t="s">
        <v>26</v>
      </c>
      <c r="B65" s="137">
        <f>'将来負担比率（分子）の構造'!I$42</f>
        <v>343</v>
      </c>
      <c r="C65" s="137"/>
      <c r="D65" s="137"/>
      <c r="E65" s="137">
        <f>'将来負担比率（分子）の構造'!J$42</f>
        <v>314</v>
      </c>
      <c r="F65" s="137"/>
      <c r="G65" s="137"/>
      <c r="H65" s="137">
        <f>'将来負担比率（分子）の構造'!K$42</f>
        <v>283</v>
      </c>
      <c r="I65" s="137"/>
      <c r="J65" s="137"/>
      <c r="K65" s="137">
        <f>'将来負担比率（分子）の構造'!L$42</f>
        <v>254</v>
      </c>
      <c r="L65" s="137"/>
      <c r="M65" s="137"/>
      <c r="N65" s="137">
        <f>'将来負担比率（分子）の構造'!M$42</f>
        <v>252</v>
      </c>
      <c r="O65" s="137"/>
      <c r="P65" s="137"/>
    </row>
    <row r="66" spans="1:16">
      <c r="A66" s="137" t="s">
        <v>25</v>
      </c>
      <c r="B66" s="137">
        <f>'将来負担比率（分子）の構造'!I$41</f>
        <v>26279</v>
      </c>
      <c r="C66" s="137"/>
      <c r="D66" s="137"/>
      <c r="E66" s="137">
        <f>'将来負担比率（分子）の構造'!J$41</f>
        <v>27369</v>
      </c>
      <c r="F66" s="137"/>
      <c r="G66" s="137"/>
      <c r="H66" s="137">
        <f>'将来負担比率（分子）の構造'!K$41</f>
        <v>26693</v>
      </c>
      <c r="I66" s="137"/>
      <c r="J66" s="137"/>
      <c r="K66" s="137">
        <f>'将来負担比率（分子）の構造'!L$41</f>
        <v>27121</v>
      </c>
      <c r="L66" s="137"/>
      <c r="M66" s="137"/>
      <c r="N66" s="137">
        <f>'将来負担比率（分子）の構造'!M$41</f>
        <v>26613</v>
      </c>
      <c r="O66" s="137"/>
      <c r="P66" s="137"/>
    </row>
    <row r="67" spans="1:16">
      <c r="A67" s="137" t="s">
        <v>63</v>
      </c>
      <c r="B67" s="137" t="e">
        <f>NA()</f>
        <v>#N/A</v>
      </c>
      <c r="C67" s="137">
        <f>IF(ISNUMBER('将来負担比率（分子）の構造'!I$53), IF('将来負担比率（分子）の構造'!I$53 &lt; 0, 0, '将来負担比率（分子）の構造'!I$53), NA())</f>
        <v>761</v>
      </c>
      <c r="D67" s="137" t="e">
        <f>NA()</f>
        <v>#N/A</v>
      </c>
      <c r="E67" s="137" t="e">
        <f>NA()</f>
        <v>#N/A</v>
      </c>
      <c r="F67" s="137">
        <f>IF(ISNUMBER('将来負担比率（分子）の構造'!J$53), IF('将来負担比率（分子）の構造'!J$53 &lt; 0, 0, '将来負担比率（分子）の構造'!J$53), NA())</f>
        <v>194</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3189433</v>
      </c>
      <c r="S5" s="615"/>
      <c r="T5" s="615"/>
      <c r="U5" s="615"/>
      <c r="V5" s="615"/>
      <c r="W5" s="615"/>
      <c r="X5" s="615"/>
      <c r="Y5" s="616"/>
      <c r="Z5" s="617">
        <v>12.5</v>
      </c>
      <c r="AA5" s="617"/>
      <c r="AB5" s="617"/>
      <c r="AC5" s="617"/>
      <c r="AD5" s="618">
        <v>3189433</v>
      </c>
      <c r="AE5" s="618"/>
      <c r="AF5" s="618"/>
      <c r="AG5" s="618"/>
      <c r="AH5" s="618"/>
      <c r="AI5" s="618"/>
      <c r="AJ5" s="618"/>
      <c r="AK5" s="618"/>
      <c r="AL5" s="619">
        <v>25</v>
      </c>
      <c r="AM5" s="620"/>
      <c r="AN5" s="620"/>
      <c r="AO5" s="621"/>
      <c r="AP5" s="611" t="s">
        <v>210</v>
      </c>
      <c r="AQ5" s="612"/>
      <c r="AR5" s="612"/>
      <c r="AS5" s="612"/>
      <c r="AT5" s="612"/>
      <c r="AU5" s="612"/>
      <c r="AV5" s="612"/>
      <c r="AW5" s="612"/>
      <c r="AX5" s="612"/>
      <c r="AY5" s="612"/>
      <c r="AZ5" s="612"/>
      <c r="BA5" s="612"/>
      <c r="BB5" s="612"/>
      <c r="BC5" s="612"/>
      <c r="BD5" s="612"/>
      <c r="BE5" s="612"/>
      <c r="BF5" s="613"/>
      <c r="BG5" s="625">
        <v>3189433</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256230</v>
      </c>
      <c r="S6" s="626"/>
      <c r="T6" s="626"/>
      <c r="U6" s="626"/>
      <c r="V6" s="626"/>
      <c r="W6" s="626"/>
      <c r="X6" s="626"/>
      <c r="Y6" s="627"/>
      <c r="Z6" s="628">
        <v>1</v>
      </c>
      <c r="AA6" s="628"/>
      <c r="AB6" s="628"/>
      <c r="AC6" s="628"/>
      <c r="AD6" s="629">
        <v>256230</v>
      </c>
      <c r="AE6" s="629"/>
      <c r="AF6" s="629"/>
      <c r="AG6" s="629"/>
      <c r="AH6" s="629"/>
      <c r="AI6" s="629"/>
      <c r="AJ6" s="629"/>
      <c r="AK6" s="629"/>
      <c r="AL6" s="630">
        <v>2</v>
      </c>
      <c r="AM6" s="631"/>
      <c r="AN6" s="631"/>
      <c r="AO6" s="632"/>
      <c r="AP6" s="622" t="s">
        <v>216</v>
      </c>
      <c r="AQ6" s="623"/>
      <c r="AR6" s="623"/>
      <c r="AS6" s="623"/>
      <c r="AT6" s="623"/>
      <c r="AU6" s="623"/>
      <c r="AV6" s="623"/>
      <c r="AW6" s="623"/>
      <c r="AX6" s="623"/>
      <c r="AY6" s="623"/>
      <c r="AZ6" s="623"/>
      <c r="BA6" s="623"/>
      <c r="BB6" s="623"/>
      <c r="BC6" s="623"/>
      <c r="BD6" s="623"/>
      <c r="BE6" s="623"/>
      <c r="BF6" s="624"/>
      <c r="BG6" s="625">
        <v>3189433</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182016</v>
      </c>
      <c r="CS6" s="626"/>
      <c r="CT6" s="626"/>
      <c r="CU6" s="626"/>
      <c r="CV6" s="626"/>
      <c r="CW6" s="626"/>
      <c r="CX6" s="626"/>
      <c r="CY6" s="627"/>
      <c r="CZ6" s="628">
        <v>0.7</v>
      </c>
      <c r="DA6" s="628"/>
      <c r="DB6" s="628"/>
      <c r="DC6" s="628"/>
      <c r="DD6" s="634" t="s">
        <v>211</v>
      </c>
      <c r="DE6" s="626"/>
      <c r="DF6" s="626"/>
      <c r="DG6" s="626"/>
      <c r="DH6" s="626"/>
      <c r="DI6" s="626"/>
      <c r="DJ6" s="626"/>
      <c r="DK6" s="626"/>
      <c r="DL6" s="626"/>
      <c r="DM6" s="626"/>
      <c r="DN6" s="626"/>
      <c r="DO6" s="626"/>
      <c r="DP6" s="627"/>
      <c r="DQ6" s="634">
        <v>182016</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1906</v>
      </c>
      <c r="S7" s="626"/>
      <c r="T7" s="626"/>
      <c r="U7" s="626"/>
      <c r="V7" s="626"/>
      <c r="W7" s="626"/>
      <c r="X7" s="626"/>
      <c r="Y7" s="627"/>
      <c r="Z7" s="628">
        <v>0</v>
      </c>
      <c r="AA7" s="628"/>
      <c r="AB7" s="628"/>
      <c r="AC7" s="628"/>
      <c r="AD7" s="629">
        <v>1906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1201612</v>
      </c>
      <c r="BH7" s="626"/>
      <c r="BI7" s="626"/>
      <c r="BJ7" s="626"/>
      <c r="BK7" s="626"/>
      <c r="BL7" s="626"/>
      <c r="BM7" s="626"/>
      <c r="BN7" s="627"/>
      <c r="BO7" s="628">
        <v>37.700000000000003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2922492</v>
      </c>
      <c r="CS7" s="626"/>
      <c r="CT7" s="626"/>
      <c r="CU7" s="626"/>
      <c r="CV7" s="626"/>
      <c r="CW7" s="626"/>
      <c r="CX7" s="626"/>
      <c r="CY7" s="627"/>
      <c r="CZ7" s="628">
        <v>11.9</v>
      </c>
      <c r="DA7" s="628"/>
      <c r="DB7" s="628"/>
      <c r="DC7" s="628"/>
      <c r="DD7" s="634">
        <v>192760</v>
      </c>
      <c r="DE7" s="626"/>
      <c r="DF7" s="626"/>
      <c r="DG7" s="626"/>
      <c r="DH7" s="626"/>
      <c r="DI7" s="626"/>
      <c r="DJ7" s="626"/>
      <c r="DK7" s="626"/>
      <c r="DL7" s="626"/>
      <c r="DM7" s="626"/>
      <c r="DN7" s="626"/>
      <c r="DO7" s="626"/>
      <c r="DP7" s="627"/>
      <c r="DQ7" s="634">
        <v>2468478</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4741</v>
      </c>
      <c r="S8" s="626"/>
      <c r="T8" s="626"/>
      <c r="U8" s="626"/>
      <c r="V8" s="626"/>
      <c r="W8" s="626"/>
      <c r="X8" s="626"/>
      <c r="Y8" s="627"/>
      <c r="Z8" s="628">
        <v>0</v>
      </c>
      <c r="AA8" s="628"/>
      <c r="AB8" s="628"/>
      <c r="AC8" s="628"/>
      <c r="AD8" s="629">
        <v>4741</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53204</v>
      </c>
      <c r="BH8" s="626"/>
      <c r="BI8" s="626"/>
      <c r="BJ8" s="626"/>
      <c r="BK8" s="626"/>
      <c r="BL8" s="626"/>
      <c r="BM8" s="626"/>
      <c r="BN8" s="627"/>
      <c r="BO8" s="628">
        <v>1.7</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7829269</v>
      </c>
      <c r="CS8" s="626"/>
      <c r="CT8" s="626"/>
      <c r="CU8" s="626"/>
      <c r="CV8" s="626"/>
      <c r="CW8" s="626"/>
      <c r="CX8" s="626"/>
      <c r="CY8" s="627"/>
      <c r="CZ8" s="628">
        <v>31.8</v>
      </c>
      <c r="DA8" s="628"/>
      <c r="DB8" s="628"/>
      <c r="DC8" s="628"/>
      <c r="DD8" s="634">
        <v>164947</v>
      </c>
      <c r="DE8" s="626"/>
      <c r="DF8" s="626"/>
      <c r="DG8" s="626"/>
      <c r="DH8" s="626"/>
      <c r="DI8" s="626"/>
      <c r="DJ8" s="626"/>
      <c r="DK8" s="626"/>
      <c r="DL8" s="626"/>
      <c r="DM8" s="626"/>
      <c r="DN8" s="626"/>
      <c r="DO8" s="626"/>
      <c r="DP8" s="627"/>
      <c r="DQ8" s="634">
        <v>3715317</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2709</v>
      </c>
      <c r="S9" s="626"/>
      <c r="T9" s="626"/>
      <c r="U9" s="626"/>
      <c r="V9" s="626"/>
      <c r="W9" s="626"/>
      <c r="X9" s="626"/>
      <c r="Y9" s="627"/>
      <c r="Z9" s="628">
        <v>0</v>
      </c>
      <c r="AA9" s="628"/>
      <c r="AB9" s="628"/>
      <c r="AC9" s="628"/>
      <c r="AD9" s="629">
        <v>2709</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931184</v>
      </c>
      <c r="BH9" s="626"/>
      <c r="BI9" s="626"/>
      <c r="BJ9" s="626"/>
      <c r="BK9" s="626"/>
      <c r="BL9" s="626"/>
      <c r="BM9" s="626"/>
      <c r="BN9" s="627"/>
      <c r="BO9" s="628">
        <v>29.2</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1113684</v>
      </c>
      <c r="CS9" s="626"/>
      <c r="CT9" s="626"/>
      <c r="CU9" s="626"/>
      <c r="CV9" s="626"/>
      <c r="CW9" s="626"/>
      <c r="CX9" s="626"/>
      <c r="CY9" s="627"/>
      <c r="CZ9" s="628">
        <v>4.5</v>
      </c>
      <c r="DA9" s="628"/>
      <c r="DB9" s="628"/>
      <c r="DC9" s="628"/>
      <c r="DD9" s="634">
        <v>67412</v>
      </c>
      <c r="DE9" s="626"/>
      <c r="DF9" s="626"/>
      <c r="DG9" s="626"/>
      <c r="DH9" s="626"/>
      <c r="DI9" s="626"/>
      <c r="DJ9" s="626"/>
      <c r="DK9" s="626"/>
      <c r="DL9" s="626"/>
      <c r="DM9" s="626"/>
      <c r="DN9" s="626"/>
      <c r="DO9" s="626"/>
      <c r="DP9" s="627"/>
      <c r="DQ9" s="634">
        <v>879809</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612504</v>
      </c>
      <c r="S10" s="626"/>
      <c r="T10" s="626"/>
      <c r="U10" s="626"/>
      <c r="V10" s="626"/>
      <c r="W10" s="626"/>
      <c r="X10" s="626"/>
      <c r="Y10" s="627"/>
      <c r="Z10" s="628">
        <v>2.4</v>
      </c>
      <c r="AA10" s="628"/>
      <c r="AB10" s="628"/>
      <c r="AC10" s="628"/>
      <c r="AD10" s="629">
        <v>612504</v>
      </c>
      <c r="AE10" s="629"/>
      <c r="AF10" s="629"/>
      <c r="AG10" s="629"/>
      <c r="AH10" s="629"/>
      <c r="AI10" s="629"/>
      <c r="AJ10" s="629"/>
      <c r="AK10" s="629"/>
      <c r="AL10" s="630">
        <v>4.8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63943</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17745</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17745</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153281</v>
      </c>
      <c r="BH11" s="626"/>
      <c r="BI11" s="626"/>
      <c r="BJ11" s="626"/>
      <c r="BK11" s="626"/>
      <c r="BL11" s="626"/>
      <c r="BM11" s="626"/>
      <c r="BN11" s="627"/>
      <c r="BO11" s="628">
        <v>4.8</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2622575</v>
      </c>
      <c r="CS11" s="626"/>
      <c r="CT11" s="626"/>
      <c r="CU11" s="626"/>
      <c r="CV11" s="626"/>
      <c r="CW11" s="626"/>
      <c r="CX11" s="626"/>
      <c r="CY11" s="627"/>
      <c r="CZ11" s="628">
        <v>10.7</v>
      </c>
      <c r="DA11" s="628"/>
      <c r="DB11" s="628"/>
      <c r="DC11" s="628"/>
      <c r="DD11" s="634">
        <v>1314987</v>
      </c>
      <c r="DE11" s="626"/>
      <c r="DF11" s="626"/>
      <c r="DG11" s="626"/>
      <c r="DH11" s="626"/>
      <c r="DI11" s="626"/>
      <c r="DJ11" s="626"/>
      <c r="DK11" s="626"/>
      <c r="DL11" s="626"/>
      <c r="DM11" s="626"/>
      <c r="DN11" s="626"/>
      <c r="DO11" s="626"/>
      <c r="DP11" s="627"/>
      <c r="DQ11" s="634">
        <v>1330257</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1629386</v>
      </c>
      <c r="BH12" s="626"/>
      <c r="BI12" s="626"/>
      <c r="BJ12" s="626"/>
      <c r="BK12" s="626"/>
      <c r="BL12" s="626"/>
      <c r="BM12" s="626"/>
      <c r="BN12" s="627"/>
      <c r="BO12" s="628">
        <v>51.1</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1956565</v>
      </c>
      <c r="CS12" s="626"/>
      <c r="CT12" s="626"/>
      <c r="CU12" s="626"/>
      <c r="CV12" s="626"/>
      <c r="CW12" s="626"/>
      <c r="CX12" s="626"/>
      <c r="CY12" s="627"/>
      <c r="CZ12" s="628">
        <v>8</v>
      </c>
      <c r="DA12" s="628"/>
      <c r="DB12" s="628"/>
      <c r="DC12" s="628"/>
      <c r="DD12" s="634">
        <v>1663</v>
      </c>
      <c r="DE12" s="626"/>
      <c r="DF12" s="626"/>
      <c r="DG12" s="626"/>
      <c r="DH12" s="626"/>
      <c r="DI12" s="626"/>
      <c r="DJ12" s="626"/>
      <c r="DK12" s="626"/>
      <c r="DL12" s="626"/>
      <c r="DM12" s="626"/>
      <c r="DN12" s="626"/>
      <c r="DO12" s="626"/>
      <c r="DP12" s="627"/>
      <c r="DQ12" s="634">
        <v>254880</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31411</v>
      </c>
      <c r="S13" s="626"/>
      <c r="T13" s="626"/>
      <c r="U13" s="626"/>
      <c r="V13" s="626"/>
      <c r="W13" s="626"/>
      <c r="X13" s="626"/>
      <c r="Y13" s="627"/>
      <c r="Z13" s="628">
        <v>0.1</v>
      </c>
      <c r="AA13" s="628"/>
      <c r="AB13" s="628"/>
      <c r="AC13" s="628"/>
      <c r="AD13" s="629">
        <v>31411</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1614471</v>
      </c>
      <c r="BH13" s="626"/>
      <c r="BI13" s="626"/>
      <c r="BJ13" s="626"/>
      <c r="BK13" s="626"/>
      <c r="BL13" s="626"/>
      <c r="BM13" s="626"/>
      <c r="BN13" s="627"/>
      <c r="BO13" s="628">
        <v>50.6</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2028560</v>
      </c>
      <c r="CS13" s="626"/>
      <c r="CT13" s="626"/>
      <c r="CU13" s="626"/>
      <c r="CV13" s="626"/>
      <c r="CW13" s="626"/>
      <c r="CX13" s="626"/>
      <c r="CY13" s="627"/>
      <c r="CZ13" s="628">
        <v>8.1999999999999993</v>
      </c>
      <c r="DA13" s="628"/>
      <c r="DB13" s="628"/>
      <c r="DC13" s="628"/>
      <c r="DD13" s="634">
        <v>1438129</v>
      </c>
      <c r="DE13" s="626"/>
      <c r="DF13" s="626"/>
      <c r="DG13" s="626"/>
      <c r="DH13" s="626"/>
      <c r="DI13" s="626"/>
      <c r="DJ13" s="626"/>
      <c r="DK13" s="626"/>
      <c r="DL13" s="626"/>
      <c r="DM13" s="626"/>
      <c r="DN13" s="626"/>
      <c r="DO13" s="626"/>
      <c r="DP13" s="627"/>
      <c r="DQ13" s="634">
        <v>774224</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160753</v>
      </c>
      <c r="BH14" s="626"/>
      <c r="BI14" s="626"/>
      <c r="BJ14" s="626"/>
      <c r="BK14" s="626"/>
      <c r="BL14" s="626"/>
      <c r="BM14" s="626"/>
      <c r="BN14" s="627"/>
      <c r="BO14" s="628">
        <v>5</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752448</v>
      </c>
      <c r="CS14" s="626"/>
      <c r="CT14" s="626"/>
      <c r="CU14" s="626"/>
      <c r="CV14" s="626"/>
      <c r="CW14" s="626"/>
      <c r="CX14" s="626"/>
      <c r="CY14" s="627"/>
      <c r="CZ14" s="628">
        <v>3.1</v>
      </c>
      <c r="DA14" s="628"/>
      <c r="DB14" s="628"/>
      <c r="DC14" s="628"/>
      <c r="DD14" s="634">
        <v>133877</v>
      </c>
      <c r="DE14" s="626"/>
      <c r="DF14" s="626"/>
      <c r="DG14" s="626"/>
      <c r="DH14" s="626"/>
      <c r="DI14" s="626"/>
      <c r="DJ14" s="626"/>
      <c r="DK14" s="626"/>
      <c r="DL14" s="626"/>
      <c r="DM14" s="626"/>
      <c r="DN14" s="626"/>
      <c r="DO14" s="626"/>
      <c r="DP14" s="627"/>
      <c r="DQ14" s="634">
        <v>630228</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10992</v>
      </c>
      <c r="S15" s="626"/>
      <c r="T15" s="626"/>
      <c r="U15" s="626"/>
      <c r="V15" s="626"/>
      <c r="W15" s="626"/>
      <c r="X15" s="626"/>
      <c r="Y15" s="627"/>
      <c r="Z15" s="628">
        <v>0</v>
      </c>
      <c r="AA15" s="628"/>
      <c r="AB15" s="628"/>
      <c r="AC15" s="628"/>
      <c r="AD15" s="629">
        <v>10992</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197682</v>
      </c>
      <c r="BH15" s="626"/>
      <c r="BI15" s="626"/>
      <c r="BJ15" s="626"/>
      <c r="BK15" s="626"/>
      <c r="BL15" s="626"/>
      <c r="BM15" s="626"/>
      <c r="BN15" s="627"/>
      <c r="BO15" s="628">
        <v>6.2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1522325</v>
      </c>
      <c r="CS15" s="626"/>
      <c r="CT15" s="626"/>
      <c r="CU15" s="626"/>
      <c r="CV15" s="626"/>
      <c r="CW15" s="626"/>
      <c r="CX15" s="626"/>
      <c r="CY15" s="627"/>
      <c r="CZ15" s="628">
        <v>6.2</v>
      </c>
      <c r="DA15" s="628"/>
      <c r="DB15" s="628"/>
      <c r="DC15" s="628"/>
      <c r="DD15" s="634">
        <v>102998</v>
      </c>
      <c r="DE15" s="626"/>
      <c r="DF15" s="626"/>
      <c r="DG15" s="626"/>
      <c r="DH15" s="626"/>
      <c r="DI15" s="626"/>
      <c r="DJ15" s="626"/>
      <c r="DK15" s="626"/>
      <c r="DL15" s="626"/>
      <c r="DM15" s="626"/>
      <c r="DN15" s="626"/>
      <c r="DO15" s="626"/>
      <c r="DP15" s="627"/>
      <c r="DQ15" s="634">
        <v>1310860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9380465</v>
      </c>
      <c r="S16" s="626"/>
      <c r="T16" s="626"/>
      <c r="U16" s="626"/>
      <c r="V16" s="626"/>
      <c r="W16" s="626"/>
      <c r="X16" s="626"/>
      <c r="Y16" s="627"/>
      <c r="Z16" s="628">
        <v>36.700000000000003</v>
      </c>
      <c r="AA16" s="628"/>
      <c r="AB16" s="628"/>
      <c r="AC16" s="628"/>
      <c r="AD16" s="629">
        <v>8577113</v>
      </c>
      <c r="AE16" s="629"/>
      <c r="AF16" s="629"/>
      <c r="AG16" s="629"/>
      <c r="AH16" s="629"/>
      <c r="AI16" s="629"/>
      <c r="AJ16" s="629"/>
      <c r="AK16" s="629"/>
      <c r="AL16" s="630">
        <v>67.099999999999994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658910</v>
      </c>
      <c r="CS16" s="626"/>
      <c r="CT16" s="626"/>
      <c r="CU16" s="626"/>
      <c r="CV16" s="626"/>
      <c r="CW16" s="626"/>
      <c r="CX16" s="626"/>
      <c r="CY16" s="627"/>
      <c r="CZ16" s="628">
        <v>2.7</v>
      </c>
      <c r="DA16" s="628"/>
      <c r="DB16" s="628"/>
      <c r="DC16" s="628"/>
      <c r="DD16" s="634" t="s">
        <v>112</v>
      </c>
      <c r="DE16" s="626"/>
      <c r="DF16" s="626"/>
      <c r="DG16" s="626"/>
      <c r="DH16" s="626"/>
      <c r="DI16" s="626"/>
      <c r="DJ16" s="626"/>
      <c r="DK16" s="626"/>
      <c r="DL16" s="626"/>
      <c r="DM16" s="626"/>
      <c r="DN16" s="626"/>
      <c r="DO16" s="626"/>
      <c r="DP16" s="627"/>
      <c r="DQ16" s="634">
        <v>337591</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8577113</v>
      </c>
      <c r="S17" s="626"/>
      <c r="T17" s="626"/>
      <c r="U17" s="626"/>
      <c r="V17" s="626"/>
      <c r="W17" s="626"/>
      <c r="X17" s="626"/>
      <c r="Y17" s="627"/>
      <c r="Z17" s="628">
        <v>33.5</v>
      </c>
      <c r="AA17" s="628"/>
      <c r="AB17" s="628"/>
      <c r="AC17" s="628"/>
      <c r="AD17" s="629">
        <v>8577113</v>
      </c>
      <c r="AE17" s="629"/>
      <c r="AF17" s="629"/>
      <c r="AG17" s="629"/>
      <c r="AH17" s="629"/>
      <c r="AI17" s="629"/>
      <c r="AJ17" s="629"/>
      <c r="AK17" s="629"/>
      <c r="AL17" s="630">
        <v>67.099999999999994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3003872</v>
      </c>
      <c r="CS17" s="626"/>
      <c r="CT17" s="626"/>
      <c r="CU17" s="626"/>
      <c r="CV17" s="626"/>
      <c r="CW17" s="626"/>
      <c r="CX17" s="626"/>
      <c r="CY17" s="627"/>
      <c r="CZ17" s="628">
        <v>12.2</v>
      </c>
      <c r="DA17" s="628"/>
      <c r="DB17" s="628"/>
      <c r="DC17" s="628"/>
      <c r="DD17" s="634" t="s">
        <v>112</v>
      </c>
      <c r="DE17" s="626"/>
      <c r="DF17" s="626"/>
      <c r="DG17" s="626"/>
      <c r="DH17" s="626"/>
      <c r="DI17" s="626"/>
      <c r="DJ17" s="626"/>
      <c r="DK17" s="626"/>
      <c r="DL17" s="626"/>
      <c r="DM17" s="626"/>
      <c r="DN17" s="626"/>
      <c r="DO17" s="626"/>
      <c r="DP17" s="627"/>
      <c r="DQ17" s="634">
        <v>2959212</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803352</v>
      </c>
      <c r="S18" s="626"/>
      <c r="T18" s="626"/>
      <c r="U18" s="626"/>
      <c r="V18" s="626"/>
      <c r="W18" s="626"/>
      <c r="X18" s="626"/>
      <c r="Y18" s="627"/>
      <c r="Z18" s="628">
        <v>3.1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13490391</v>
      </c>
      <c r="S20" s="626"/>
      <c r="T20" s="626"/>
      <c r="U20" s="626"/>
      <c r="V20" s="626"/>
      <c r="W20" s="626"/>
      <c r="X20" s="626"/>
      <c r="Y20" s="627"/>
      <c r="Z20" s="628">
        <v>52.7</v>
      </c>
      <c r="AA20" s="628"/>
      <c r="AB20" s="628"/>
      <c r="AC20" s="628"/>
      <c r="AD20" s="629">
        <v>12687039</v>
      </c>
      <c r="AE20" s="629"/>
      <c r="AF20" s="629"/>
      <c r="AG20" s="629"/>
      <c r="AH20" s="629"/>
      <c r="AI20" s="629"/>
      <c r="AJ20" s="629"/>
      <c r="AK20" s="629"/>
      <c r="AL20" s="630">
        <v>99.3</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24610461</v>
      </c>
      <c r="CS20" s="626"/>
      <c r="CT20" s="626"/>
      <c r="CU20" s="626"/>
      <c r="CV20" s="626"/>
      <c r="CW20" s="626"/>
      <c r="CX20" s="626"/>
      <c r="CY20" s="627"/>
      <c r="CZ20" s="628">
        <v>100</v>
      </c>
      <c r="DA20" s="628"/>
      <c r="DB20" s="628"/>
      <c r="DC20" s="628"/>
      <c r="DD20" s="634">
        <v>3416773</v>
      </c>
      <c r="DE20" s="626"/>
      <c r="DF20" s="626"/>
      <c r="DG20" s="626"/>
      <c r="DH20" s="626"/>
      <c r="DI20" s="626"/>
      <c r="DJ20" s="626"/>
      <c r="DK20" s="626"/>
      <c r="DL20" s="626"/>
      <c r="DM20" s="626"/>
      <c r="DN20" s="626"/>
      <c r="DO20" s="626"/>
      <c r="DP20" s="627"/>
      <c r="DQ20" s="634">
        <v>14860617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5858</v>
      </c>
      <c r="S21" s="626"/>
      <c r="T21" s="626"/>
      <c r="U21" s="626"/>
      <c r="V21" s="626"/>
      <c r="W21" s="626"/>
      <c r="X21" s="626"/>
      <c r="Y21" s="627"/>
      <c r="Z21" s="628">
        <v>0</v>
      </c>
      <c r="AA21" s="628"/>
      <c r="AB21" s="628"/>
      <c r="AC21" s="628"/>
      <c r="AD21" s="629">
        <v>5858</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203072</v>
      </c>
      <c r="S22" s="626"/>
      <c r="T22" s="626"/>
      <c r="U22" s="626"/>
      <c r="V22" s="626"/>
      <c r="W22" s="626"/>
      <c r="X22" s="626"/>
      <c r="Y22" s="627"/>
      <c r="Z22" s="628">
        <v>0.8</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266300</v>
      </c>
      <c r="S23" s="626"/>
      <c r="T23" s="626"/>
      <c r="U23" s="626"/>
      <c r="V23" s="626"/>
      <c r="W23" s="626"/>
      <c r="X23" s="626"/>
      <c r="Y23" s="627"/>
      <c r="Z23" s="628">
        <v>1</v>
      </c>
      <c r="AA23" s="628"/>
      <c r="AB23" s="628"/>
      <c r="AC23" s="628"/>
      <c r="AD23" s="629">
        <v>15663</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43066</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10411899</v>
      </c>
      <c r="CS24" s="615"/>
      <c r="CT24" s="615"/>
      <c r="CU24" s="615"/>
      <c r="CV24" s="615"/>
      <c r="CW24" s="615"/>
      <c r="CX24" s="615"/>
      <c r="CY24" s="616"/>
      <c r="CZ24" s="652">
        <v>42.3</v>
      </c>
      <c r="DA24" s="653"/>
      <c r="DB24" s="653"/>
      <c r="DC24" s="654"/>
      <c r="DD24" s="651">
        <v>6819598</v>
      </c>
      <c r="DE24" s="615"/>
      <c r="DF24" s="615"/>
      <c r="DG24" s="615"/>
      <c r="DH24" s="615"/>
      <c r="DI24" s="615"/>
      <c r="DJ24" s="615"/>
      <c r="DK24" s="616"/>
      <c r="DL24" s="651">
        <v>6790443</v>
      </c>
      <c r="DM24" s="615"/>
      <c r="DN24" s="615"/>
      <c r="DO24" s="615"/>
      <c r="DP24" s="615"/>
      <c r="DQ24" s="615"/>
      <c r="DR24" s="615"/>
      <c r="DS24" s="615"/>
      <c r="DT24" s="615"/>
      <c r="DU24" s="615"/>
      <c r="DV24" s="616"/>
      <c r="DW24" s="619">
        <v>51</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2940720</v>
      </c>
      <c r="S25" s="626"/>
      <c r="T25" s="626"/>
      <c r="U25" s="626"/>
      <c r="V25" s="626"/>
      <c r="W25" s="626"/>
      <c r="X25" s="626"/>
      <c r="Y25" s="627"/>
      <c r="Z25" s="628">
        <v>11.5</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2913533</v>
      </c>
      <c r="CS25" s="657"/>
      <c r="CT25" s="657"/>
      <c r="CU25" s="657"/>
      <c r="CV25" s="657"/>
      <c r="CW25" s="657"/>
      <c r="CX25" s="657"/>
      <c r="CY25" s="658"/>
      <c r="CZ25" s="659">
        <v>11.8</v>
      </c>
      <c r="DA25" s="660"/>
      <c r="DB25" s="660"/>
      <c r="DC25" s="661"/>
      <c r="DD25" s="634">
        <v>2714895</v>
      </c>
      <c r="DE25" s="657"/>
      <c r="DF25" s="657"/>
      <c r="DG25" s="657"/>
      <c r="DH25" s="657"/>
      <c r="DI25" s="657"/>
      <c r="DJ25" s="657"/>
      <c r="DK25" s="658"/>
      <c r="DL25" s="634">
        <v>2686613</v>
      </c>
      <c r="DM25" s="657"/>
      <c r="DN25" s="657"/>
      <c r="DO25" s="657"/>
      <c r="DP25" s="657"/>
      <c r="DQ25" s="657"/>
      <c r="DR25" s="657"/>
      <c r="DS25" s="657"/>
      <c r="DT25" s="657"/>
      <c r="DU25" s="657"/>
      <c r="DV25" s="658"/>
      <c r="DW25" s="630">
        <v>20.2</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v>2475</v>
      </c>
      <c r="S26" s="626"/>
      <c r="T26" s="626"/>
      <c r="U26" s="626"/>
      <c r="V26" s="626"/>
      <c r="W26" s="626"/>
      <c r="X26" s="626"/>
      <c r="Y26" s="627"/>
      <c r="Z26" s="628">
        <v>0</v>
      </c>
      <c r="AA26" s="628"/>
      <c r="AB26" s="628"/>
      <c r="AC26" s="628"/>
      <c r="AD26" s="629">
        <v>2475</v>
      </c>
      <c r="AE26" s="629"/>
      <c r="AF26" s="629"/>
      <c r="AG26" s="629"/>
      <c r="AH26" s="629"/>
      <c r="AI26" s="629"/>
      <c r="AJ26" s="629"/>
      <c r="AK26" s="629"/>
      <c r="AL26" s="630">
        <v>0</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1739300</v>
      </c>
      <c r="CS26" s="626"/>
      <c r="CT26" s="626"/>
      <c r="CU26" s="626"/>
      <c r="CV26" s="626"/>
      <c r="CW26" s="626"/>
      <c r="CX26" s="626"/>
      <c r="CY26" s="627"/>
      <c r="CZ26" s="659">
        <v>7.1</v>
      </c>
      <c r="DA26" s="660"/>
      <c r="DB26" s="660"/>
      <c r="DC26" s="661"/>
      <c r="DD26" s="634">
        <v>1616515</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2348868</v>
      </c>
      <c r="S27" s="626"/>
      <c r="T27" s="626"/>
      <c r="U27" s="626"/>
      <c r="V27" s="626"/>
      <c r="W27" s="626"/>
      <c r="X27" s="626"/>
      <c r="Y27" s="627"/>
      <c r="Z27" s="628">
        <v>9.1999999999999993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3189433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4494494</v>
      </c>
      <c r="CS27" s="657"/>
      <c r="CT27" s="657"/>
      <c r="CU27" s="657"/>
      <c r="CV27" s="657"/>
      <c r="CW27" s="657"/>
      <c r="CX27" s="657"/>
      <c r="CY27" s="658"/>
      <c r="CZ27" s="659">
        <v>18.3</v>
      </c>
      <c r="DA27" s="660"/>
      <c r="DB27" s="660"/>
      <c r="DC27" s="661"/>
      <c r="DD27" s="634">
        <v>1145491</v>
      </c>
      <c r="DE27" s="657"/>
      <c r="DF27" s="657"/>
      <c r="DG27" s="657"/>
      <c r="DH27" s="657"/>
      <c r="DI27" s="657"/>
      <c r="DJ27" s="657"/>
      <c r="DK27" s="658"/>
      <c r="DL27" s="634">
        <v>1144618</v>
      </c>
      <c r="DM27" s="657"/>
      <c r="DN27" s="657"/>
      <c r="DO27" s="657"/>
      <c r="DP27" s="657"/>
      <c r="DQ27" s="657"/>
      <c r="DR27" s="657"/>
      <c r="DS27" s="657"/>
      <c r="DT27" s="657"/>
      <c r="DU27" s="657"/>
      <c r="DV27" s="658"/>
      <c r="DW27" s="630">
        <v>8.6</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199083</v>
      </c>
      <c r="S28" s="626"/>
      <c r="T28" s="626"/>
      <c r="U28" s="626"/>
      <c r="V28" s="626"/>
      <c r="W28" s="626"/>
      <c r="X28" s="626"/>
      <c r="Y28" s="627"/>
      <c r="Z28" s="628">
        <v>0.8</v>
      </c>
      <c r="AA28" s="628"/>
      <c r="AB28" s="628"/>
      <c r="AC28" s="628"/>
      <c r="AD28" s="629">
        <v>68904</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3003872</v>
      </c>
      <c r="CS28" s="626"/>
      <c r="CT28" s="626"/>
      <c r="CU28" s="626"/>
      <c r="CV28" s="626"/>
      <c r="CW28" s="626"/>
      <c r="CX28" s="626"/>
      <c r="CY28" s="627"/>
      <c r="CZ28" s="659">
        <v>12.2</v>
      </c>
      <c r="DA28" s="660"/>
      <c r="DB28" s="660"/>
      <c r="DC28" s="661"/>
      <c r="DD28" s="634">
        <v>2959212</v>
      </c>
      <c r="DE28" s="626"/>
      <c r="DF28" s="626"/>
      <c r="DG28" s="626"/>
      <c r="DH28" s="626"/>
      <c r="DI28" s="626"/>
      <c r="DJ28" s="626"/>
      <c r="DK28" s="627"/>
      <c r="DL28" s="634">
        <v>2959212</v>
      </c>
      <c r="DM28" s="626"/>
      <c r="DN28" s="626"/>
      <c r="DO28" s="626"/>
      <c r="DP28" s="626"/>
      <c r="DQ28" s="626"/>
      <c r="DR28" s="626"/>
      <c r="DS28" s="626"/>
      <c r="DT28" s="626"/>
      <c r="DU28" s="626"/>
      <c r="DV28" s="627"/>
      <c r="DW28" s="630">
        <v>22.2</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1025428</v>
      </c>
      <c r="S29" s="626"/>
      <c r="T29" s="626"/>
      <c r="U29" s="626"/>
      <c r="V29" s="626"/>
      <c r="W29" s="626"/>
      <c r="X29" s="626"/>
      <c r="Y29" s="627"/>
      <c r="Z29" s="628">
        <v>4</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3003872</v>
      </c>
      <c r="CS29" s="657"/>
      <c r="CT29" s="657"/>
      <c r="CU29" s="657"/>
      <c r="CV29" s="657"/>
      <c r="CW29" s="657"/>
      <c r="CX29" s="657"/>
      <c r="CY29" s="658"/>
      <c r="CZ29" s="659">
        <v>12.2</v>
      </c>
      <c r="DA29" s="660"/>
      <c r="DB29" s="660"/>
      <c r="DC29" s="661"/>
      <c r="DD29" s="634">
        <v>2959212</v>
      </c>
      <c r="DE29" s="657"/>
      <c r="DF29" s="657"/>
      <c r="DG29" s="657"/>
      <c r="DH29" s="657"/>
      <c r="DI29" s="657"/>
      <c r="DJ29" s="657"/>
      <c r="DK29" s="658"/>
      <c r="DL29" s="634">
        <v>2959212</v>
      </c>
      <c r="DM29" s="657"/>
      <c r="DN29" s="657"/>
      <c r="DO29" s="657"/>
      <c r="DP29" s="657"/>
      <c r="DQ29" s="657"/>
      <c r="DR29" s="657"/>
      <c r="DS29" s="657"/>
      <c r="DT29" s="657"/>
      <c r="DU29" s="657"/>
      <c r="DV29" s="658"/>
      <c r="DW29" s="630">
        <v>22.2</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2361923</v>
      </c>
      <c r="S30" s="626"/>
      <c r="T30" s="626"/>
      <c r="U30" s="626"/>
      <c r="V30" s="626"/>
      <c r="W30" s="626"/>
      <c r="X30" s="626"/>
      <c r="Y30" s="627"/>
      <c r="Z30" s="628">
        <v>9.1999999999999993</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98.9</v>
      </c>
      <c r="BH30" s="684"/>
      <c r="BI30" s="684"/>
      <c r="BJ30" s="684"/>
      <c r="BK30" s="684"/>
      <c r="BL30" s="684"/>
      <c r="BM30" s="620">
        <v>95.4</v>
      </c>
      <c r="BN30" s="684"/>
      <c r="BO30" s="684"/>
      <c r="BP30" s="684"/>
      <c r="BQ30" s="685"/>
      <c r="BR30" s="683">
        <v>98.8</v>
      </c>
      <c r="BS30" s="684"/>
      <c r="BT30" s="684"/>
      <c r="BU30" s="684"/>
      <c r="BV30" s="684"/>
      <c r="BW30" s="684"/>
      <c r="BX30" s="620">
        <v>94.8</v>
      </c>
      <c r="BY30" s="684"/>
      <c r="BZ30" s="684"/>
      <c r="CA30" s="684"/>
      <c r="CB30" s="685"/>
      <c r="CD30" s="688"/>
      <c r="CE30" s="689"/>
      <c r="CF30" s="639" t="s">
        <v>293</v>
      </c>
      <c r="CG30" s="640"/>
      <c r="CH30" s="640"/>
      <c r="CI30" s="640"/>
      <c r="CJ30" s="640"/>
      <c r="CK30" s="640"/>
      <c r="CL30" s="640"/>
      <c r="CM30" s="640"/>
      <c r="CN30" s="640"/>
      <c r="CO30" s="640"/>
      <c r="CP30" s="640"/>
      <c r="CQ30" s="641"/>
      <c r="CR30" s="625">
        <v>2795205</v>
      </c>
      <c r="CS30" s="626"/>
      <c r="CT30" s="626"/>
      <c r="CU30" s="626"/>
      <c r="CV30" s="626"/>
      <c r="CW30" s="626"/>
      <c r="CX30" s="626"/>
      <c r="CY30" s="627"/>
      <c r="CZ30" s="659">
        <v>11.4</v>
      </c>
      <c r="DA30" s="660"/>
      <c r="DB30" s="660"/>
      <c r="DC30" s="661"/>
      <c r="DD30" s="634">
        <v>2750545</v>
      </c>
      <c r="DE30" s="626"/>
      <c r="DF30" s="626"/>
      <c r="DG30" s="626"/>
      <c r="DH30" s="626"/>
      <c r="DI30" s="626"/>
      <c r="DJ30" s="626"/>
      <c r="DK30" s="627"/>
      <c r="DL30" s="634">
        <v>2750545</v>
      </c>
      <c r="DM30" s="626"/>
      <c r="DN30" s="626"/>
      <c r="DO30" s="626"/>
      <c r="DP30" s="626"/>
      <c r="DQ30" s="626"/>
      <c r="DR30" s="626"/>
      <c r="DS30" s="626"/>
      <c r="DT30" s="626"/>
      <c r="DU30" s="626"/>
      <c r="DV30" s="627"/>
      <c r="DW30" s="630">
        <v>20.6</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298840</v>
      </c>
      <c r="S31" s="626"/>
      <c r="T31" s="626"/>
      <c r="U31" s="626"/>
      <c r="V31" s="626"/>
      <c r="W31" s="626"/>
      <c r="X31" s="626"/>
      <c r="Y31" s="627"/>
      <c r="Z31" s="628">
        <v>1.2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96.2</v>
      </c>
      <c r="BN31" s="681"/>
      <c r="BO31" s="681"/>
      <c r="BP31" s="681"/>
      <c r="BQ31" s="682"/>
      <c r="BR31" s="680">
        <v>98.8</v>
      </c>
      <c r="BS31" s="657"/>
      <c r="BT31" s="657"/>
      <c r="BU31" s="657"/>
      <c r="BV31" s="657"/>
      <c r="BW31" s="657"/>
      <c r="BX31" s="631">
        <v>95.8</v>
      </c>
      <c r="BY31" s="681"/>
      <c r="BZ31" s="681"/>
      <c r="CA31" s="681"/>
      <c r="CB31" s="682"/>
      <c r="CD31" s="688"/>
      <c r="CE31" s="689"/>
      <c r="CF31" s="639" t="s">
        <v>297</v>
      </c>
      <c r="CG31" s="640"/>
      <c r="CH31" s="640"/>
      <c r="CI31" s="640"/>
      <c r="CJ31" s="640"/>
      <c r="CK31" s="640"/>
      <c r="CL31" s="640"/>
      <c r="CM31" s="640"/>
      <c r="CN31" s="640"/>
      <c r="CO31" s="640"/>
      <c r="CP31" s="640"/>
      <c r="CQ31" s="641"/>
      <c r="CR31" s="625">
        <v>208667</v>
      </c>
      <c r="CS31" s="657"/>
      <c r="CT31" s="657"/>
      <c r="CU31" s="657"/>
      <c r="CV31" s="657"/>
      <c r="CW31" s="657"/>
      <c r="CX31" s="657"/>
      <c r="CY31" s="658"/>
      <c r="CZ31" s="659">
        <v>0.8</v>
      </c>
      <c r="DA31" s="660"/>
      <c r="DB31" s="660"/>
      <c r="DC31" s="661"/>
      <c r="DD31" s="634">
        <v>208667</v>
      </c>
      <c r="DE31" s="657"/>
      <c r="DF31" s="657"/>
      <c r="DG31" s="657"/>
      <c r="DH31" s="657"/>
      <c r="DI31" s="657"/>
      <c r="DJ31" s="657"/>
      <c r="DK31" s="658"/>
      <c r="DL31" s="634">
        <v>208667</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116531</v>
      </c>
      <c r="S32" s="626"/>
      <c r="T32" s="626"/>
      <c r="U32" s="626"/>
      <c r="V32" s="626"/>
      <c r="W32" s="626"/>
      <c r="X32" s="626"/>
      <c r="Y32" s="627"/>
      <c r="Z32" s="628">
        <v>0.5</v>
      </c>
      <c r="AA32" s="628"/>
      <c r="AB32" s="628"/>
      <c r="AC32" s="628"/>
      <c r="AD32" s="629">
        <v>1432</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98.7</v>
      </c>
      <c r="BH32" s="693"/>
      <c r="BI32" s="693"/>
      <c r="BJ32" s="693"/>
      <c r="BK32" s="693"/>
      <c r="BL32" s="693"/>
      <c r="BM32" s="694">
        <v>94.3</v>
      </c>
      <c r="BN32" s="693"/>
      <c r="BO32" s="693"/>
      <c r="BP32" s="693"/>
      <c r="BQ32" s="695"/>
      <c r="BR32" s="692">
        <v>98.6</v>
      </c>
      <c r="BS32" s="693"/>
      <c r="BT32" s="693"/>
      <c r="BU32" s="693"/>
      <c r="BV32" s="693"/>
      <c r="BW32" s="693"/>
      <c r="BX32" s="694">
        <v>93.6</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2287300</v>
      </c>
      <c r="S33" s="626"/>
      <c r="T33" s="626"/>
      <c r="U33" s="626"/>
      <c r="V33" s="626"/>
      <c r="W33" s="626"/>
      <c r="X33" s="626"/>
      <c r="Y33" s="627"/>
      <c r="Z33" s="628">
        <v>8.9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10122879</v>
      </c>
      <c r="CS33" s="657"/>
      <c r="CT33" s="657"/>
      <c r="CU33" s="657"/>
      <c r="CV33" s="657"/>
      <c r="CW33" s="657"/>
      <c r="CX33" s="657"/>
      <c r="CY33" s="658"/>
      <c r="CZ33" s="659">
        <v>41.1</v>
      </c>
      <c r="DA33" s="660"/>
      <c r="DB33" s="660"/>
      <c r="DC33" s="661"/>
      <c r="DD33" s="634">
        <v>7015139</v>
      </c>
      <c r="DE33" s="657"/>
      <c r="DF33" s="657"/>
      <c r="DG33" s="657"/>
      <c r="DH33" s="657"/>
      <c r="DI33" s="657"/>
      <c r="DJ33" s="657"/>
      <c r="DK33" s="658"/>
      <c r="DL33" s="634">
        <v>5049845</v>
      </c>
      <c r="DM33" s="657"/>
      <c r="DN33" s="657"/>
      <c r="DO33" s="657"/>
      <c r="DP33" s="657"/>
      <c r="DQ33" s="657"/>
      <c r="DR33" s="657"/>
      <c r="DS33" s="657"/>
      <c r="DT33" s="657"/>
      <c r="DU33" s="657"/>
      <c r="DV33" s="658"/>
      <c r="DW33" s="630">
        <v>37.9</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3254470</v>
      </c>
      <c r="CS34" s="626"/>
      <c r="CT34" s="626"/>
      <c r="CU34" s="626"/>
      <c r="CV34" s="626"/>
      <c r="CW34" s="626"/>
      <c r="CX34" s="626"/>
      <c r="CY34" s="627"/>
      <c r="CZ34" s="659">
        <v>13.2</v>
      </c>
      <c r="DA34" s="660"/>
      <c r="DB34" s="660"/>
      <c r="DC34" s="661"/>
      <c r="DD34" s="634">
        <v>2139174</v>
      </c>
      <c r="DE34" s="626"/>
      <c r="DF34" s="626"/>
      <c r="DG34" s="626"/>
      <c r="DH34" s="626"/>
      <c r="DI34" s="626"/>
      <c r="DJ34" s="626"/>
      <c r="DK34" s="627"/>
      <c r="DL34" s="634">
        <v>1830336</v>
      </c>
      <c r="DM34" s="626"/>
      <c r="DN34" s="626"/>
      <c r="DO34" s="626"/>
      <c r="DP34" s="626"/>
      <c r="DQ34" s="626"/>
      <c r="DR34" s="626"/>
      <c r="DS34" s="626"/>
      <c r="DT34" s="626"/>
      <c r="DU34" s="626"/>
      <c r="DV34" s="627"/>
      <c r="DW34" s="630">
        <v>13.7</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545800</v>
      </c>
      <c r="S35" s="626"/>
      <c r="T35" s="626"/>
      <c r="U35" s="626"/>
      <c r="V35" s="626"/>
      <c r="W35" s="626"/>
      <c r="X35" s="626"/>
      <c r="Y35" s="627"/>
      <c r="Z35" s="628">
        <v>2.1</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2628965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123011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332406</v>
      </c>
      <c r="CS35" s="657"/>
      <c r="CT35" s="657"/>
      <c r="CU35" s="657"/>
      <c r="CV35" s="657"/>
      <c r="CW35" s="657"/>
      <c r="CX35" s="657"/>
      <c r="CY35" s="658"/>
      <c r="CZ35" s="659">
        <v>1.4</v>
      </c>
      <c r="DA35" s="660"/>
      <c r="DB35" s="660"/>
      <c r="DC35" s="661"/>
      <c r="DD35" s="634">
        <v>249859</v>
      </c>
      <c r="DE35" s="657"/>
      <c r="DF35" s="657"/>
      <c r="DG35" s="657"/>
      <c r="DH35" s="657"/>
      <c r="DI35" s="657"/>
      <c r="DJ35" s="657"/>
      <c r="DK35" s="658"/>
      <c r="DL35" s="634">
        <v>248682</v>
      </c>
      <c r="DM35" s="657"/>
      <c r="DN35" s="657"/>
      <c r="DO35" s="657"/>
      <c r="DP35" s="657"/>
      <c r="DQ35" s="657"/>
      <c r="DR35" s="657"/>
      <c r="DS35" s="657"/>
      <c r="DT35" s="657"/>
      <c r="DU35" s="657"/>
      <c r="DV35" s="658"/>
      <c r="DW35" s="630">
        <v>1.9</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25589855</v>
      </c>
      <c r="S36" s="698"/>
      <c r="T36" s="698"/>
      <c r="U36" s="698"/>
      <c r="V36" s="698"/>
      <c r="W36" s="698"/>
      <c r="X36" s="698"/>
      <c r="Y36" s="699"/>
      <c r="Z36" s="700">
        <v>100</v>
      </c>
      <c r="AA36" s="700"/>
      <c r="AB36" s="700"/>
      <c r="AC36" s="700"/>
      <c r="AD36" s="701">
        <v>12781371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136041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-275211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1899321</v>
      </c>
      <c r="CS36" s="626"/>
      <c r="CT36" s="626"/>
      <c r="CU36" s="626"/>
      <c r="CV36" s="626"/>
      <c r="CW36" s="626"/>
      <c r="CX36" s="626"/>
      <c r="CY36" s="627"/>
      <c r="CZ36" s="659">
        <v>7.7</v>
      </c>
      <c r="DA36" s="660"/>
      <c r="DB36" s="660"/>
      <c r="DC36" s="661"/>
      <c r="DD36" s="634">
        <v>1456549</v>
      </c>
      <c r="DE36" s="626"/>
      <c r="DF36" s="626"/>
      <c r="DG36" s="626"/>
      <c r="DH36" s="626"/>
      <c r="DI36" s="626"/>
      <c r="DJ36" s="626"/>
      <c r="DK36" s="627"/>
      <c r="DL36" s="634">
        <v>1183854</v>
      </c>
      <c r="DM36" s="626"/>
      <c r="DN36" s="626"/>
      <c r="DO36" s="626"/>
      <c r="DP36" s="626"/>
      <c r="DQ36" s="626"/>
      <c r="DR36" s="626"/>
      <c r="DS36" s="626"/>
      <c r="DT36" s="626"/>
      <c r="DU36" s="626"/>
      <c r="DV36" s="627"/>
      <c r="DW36" s="630">
        <v>8.9</v>
      </c>
      <c r="DX36" s="655"/>
      <c r="DY36" s="655"/>
      <c r="DZ36" s="655"/>
      <c r="EA36" s="655"/>
      <c r="EB36" s="655"/>
      <c r="EC36" s="656"/>
    </row>
    <row r="37" spans="2:133" ht="11.25" customHeight="1">
      <c r="AQ37" s="704" t="s">
        <v>315</v>
      </c>
      <c r="AR37" s="705"/>
      <c r="AS37" s="705"/>
      <c r="AT37" s="705"/>
      <c r="AU37" s="705"/>
      <c r="AV37" s="705"/>
      <c r="AW37" s="705"/>
      <c r="AX37" s="705"/>
      <c r="AY37" s="706"/>
      <c r="AZ37" s="625">
        <v>51654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6583</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544725</v>
      </c>
      <c r="CS37" s="657"/>
      <c r="CT37" s="657"/>
      <c r="CU37" s="657"/>
      <c r="CV37" s="657"/>
      <c r="CW37" s="657"/>
      <c r="CX37" s="657"/>
      <c r="CY37" s="658"/>
      <c r="CZ37" s="659">
        <v>2.2000000000000002</v>
      </c>
      <c r="DA37" s="660"/>
      <c r="DB37" s="660"/>
      <c r="DC37" s="661"/>
      <c r="DD37" s="634">
        <v>544725</v>
      </c>
      <c r="DE37" s="657"/>
      <c r="DF37" s="657"/>
      <c r="DG37" s="657"/>
      <c r="DH37" s="657"/>
      <c r="DI37" s="657"/>
      <c r="DJ37" s="657"/>
      <c r="DK37" s="658"/>
      <c r="DL37" s="634">
        <v>544725</v>
      </c>
      <c r="DM37" s="657"/>
      <c r="DN37" s="657"/>
      <c r="DO37" s="657"/>
      <c r="DP37" s="657"/>
      <c r="DQ37" s="657"/>
      <c r="DR37" s="657"/>
      <c r="DS37" s="657"/>
      <c r="DT37" s="657"/>
      <c r="DU37" s="657"/>
      <c r="DV37" s="658"/>
      <c r="DW37" s="630">
        <v>4.0999999999999996</v>
      </c>
      <c r="DX37" s="655"/>
      <c r="DY37" s="655"/>
      <c r="DZ37" s="655"/>
      <c r="EA37" s="655"/>
      <c r="EB37" s="655"/>
      <c r="EC37" s="656"/>
    </row>
    <row r="38" spans="2:133" ht="11.25" customHeight="1">
      <c r="AQ38" s="704" t="s">
        <v>318</v>
      </c>
      <c r="AR38" s="705"/>
      <c r="AS38" s="705"/>
      <c r="AT38" s="705"/>
      <c r="AU38" s="705"/>
      <c r="AV38" s="705"/>
      <c r="AW38" s="705"/>
      <c r="AX38" s="705"/>
      <c r="AY38" s="706"/>
      <c r="AZ38" s="625">
        <v>2573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10754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2577311</v>
      </c>
      <c r="CS38" s="626"/>
      <c r="CT38" s="626"/>
      <c r="CU38" s="626"/>
      <c r="CV38" s="626"/>
      <c r="CW38" s="626"/>
      <c r="CX38" s="626"/>
      <c r="CY38" s="627"/>
      <c r="CZ38" s="659">
        <v>10.5</v>
      </c>
      <c r="DA38" s="660"/>
      <c r="DB38" s="660"/>
      <c r="DC38" s="661"/>
      <c r="DD38" s="634">
        <v>2177104</v>
      </c>
      <c r="DE38" s="626"/>
      <c r="DF38" s="626"/>
      <c r="DG38" s="626"/>
      <c r="DH38" s="626"/>
      <c r="DI38" s="626"/>
      <c r="DJ38" s="626"/>
      <c r="DK38" s="627"/>
      <c r="DL38" s="634">
        <v>1786973</v>
      </c>
      <c r="DM38" s="626"/>
      <c r="DN38" s="626"/>
      <c r="DO38" s="626"/>
      <c r="DP38" s="626"/>
      <c r="DQ38" s="626"/>
      <c r="DR38" s="626"/>
      <c r="DS38" s="626"/>
      <c r="DT38" s="626"/>
      <c r="DU38" s="626"/>
      <c r="DV38" s="627"/>
      <c r="DW38" s="630">
        <v>13.4</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2059371</v>
      </c>
      <c r="CS39" s="657"/>
      <c r="CT39" s="657"/>
      <c r="CU39" s="657"/>
      <c r="CV39" s="657"/>
      <c r="CW39" s="657"/>
      <c r="CX39" s="657"/>
      <c r="CY39" s="658"/>
      <c r="CZ39" s="659">
        <v>8.4</v>
      </c>
      <c r="DA39" s="660"/>
      <c r="DB39" s="660"/>
      <c r="DC39" s="661"/>
      <c r="DD39" s="634">
        <v>992453</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707737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159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322</v>
      </c>
      <c r="CS40" s="626"/>
      <c r="CT40" s="626"/>
      <c r="CU40" s="626"/>
      <c r="CV40" s="626"/>
      <c r="CW40" s="626"/>
      <c r="CX40" s="626"/>
      <c r="CY40" s="627"/>
      <c r="CZ40" s="659" t="s">
        <v>322</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1730960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374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4075683</v>
      </c>
      <c r="CS42" s="626"/>
      <c r="CT42" s="626"/>
      <c r="CU42" s="626"/>
      <c r="CV42" s="626"/>
      <c r="CW42" s="626"/>
      <c r="CX42" s="626"/>
      <c r="CY42" s="627"/>
      <c r="CZ42" s="659">
        <v>16.600000000000001</v>
      </c>
      <c r="DA42" s="708"/>
      <c r="DB42" s="708"/>
      <c r="DC42" s="709"/>
      <c r="DD42" s="634">
        <v>1025880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32040</v>
      </c>
      <c r="CS43" s="657"/>
      <c r="CT43" s="657"/>
      <c r="CU43" s="657"/>
      <c r="CV43" s="657"/>
      <c r="CW43" s="657"/>
      <c r="CX43" s="657"/>
      <c r="CY43" s="658"/>
      <c r="CZ43" s="659">
        <v>0.1</v>
      </c>
      <c r="DA43" s="660"/>
      <c r="DB43" s="660"/>
      <c r="DC43" s="661"/>
      <c r="DD43" s="634">
        <v>6977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3416773</v>
      </c>
      <c r="CS44" s="626"/>
      <c r="CT44" s="626"/>
      <c r="CU44" s="626"/>
      <c r="CV44" s="626"/>
      <c r="CW44" s="626"/>
      <c r="CX44" s="626"/>
      <c r="CY44" s="627"/>
      <c r="CZ44" s="659">
        <v>13.9</v>
      </c>
      <c r="DA44" s="708"/>
      <c r="DB44" s="708"/>
      <c r="DC44" s="709"/>
      <c r="DD44" s="634">
        <v>688289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1099434</v>
      </c>
      <c r="CS45" s="657"/>
      <c r="CT45" s="657"/>
      <c r="CU45" s="657"/>
      <c r="CV45" s="657"/>
      <c r="CW45" s="657"/>
      <c r="CX45" s="657"/>
      <c r="CY45" s="658"/>
      <c r="CZ45" s="659">
        <v>4.5</v>
      </c>
      <c r="DA45" s="660"/>
      <c r="DB45" s="660"/>
      <c r="DC45" s="661"/>
      <c r="DD45" s="634">
        <v>57734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1802817</v>
      </c>
      <c r="CS46" s="626"/>
      <c r="CT46" s="626"/>
      <c r="CU46" s="626"/>
      <c r="CV46" s="626"/>
      <c r="CW46" s="626"/>
      <c r="CX46" s="626"/>
      <c r="CY46" s="627"/>
      <c r="CZ46" s="659">
        <v>7.3</v>
      </c>
      <c r="DA46" s="708"/>
      <c r="DB46" s="708"/>
      <c r="DC46" s="709"/>
      <c r="DD46" s="634">
        <v>522275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658910</v>
      </c>
      <c r="CS47" s="657"/>
      <c r="CT47" s="657"/>
      <c r="CU47" s="657"/>
      <c r="CV47" s="657"/>
      <c r="CW47" s="657"/>
      <c r="CX47" s="657"/>
      <c r="CY47" s="658"/>
      <c r="CZ47" s="659">
        <v>2.7</v>
      </c>
      <c r="DA47" s="660"/>
      <c r="DB47" s="660"/>
      <c r="DC47" s="661"/>
      <c r="DD47" s="634">
        <v>337591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24610461</v>
      </c>
      <c r="CS49" s="693"/>
      <c r="CT49" s="693"/>
      <c r="CU49" s="693"/>
      <c r="CV49" s="693"/>
      <c r="CW49" s="693"/>
      <c r="CX49" s="693"/>
      <c r="CY49" s="720"/>
      <c r="CZ49" s="721">
        <v>100</v>
      </c>
      <c r="DA49" s="722"/>
      <c r="DB49" s="722"/>
      <c r="DC49" s="723"/>
      <c r="DD49" s="724">
        <v>14860617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25589</v>
      </c>
      <c r="R7" s="755"/>
      <c r="S7" s="755"/>
      <c r="T7" s="755"/>
      <c r="U7" s="755"/>
      <c r="V7" s="755">
        <v>24610</v>
      </c>
      <c r="W7" s="755"/>
      <c r="X7" s="755"/>
      <c r="Y7" s="755"/>
      <c r="Z7" s="755"/>
      <c r="AA7" s="755">
        <v>979</v>
      </c>
      <c r="AB7" s="755"/>
      <c r="AC7" s="755"/>
      <c r="AD7" s="755"/>
      <c r="AE7" s="756"/>
      <c r="AF7" s="757">
        <v>693</v>
      </c>
      <c r="AG7" s="758"/>
      <c r="AH7" s="758"/>
      <c r="AI7" s="758"/>
      <c r="AJ7" s="759"/>
      <c r="AK7" s="794" t="s">
        <v>538</v>
      </c>
      <c r="AL7" s="795"/>
      <c r="AM7" s="795"/>
      <c r="AN7" s="795"/>
      <c r="AO7" s="795"/>
      <c r="AP7" s="795">
        <v>26613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-35</v>
      </c>
      <c r="CI7" s="792"/>
      <c r="CJ7" s="792"/>
      <c r="CK7" s="792"/>
      <c r="CL7" s="793"/>
      <c r="CM7" s="791">
        <v>82</v>
      </c>
      <c r="CN7" s="792"/>
      <c r="CO7" s="792"/>
      <c r="CP7" s="792"/>
      <c r="CQ7" s="793"/>
      <c r="CR7" s="791">
        <v>7</v>
      </c>
      <c r="CS7" s="792"/>
      <c r="CT7" s="792"/>
      <c r="CU7" s="792"/>
      <c r="CV7" s="793"/>
      <c r="CW7" s="791" t="s">
        <v>538</v>
      </c>
      <c r="CX7" s="792"/>
      <c r="CY7" s="792"/>
      <c r="CZ7" s="792"/>
      <c r="DA7" s="793"/>
      <c r="DB7" s="791">
        <v>165</v>
      </c>
      <c r="DC7" s="792"/>
      <c r="DD7" s="792"/>
      <c r="DE7" s="792"/>
      <c r="DF7" s="793"/>
      <c r="DG7" s="791" t="s">
        <v>538</v>
      </c>
      <c r="DH7" s="792"/>
      <c r="DI7" s="792"/>
      <c r="DJ7" s="792"/>
      <c r="DK7" s="793"/>
      <c r="DL7" s="791" t="s">
        <v>538</v>
      </c>
      <c r="DM7" s="792"/>
      <c r="DN7" s="792"/>
      <c r="DO7" s="792"/>
      <c r="DP7" s="793"/>
      <c r="DQ7" s="791" t="s">
        <v>538</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38</v>
      </c>
      <c r="CI8" s="802"/>
      <c r="CJ8" s="802"/>
      <c r="CK8" s="802"/>
      <c r="CL8" s="803"/>
      <c r="CM8" s="801">
        <v>185</v>
      </c>
      <c r="CN8" s="802"/>
      <c r="CO8" s="802"/>
      <c r="CP8" s="802"/>
      <c r="CQ8" s="803"/>
      <c r="CR8" s="801">
        <v>31</v>
      </c>
      <c r="CS8" s="802"/>
      <c r="CT8" s="802"/>
      <c r="CU8" s="802"/>
      <c r="CV8" s="803"/>
      <c r="CW8" s="801" t="s">
        <v>538</v>
      </c>
      <c r="CX8" s="802"/>
      <c r="CY8" s="802"/>
      <c r="CZ8" s="802"/>
      <c r="DA8" s="803"/>
      <c r="DB8" s="801" t="s">
        <v>538</v>
      </c>
      <c r="DC8" s="802"/>
      <c r="DD8" s="802"/>
      <c r="DE8" s="802"/>
      <c r="DF8" s="803"/>
      <c r="DG8" s="801" t="s">
        <v>538</v>
      </c>
      <c r="DH8" s="802"/>
      <c r="DI8" s="802"/>
      <c r="DJ8" s="802"/>
      <c r="DK8" s="803"/>
      <c r="DL8" s="801" t="s">
        <v>538</v>
      </c>
      <c r="DM8" s="802"/>
      <c r="DN8" s="802"/>
      <c r="DO8" s="802"/>
      <c r="DP8" s="803"/>
      <c r="DQ8" s="801" t="s">
        <v>538</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548</v>
      </c>
      <c r="BT9" s="789"/>
      <c r="BU9" s="789"/>
      <c r="BV9" s="789"/>
      <c r="BW9" s="789"/>
      <c r="BX9" s="789"/>
      <c r="BY9" s="789"/>
      <c r="BZ9" s="789"/>
      <c r="CA9" s="789"/>
      <c r="CB9" s="789"/>
      <c r="CC9" s="789"/>
      <c r="CD9" s="789"/>
      <c r="CE9" s="789"/>
      <c r="CF9" s="789"/>
      <c r="CG9" s="790"/>
      <c r="CH9" s="801">
        <v>26</v>
      </c>
      <c r="CI9" s="802"/>
      <c r="CJ9" s="802"/>
      <c r="CK9" s="802"/>
      <c r="CL9" s="803"/>
      <c r="CM9" s="801">
        <v>105</v>
      </c>
      <c r="CN9" s="802"/>
      <c r="CO9" s="802"/>
      <c r="CP9" s="802"/>
      <c r="CQ9" s="803"/>
      <c r="CR9" s="801">
        <v>15</v>
      </c>
      <c r="CS9" s="802"/>
      <c r="CT9" s="802"/>
      <c r="CU9" s="802"/>
      <c r="CV9" s="803"/>
      <c r="CW9" s="801" t="s">
        <v>538</v>
      </c>
      <c r="CX9" s="802"/>
      <c r="CY9" s="802"/>
      <c r="CZ9" s="802"/>
      <c r="DA9" s="803"/>
      <c r="DB9" s="801" t="s">
        <v>538</v>
      </c>
      <c r="DC9" s="802"/>
      <c r="DD9" s="802"/>
      <c r="DE9" s="802"/>
      <c r="DF9" s="803"/>
      <c r="DG9" s="801" t="s">
        <v>538</v>
      </c>
      <c r="DH9" s="802"/>
      <c r="DI9" s="802"/>
      <c r="DJ9" s="802"/>
      <c r="DK9" s="803"/>
      <c r="DL9" s="801" t="s">
        <v>538</v>
      </c>
      <c r="DM9" s="802"/>
      <c r="DN9" s="802"/>
      <c r="DO9" s="802"/>
      <c r="DP9" s="803"/>
      <c r="DQ9" s="801" t="s">
        <v>538</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549</v>
      </c>
      <c r="BT10" s="789"/>
      <c r="BU10" s="789"/>
      <c r="BV10" s="789"/>
      <c r="BW10" s="789"/>
      <c r="BX10" s="789"/>
      <c r="BY10" s="789"/>
      <c r="BZ10" s="789"/>
      <c r="CA10" s="789"/>
      <c r="CB10" s="789"/>
      <c r="CC10" s="789"/>
      <c r="CD10" s="789"/>
      <c r="CE10" s="789"/>
      <c r="CF10" s="789"/>
      <c r="CG10" s="790"/>
      <c r="CH10" s="801">
        <v>0</v>
      </c>
      <c r="CI10" s="802"/>
      <c r="CJ10" s="802"/>
      <c r="CK10" s="802"/>
      <c r="CL10" s="803"/>
      <c r="CM10" s="801">
        <v>6</v>
      </c>
      <c r="CN10" s="802"/>
      <c r="CO10" s="802"/>
      <c r="CP10" s="802"/>
      <c r="CQ10" s="803"/>
      <c r="CR10" s="801">
        <v>3</v>
      </c>
      <c r="CS10" s="802"/>
      <c r="CT10" s="802"/>
      <c r="CU10" s="802"/>
      <c r="CV10" s="803"/>
      <c r="CW10" s="801">
        <v>17</v>
      </c>
      <c r="CX10" s="802"/>
      <c r="CY10" s="802"/>
      <c r="CZ10" s="802"/>
      <c r="DA10" s="803"/>
      <c r="DB10" s="801" t="s">
        <v>538</v>
      </c>
      <c r="DC10" s="802"/>
      <c r="DD10" s="802"/>
      <c r="DE10" s="802"/>
      <c r="DF10" s="803"/>
      <c r="DG10" s="801" t="s">
        <v>538</v>
      </c>
      <c r="DH10" s="802"/>
      <c r="DI10" s="802"/>
      <c r="DJ10" s="802"/>
      <c r="DK10" s="803"/>
      <c r="DL10" s="801" t="s">
        <v>550</v>
      </c>
      <c r="DM10" s="802"/>
      <c r="DN10" s="802"/>
      <c r="DO10" s="802"/>
      <c r="DP10" s="803"/>
      <c r="DQ10" s="801" t="s">
        <v>538</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25589</v>
      </c>
      <c r="R23" s="814"/>
      <c r="S23" s="814"/>
      <c r="T23" s="814"/>
      <c r="U23" s="814"/>
      <c r="V23" s="814">
        <v>24610</v>
      </c>
      <c r="W23" s="814"/>
      <c r="X23" s="814"/>
      <c r="Y23" s="814"/>
      <c r="Z23" s="814"/>
      <c r="AA23" s="814">
        <v>979</v>
      </c>
      <c r="AB23" s="814"/>
      <c r="AC23" s="814"/>
      <c r="AD23" s="814"/>
      <c r="AE23" s="815"/>
      <c r="AF23" s="816">
        <v>693</v>
      </c>
      <c r="AG23" s="814"/>
      <c r="AH23" s="814"/>
      <c r="AI23" s="814"/>
      <c r="AJ23" s="817"/>
      <c r="AK23" s="818"/>
      <c r="AL23" s="819"/>
      <c r="AM23" s="819"/>
      <c r="AN23" s="819"/>
      <c r="AO23" s="819"/>
      <c r="AP23" s="814">
        <v>26613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6807</v>
      </c>
      <c r="R28" s="843"/>
      <c r="S28" s="843"/>
      <c r="T28" s="843"/>
      <c r="U28" s="843"/>
      <c r="V28" s="843">
        <v>6684</v>
      </c>
      <c r="W28" s="843"/>
      <c r="X28" s="843"/>
      <c r="Y28" s="843"/>
      <c r="Z28" s="843"/>
      <c r="AA28" s="843">
        <v>123</v>
      </c>
      <c r="AB28" s="843"/>
      <c r="AC28" s="843"/>
      <c r="AD28" s="843"/>
      <c r="AE28" s="844"/>
      <c r="AF28" s="845">
        <v>123</v>
      </c>
      <c r="AG28" s="843"/>
      <c r="AH28" s="843"/>
      <c r="AI28" s="843"/>
      <c r="AJ28" s="846"/>
      <c r="AK28" s="847">
        <v>708</v>
      </c>
      <c r="AL28" s="838"/>
      <c r="AM28" s="838"/>
      <c r="AN28" s="838"/>
      <c r="AO28" s="838"/>
      <c r="AP28" s="838" t="s">
        <v>551</v>
      </c>
      <c r="AQ28" s="838"/>
      <c r="AR28" s="838"/>
      <c r="AS28" s="838"/>
      <c r="AT28" s="838"/>
      <c r="AU28" s="838" t="s">
        <v>551</v>
      </c>
      <c r="AV28" s="838"/>
      <c r="AW28" s="838"/>
      <c r="AX28" s="838"/>
      <c r="AY28" s="838"/>
      <c r="AZ28" s="839" t="s">
        <v>551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5455</v>
      </c>
      <c r="R29" s="779"/>
      <c r="S29" s="779"/>
      <c r="T29" s="779"/>
      <c r="U29" s="779"/>
      <c r="V29" s="779">
        <v>5253</v>
      </c>
      <c r="W29" s="779"/>
      <c r="X29" s="779"/>
      <c r="Y29" s="779"/>
      <c r="Z29" s="779"/>
      <c r="AA29" s="779">
        <v>202</v>
      </c>
      <c r="AB29" s="779"/>
      <c r="AC29" s="779"/>
      <c r="AD29" s="779"/>
      <c r="AE29" s="780"/>
      <c r="AF29" s="781">
        <v>202</v>
      </c>
      <c r="AG29" s="782"/>
      <c r="AH29" s="782"/>
      <c r="AI29" s="782"/>
      <c r="AJ29" s="783"/>
      <c r="AK29" s="850">
        <v>826</v>
      </c>
      <c r="AL29" s="851"/>
      <c r="AM29" s="851"/>
      <c r="AN29" s="851"/>
      <c r="AO29" s="851"/>
      <c r="AP29" s="851" t="s">
        <v>551</v>
      </c>
      <c r="AQ29" s="851"/>
      <c r="AR29" s="851"/>
      <c r="AS29" s="851"/>
      <c r="AT29" s="851"/>
      <c r="AU29" s="851" t="s">
        <v>551</v>
      </c>
      <c r="AV29" s="851"/>
      <c r="AW29" s="851"/>
      <c r="AX29" s="851"/>
      <c r="AY29" s="851"/>
      <c r="AZ29" s="852" t="s">
        <v>551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572</v>
      </c>
      <c r="R30" s="779"/>
      <c r="S30" s="779"/>
      <c r="T30" s="779"/>
      <c r="U30" s="779"/>
      <c r="V30" s="779">
        <v>568</v>
      </c>
      <c r="W30" s="779"/>
      <c r="X30" s="779"/>
      <c r="Y30" s="779"/>
      <c r="Z30" s="779"/>
      <c r="AA30" s="779">
        <v>4</v>
      </c>
      <c r="AB30" s="779"/>
      <c r="AC30" s="779"/>
      <c r="AD30" s="779"/>
      <c r="AE30" s="780"/>
      <c r="AF30" s="781">
        <v>4</v>
      </c>
      <c r="AG30" s="782"/>
      <c r="AH30" s="782"/>
      <c r="AI30" s="782"/>
      <c r="AJ30" s="783"/>
      <c r="AK30" s="850">
        <v>258</v>
      </c>
      <c r="AL30" s="851"/>
      <c r="AM30" s="851"/>
      <c r="AN30" s="851"/>
      <c r="AO30" s="851"/>
      <c r="AP30" s="851" t="s">
        <v>551</v>
      </c>
      <c r="AQ30" s="851"/>
      <c r="AR30" s="851"/>
      <c r="AS30" s="851"/>
      <c r="AT30" s="851"/>
      <c r="AU30" s="851" t="s">
        <v>551</v>
      </c>
      <c r="AV30" s="851"/>
      <c r="AW30" s="851"/>
      <c r="AX30" s="851"/>
      <c r="AY30" s="851"/>
      <c r="AZ30" s="852" t="s">
        <v>551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520</v>
      </c>
      <c r="R31" s="779"/>
      <c r="S31" s="779"/>
      <c r="T31" s="779"/>
      <c r="U31" s="779"/>
      <c r="V31" s="779">
        <v>457</v>
      </c>
      <c r="W31" s="779"/>
      <c r="X31" s="779"/>
      <c r="Y31" s="779"/>
      <c r="Z31" s="779"/>
      <c r="AA31" s="779">
        <v>63</v>
      </c>
      <c r="AB31" s="779"/>
      <c r="AC31" s="779"/>
      <c r="AD31" s="779"/>
      <c r="AE31" s="780"/>
      <c r="AF31" s="781">
        <v>1019</v>
      </c>
      <c r="AG31" s="782"/>
      <c r="AH31" s="782"/>
      <c r="AI31" s="782"/>
      <c r="AJ31" s="783"/>
      <c r="AK31" s="850">
        <v>52</v>
      </c>
      <c r="AL31" s="851"/>
      <c r="AM31" s="851"/>
      <c r="AN31" s="851"/>
      <c r="AO31" s="851"/>
      <c r="AP31" s="851">
        <v>1524</v>
      </c>
      <c r="AQ31" s="851"/>
      <c r="AR31" s="851"/>
      <c r="AS31" s="851"/>
      <c r="AT31" s="851"/>
      <c r="AU31" s="851">
        <v>529</v>
      </c>
      <c r="AV31" s="851"/>
      <c r="AW31" s="851"/>
      <c r="AX31" s="851"/>
      <c r="AY31" s="851"/>
      <c r="AZ31" s="852" t="s">
        <v>551</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206</v>
      </c>
      <c r="R32" s="779"/>
      <c r="S32" s="779"/>
      <c r="T32" s="779"/>
      <c r="U32" s="779"/>
      <c r="V32" s="779">
        <v>200</v>
      </c>
      <c r="W32" s="779"/>
      <c r="X32" s="779"/>
      <c r="Y32" s="779"/>
      <c r="Z32" s="779"/>
      <c r="AA32" s="779">
        <v>6</v>
      </c>
      <c r="AB32" s="779"/>
      <c r="AC32" s="779"/>
      <c r="AD32" s="779"/>
      <c r="AE32" s="780"/>
      <c r="AF32" s="781">
        <v>6</v>
      </c>
      <c r="AG32" s="782"/>
      <c r="AH32" s="782"/>
      <c r="AI32" s="782"/>
      <c r="AJ32" s="783"/>
      <c r="AK32" s="850">
        <v>114</v>
      </c>
      <c r="AL32" s="851"/>
      <c r="AM32" s="851"/>
      <c r="AN32" s="851"/>
      <c r="AO32" s="851"/>
      <c r="AP32" s="851">
        <v>1759</v>
      </c>
      <c r="AQ32" s="851"/>
      <c r="AR32" s="851"/>
      <c r="AS32" s="851"/>
      <c r="AT32" s="851"/>
      <c r="AU32" s="851">
        <v>1759</v>
      </c>
      <c r="AV32" s="851"/>
      <c r="AW32" s="851"/>
      <c r="AX32" s="851"/>
      <c r="AY32" s="851"/>
      <c r="AZ32" s="852" t="s">
        <v>551</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101</v>
      </c>
      <c r="R33" s="779"/>
      <c r="S33" s="779"/>
      <c r="T33" s="779"/>
      <c r="U33" s="779"/>
      <c r="V33" s="779">
        <v>98</v>
      </c>
      <c r="W33" s="779"/>
      <c r="X33" s="779"/>
      <c r="Y33" s="779"/>
      <c r="Z33" s="779"/>
      <c r="AA33" s="779">
        <v>2</v>
      </c>
      <c r="AB33" s="779"/>
      <c r="AC33" s="779"/>
      <c r="AD33" s="779"/>
      <c r="AE33" s="780"/>
      <c r="AF33" s="781">
        <v>2</v>
      </c>
      <c r="AG33" s="782"/>
      <c r="AH33" s="782"/>
      <c r="AI33" s="782"/>
      <c r="AJ33" s="783"/>
      <c r="AK33" s="850">
        <v>22</v>
      </c>
      <c r="AL33" s="851"/>
      <c r="AM33" s="851"/>
      <c r="AN33" s="851"/>
      <c r="AO33" s="851"/>
      <c r="AP33" s="851">
        <v>206</v>
      </c>
      <c r="AQ33" s="851"/>
      <c r="AR33" s="851"/>
      <c r="AS33" s="851"/>
      <c r="AT33" s="851"/>
      <c r="AU33" s="851">
        <v>206</v>
      </c>
      <c r="AV33" s="851"/>
      <c r="AW33" s="851"/>
      <c r="AX33" s="851"/>
      <c r="AY33" s="851"/>
      <c r="AZ33" s="852" t="s">
        <v>551</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207</v>
      </c>
      <c r="R34" s="779"/>
      <c r="S34" s="779"/>
      <c r="T34" s="779"/>
      <c r="U34" s="779"/>
      <c r="V34" s="779">
        <v>185</v>
      </c>
      <c r="W34" s="779"/>
      <c r="X34" s="779"/>
      <c r="Y34" s="779"/>
      <c r="Z34" s="779"/>
      <c r="AA34" s="779">
        <v>22</v>
      </c>
      <c r="AB34" s="779"/>
      <c r="AC34" s="779"/>
      <c r="AD34" s="779"/>
      <c r="AE34" s="780"/>
      <c r="AF34" s="781">
        <v>22</v>
      </c>
      <c r="AG34" s="782"/>
      <c r="AH34" s="782"/>
      <c r="AI34" s="782"/>
      <c r="AJ34" s="783"/>
      <c r="AK34" s="850">
        <v>3</v>
      </c>
      <c r="AL34" s="851"/>
      <c r="AM34" s="851"/>
      <c r="AN34" s="851"/>
      <c r="AO34" s="851"/>
      <c r="AP34" s="851">
        <v>506</v>
      </c>
      <c r="AQ34" s="851"/>
      <c r="AR34" s="851"/>
      <c r="AS34" s="851"/>
      <c r="AT34" s="851"/>
      <c r="AU34" s="851" t="s">
        <v>551</v>
      </c>
      <c r="AV34" s="851"/>
      <c r="AW34" s="851"/>
      <c r="AX34" s="851"/>
      <c r="AY34" s="851"/>
      <c r="AZ34" s="852" t="s">
        <v>551</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1378</v>
      </c>
      <c r="AG63" s="862"/>
      <c r="AH63" s="862"/>
      <c r="AI63" s="862"/>
      <c r="AJ63" s="863"/>
      <c r="AK63" s="864"/>
      <c r="AL63" s="859"/>
      <c r="AM63" s="859"/>
      <c r="AN63" s="859"/>
      <c r="AO63" s="859"/>
      <c r="AP63" s="862">
        <v>3995</v>
      </c>
      <c r="AQ63" s="862"/>
      <c r="AR63" s="862"/>
      <c r="AS63" s="862"/>
      <c r="AT63" s="862"/>
      <c r="AU63" s="862">
        <v>2494</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539</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538</v>
      </c>
      <c r="AQ68" s="886"/>
      <c r="AR68" s="886"/>
      <c r="AS68" s="886"/>
      <c r="AT68" s="886"/>
      <c r="AU68" s="886" t="s">
        <v>538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540</v>
      </c>
      <c r="C69" s="894"/>
      <c r="D69" s="894"/>
      <c r="E69" s="894"/>
      <c r="F69" s="894"/>
      <c r="G69" s="894"/>
      <c r="H69" s="894"/>
      <c r="I69" s="894"/>
      <c r="J69" s="894"/>
      <c r="K69" s="894"/>
      <c r="L69" s="894"/>
      <c r="M69" s="894"/>
      <c r="N69" s="894"/>
      <c r="O69" s="894"/>
      <c r="P69" s="895"/>
      <c r="Q69" s="896">
        <v>132</v>
      </c>
      <c r="R69" s="851"/>
      <c r="S69" s="851"/>
      <c r="T69" s="851"/>
      <c r="U69" s="851"/>
      <c r="V69" s="851">
        <v>112</v>
      </c>
      <c r="W69" s="851"/>
      <c r="X69" s="851"/>
      <c r="Y69" s="851"/>
      <c r="Z69" s="851"/>
      <c r="AA69" s="851">
        <v>21</v>
      </c>
      <c r="AB69" s="851"/>
      <c r="AC69" s="851"/>
      <c r="AD69" s="851"/>
      <c r="AE69" s="851"/>
      <c r="AF69" s="851">
        <v>21</v>
      </c>
      <c r="AG69" s="851"/>
      <c r="AH69" s="851"/>
      <c r="AI69" s="851"/>
      <c r="AJ69" s="851"/>
      <c r="AK69" s="851">
        <v>16</v>
      </c>
      <c r="AL69" s="851"/>
      <c r="AM69" s="851"/>
      <c r="AN69" s="851"/>
      <c r="AO69" s="851"/>
      <c r="AP69" s="851" t="s">
        <v>538</v>
      </c>
      <c r="AQ69" s="851"/>
      <c r="AR69" s="851"/>
      <c r="AS69" s="851"/>
      <c r="AT69" s="851"/>
      <c r="AU69" s="851" t="s">
        <v>538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541</v>
      </c>
      <c r="C70" s="894"/>
      <c r="D70" s="894"/>
      <c r="E70" s="894"/>
      <c r="F70" s="894"/>
      <c r="G70" s="894"/>
      <c r="H70" s="894"/>
      <c r="I70" s="894"/>
      <c r="J70" s="894"/>
      <c r="K70" s="894"/>
      <c r="L70" s="894"/>
      <c r="M70" s="894"/>
      <c r="N70" s="894"/>
      <c r="O70" s="894"/>
      <c r="P70" s="895"/>
      <c r="Q70" s="896">
        <v>1091</v>
      </c>
      <c r="R70" s="851"/>
      <c r="S70" s="851"/>
      <c r="T70" s="851"/>
      <c r="U70" s="851"/>
      <c r="V70" s="851">
        <v>1056</v>
      </c>
      <c r="W70" s="851"/>
      <c r="X70" s="851"/>
      <c r="Y70" s="851"/>
      <c r="Z70" s="851"/>
      <c r="AA70" s="851">
        <v>36</v>
      </c>
      <c r="AB70" s="851"/>
      <c r="AC70" s="851"/>
      <c r="AD70" s="851"/>
      <c r="AE70" s="851"/>
      <c r="AF70" s="851">
        <v>36</v>
      </c>
      <c r="AG70" s="851"/>
      <c r="AH70" s="851"/>
      <c r="AI70" s="851"/>
      <c r="AJ70" s="851"/>
      <c r="AK70" s="851">
        <v>10</v>
      </c>
      <c r="AL70" s="851"/>
      <c r="AM70" s="851"/>
      <c r="AN70" s="851"/>
      <c r="AO70" s="851"/>
      <c r="AP70" s="851">
        <v>313</v>
      </c>
      <c r="AQ70" s="851"/>
      <c r="AR70" s="851"/>
      <c r="AS70" s="851"/>
      <c r="AT70" s="851"/>
      <c r="AU70" s="851">
        <v>135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542</v>
      </c>
      <c r="C71" s="894"/>
      <c r="D71" s="894"/>
      <c r="E71" s="894"/>
      <c r="F71" s="894"/>
      <c r="G71" s="894"/>
      <c r="H71" s="894"/>
      <c r="I71" s="894"/>
      <c r="J71" s="894"/>
      <c r="K71" s="894"/>
      <c r="L71" s="894"/>
      <c r="M71" s="894"/>
      <c r="N71" s="894"/>
      <c r="O71" s="894"/>
      <c r="P71" s="895"/>
      <c r="Q71" s="896">
        <v>140</v>
      </c>
      <c r="R71" s="851"/>
      <c r="S71" s="851"/>
      <c r="T71" s="851"/>
      <c r="U71" s="851"/>
      <c r="V71" s="851">
        <v>137</v>
      </c>
      <c r="W71" s="851"/>
      <c r="X71" s="851"/>
      <c r="Y71" s="851"/>
      <c r="Z71" s="851"/>
      <c r="AA71" s="851">
        <v>3</v>
      </c>
      <c r="AB71" s="851"/>
      <c r="AC71" s="851"/>
      <c r="AD71" s="851"/>
      <c r="AE71" s="851"/>
      <c r="AF71" s="851">
        <v>3</v>
      </c>
      <c r="AG71" s="851"/>
      <c r="AH71" s="851"/>
      <c r="AI71" s="851"/>
      <c r="AJ71" s="851"/>
      <c r="AK71" s="851" t="s">
        <v>551</v>
      </c>
      <c r="AL71" s="851"/>
      <c r="AM71" s="851"/>
      <c r="AN71" s="851"/>
      <c r="AO71" s="851"/>
      <c r="AP71" s="851" t="s">
        <v>551</v>
      </c>
      <c r="AQ71" s="851"/>
      <c r="AR71" s="851"/>
      <c r="AS71" s="851"/>
      <c r="AT71" s="851"/>
      <c r="AU71" s="851" t="s">
        <v>538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543</v>
      </c>
      <c r="C72" s="894"/>
      <c r="D72" s="894"/>
      <c r="E72" s="894"/>
      <c r="F72" s="894"/>
      <c r="G72" s="894"/>
      <c r="H72" s="894"/>
      <c r="I72" s="894"/>
      <c r="J72" s="894"/>
      <c r="K72" s="894"/>
      <c r="L72" s="894"/>
      <c r="M72" s="894"/>
      <c r="N72" s="894"/>
      <c r="O72" s="894"/>
      <c r="P72" s="895"/>
      <c r="Q72" s="896">
        <v>1973</v>
      </c>
      <c r="R72" s="851"/>
      <c r="S72" s="851"/>
      <c r="T72" s="851"/>
      <c r="U72" s="851"/>
      <c r="V72" s="851">
        <v>1969</v>
      </c>
      <c r="W72" s="851"/>
      <c r="X72" s="851"/>
      <c r="Y72" s="851"/>
      <c r="Z72" s="851"/>
      <c r="AA72" s="851">
        <v>4</v>
      </c>
      <c r="AB72" s="851"/>
      <c r="AC72" s="851"/>
      <c r="AD72" s="851"/>
      <c r="AE72" s="851"/>
      <c r="AF72" s="851">
        <v>4</v>
      </c>
      <c r="AG72" s="851"/>
      <c r="AH72" s="851"/>
      <c r="AI72" s="851"/>
      <c r="AJ72" s="851"/>
      <c r="AK72" s="851">
        <v>0</v>
      </c>
      <c r="AL72" s="851"/>
      <c r="AM72" s="851"/>
      <c r="AN72" s="851"/>
      <c r="AO72" s="851"/>
      <c r="AP72" s="851" t="s">
        <v>538</v>
      </c>
      <c r="AQ72" s="851"/>
      <c r="AR72" s="851"/>
      <c r="AS72" s="851"/>
      <c r="AT72" s="851"/>
      <c r="AU72" s="851" t="s">
        <v>538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544</v>
      </c>
      <c r="C73" s="894"/>
      <c r="D73" s="894"/>
      <c r="E73" s="894"/>
      <c r="F73" s="894"/>
      <c r="G73" s="894"/>
      <c r="H73" s="894"/>
      <c r="I73" s="894"/>
      <c r="J73" s="894"/>
      <c r="K73" s="894"/>
      <c r="L73" s="894"/>
      <c r="M73" s="894"/>
      <c r="N73" s="894"/>
      <c r="O73" s="894"/>
      <c r="P73" s="895"/>
      <c r="Q73" s="896">
        <v>277097</v>
      </c>
      <c r="R73" s="851"/>
      <c r="S73" s="851"/>
      <c r="T73" s="851"/>
      <c r="U73" s="851"/>
      <c r="V73" s="851">
        <v>265172</v>
      </c>
      <c r="W73" s="851"/>
      <c r="X73" s="851"/>
      <c r="Y73" s="851"/>
      <c r="Z73" s="851"/>
      <c r="AA73" s="851">
        <v>11924</v>
      </c>
      <c r="AB73" s="851"/>
      <c r="AC73" s="851"/>
      <c r="AD73" s="851"/>
      <c r="AE73" s="851"/>
      <c r="AF73" s="851">
        <v>11924</v>
      </c>
      <c r="AG73" s="851"/>
      <c r="AH73" s="851"/>
      <c r="AI73" s="851"/>
      <c r="AJ73" s="851"/>
      <c r="AK73" s="851">
        <v>1891</v>
      </c>
      <c r="AL73" s="851"/>
      <c r="AM73" s="851"/>
      <c r="AN73" s="851"/>
      <c r="AO73" s="851"/>
      <c r="AP73" s="851" t="s">
        <v>538</v>
      </c>
      <c r="AQ73" s="851"/>
      <c r="AR73" s="851"/>
      <c r="AS73" s="851"/>
      <c r="AT73" s="851"/>
      <c r="AU73" s="851" t="s">
        <v>545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13433</v>
      </c>
      <c r="AG88" s="862"/>
      <c r="AH88" s="862"/>
      <c r="AI88" s="862"/>
      <c r="AJ88" s="862"/>
      <c r="AK88" s="859"/>
      <c r="AL88" s="859"/>
      <c r="AM88" s="859"/>
      <c r="AN88" s="859"/>
      <c r="AO88" s="859"/>
      <c r="AP88" s="862">
        <v>313</v>
      </c>
      <c r="AQ88" s="862"/>
      <c r="AR88" s="862"/>
      <c r="AS88" s="862"/>
      <c r="AT88" s="862"/>
      <c r="AU88" s="862">
        <v>135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56</v>
      </c>
      <c r="CS102" s="870"/>
      <c r="CT102" s="870"/>
      <c r="CU102" s="870"/>
      <c r="CV102" s="913"/>
      <c r="CW102" s="912">
        <v>17</v>
      </c>
      <c r="CX102" s="870"/>
      <c r="CY102" s="870"/>
      <c r="CZ102" s="870"/>
      <c r="DA102" s="913"/>
      <c r="DB102" s="912">
        <v>165</v>
      </c>
      <c r="DC102" s="870"/>
      <c r="DD102" s="870"/>
      <c r="DE102" s="870"/>
      <c r="DF102" s="913"/>
      <c r="DG102" s="912" t="s">
        <v>538</v>
      </c>
      <c r="DH102" s="870"/>
      <c r="DI102" s="870"/>
      <c r="DJ102" s="870"/>
      <c r="DK102" s="913"/>
      <c r="DL102" s="912" t="s">
        <v>538</v>
      </c>
      <c r="DM102" s="870"/>
      <c r="DN102" s="870"/>
      <c r="DO102" s="870"/>
      <c r="DP102" s="913"/>
      <c r="DQ102" s="912" t="s">
        <v>538</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2928906</v>
      </c>
      <c r="AB110" s="922"/>
      <c r="AC110" s="922"/>
      <c r="AD110" s="922"/>
      <c r="AE110" s="923"/>
      <c r="AF110" s="924">
        <v>2900590</v>
      </c>
      <c r="AG110" s="922"/>
      <c r="AH110" s="922"/>
      <c r="AI110" s="922"/>
      <c r="AJ110" s="923"/>
      <c r="AK110" s="924">
        <v>3003872</v>
      </c>
      <c r="AL110" s="922"/>
      <c r="AM110" s="922"/>
      <c r="AN110" s="922"/>
      <c r="AO110" s="923"/>
      <c r="AP110" s="925">
        <v>28.3</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26693312</v>
      </c>
      <c r="BR110" s="957"/>
      <c r="BS110" s="957"/>
      <c r="BT110" s="957"/>
      <c r="BU110" s="957"/>
      <c r="BV110" s="957">
        <v>27121305</v>
      </c>
      <c r="BW110" s="957"/>
      <c r="BX110" s="957"/>
      <c r="BY110" s="957"/>
      <c r="BZ110" s="957"/>
      <c r="CA110" s="957">
        <v>26613400</v>
      </c>
      <c r="CB110" s="957"/>
      <c r="CC110" s="957"/>
      <c r="CD110" s="957"/>
      <c r="CE110" s="957"/>
      <c r="CF110" s="971">
        <v>250.9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283229</v>
      </c>
      <c r="BR111" s="950"/>
      <c r="BS111" s="950"/>
      <c r="BT111" s="950"/>
      <c r="BU111" s="950"/>
      <c r="BV111" s="950">
        <v>253897</v>
      </c>
      <c r="BW111" s="950"/>
      <c r="BX111" s="950"/>
      <c r="BY111" s="950"/>
      <c r="BZ111" s="950"/>
      <c r="CA111" s="950">
        <v>251707</v>
      </c>
      <c r="CB111" s="950"/>
      <c r="CC111" s="950"/>
      <c r="CD111" s="950"/>
      <c r="CE111" s="950"/>
      <c r="CF111" s="944">
        <v>2.4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2599453</v>
      </c>
      <c r="BR112" s="950"/>
      <c r="BS112" s="950"/>
      <c r="BT112" s="950"/>
      <c r="BU112" s="950"/>
      <c r="BV112" s="950">
        <v>2488217</v>
      </c>
      <c r="BW112" s="950"/>
      <c r="BX112" s="950"/>
      <c r="BY112" s="950"/>
      <c r="BZ112" s="950"/>
      <c r="CA112" s="950">
        <v>2493461</v>
      </c>
      <c r="CB112" s="950"/>
      <c r="CC112" s="950"/>
      <c r="CD112" s="950"/>
      <c r="CE112" s="950"/>
      <c r="CF112" s="944">
        <v>23.5</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159210</v>
      </c>
      <c r="AB113" s="964"/>
      <c r="AC113" s="964"/>
      <c r="AD113" s="964"/>
      <c r="AE113" s="965"/>
      <c r="AF113" s="966">
        <v>171157</v>
      </c>
      <c r="AG113" s="964"/>
      <c r="AH113" s="964"/>
      <c r="AI113" s="964"/>
      <c r="AJ113" s="965"/>
      <c r="AK113" s="966">
        <v>154169</v>
      </c>
      <c r="AL113" s="964"/>
      <c r="AM113" s="964"/>
      <c r="AN113" s="964"/>
      <c r="AO113" s="965"/>
      <c r="AP113" s="967">
        <v>1.5</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142745</v>
      </c>
      <c r="BR113" s="950"/>
      <c r="BS113" s="950"/>
      <c r="BT113" s="950"/>
      <c r="BU113" s="950"/>
      <c r="BV113" s="950">
        <v>149346</v>
      </c>
      <c r="BW113" s="950"/>
      <c r="BX113" s="950"/>
      <c r="BY113" s="950"/>
      <c r="BZ113" s="950"/>
      <c r="CA113" s="950">
        <v>134506</v>
      </c>
      <c r="CB113" s="950"/>
      <c r="CC113" s="950"/>
      <c r="CD113" s="950"/>
      <c r="CE113" s="950"/>
      <c r="CF113" s="944">
        <v>1.3</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4847</v>
      </c>
      <c r="AB114" s="989"/>
      <c r="AC114" s="989"/>
      <c r="AD114" s="989"/>
      <c r="AE114" s="990"/>
      <c r="AF114" s="991">
        <v>4966</v>
      </c>
      <c r="AG114" s="989"/>
      <c r="AH114" s="989"/>
      <c r="AI114" s="989"/>
      <c r="AJ114" s="990"/>
      <c r="AK114" s="991">
        <v>21918</v>
      </c>
      <c r="AL114" s="989"/>
      <c r="AM114" s="989"/>
      <c r="AN114" s="989"/>
      <c r="AO114" s="990"/>
      <c r="AP114" s="992">
        <v>0.2</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3105383</v>
      </c>
      <c r="BR114" s="950"/>
      <c r="BS114" s="950"/>
      <c r="BT114" s="950"/>
      <c r="BU114" s="950"/>
      <c r="BV114" s="950">
        <v>2560827</v>
      </c>
      <c r="BW114" s="950"/>
      <c r="BX114" s="950"/>
      <c r="BY114" s="950"/>
      <c r="BZ114" s="950"/>
      <c r="CA114" s="950">
        <v>2444133</v>
      </c>
      <c r="CB114" s="950"/>
      <c r="CC114" s="950"/>
      <c r="CD114" s="950"/>
      <c r="CE114" s="950"/>
      <c r="CF114" s="944">
        <v>23</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44803</v>
      </c>
      <c r="AB115" s="964"/>
      <c r="AC115" s="964"/>
      <c r="AD115" s="964"/>
      <c r="AE115" s="965"/>
      <c r="AF115" s="966">
        <v>40303</v>
      </c>
      <c r="AG115" s="964"/>
      <c r="AH115" s="964"/>
      <c r="AI115" s="964"/>
      <c r="AJ115" s="965"/>
      <c r="AK115" s="966">
        <v>39309</v>
      </c>
      <c r="AL115" s="964"/>
      <c r="AM115" s="964"/>
      <c r="AN115" s="964"/>
      <c r="AO115" s="965"/>
      <c r="AP115" s="967">
        <v>0.4</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3137766</v>
      </c>
      <c r="AB117" s="1007"/>
      <c r="AC117" s="1007"/>
      <c r="AD117" s="1007"/>
      <c r="AE117" s="1008"/>
      <c r="AF117" s="1009">
        <v>3117016</v>
      </c>
      <c r="AG117" s="1007"/>
      <c r="AH117" s="1007"/>
      <c r="AI117" s="1007"/>
      <c r="AJ117" s="1008"/>
      <c r="AK117" s="1009">
        <v>3219268</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32824122</v>
      </c>
      <c r="BR119" s="1028"/>
      <c r="BS119" s="1028"/>
      <c r="BT119" s="1028"/>
      <c r="BU119" s="1028"/>
      <c r="BV119" s="1028">
        <v>32573592</v>
      </c>
      <c r="BW119" s="1028"/>
      <c r="BX119" s="1028"/>
      <c r="BY119" s="1028"/>
      <c r="BZ119" s="1028"/>
      <c r="CA119" s="1028">
        <v>31937207</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283229</v>
      </c>
      <c r="DH119" s="1014"/>
      <c r="DI119" s="1014"/>
      <c r="DJ119" s="1014"/>
      <c r="DK119" s="1015"/>
      <c r="DL119" s="1013">
        <v>253897</v>
      </c>
      <c r="DM119" s="1014"/>
      <c r="DN119" s="1014"/>
      <c r="DO119" s="1014"/>
      <c r="DP119" s="1015"/>
      <c r="DQ119" s="1013">
        <v>251707</v>
      </c>
      <c r="DR119" s="1014"/>
      <c r="DS119" s="1014"/>
      <c r="DT119" s="1014"/>
      <c r="DU119" s="1015"/>
      <c r="DV119" s="1016">
        <v>2.4</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10422496</v>
      </c>
      <c r="BR120" s="957"/>
      <c r="BS120" s="957"/>
      <c r="BT120" s="957"/>
      <c r="BU120" s="957"/>
      <c r="BV120" s="957">
        <v>9747814</v>
      </c>
      <c r="BW120" s="957"/>
      <c r="BX120" s="957"/>
      <c r="BY120" s="957"/>
      <c r="BZ120" s="957"/>
      <c r="CA120" s="957">
        <v>10212998</v>
      </c>
      <c r="CB120" s="957"/>
      <c r="CC120" s="957"/>
      <c r="CD120" s="957"/>
      <c r="CE120" s="957"/>
      <c r="CF120" s="971">
        <v>96.3</v>
      </c>
      <c r="CG120" s="972"/>
      <c r="CH120" s="972"/>
      <c r="CI120" s="972"/>
      <c r="CJ120" s="972"/>
      <c r="CK120" s="1037" t="s">
        <v>438</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1894203</v>
      </c>
      <c r="DH120" s="957"/>
      <c r="DI120" s="957"/>
      <c r="DJ120" s="957"/>
      <c r="DK120" s="957"/>
      <c r="DL120" s="957">
        <v>1828263</v>
      </c>
      <c r="DM120" s="957"/>
      <c r="DN120" s="957"/>
      <c r="DO120" s="957"/>
      <c r="DP120" s="957"/>
      <c r="DQ120" s="957">
        <v>1758911</v>
      </c>
      <c r="DR120" s="957"/>
      <c r="DS120" s="957"/>
      <c r="DT120" s="957"/>
      <c r="DU120" s="957"/>
      <c r="DV120" s="958">
        <v>16.600000000000001</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328783</v>
      </c>
      <c r="BR121" s="950"/>
      <c r="BS121" s="950"/>
      <c r="BT121" s="950"/>
      <c r="BU121" s="950"/>
      <c r="BV121" s="950">
        <v>290340</v>
      </c>
      <c r="BW121" s="950"/>
      <c r="BX121" s="950"/>
      <c r="BY121" s="950"/>
      <c r="BZ121" s="950"/>
      <c r="CA121" s="950">
        <v>238934</v>
      </c>
      <c r="CB121" s="950"/>
      <c r="CC121" s="950"/>
      <c r="CD121" s="950"/>
      <c r="CE121" s="950"/>
      <c r="CF121" s="944">
        <v>2.2999999999999998</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493424</v>
      </c>
      <c r="DH121" s="950"/>
      <c r="DI121" s="950"/>
      <c r="DJ121" s="950"/>
      <c r="DK121" s="950"/>
      <c r="DL121" s="950">
        <v>460312</v>
      </c>
      <c r="DM121" s="950"/>
      <c r="DN121" s="950"/>
      <c r="DO121" s="950"/>
      <c r="DP121" s="950"/>
      <c r="DQ121" s="950">
        <v>528759</v>
      </c>
      <c r="DR121" s="950"/>
      <c r="DS121" s="950"/>
      <c r="DT121" s="950"/>
      <c r="DU121" s="950"/>
      <c r="DV121" s="951">
        <v>5</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22787235</v>
      </c>
      <c r="BR122" s="1028"/>
      <c r="BS122" s="1028"/>
      <c r="BT122" s="1028"/>
      <c r="BU122" s="1028"/>
      <c r="BV122" s="1028">
        <v>23076081</v>
      </c>
      <c r="BW122" s="1028"/>
      <c r="BX122" s="1028"/>
      <c r="BY122" s="1028"/>
      <c r="BZ122" s="1028"/>
      <c r="CA122" s="1028">
        <v>22348933</v>
      </c>
      <c r="CB122" s="1028"/>
      <c r="CC122" s="1028"/>
      <c r="CD122" s="1028"/>
      <c r="CE122" s="1028"/>
      <c r="CF122" s="1048">
        <v>210.7</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211826</v>
      </c>
      <c r="DH122" s="950"/>
      <c r="DI122" s="950"/>
      <c r="DJ122" s="950"/>
      <c r="DK122" s="950"/>
      <c r="DL122" s="950">
        <v>199642</v>
      </c>
      <c r="DM122" s="950"/>
      <c r="DN122" s="950"/>
      <c r="DO122" s="950"/>
      <c r="DP122" s="950"/>
      <c r="DQ122" s="950">
        <v>205791</v>
      </c>
      <c r="DR122" s="950"/>
      <c r="DS122" s="950"/>
      <c r="DT122" s="950"/>
      <c r="DU122" s="950"/>
      <c r="DV122" s="951">
        <v>1.9</v>
      </c>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33538514</v>
      </c>
      <c r="BR123" s="1096"/>
      <c r="BS123" s="1096"/>
      <c r="BT123" s="1096"/>
      <c r="BU123" s="1096"/>
      <c r="BV123" s="1096">
        <v>33114235</v>
      </c>
      <c r="BW123" s="1096"/>
      <c r="BX123" s="1096"/>
      <c r="BY123" s="1096"/>
      <c r="BZ123" s="1096"/>
      <c r="CA123" s="1096">
        <v>32800865</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1131</v>
      </c>
      <c r="AB126" s="989"/>
      <c r="AC126" s="989"/>
      <c r="AD126" s="989"/>
      <c r="AE126" s="990"/>
      <c r="AF126" s="991">
        <v>157</v>
      </c>
      <c r="AG126" s="989"/>
      <c r="AH126" s="989"/>
      <c r="AI126" s="989"/>
      <c r="AJ126" s="990"/>
      <c r="AK126" s="991">
        <v>157</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43672</v>
      </c>
      <c r="AB127" s="989"/>
      <c r="AC127" s="989"/>
      <c r="AD127" s="989"/>
      <c r="AE127" s="990"/>
      <c r="AF127" s="991">
        <v>40146</v>
      </c>
      <c r="AG127" s="989"/>
      <c r="AH127" s="989"/>
      <c r="AI127" s="989"/>
      <c r="AJ127" s="990"/>
      <c r="AK127" s="991">
        <v>39152</v>
      </c>
      <c r="AL127" s="989"/>
      <c r="AM127" s="989"/>
      <c r="AN127" s="989"/>
      <c r="AO127" s="990"/>
      <c r="AP127" s="992">
        <v>0.4</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54369</v>
      </c>
      <c r="AB128" s="1078"/>
      <c r="AC128" s="1078"/>
      <c r="AD128" s="1078"/>
      <c r="AE128" s="1079"/>
      <c r="AF128" s="1080">
        <v>52245</v>
      </c>
      <c r="AG128" s="1078"/>
      <c r="AH128" s="1078"/>
      <c r="AI128" s="1078"/>
      <c r="AJ128" s="1079"/>
      <c r="AK128" s="1080">
        <v>44660</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112</v>
      </c>
      <c r="BG128" s="1085"/>
      <c r="BH128" s="1085"/>
      <c r="BI128" s="1085"/>
      <c r="BJ128" s="1085"/>
      <c r="BK128" s="1085"/>
      <c r="BL128" s="1086"/>
      <c r="BM128" s="1084">
        <v>12.93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13152285</v>
      </c>
      <c r="AB129" s="989"/>
      <c r="AC129" s="989"/>
      <c r="AD129" s="989"/>
      <c r="AE129" s="990"/>
      <c r="AF129" s="991">
        <v>13340869</v>
      </c>
      <c r="AG129" s="989"/>
      <c r="AH129" s="989"/>
      <c r="AI129" s="989"/>
      <c r="AJ129" s="990"/>
      <c r="AK129" s="991">
        <v>13212930</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112</v>
      </c>
      <c r="BG129" s="1099"/>
      <c r="BH129" s="1099"/>
      <c r="BI129" s="1099"/>
      <c r="BJ129" s="1099"/>
      <c r="BK129" s="1099"/>
      <c r="BL129" s="1100"/>
      <c r="BM129" s="1098">
        <v>17.93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2378501</v>
      </c>
      <c r="AB130" s="989"/>
      <c r="AC130" s="989"/>
      <c r="AD130" s="989"/>
      <c r="AE130" s="990"/>
      <c r="AF130" s="991">
        <v>2543687</v>
      </c>
      <c r="AG130" s="989"/>
      <c r="AH130" s="989"/>
      <c r="AI130" s="989"/>
      <c r="AJ130" s="990"/>
      <c r="AK130" s="991">
        <v>2605348</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5.5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10773784</v>
      </c>
      <c r="AB131" s="1014"/>
      <c r="AC131" s="1014"/>
      <c r="AD131" s="1014"/>
      <c r="AE131" s="1015"/>
      <c r="AF131" s="1013">
        <v>10797182</v>
      </c>
      <c r="AG131" s="1014"/>
      <c r="AH131" s="1014"/>
      <c r="AI131" s="1014"/>
      <c r="AJ131" s="1015"/>
      <c r="AK131" s="1013">
        <v>10607582</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6.5426966049999997</v>
      </c>
      <c r="AB132" s="1130"/>
      <c r="AC132" s="1130"/>
      <c r="AD132" s="1130"/>
      <c r="AE132" s="1131"/>
      <c r="AF132" s="1132">
        <v>4.8261111090000002</v>
      </c>
      <c r="AG132" s="1130"/>
      <c r="AH132" s="1130"/>
      <c r="AI132" s="1130"/>
      <c r="AJ132" s="1131"/>
      <c r="AK132" s="1132">
        <v>5.3665387640000004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7.4</v>
      </c>
      <c r="AB133" s="1113"/>
      <c r="AC133" s="1113"/>
      <c r="AD133" s="1113"/>
      <c r="AE133" s="1114"/>
      <c r="AF133" s="1112">
        <v>6.2</v>
      </c>
      <c r="AG133" s="1113"/>
      <c r="AH133" s="1113"/>
      <c r="AI133" s="1113"/>
      <c r="AJ133" s="1114"/>
      <c r="AK133" s="1112">
        <v>5.5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M75" sqref="M75"/>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M75" sqref="M75"/>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2913533</v>
      </c>
      <c r="L9" s="266">
        <v>77420</v>
      </c>
      <c r="M9" s="267">
        <v>88814</v>
      </c>
      <c r="N9" s="268">
        <v>-12.8</v>
      </c>
    </row>
    <row r="10" spans="1:16">
      <c r="A10" s="250"/>
      <c r="B10" s="246"/>
      <c r="C10" s="246"/>
      <c r="D10" s="246"/>
      <c r="E10" s="246"/>
      <c r="F10" s="246"/>
      <c r="G10" s="1152" t="s">
        <v>476</v>
      </c>
      <c r="H10" s="1153"/>
      <c r="I10" s="1153"/>
      <c r="J10" s="1154"/>
      <c r="K10" s="269">
        <v>147910</v>
      </c>
      <c r="L10" s="270">
        <v>3930</v>
      </c>
      <c r="M10" s="271">
        <v>7348</v>
      </c>
      <c r="N10" s="272">
        <v>-46.5</v>
      </c>
    </row>
    <row r="11" spans="1:16" ht="13.5" customHeight="1">
      <c r="A11" s="250"/>
      <c r="B11" s="246"/>
      <c r="C11" s="246"/>
      <c r="D11" s="246"/>
      <c r="E11" s="246"/>
      <c r="F11" s="246"/>
      <c r="G11" s="1152" t="s">
        <v>477</v>
      </c>
      <c r="H11" s="1153"/>
      <c r="I11" s="1153"/>
      <c r="J11" s="1154"/>
      <c r="K11" s="269">
        <v>391804</v>
      </c>
      <c r="L11" s="270">
        <v>10411</v>
      </c>
      <c r="M11" s="271">
        <v>9064</v>
      </c>
      <c r="N11" s="272">
        <v>14.9</v>
      </c>
    </row>
    <row r="12" spans="1:16" ht="13.5" customHeight="1">
      <c r="A12" s="250"/>
      <c r="B12" s="246"/>
      <c r="C12" s="246"/>
      <c r="D12" s="246"/>
      <c r="E12" s="246"/>
      <c r="F12" s="246"/>
      <c r="G12" s="1152" t="s">
        <v>478</v>
      </c>
      <c r="H12" s="1153"/>
      <c r="I12" s="1153"/>
      <c r="J12" s="1154"/>
      <c r="K12" s="269" t="s">
        <v>479</v>
      </c>
      <c r="L12" s="270" t="s">
        <v>479</v>
      </c>
      <c r="M12" s="271">
        <v>917</v>
      </c>
      <c r="N12" s="272" t="s">
        <v>479</v>
      </c>
    </row>
    <row r="13" spans="1:16" ht="13.5" customHeight="1">
      <c r="A13" s="250"/>
      <c r="B13" s="246"/>
      <c r="C13" s="246"/>
      <c r="D13" s="246"/>
      <c r="E13" s="246"/>
      <c r="F13" s="246"/>
      <c r="G13" s="1152" t="s">
        <v>480</v>
      </c>
      <c r="H13" s="1153"/>
      <c r="I13" s="1153"/>
      <c r="J13" s="1154"/>
      <c r="K13" s="269" t="s">
        <v>479</v>
      </c>
      <c r="L13" s="270" t="s">
        <v>479</v>
      </c>
      <c r="M13" s="271">
        <v>11</v>
      </c>
      <c r="N13" s="272" t="s">
        <v>479</v>
      </c>
    </row>
    <row r="14" spans="1:16" ht="13.5" customHeight="1">
      <c r="A14" s="250"/>
      <c r="B14" s="246"/>
      <c r="C14" s="246"/>
      <c r="D14" s="246"/>
      <c r="E14" s="246"/>
      <c r="F14" s="246"/>
      <c r="G14" s="1152" t="s">
        <v>481</v>
      </c>
      <c r="H14" s="1153"/>
      <c r="I14" s="1153"/>
      <c r="J14" s="1154"/>
      <c r="K14" s="269">
        <v>203792</v>
      </c>
      <c r="L14" s="270">
        <v>5415</v>
      </c>
      <c r="M14" s="271">
        <v>3976</v>
      </c>
      <c r="N14" s="272">
        <v>36.200000000000003</v>
      </c>
    </row>
    <row r="15" spans="1:16" ht="13.5" customHeight="1">
      <c r="A15" s="250"/>
      <c r="B15" s="246"/>
      <c r="C15" s="246"/>
      <c r="D15" s="246"/>
      <c r="E15" s="246"/>
      <c r="F15" s="246"/>
      <c r="G15" s="1152" t="s">
        <v>482</v>
      </c>
      <c r="H15" s="1153"/>
      <c r="I15" s="1153"/>
      <c r="J15" s="1154"/>
      <c r="K15" s="269">
        <v>32040</v>
      </c>
      <c r="L15" s="270">
        <v>851</v>
      </c>
      <c r="M15" s="271">
        <v>2094</v>
      </c>
      <c r="N15" s="272">
        <v>-59.4</v>
      </c>
    </row>
    <row r="16" spans="1:16">
      <c r="A16" s="250"/>
      <c r="B16" s="246"/>
      <c r="C16" s="246"/>
      <c r="D16" s="246"/>
      <c r="E16" s="246"/>
      <c r="F16" s="246"/>
      <c r="G16" s="1155" t="s">
        <v>483</v>
      </c>
      <c r="H16" s="1156"/>
      <c r="I16" s="1156"/>
      <c r="J16" s="1157"/>
      <c r="K16" s="270">
        <v>-456224</v>
      </c>
      <c r="L16" s="270">
        <v>-12123</v>
      </c>
      <c r="M16" s="271">
        <v>-9674</v>
      </c>
      <c r="N16" s="272">
        <v>25.3</v>
      </c>
    </row>
    <row r="17" spans="1:16">
      <c r="A17" s="250"/>
      <c r="B17" s="246"/>
      <c r="C17" s="246"/>
      <c r="D17" s="246"/>
      <c r="E17" s="246"/>
      <c r="F17" s="246"/>
      <c r="G17" s="1155" t="s">
        <v>171</v>
      </c>
      <c r="H17" s="1156"/>
      <c r="I17" s="1156"/>
      <c r="J17" s="1157"/>
      <c r="K17" s="270">
        <v>3232855</v>
      </c>
      <c r="L17" s="270">
        <v>85905</v>
      </c>
      <c r="M17" s="271">
        <v>102550</v>
      </c>
      <c r="N17" s="272">
        <v>-16.2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8.3699999999999992</v>
      </c>
      <c r="L21" s="283">
        <v>9.9600000000000009</v>
      </c>
      <c r="M21" s="284">
        <v>-1.59</v>
      </c>
      <c r="N21" s="251"/>
      <c r="O21" s="285"/>
      <c r="P21" s="281"/>
    </row>
    <row r="22" spans="1:16" s="286" customFormat="1">
      <c r="A22" s="281"/>
      <c r="B22" s="251"/>
      <c r="C22" s="251"/>
      <c r="D22" s="251"/>
      <c r="E22" s="251"/>
      <c r="F22" s="251"/>
      <c r="G22" s="1147" t="s">
        <v>489</v>
      </c>
      <c r="H22" s="1148"/>
      <c r="I22" s="1148"/>
      <c r="J22" s="1149"/>
      <c r="K22" s="287">
        <v>98.5</v>
      </c>
      <c r="L22" s="288">
        <v>97.8</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3003872</v>
      </c>
      <c r="L32" s="296">
        <v>79820</v>
      </c>
      <c r="M32" s="297">
        <v>68120</v>
      </c>
      <c r="N32" s="298">
        <v>17.2</v>
      </c>
    </row>
    <row r="33" spans="1:16" ht="13.5" customHeight="1">
      <c r="A33" s="250"/>
      <c r="B33" s="246"/>
      <c r="C33" s="246"/>
      <c r="D33" s="246"/>
      <c r="E33" s="246"/>
      <c r="F33" s="246"/>
      <c r="G33" s="1163" t="s">
        <v>494</v>
      </c>
      <c r="H33" s="1164"/>
      <c r="I33" s="1164"/>
      <c r="J33" s="1165"/>
      <c r="K33" s="296" t="s">
        <v>479</v>
      </c>
      <c r="L33" s="296" t="s">
        <v>479</v>
      </c>
      <c r="M33" s="297" t="s">
        <v>479</v>
      </c>
      <c r="N33" s="298" t="s">
        <v>479</v>
      </c>
    </row>
    <row r="34" spans="1:16" ht="27" customHeight="1">
      <c r="A34" s="250"/>
      <c r="B34" s="246"/>
      <c r="C34" s="246"/>
      <c r="D34" s="246"/>
      <c r="E34" s="246"/>
      <c r="F34" s="246"/>
      <c r="G34" s="1163" t="s">
        <v>495</v>
      </c>
      <c r="H34" s="1164"/>
      <c r="I34" s="1164"/>
      <c r="J34" s="1165"/>
      <c r="K34" s="296" t="s">
        <v>479</v>
      </c>
      <c r="L34" s="296" t="s">
        <v>479</v>
      </c>
      <c r="M34" s="297">
        <v>13</v>
      </c>
      <c r="N34" s="298" t="s">
        <v>479</v>
      </c>
    </row>
    <row r="35" spans="1:16" ht="27" customHeight="1">
      <c r="A35" s="250"/>
      <c r="B35" s="246"/>
      <c r="C35" s="246"/>
      <c r="D35" s="246"/>
      <c r="E35" s="246"/>
      <c r="F35" s="246"/>
      <c r="G35" s="1163" t="s">
        <v>496</v>
      </c>
      <c r="H35" s="1164"/>
      <c r="I35" s="1164"/>
      <c r="J35" s="1165"/>
      <c r="K35" s="296">
        <v>154169</v>
      </c>
      <c r="L35" s="296">
        <v>4097</v>
      </c>
      <c r="M35" s="297">
        <v>17609</v>
      </c>
      <c r="N35" s="298">
        <v>-76.7</v>
      </c>
    </row>
    <row r="36" spans="1:16" ht="27" customHeight="1">
      <c r="A36" s="250"/>
      <c r="B36" s="246"/>
      <c r="C36" s="246"/>
      <c r="D36" s="246"/>
      <c r="E36" s="246"/>
      <c r="F36" s="246"/>
      <c r="G36" s="1163" t="s">
        <v>497</v>
      </c>
      <c r="H36" s="1164"/>
      <c r="I36" s="1164"/>
      <c r="J36" s="1165"/>
      <c r="K36" s="296">
        <v>21918</v>
      </c>
      <c r="L36" s="296">
        <v>582</v>
      </c>
      <c r="M36" s="297">
        <v>2944</v>
      </c>
      <c r="N36" s="298">
        <v>-80.2</v>
      </c>
    </row>
    <row r="37" spans="1:16" ht="13.5" customHeight="1">
      <c r="A37" s="250"/>
      <c r="B37" s="246"/>
      <c r="C37" s="246"/>
      <c r="D37" s="246"/>
      <c r="E37" s="246"/>
      <c r="F37" s="246"/>
      <c r="G37" s="1163" t="s">
        <v>498</v>
      </c>
      <c r="H37" s="1164"/>
      <c r="I37" s="1164"/>
      <c r="J37" s="1165"/>
      <c r="K37" s="296">
        <v>39309</v>
      </c>
      <c r="L37" s="296">
        <v>1045</v>
      </c>
      <c r="M37" s="297">
        <v>1200</v>
      </c>
      <c r="N37" s="298">
        <v>-12.9</v>
      </c>
    </row>
    <row r="38" spans="1:16" ht="27" customHeight="1">
      <c r="A38" s="250"/>
      <c r="B38" s="246"/>
      <c r="C38" s="246"/>
      <c r="D38" s="246"/>
      <c r="E38" s="246"/>
      <c r="F38" s="246"/>
      <c r="G38" s="1166" t="s">
        <v>499</v>
      </c>
      <c r="H38" s="1167"/>
      <c r="I38" s="1167"/>
      <c r="J38" s="1168"/>
      <c r="K38" s="299" t="s">
        <v>479</v>
      </c>
      <c r="L38" s="299" t="s">
        <v>479</v>
      </c>
      <c r="M38" s="300">
        <v>5</v>
      </c>
      <c r="N38" s="301" t="s">
        <v>479</v>
      </c>
      <c r="O38" s="295"/>
    </row>
    <row r="39" spans="1:16">
      <c r="A39" s="250"/>
      <c r="B39" s="246"/>
      <c r="C39" s="246"/>
      <c r="D39" s="246"/>
      <c r="E39" s="246"/>
      <c r="F39" s="246"/>
      <c r="G39" s="1166" t="s">
        <v>500</v>
      </c>
      <c r="H39" s="1167"/>
      <c r="I39" s="1167"/>
      <c r="J39" s="1168"/>
      <c r="K39" s="302">
        <v>-44660</v>
      </c>
      <c r="L39" s="302">
        <v>-1187</v>
      </c>
      <c r="M39" s="303">
        <v>-3946</v>
      </c>
      <c r="N39" s="304">
        <v>-69.900000000000006</v>
      </c>
      <c r="O39" s="295"/>
    </row>
    <row r="40" spans="1:16" ht="27" customHeight="1">
      <c r="A40" s="250"/>
      <c r="B40" s="246"/>
      <c r="C40" s="246"/>
      <c r="D40" s="246"/>
      <c r="E40" s="246"/>
      <c r="F40" s="246"/>
      <c r="G40" s="1163" t="s">
        <v>501</v>
      </c>
      <c r="H40" s="1164"/>
      <c r="I40" s="1164"/>
      <c r="J40" s="1165"/>
      <c r="K40" s="302">
        <v>-2605348</v>
      </c>
      <c r="L40" s="302">
        <v>-69230</v>
      </c>
      <c r="M40" s="303">
        <v>-59158</v>
      </c>
      <c r="N40" s="304">
        <v>17</v>
      </c>
      <c r="O40" s="295"/>
    </row>
    <row r="41" spans="1:16">
      <c r="A41" s="250"/>
      <c r="B41" s="246"/>
      <c r="C41" s="246"/>
      <c r="D41" s="246"/>
      <c r="E41" s="246"/>
      <c r="F41" s="246"/>
      <c r="G41" s="1169" t="s">
        <v>282</v>
      </c>
      <c r="H41" s="1170"/>
      <c r="I41" s="1170"/>
      <c r="J41" s="1171"/>
      <c r="K41" s="296">
        <v>569260</v>
      </c>
      <c r="L41" s="302">
        <v>15127</v>
      </c>
      <c r="M41" s="303">
        <v>26787</v>
      </c>
      <c r="N41" s="304">
        <v>-43.5</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4254274</v>
      </c>
      <c r="J51" s="322">
        <v>106889</v>
      </c>
      <c r="K51" s="323">
        <v>-10.199999999999999</v>
      </c>
      <c r="L51" s="324">
        <v>70489</v>
      </c>
      <c r="M51" s="325">
        <v>5.0999999999999996</v>
      </c>
      <c r="N51" s="326">
        <v>-15.3</v>
      </c>
    </row>
    <row r="52" spans="1:14">
      <c r="A52" s="250"/>
      <c r="B52" s="246"/>
      <c r="C52" s="246"/>
      <c r="D52" s="246"/>
      <c r="E52" s="246"/>
      <c r="F52" s="246"/>
      <c r="G52" s="327"/>
      <c r="H52" s="328" t="s">
        <v>512</v>
      </c>
      <c r="I52" s="329">
        <v>2816199</v>
      </c>
      <c r="J52" s="330">
        <v>70757</v>
      </c>
      <c r="K52" s="331">
        <v>-9.3000000000000007</v>
      </c>
      <c r="L52" s="332">
        <v>37817</v>
      </c>
      <c r="M52" s="333">
        <v>1.8</v>
      </c>
      <c r="N52" s="334">
        <v>-11.1</v>
      </c>
    </row>
    <row r="53" spans="1:14">
      <c r="A53" s="250"/>
      <c r="B53" s="246"/>
      <c r="C53" s="246"/>
      <c r="D53" s="246"/>
      <c r="E53" s="246"/>
      <c r="F53" s="246"/>
      <c r="G53" s="312" t="s">
        <v>513</v>
      </c>
      <c r="H53" s="313"/>
      <c r="I53" s="321">
        <v>5229790</v>
      </c>
      <c r="J53" s="322">
        <v>132685</v>
      </c>
      <c r="K53" s="323">
        <v>24.1</v>
      </c>
      <c r="L53" s="324">
        <v>84389</v>
      </c>
      <c r="M53" s="325">
        <v>19.7</v>
      </c>
      <c r="N53" s="326">
        <v>4.4000000000000004</v>
      </c>
    </row>
    <row r="54" spans="1:14">
      <c r="A54" s="250"/>
      <c r="B54" s="246"/>
      <c r="C54" s="246"/>
      <c r="D54" s="246"/>
      <c r="E54" s="246"/>
      <c r="F54" s="246"/>
      <c r="G54" s="327"/>
      <c r="H54" s="328" t="s">
        <v>512</v>
      </c>
      <c r="I54" s="329">
        <v>2306880</v>
      </c>
      <c r="J54" s="330">
        <v>58528</v>
      </c>
      <c r="K54" s="331">
        <v>-17.3</v>
      </c>
      <c r="L54" s="332">
        <v>44339</v>
      </c>
      <c r="M54" s="333">
        <v>17.2</v>
      </c>
      <c r="N54" s="334">
        <v>-34.5</v>
      </c>
    </row>
    <row r="55" spans="1:14">
      <c r="A55" s="250"/>
      <c r="B55" s="246"/>
      <c r="C55" s="246"/>
      <c r="D55" s="246"/>
      <c r="E55" s="246"/>
      <c r="F55" s="246"/>
      <c r="G55" s="312" t="s">
        <v>514</v>
      </c>
      <c r="H55" s="313"/>
      <c r="I55" s="321">
        <v>3435363</v>
      </c>
      <c r="J55" s="322">
        <v>88170</v>
      </c>
      <c r="K55" s="323">
        <v>-33.5</v>
      </c>
      <c r="L55" s="324">
        <v>83623</v>
      </c>
      <c r="M55" s="325">
        <v>-0.9</v>
      </c>
      <c r="N55" s="326">
        <v>-32.6</v>
      </c>
    </row>
    <row r="56" spans="1:14">
      <c r="A56" s="250"/>
      <c r="B56" s="246"/>
      <c r="C56" s="246"/>
      <c r="D56" s="246"/>
      <c r="E56" s="246"/>
      <c r="F56" s="246"/>
      <c r="G56" s="327"/>
      <c r="H56" s="328" t="s">
        <v>512</v>
      </c>
      <c r="I56" s="329">
        <v>1930632</v>
      </c>
      <c r="J56" s="330">
        <v>49550</v>
      </c>
      <c r="K56" s="331">
        <v>-15.3</v>
      </c>
      <c r="L56" s="332">
        <v>48787</v>
      </c>
      <c r="M56" s="333">
        <v>10</v>
      </c>
      <c r="N56" s="334">
        <v>-25.3</v>
      </c>
    </row>
    <row r="57" spans="1:14">
      <c r="A57" s="250"/>
      <c r="B57" s="246"/>
      <c r="C57" s="246"/>
      <c r="D57" s="246"/>
      <c r="E57" s="246"/>
      <c r="F57" s="246"/>
      <c r="G57" s="312" t="s">
        <v>515</v>
      </c>
      <c r="H57" s="313"/>
      <c r="I57" s="321">
        <v>5840838</v>
      </c>
      <c r="J57" s="322">
        <v>152034</v>
      </c>
      <c r="K57" s="323">
        <v>72.400000000000006</v>
      </c>
      <c r="L57" s="324">
        <v>87974</v>
      </c>
      <c r="M57" s="325">
        <v>5.2</v>
      </c>
      <c r="N57" s="326">
        <v>67.2</v>
      </c>
    </row>
    <row r="58" spans="1:14">
      <c r="A58" s="250"/>
      <c r="B58" s="246"/>
      <c r="C58" s="246"/>
      <c r="D58" s="246"/>
      <c r="E58" s="246"/>
      <c r="F58" s="246"/>
      <c r="G58" s="327"/>
      <c r="H58" s="328" t="s">
        <v>512</v>
      </c>
      <c r="I58" s="329">
        <v>2002126</v>
      </c>
      <c r="J58" s="330">
        <v>52114</v>
      </c>
      <c r="K58" s="331">
        <v>5.2</v>
      </c>
      <c r="L58" s="332">
        <v>48183</v>
      </c>
      <c r="M58" s="333">
        <v>-1.2</v>
      </c>
      <c r="N58" s="334">
        <v>6.4</v>
      </c>
    </row>
    <row r="59" spans="1:14">
      <c r="A59" s="250"/>
      <c r="B59" s="246"/>
      <c r="C59" s="246"/>
      <c r="D59" s="246"/>
      <c r="E59" s="246"/>
      <c r="F59" s="246"/>
      <c r="G59" s="312" t="s">
        <v>516</v>
      </c>
      <c r="H59" s="313"/>
      <c r="I59" s="321">
        <v>3416773</v>
      </c>
      <c r="J59" s="322">
        <v>90792</v>
      </c>
      <c r="K59" s="323">
        <v>-40.299999999999997</v>
      </c>
      <c r="L59" s="324">
        <v>83280</v>
      </c>
      <c r="M59" s="325">
        <v>-5.3</v>
      </c>
      <c r="N59" s="326">
        <v>-35</v>
      </c>
    </row>
    <row r="60" spans="1:14">
      <c r="A60" s="250"/>
      <c r="B60" s="246"/>
      <c r="C60" s="246"/>
      <c r="D60" s="246"/>
      <c r="E60" s="246"/>
      <c r="F60" s="246"/>
      <c r="G60" s="327"/>
      <c r="H60" s="328" t="s">
        <v>512</v>
      </c>
      <c r="I60" s="335">
        <v>1802817</v>
      </c>
      <c r="J60" s="330">
        <v>47905</v>
      </c>
      <c r="K60" s="331">
        <v>-8.1</v>
      </c>
      <c r="L60" s="332">
        <v>43123</v>
      </c>
      <c r="M60" s="333">
        <v>-10.5</v>
      </c>
      <c r="N60" s="334">
        <v>2.4</v>
      </c>
    </row>
    <row r="61" spans="1:14">
      <c r="A61" s="250"/>
      <c r="B61" s="246"/>
      <c r="C61" s="246"/>
      <c r="D61" s="246"/>
      <c r="E61" s="246"/>
      <c r="F61" s="246"/>
      <c r="G61" s="312" t="s">
        <v>517</v>
      </c>
      <c r="H61" s="336"/>
      <c r="I61" s="337">
        <v>4435408</v>
      </c>
      <c r="J61" s="338">
        <v>114114</v>
      </c>
      <c r="K61" s="339">
        <v>2.5</v>
      </c>
      <c r="L61" s="340">
        <v>81951</v>
      </c>
      <c r="M61" s="341">
        <v>4.8</v>
      </c>
      <c r="N61" s="326">
        <v>-2.2999999999999998</v>
      </c>
    </row>
    <row r="62" spans="1:14">
      <c r="A62" s="250"/>
      <c r="B62" s="246"/>
      <c r="C62" s="246"/>
      <c r="D62" s="246"/>
      <c r="E62" s="246"/>
      <c r="F62" s="246"/>
      <c r="G62" s="327"/>
      <c r="H62" s="328" t="s">
        <v>512</v>
      </c>
      <c r="I62" s="329">
        <v>2171731</v>
      </c>
      <c r="J62" s="330">
        <v>55771</v>
      </c>
      <c r="K62" s="331">
        <v>-9</v>
      </c>
      <c r="L62" s="332">
        <v>44450</v>
      </c>
      <c r="M62" s="333">
        <v>3.5</v>
      </c>
      <c r="N62" s="334">
        <v>-12.5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75" sqref="M7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24.03</v>
      </c>
      <c r="G47" s="12">
        <v>24.27</v>
      </c>
      <c r="H47" s="12">
        <v>22.9</v>
      </c>
      <c r="I47" s="12">
        <v>22.64</v>
      </c>
      <c r="J47" s="13">
        <v>23.77</v>
      </c>
    </row>
    <row r="48" spans="2:10" ht="57.75" customHeight="1">
      <c r="B48" s="14"/>
      <c r="C48" s="1174" t="s">
        <v>4</v>
      </c>
      <c r="D48" s="1174"/>
      <c r="E48" s="1175"/>
      <c r="F48" s="15">
        <v>5.01</v>
      </c>
      <c r="G48" s="16">
        <v>4.05</v>
      </c>
      <c r="H48" s="16">
        <v>5.77</v>
      </c>
      <c r="I48" s="16">
        <v>4.8099999999999996</v>
      </c>
      <c r="J48" s="17">
        <v>5.24</v>
      </c>
    </row>
    <row r="49" spans="2:10" ht="57.75" customHeight="1" thickBot="1">
      <c r="B49" s="18"/>
      <c r="C49" s="1176" t="s">
        <v>5</v>
      </c>
      <c r="D49" s="1176"/>
      <c r="E49" s="1177"/>
      <c r="F49" s="19">
        <v>1.89</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2018-05-11T04:13:49Z</cp:lastPrinted>
  <dcterms:created xsi:type="dcterms:W3CDTF">2018-01-24T06:40:45Z</dcterms:created>
  <dcterms:modified xsi:type="dcterms:W3CDTF">2018-11-29T00:10:03Z</dcterms:modified>
  <cp:category/>
</cp:coreProperties>
</file>