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20490" windowHeight="72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AM37" i="9"/>
  <c r="U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E35" i="9" s="1"/>
  <c r="BE36" i="9" s="1"/>
  <c r="BE37" i="9" s="1"/>
  <c r="BE38" i="9" s="1"/>
  <c r="BW34" i="9" l="1"/>
  <c r="BW35" i="9" s="1"/>
  <c r="BW36" i="9" s="1"/>
  <c r="BW37" i="9" s="1"/>
  <c r="CO34" i="9" s="1"/>
  <c r="CO35" i="9" s="1"/>
  <c r="CO36" i="9" s="1"/>
</calcChain>
</file>

<file path=xl/sharedStrings.xml><?xml version="1.0" encoding="utf-8"?>
<sst xmlns="http://schemas.openxmlformats.org/spreadsheetml/2006/main" count="1056" uniqueCount="562">
  <si>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</si>
  <si>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</si>
  <si>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</si>
  <si>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</si>
  <si>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</si>
  <si>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</si>
  <si>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</si>
  <si>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</si>
  <si>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</si>
  <si>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</si>
  <si>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</si>
  <si>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</si>
  <si>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</si>
  <si>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</si>
  <si>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</si>
  <si>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</si>
  <si>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</si>
  <si>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</si>
  <si>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</si>
  <si>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</si>
  <si>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</si>
  <si>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</si>
  <si>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</si>
  <si>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</si>
  <si>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</si>
  <si>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</si>
  <si>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</si>
  <si>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</si>
  <si>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</si>
  <si>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</si>
  <si>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</si>
  <si>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</si>
  <si>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</si>
  <si>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</si>
  <si>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</si>
  <si>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</si>
  <si>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</si>
  <si>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</si>
  <si>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</si>
  <si>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</si>
  <si>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</si>
  <si>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</si>
  <si>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</si>
  <si>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</si>
  <si>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</si>
  <si>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</si>
  <si>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</si>
  <si>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</si>
  <si>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</si>
  <si>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</si>
  <si>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</si>
  <si>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</si>
  <si>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</si>
  <si>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</si>
  <si>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</si>
  <si>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</si>
  <si>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</si>
  <si>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</si>
  <si>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</si>
  <si>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</si>
  <si>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</si>
  <si>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</si>
  <si>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</si>
  <si>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</si>
  <si>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</si>
  <si>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</si>
  <si>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</si>
  <si>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</si>
  <si>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</si>
  <si>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</si>
  <si>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</si>
  <si>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</si>
  <si>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</si>
  <si>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</si>
  <si>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</si>
  <si>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</si>
  <si>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</si>
  <si>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</si>
  <si>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</si>
  <si>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</si>
  <si>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</si>
  <si>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</si>
  <si>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いちき串木野市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</si>
  <si>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</si>
  <si>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</si>
  <si>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</si>
  <si>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</si>
  <si>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</si>
  <si>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</si>
  <si>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</si>
  <si>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</si>
  <si>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</si>
  <si>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</si>
  <si>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</si>
  <si>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</si>
  <si>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</si>
  <si>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</si>
  <si>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</si>
  <si>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</si>
  <si>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</si>
  <si>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</si>
  <si>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</si>
  <si>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</si>
  <si>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</si>
  <si>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</si>
  <si>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</si>
  <si>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</si>
  <si>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</si>
  <si>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</si>
  <si>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</si>
  <si>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</si>
  <si>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</si>
  <si>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</si>
  <si>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</si>
  <si>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</si>
  <si>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</si>
  <si>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</si>
  <si>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</si>
  <si>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</si>
  <si>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</si>
  <si>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</si>
  <si>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</si>
  <si>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</si>
  <si>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</si>
  <si>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</si>
  <si>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</si>
  <si>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</si>
  <si>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</si>
  <si>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</si>
  <si>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</si>
  <si>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</si>
  <si>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</si>
  <si>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</si>
  <si>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</si>
  <si>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</si>
  <si>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</si>
  <si>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</si>
  <si>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</si>
  <si>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</si>
  <si>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</si>
  <si>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</si>
  <si>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</si>
  <si>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</si>
  <si>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</si>
  <si>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</si>
  <si>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</si>
  <si>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</si>
  <si>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</si>
  <si>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</si>
  <si>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</si>
  <si>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</si>
  <si>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</si>
  <si>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</si>
  <si>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</si>
  <si>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</si>
  <si>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</si>
  <si>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</si>
  <si>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</si>
  <si>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</si>
  <si>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</si>
  <si>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</si>
  <si>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</si>
  <si>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</si>
  <si>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</si>
  <si>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</si>
  <si>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</si>
  <si>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</si>
  <si>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</si>
  <si>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</si>
  <si>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</si>
  <si>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</si>
  <si>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</si>
  <si>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</si>
  <si>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</si>
  <si>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</si>
  <si>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</si>
  <si>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</si>
  <si>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</si>
  <si>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</si>
  <si>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</si>
  <si>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</si>
  <si>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</si>
  <si>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</si>
  <si>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</si>
  <si>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</si>
  <si>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</si>
  <si>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</si>
  <si>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</si>
  <si>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</si>
  <si>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</si>
  <si>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</si>
  <si>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</si>
  <si>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</si>
  <si>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</si>
  <si>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</si>
  <si>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</si>
  <si>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鹿児島県いちき串木野市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</si>
  <si>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</si>
  <si>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</si>
  <si>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</si>
  <si>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</si>
  <si>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</si>
  <si>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</si>
  <si>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</si>
  <si>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</si>
  <si>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</si>
  <si>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</si>
  <si>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</si>
  <si>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</si>
  <si>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</si>
  <si>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</si>
  <si>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</si>
  <si>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</si>
  <si>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</si>
  <si>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</si>
  <si>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</si>
  <si>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</si>
  <si>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</si>
  <si>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</si>
  <si>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</si>
  <si>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</si>
  <si>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</si>
  <si>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</si>
  <si>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</si>
  <si>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</si>
  <si>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</si>
  <si>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</si>
  <si>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</si>
  <si>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</si>
  <si>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</si>
  <si>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</si>
  <si>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</si>
  <si>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</si>
  <si>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</si>
  <si>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</si>
  <si>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</si>
  <si>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</si>
  <si>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</si>
  <si>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</si>
  <si>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</si>
  <si>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</si>
  <si>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</si>
  <si>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</si>
  <si>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</si>
  <si>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</si>
  <si>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</si>
  <si>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</si>
  <si>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</si>
  <si>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</si>
  <si>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</si>
  <si>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</si>
  <si>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</si>
  <si>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</si>
  <si>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</si>
  <si>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</si>
  <si>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</si>
  <si>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</si>
  <si>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</si>
  <si>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</si>
  <si>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</si>
  <si>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</si>
  <si>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</si>
  <si>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</si>
  <si>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</si>
  <si>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</si>
  <si>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</si>
  <si>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</si>
  <si>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</si>
  <si>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</si>
  <si>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</si>
  <si>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</si>
  <si>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</si>
  <si>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</si>
  <si>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</si>
  <si>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</si>
  <si>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</si>
  <si>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</si>
  <si>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</si>
  <si>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</si>
  <si>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</si>
  <si>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</si>
  <si>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</si>
  <si>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</si>
  <si>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</si>
  <si>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</si>
  <si>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</si>
  <si>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</si>
  <si>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</si>
  <si>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</si>
  <si>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</si>
  <si>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</si>
  <si>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</si>
  <si>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</si>
  <si>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</si>
  <si>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</si>
  <si>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</si>
  <si>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</si>
  <si>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</si>
  <si>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</si>
  <si>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</si>
  <si>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</si>
  <si>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</si>
  <si>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</si>
  <si>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</si>
  <si>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</si>
  <si>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</si>
  <si>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</si>
  <si>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</si>
  <si>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</si>
  <si>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</si>
  <si>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</si>
  <si>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</si>
  <si>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</si>
  <si>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</si>
  <si>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</si>
  <si>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</si>
  <si>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</si>
  <si>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</si>
  <si>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</si>
  <si>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</si>
  <si>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</si>
  <si>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</si>
  <si>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</si>
  <si>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</si>
  <si>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</si>
  <si>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</si>
  <si>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</si>
  <si>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</si>
  <si>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</si>
  <si>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</si>
  <si>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</si>
  <si>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</si>
  <si>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</si>
  <si>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</si>
  <si>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</si>
  <si>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</si>
  <si>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</si>
  <si>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</si>
  <si>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</si>
  <si>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</si>
  <si>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</si>
  <si>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</si>
  <si>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</si>
  <si>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</si>
  <si>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</si>
  <si>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鹿児島県いちき串木野市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</si>
  <si>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</si>
  <si>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</si>
  <si>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</si>
  <si>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</si>
  <si>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</si>
  <si>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</si>
  <si>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</si>
  <si>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</si>
  <si>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</si>
  <si>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</si>
  <si>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</si>
  <si>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</si>
  <si>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</si>
  <si>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</si>
  <si>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</si>
  <si>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</si>
  <si>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</si>
  <si>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</si>
  <si>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</si>
  <si>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</si>
  <si>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療育事業特別会計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</si>
  <si>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</si>
  <si>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</si>
  <si>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</si>
  <si>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</si>
  <si>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</si>
  <si>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</si>
  <si>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</si>
  <si>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</si>
  <si>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</si>
  <si>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</si>
  <si>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</si>
  <si>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</si>
  <si>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</si>
  <si>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</si>
  <si>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</si>
  <si>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</si>
  <si>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</si>
  <si>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</si>
  <si>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</si>
  <si>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</si>
  <si>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地方卸売市場事業特別会計</t>
    <phoneticPr fontId="5"/>
  </si>
  <si>
    <t>公共下水道事業特別会計</t>
    <phoneticPr fontId="5"/>
  </si>
  <si>
    <t>戸崎地区漁業集落排水事業特別会計</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</si>
  <si>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</si>
  <si>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</si>
  <si>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</si>
  <si>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</si>
  <si>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</si>
  <si>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</si>
  <si>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</si>
  <si>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</si>
  <si>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</si>
  <si>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</si>
  <si>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</si>
  <si>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</si>
  <si>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</si>
  <si>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</si>
  <si>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</si>
  <si>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</si>
  <si>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</si>
  <si>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</si>
  <si>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</si>
  <si>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</si>
  <si>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</si>
  <si>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</si>
  <si>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</si>
  <si>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</si>
  <si>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</si>
  <si>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</si>
  <si>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</si>
  <si>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</si>
  <si>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</si>
  <si>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</si>
  <si>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</si>
  <si>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</si>
  <si>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</si>
  <si>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</si>
  <si>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</si>
  <si>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</si>
  <si>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</si>
  <si>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</si>
  <si>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</si>
  <si>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</si>
  <si>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</si>
  <si>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</si>
  <si>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</si>
  <si>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</si>
  <si>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</si>
  <si>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</si>
  <si>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</si>
  <si>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</si>
  <si>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</si>
  <si>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</si>
  <si>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</si>
  <si>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</si>
  <si>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</si>
  <si>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</si>
  <si>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</si>
  <si>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</si>
  <si>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</si>
  <si>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</si>
  <si>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</si>
  <si>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</si>
  <si>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</si>
  <si>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</si>
  <si>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</si>
  <si>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</si>
  <si>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</si>
  <si>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</si>
  <si>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</si>
  <si>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</si>
  <si>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</si>
  <si>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</si>
  <si>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</si>
  <si>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</si>
  <si>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</si>
  <si>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</si>
  <si>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</si>
  <si>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</si>
  <si>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</si>
  <si>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</si>
  <si>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</si>
  <si>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</si>
  <si>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</si>
  <si>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</si>
  <si>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</si>
  <si>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</si>
  <si>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</si>
  <si>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</si>
  <si>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</si>
  <si>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</si>
  <si>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</si>
  <si>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</si>
  <si>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</si>
  <si>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</si>
  <si>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</si>
  <si>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</si>
  <si>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</si>
  <si>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</si>
  <si>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</si>
  <si>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</si>
  <si>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</si>
  <si>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</si>
  <si>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</si>
  <si>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</si>
  <si>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</si>
  <si>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</si>
  <si>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</si>
  <si>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</si>
  <si>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</si>
  <si>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</si>
  <si>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</si>
  <si>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</si>
  <si>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</si>
  <si>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</si>
  <si>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</si>
  <si>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</si>
  <si>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</si>
  <si>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</si>
  <si>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</si>
  <si>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</si>
  <si>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</si>
  <si>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</si>
  <si>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</si>
  <si>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</si>
  <si>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</si>
  <si>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</si>
  <si>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</si>
  <si>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</si>
  <si>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</si>
  <si>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</si>
  <si>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</si>
  <si>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</si>
  <si>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</si>
  <si>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</si>
  <si>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</si>
  <si>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</si>
  <si>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</si>
  <si>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</si>
  <si>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2.83</t>
  </si>
  <si>
    <t>▲ 0.84</t>
  </si>
  <si>
    <t>▲ 4.05</t>
  </si>
  <si>
    <t>▲ 6.92</t>
  </si>
  <si>
    <t>水道事業会計</t>
  </si>
  <si>
    <t>一般会計</t>
  </si>
  <si>
    <t>介護保険特別会計</t>
  </si>
  <si>
    <t>国民健康保険特別会計</t>
  </si>
  <si>
    <t>後期高齢者医療特別会計</t>
  </si>
  <si>
    <t>簡易水道事業特別会計</t>
  </si>
  <si>
    <t>療育事業特別会計</t>
  </si>
  <si>
    <t>地方卸売市場事業特別会計</t>
  </si>
  <si>
    <t>その他会計（赤字）</t>
  </si>
  <si>
    <t>その他会計（黒字）</t>
  </si>
  <si>
    <t>-</t>
    <phoneticPr fontId="2"/>
  </si>
  <si>
    <t>-</t>
    <phoneticPr fontId="2"/>
  </si>
  <si>
    <t>鹿児島県市町村総合事務組合</t>
    <phoneticPr fontId="2"/>
  </si>
  <si>
    <t>いちき串木野市・日置市衛生処理組合</t>
    <phoneticPr fontId="2"/>
  </si>
  <si>
    <t>鹿児島県後期高齢者医療広域連合（一般会計）</t>
    <phoneticPr fontId="2"/>
  </si>
  <si>
    <t>鹿児島県後期高齢者医療広域連合（特別会計）</t>
    <phoneticPr fontId="2"/>
  </si>
  <si>
    <t>いちき串木野市土地開発公社</t>
    <rPh sb="3" eb="7">
      <t>クシキノシ</t>
    </rPh>
    <rPh sb="7" eb="9">
      <t>トチ</t>
    </rPh>
    <rPh sb="9" eb="11">
      <t>カイハツ</t>
    </rPh>
    <rPh sb="11" eb="13">
      <t>コウシャ</t>
    </rPh>
    <phoneticPr fontId="30"/>
  </si>
  <si>
    <t>いちき串木野電力</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</si>
  <si>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</si>
  <si>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</si>
  <si>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</si>
  <si>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</si>
  <si>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</si>
  <si>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</si>
  <si>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</si>
  <si>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</si>
  <si>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</si>
  <si>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</si>
  <si>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</si>
  <si>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</si>
  <si>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</si>
  <si>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近年、大型事業を実施したことに伴い地方債残高が増となっていることから上昇しており、類似団体平均値と比較してもH25以降上回っている状況にある。また、実質公債費比率については、過去5年の推移をみると減少してきており、類似団体平均値との比較においてもH27までは下回っている状況にあった。今後は前述の大型事業に係る元金償還がH29以降発生するため当分の間上昇していくものと見込まれる。今後も行政改革大綱・推進計画に基づき、自主財源の確保及び更なる行財政改革の取組みを通じて適正な行政運営に努める。</t>
    <rPh sb="12" eb="14">
      <t>キンネン</t>
    </rPh>
    <rPh sb="20" eb="22">
      <t>ジッシ</t>
    </rPh>
    <rPh sb="53" eb="55">
      <t>ルイジ</t>
    </rPh>
    <rPh sb="55" eb="57">
      <t>ダンタイ</t>
    </rPh>
    <rPh sb="57" eb="60">
      <t>ヘイキンチ</t>
    </rPh>
    <rPh sb="61" eb="63">
      <t>ヒカク</t>
    </rPh>
    <rPh sb="69" eb="71">
      <t>イコウ</t>
    </rPh>
    <rPh sb="71" eb="73">
      <t>ウワマワ</t>
    </rPh>
    <rPh sb="77" eb="79">
      <t>ジョウキョウ</t>
    </rPh>
    <rPh sb="99" eb="101">
      <t>カコ</t>
    </rPh>
    <rPh sb="123" eb="126">
      <t>ヘイキンチ</t>
    </rPh>
    <rPh sb="147" eb="149">
      <t>ジョウキョウ</t>
    </rPh>
    <rPh sb="154" eb="156">
      <t>コンゴ</t>
    </rPh>
    <rPh sb="157" eb="159">
      <t>ゼンジュツ</t>
    </rPh>
    <rPh sb="160" eb="162">
      <t>オオガタ</t>
    </rPh>
    <rPh sb="162" eb="164">
      <t>ジギョウ</t>
    </rPh>
    <rPh sb="165" eb="166">
      <t>カカ</t>
    </rPh>
    <rPh sb="167" eb="169">
      <t>ガンキン</t>
    </rPh>
    <rPh sb="175" eb="177">
      <t>イコウ</t>
    </rPh>
    <rPh sb="177" eb="179">
      <t>ハッセイ</t>
    </rPh>
    <rPh sb="183" eb="185">
      <t>トウブン</t>
    </rPh>
    <rPh sb="186" eb="187">
      <t>アイダ</t>
    </rPh>
    <rPh sb="196" eb="19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</si>
</sst>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66954</c:v>
                </c:pt>
              </c:numCache>
            </c:numRef>
          </c:val>
          <c:smooth val="0"/>
          <c:extLst>
            <c:ext xmlns:c16="http://schemas.microsoft.com/office/drawing/2014/chart" uri="{C3380CC4-5D6E-409C-BE32-E72D297353CC}">
              <c16:uniqueId val="{00000000-E820-48B4-B40D-50D0A52D94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113056</c:v>
                </c:pt>
                <c:pt idx="1">
                  <c:v>141341</c:v>
                </c:pt>
                <c:pt idx="2">
                  <c:v>97261</c:v>
                </c:pt>
                <c:pt idx="3">
                  <c:v>138106</c:v>
                </c:pt>
                <c:pt idx="4">
                  <c:v>121572</c:v>
                </c:pt>
              </c:numCache>
            </c:numRef>
          </c:val>
          <c:smooth val="0"/>
          <c:extLst>
            <c:ext xmlns:c16="http://schemas.microsoft.com/office/drawing/2014/chart" uri="{C3380CC4-5D6E-409C-BE32-E72D297353CC}">
              <c16:uniqueId val="{00000001-E820-48B4-B40D-50D0A52D945A}"/>
            </c:ext>
          </c:extLst>
        </c:ser>
        <c:dLbls>
          <c:showLegendKey val="0"/>
          <c:showVal val="0"/>
          <c:showCatName val="0"/>
          <c:showSerName val="0"/>
          <c:showPercent val="0"/>
          <c:showBubbleSize val="0"/>
        </c:dLbls>
        <c:marker val="1"/>
        <c:smooth val="0"/>
        <c:axId val="408843808"/>
        <c:axId val="408842632"/>
      </c:lineChart>
      <c:catAx>
        <c:axId val="40884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842632"/>
        <c:crosses val="autoZero"/>
        <c:auto val="1"/>
        <c:lblAlgn val="ctr"/>
        <c:lblOffset val="100"/>
        <c:tickLblSkip val="1"/>
        <c:tickMarkSkip val="1"/>
        <c:noMultiLvlLbl val="0"/>
      </c:catAx>
      <c:valAx>
        <c:axId val="4088426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84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7.12</c:v>
                </c:pt>
                <c:pt idx="1">
                  <c:v>6.25</c:v>
                </c:pt>
                <c:pt idx="2">
                  <c:v>5.4</c:v>
                </c:pt>
                <c:pt idx="3">
                  <c:v>5.04</c:v>
                </c:pt>
                <c:pt idx="4">
                  <c:v>6.31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21.85</c:v>
                </c:pt>
                <c:pt idx="1">
                  <c:v>21.85</c:v>
                </c:pt>
                <c:pt idx="2">
                  <c:v>18.78</c:v>
                </c:pt>
                <c:pt idx="3">
                  <c:v>11.9</c:v>
                </c:pt>
                <c:pt idx="4">
                  <c:v>14.84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59280224"/>
        <c:axId val="459280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-2.83</c:v>
                </c:pt>
                <c:pt idx="1">
                  <c:v>-0.84</c:v>
                </c:pt>
                <c:pt idx="2">
                  <c:v>-4.05</c:v>
                </c:pt>
                <c:pt idx="3">
                  <c:v>-6.92</c:v>
                </c:pt>
                <c:pt idx="4">
                  <c:v>3.73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59280224"/>
        <c:axId val="459280616"/>
      </c:lineChart>
      <c:catAx>
        <c:axId val="45928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9280616"/>
        <c:crosses val="autoZero"/>
        <c:auto val="1"/>
        <c:lblAlgn val="ctr"/>
        <c:lblOffset val="100"/>
        <c:tickLblSkip val="1"/>
        <c:tickMarkSkip val="1"/>
        <c:noMultiLvlLbl val="0"/>
      </c:catAx>
      <c:valAx>
        <c:axId val="45928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28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療育事業特別会計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0.02</c:v>
                </c:pt>
                <c:pt idx="4">
                  <c:v>#N/A</c:v>
                </c:pt>
                <c:pt idx="5">
                  <c:v>0.04</c:v>
                </c:pt>
                <c:pt idx="6">
                  <c:v>#N/A</c:v>
                </c:pt>
                <c:pt idx="7">
                  <c:v>0.04</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0.64</c:v>
                </c:pt>
                <c:pt idx="4">
                  <c:v>#N/A</c:v>
                </c:pt>
                <c:pt idx="5">
                  <c:v>0.13</c:v>
                </c:pt>
                <c:pt idx="6">
                  <c:v>#N/A</c:v>
                </c:pt>
                <c:pt idx="7">
                  <c:v>0.15</c:v>
                </c:pt>
                <c:pt idx="8">
                  <c:v>#N/A</c:v>
                </c:pt>
                <c:pt idx="9">
                  <c:v>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0.74</c:v>
                </c:pt>
                <c:pt idx="2">
                  <c:v>#N/A</c:v>
                </c:pt>
                <c:pt idx="3">
                  <c:v>0.61</c:v>
                </c:pt>
                <c:pt idx="4">
                  <c:v>#N/A</c:v>
                </c:pt>
                <c:pt idx="5">
                  <c:v>0.92</c:v>
                </c:pt>
                <c:pt idx="6">
                  <c:v>#N/A</c:v>
                </c:pt>
                <c:pt idx="7">
                  <c:v>1.32</c:v>
                </c:pt>
                <c:pt idx="8">
                  <c:v>#N/A</c:v>
                </c:pt>
                <c:pt idx="9">
                  <c:v>1.34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7.16</c:v>
                </c:pt>
                <c:pt idx="2">
                  <c:v>#N/A</c:v>
                </c:pt>
                <c:pt idx="3">
                  <c:v>6.26</c:v>
                </c:pt>
                <c:pt idx="4">
                  <c:v>#N/A</c:v>
                </c:pt>
                <c:pt idx="5">
                  <c:v>5.4</c:v>
                </c:pt>
                <c:pt idx="6">
                  <c:v>#N/A</c:v>
                </c:pt>
                <c:pt idx="7">
                  <c:v>5.04</c:v>
                </c:pt>
                <c:pt idx="8">
                  <c:v>#N/A</c:v>
                </c:pt>
                <c:pt idx="9">
                  <c:v>6.3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6.36</c:v>
                </c:pt>
                <c:pt idx="2">
                  <c:v>#N/A</c:v>
                </c:pt>
                <c:pt idx="3">
                  <c:v>6.69</c:v>
                </c:pt>
                <c:pt idx="4">
                  <c:v>#N/A</c:v>
                </c:pt>
                <c:pt idx="5">
                  <c:v>7.04</c:v>
                </c:pt>
                <c:pt idx="6">
                  <c:v>#N/A</c:v>
                </c:pt>
                <c:pt idx="7">
                  <c:v>7.1</c:v>
                </c:pt>
                <c:pt idx="8">
                  <c:v>#N/A</c:v>
                </c:pt>
                <c:pt idx="9">
                  <c:v>7.37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84408"/>
        <c:axId val="474683232"/>
      </c:barChart>
      <c:catAx>
        <c:axId val="47468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83232"/>
        <c:crosses val="autoZero"/>
        <c:auto val="1"/>
        <c:lblAlgn val="ctr"/>
        <c:lblOffset val="100"/>
        <c:tickLblSkip val="1"/>
        <c:tickMarkSkip val="1"/>
        <c:noMultiLvlLbl val="0"/>
      </c:catAx>
      <c:valAx>
        <c:axId val="47468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84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1831</c:v>
                </c:pt>
                <c:pt idx="5">
                  <c:v>1768</c:v>
                </c:pt>
                <c:pt idx="8">
                  <c:v>1780</c:v>
                </c:pt>
                <c:pt idx="11">
                  <c:v>1757</c:v>
                </c:pt>
                <c:pt idx="14">
                  <c:v>1689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40</c:v>
                </c:pt>
                <c:pt idx="9">
                  <c:v>39</c:v>
                </c:pt>
                <c:pt idx="12">
                  <c:v>39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78</c:v>
                </c:pt>
                <c:pt idx="3">
                  <c:v>28</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346</c:v>
                </c:pt>
                <c:pt idx="3">
                  <c:v>350</c:v>
                </c:pt>
                <c:pt idx="6">
                  <c:v>390</c:v>
                </c:pt>
                <c:pt idx="9">
                  <c:v>377</c:v>
                </c:pt>
                <c:pt idx="12">
                  <c:v>370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2331</c:v>
                </c:pt>
                <c:pt idx="3">
                  <c:v>2190</c:v>
                </c:pt>
                <c:pt idx="6">
                  <c:v>1998</c:v>
                </c:pt>
                <c:pt idx="9">
                  <c:v>2071</c:v>
                </c:pt>
                <c:pt idx="12">
                  <c:v>1987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4605424"/>
        <c:axId val="414605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935</c:v>
                </c:pt>
                <c:pt idx="2">
                  <c:v>#N/A</c:v>
                </c:pt>
                <c:pt idx="3">
                  <c:v>#N/A</c:v>
                </c:pt>
                <c:pt idx="4">
                  <c:v>811</c:v>
                </c:pt>
                <c:pt idx="5">
                  <c:v>#N/A</c:v>
                </c:pt>
                <c:pt idx="6">
                  <c:v>#N/A</c:v>
                </c:pt>
                <c:pt idx="7">
                  <c:v>648</c:v>
                </c:pt>
                <c:pt idx="8">
                  <c:v>#N/A</c:v>
                </c:pt>
                <c:pt idx="9">
                  <c:v>#N/A</c:v>
                </c:pt>
                <c:pt idx="10">
                  <c:v>730</c:v>
                </c:pt>
                <c:pt idx="11">
                  <c:v>#N/A</c:v>
                </c:pt>
                <c:pt idx="12">
                  <c:v>#N/A</c:v>
                </c:pt>
                <c:pt idx="13">
                  <c:v>707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4605424"/>
        <c:axId val="414605032"/>
      </c:lineChart>
      <c:catAx>
        <c:axId val="41460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605032"/>
        <c:crosses val="autoZero"/>
        <c:auto val="1"/>
        <c:lblAlgn val="ctr"/>
        <c:lblOffset val="100"/>
        <c:tickLblSkip val="1"/>
        <c:tickMarkSkip val="1"/>
        <c:noMultiLvlLbl val="0"/>
      </c:catAx>
      <c:valAx>
        <c:axId val="414605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60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15866</c:v>
                </c:pt>
                <c:pt idx="5">
                  <c:v>16423</c:v>
                </c:pt>
                <c:pt idx="8">
                  <c:v>16261</c:v>
                </c:pt>
                <c:pt idx="11">
                  <c:v>16181</c:v>
                </c:pt>
                <c:pt idx="14">
                  <c:v>15825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1142</c:v>
                </c:pt>
                <c:pt idx="5">
                  <c:v>1080</c:v>
                </c:pt>
                <c:pt idx="8">
                  <c:v>908</c:v>
                </c:pt>
                <c:pt idx="11">
                  <c:v>875</c:v>
                </c:pt>
                <c:pt idx="14">
                  <c:v>836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5246</c:v>
                </c:pt>
                <c:pt idx="5">
                  <c:v>5790</c:v>
                </c:pt>
                <c:pt idx="8">
                  <c:v>5960</c:v>
                </c:pt>
                <c:pt idx="11">
                  <c:v>5953</c:v>
                </c:pt>
                <c:pt idx="14">
                  <c:v>5917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56</c:v>
                </c:pt>
                <c:pt idx="3">
                  <c:v>73</c:v>
                </c:pt>
                <c:pt idx="6">
                  <c:v>95</c:v>
                </c:pt>
                <c:pt idx="9">
                  <c:v>110</c:v>
                </c:pt>
                <c:pt idx="12">
                  <c:v>109</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3657</c:v>
                </c:pt>
                <c:pt idx="3">
                  <c:v>3538</c:v>
                </c:pt>
                <c:pt idx="6">
                  <c:v>3239</c:v>
                </c:pt>
                <c:pt idx="9">
                  <c:v>3112</c:v>
                </c:pt>
                <c:pt idx="12">
                  <c:v>3172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58</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4002</c:v>
                </c:pt>
                <c:pt idx="3">
                  <c:v>4058</c:v>
                </c:pt>
                <c:pt idx="6">
                  <c:v>4109</c:v>
                </c:pt>
                <c:pt idx="9">
                  <c:v>3849</c:v>
                </c:pt>
                <c:pt idx="12">
                  <c:v>3747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c:v>
                </c:pt>
                <c:pt idx="3">
                  <c:v>245</c:v>
                </c:pt>
                <c:pt idx="6">
                  <c:v>203</c:v>
                </c:pt>
                <c:pt idx="9">
                  <c:v>165</c:v>
                </c:pt>
                <c:pt idx="12">
                  <c:v>126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19699</c:v>
                </c:pt>
                <c:pt idx="3">
                  <c:v>20664</c:v>
                </c:pt>
                <c:pt idx="6">
                  <c:v>20623</c:v>
                </c:pt>
                <c:pt idx="9">
                  <c:v>21312</c:v>
                </c:pt>
                <c:pt idx="12">
                  <c:v>21358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4606208"/>
        <c:axId val="459282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5270</c:v>
                </c:pt>
                <c:pt idx="2">
                  <c:v>#N/A</c:v>
                </c:pt>
                <c:pt idx="3">
                  <c:v>#N/A</c:v>
                </c:pt>
                <c:pt idx="4">
                  <c:v>5284</c:v>
                </c:pt>
                <c:pt idx="5">
                  <c:v>#N/A</c:v>
                </c:pt>
                <c:pt idx="6">
                  <c:v>#N/A</c:v>
                </c:pt>
                <c:pt idx="7">
                  <c:v>5140</c:v>
                </c:pt>
                <c:pt idx="8">
                  <c:v>#N/A</c:v>
                </c:pt>
                <c:pt idx="9">
                  <c:v>#N/A</c:v>
                </c:pt>
                <c:pt idx="10">
                  <c:v>5538</c:v>
                </c:pt>
                <c:pt idx="11">
                  <c:v>#N/A</c:v>
                </c:pt>
                <c:pt idx="12">
                  <c:v>#N/A</c:v>
                </c:pt>
                <c:pt idx="13">
                  <c:v>5934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4606208"/>
        <c:axId val="459282664"/>
      </c:lineChart>
      <c:catAx>
        <c:axId val="41460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9282664"/>
        <c:crosses val="autoZero"/>
        <c:auto val="1"/>
        <c:lblAlgn val="ctr"/>
        <c:lblOffset val="100"/>
        <c:tickLblSkip val="1"/>
        <c:tickMarkSkip val="1"/>
        <c:noMultiLvlLbl val="0"/>
      </c:catAx>
      <c:valAx>
        <c:axId val="459282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60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{2AE17493-0F1E-4F0C-A28C-4B41C5A8D86A}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{BBE78869-B0F5-4B16-8F2E-7D9960653145}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{930CFD72-C726-426D-A6BE-929C7A69C7A3}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{26CA9A26-CF58-48FF-B80B-713AFB31EDE8}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{D1CDB962-FC9C-4BAC-9EF1-502F0EB154A8}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{9DA4D6B1-EE74-4338-B3E1-0F41F30B127D}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{33B27F8F-7E4A-49FE-9F93-F1E4D20D59EB}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{1A35D9B1-FF15-4C00-83EA-C884C3EB552A}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{627980FB-DAA8-4757-9F07-E16207BF7B9B}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{AD21303F-8A21-423A-8B74-BB5710E566A0}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22618328"/>
        <c:axId val="422618720"/>
      </c:scatterChart>
      <c:valAx>
        <c:axId val="422618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618720"/>
        <c:crosses val="autoZero"/>
        <c:crossBetween val="midCat"/>
      </c:valAx>
      <c:valAx>
        <c:axId val="422618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618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{B65ED10C-4B70-45A2-94DB-CC9E7C11A713}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{0ED0F107-F77F-408C-A7E0-5A8BE3D8174C}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{ABDE8C0E-197E-46C4-828A-65371C6F25B5}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{57DD535C-3806-4C6D-BBEE-13F1AD8CDFD3}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{5A49268A-C66A-4212-984F-1F0EA9495B29}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11.8</c:v>
                </c:pt>
                <c:pt idx="2">
                  <c:v>10.8</c:v>
                </c:pt>
                <c:pt idx="3">
                  <c:v>9.9</c:v>
                </c:pt>
                <c:pt idx="4">
                  <c:v>9.5</c:v>
                </c:pt>
              </c:numCache>
            </c:numRef>
          </c:xVal>
          <c:yVal>
            <c:numRef>
              <c:f>公会計指標分析・財政指標組合せ分析表!$K$73:$O$73</c:f>
              <c:numCache>
                <c:formatCode>#,##0.0;"▲ "#,##0.0</c:formatCode>
                <c:ptCount val="5"/>
                <c:pt idx="0">
                  <c:v>71.8</c:v>
                </c:pt>
                <c:pt idx="1">
                  <c:v>71.400000000000006</c:v>
                </c:pt>
                <c:pt idx="2">
                  <c:v>70.7</c:v>
                </c:pt>
                <c:pt idx="3">
                  <c:v>75</c:v>
                </c:pt>
                <c:pt idx="4">
                  <c:v>82.5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{0F75FF06-F352-41D3-AC61-49DABFE0C888}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{C2CBFEB2-DE3F-45C4-8552-369839D54EDD}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{839389FC-6F64-4AAE-8D1D-2CE0CA50B169}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{F6D37647-726A-4BB3-B92C-E78D800A10D5}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{DFC8B9BF-9094-46E7-AFD0-1056BD701641}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9.1999999999999993</c:v>
                </c:pt>
              </c:numCache>
            </c:numRef>
          </c:xVal>
          <c:yVal>
            <c:numRef>
              <c:f>公会計指標分析・財政指標組合せ分析表!$K$77:$O$77</c:f>
              <c:numCache>
                <c:formatCode>#,##0.0;"▲ "#,##0.0</c:formatCode>
                <c:ptCount val="5"/>
                <c:pt idx="0">
                  <c:v>76.2</c:v>
                </c:pt>
                <c:pt idx="1">
                  <c:v>65.3</c:v>
                </c:pt>
                <c:pt idx="2">
                  <c:v>60.8</c:v>
                </c:pt>
                <c:pt idx="3">
                  <c:v>56.8</c:v>
                </c:pt>
                <c:pt idx="4">
                  <c:v>36.6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2619504"/>
        <c:axId val="460173024"/>
      </c:scatterChart>
      <c:valAx>
        <c:axId val="422619504"/>
        <c:scaling>
          <c:orientation val="minMax"/>
          <c:max val="13.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173024"/>
        <c:crosses val="autoZero"/>
        <c:crossBetween val="midCat"/>
      </c:valAx>
      <c:valAx>
        <c:axId val="460173024"/>
        <c:scaling>
          <c:orientation val="minMax"/>
          <c:max val="9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619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実質公債費比率（分子）は、元利償還金が</a:t>
          </a:r>
          <a:r>
            <a:rPr kumimoji="1" lang="en-US" altLang="ja-JP" sz="1400">
              <a:solidFill>
                <a:schemeClr val="dk1"/>
              </a:solidFill>
              <a:effectLst/>
              <a:latin typeface="+mn-lt"/>
              <a:ea typeface="+mn-ea"/>
              <a:cs typeface="+mn-cs"/>
            </a:rPr>
            <a:t>0.8</a:t>
          </a:r>
          <a:r>
            <a:rPr kumimoji="1" lang="ja-JP" altLang="ja-JP" sz="1400">
              <a:solidFill>
                <a:schemeClr val="dk1"/>
              </a:solidFill>
              <a:effectLst/>
              <a:latin typeface="+mn-lt"/>
              <a:ea typeface="+mn-ea"/>
              <a:cs typeface="+mn-cs"/>
            </a:rPr>
            <a:t>億円減少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主に元金償還）したが事業費補正により基準財政需要額への算入額が</a:t>
          </a:r>
          <a:r>
            <a:rPr kumimoji="1" lang="en-US" altLang="ja-JP" sz="1400">
              <a:solidFill>
                <a:schemeClr val="dk1"/>
              </a:solidFill>
              <a:effectLst/>
              <a:latin typeface="+mn-lt"/>
              <a:ea typeface="+mn-ea"/>
              <a:cs typeface="+mn-cs"/>
            </a:rPr>
            <a:t>0.5</a:t>
          </a:r>
          <a:r>
            <a:rPr kumimoji="1" lang="ja-JP" altLang="ja-JP" sz="1400">
              <a:solidFill>
                <a:schemeClr val="dk1"/>
              </a:solidFill>
              <a:effectLst/>
              <a:latin typeface="+mn-lt"/>
              <a:ea typeface="+mn-ea"/>
              <a:cs typeface="+mn-cs"/>
            </a:rPr>
            <a:t>億円減少（主に地域振興費）したことにより、単年度比率</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減少となっ</a:t>
          </a:r>
          <a:r>
            <a:rPr kumimoji="1" lang="ja-JP" altLang="en-US" sz="1400">
              <a:solidFill>
                <a:schemeClr val="dk1"/>
              </a:solidFill>
              <a:effectLst/>
              <a:latin typeface="+mn-lt"/>
              <a:ea typeface="+mn-ea"/>
              <a:cs typeface="+mn-cs"/>
            </a:rPr>
            <a:t>ている。</a:t>
          </a:r>
          <a:r>
            <a:rPr kumimoji="1" lang="en-US" altLang="ja-JP" sz="1400">
              <a:solidFill>
                <a:schemeClr val="dk1"/>
              </a:solidFill>
              <a:effectLst/>
              <a:latin typeface="+mn-lt"/>
              <a:ea typeface="+mn-ea"/>
              <a:cs typeface="+mn-cs"/>
            </a:rPr>
            <a:t>H26</a:t>
          </a:r>
          <a:r>
            <a:rPr kumimoji="1" lang="ja-JP" altLang="en-US" sz="1400">
              <a:solidFill>
                <a:schemeClr val="dk1"/>
              </a:solidFill>
              <a:effectLst/>
              <a:latin typeface="+mn-lt"/>
              <a:ea typeface="+mn-ea"/>
              <a:cs typeface="+mn-cs"/>
            </a:rPr>
            <a:t>年度と比較すると高いが</a:t>
          </a:r>
          <a:r>
            <a:rPr kumimoji="1" lang="en-US" altLang="ja-JP" sz="1400">
              <a:solidFill>
                <a:schemeClr val="dk1"/>
              </a:solidFill>
              <a:effectLst/>
              <a:latin typeface="+mn-lt"/>
              <a:ea typeface="+mn-ea"/>
              <a:cs typeface="+mn-cs"/>
            </a:rPr>
            <a:t>H25</a:t>
          </a:r>
          <a:r>
            <a:rPr kumimoji="1" lang="ja-JP" altLang="ja-JP" sz="1400">
              <a:solidFill>
                <a:schemeClr val="dk1"/>
              </a:solidFill>
              <a:effectLst/>
              <a:latin typeface="+mn-lt"/>
              <a:ea typeface="+mn-ea"/>
              <a:cs typeface="+mn-cs"/>
            </a:rPr>
            <a:t>年度以前と比較すると低い状態にあ</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これは、</a:t>
          </a:r>
          <a:r>
            <a:rPr kumimoji="1" lang="en-US" altLang="ja-JP" sz="1400">
              <a:solidFill>
                <a:schemeClr val="dk1"/>
              </a:solidFill>
              <a:effectLst/>
              <a:latin typeface="+mn-lt"/>
              <a:ea typeface="+mn-ea"/>
              <a:cs typeface="+mn-cs"/>
            </a:rPr>
            <a:t>H19</a:t>
          </a:r>
          <a:r>
            <a:rPr kumimoji="1" lang="ja-JP" altLang="ja-JP" sz="1400">
              <a:solidFill>
                <a:schemeClr val="dk1"/>
              </a:solidFill>
              <a:effectLst/>
              <a:latin typeface="+mn-lt"/>
              <a:ea typeface="+mn-ea"/>
              <a:cs typeface="+mn-cs"/>
            </a:rPr>
            <a:t>年度より補償金免除繰上償還を行うことで、後年度の公債費抑制を図った為である。今後も普通建設事業等の厳選並びに交付税措置の高い有利な起債の活用などにより実質公債費率（分子）が低くなるよ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将来負担比率（分子）は、</a:t>
          </a:r>
          <a:r>
            <a:rPr lang="ja-JP" altLang="ja-JP" sz="1400">
              <a:solidFill>
                <a:schemeClr val="dk1"/>
              </a:solidFill>
              <a:effectLst/>
              <a:latin typeface="+mn-lt"/>
              <a:ea typeface="+mn-ea"/>
              <a:cs typeface="+mn-cs"/>
            </a:rPr>
            <a:t>地方債現在高が</a:t>
          </a:r>
          <a:r>
            <a:rPr lang="en-US" altLang="ja-JP" sz="1400">
              <a:solidFill>
                <a:schemeClr val="dk1"/>
              </a:solidFill>
              <a:effectLst/>
              <a:latin typeface="+mn-lt"/>
              <a:ea typeface="+mn-ea"/>
              <a:cs typeface="+mn-cs"/>
            </a:rPr>
            <a:t>0.5</a:t>
          </a:r>
          <a:r>
            <a:rPr lang="ja-JP" altLang="ja-JP" sz="1400">
              <a:solidFill>
                <a:schemeClr val="dk1"/>
              </a:solidFill>
              <a:effectLst/>
              <a:latin typeface="+mn-lt"/>
              <a:ea typeface="+mn-ea"/>
              <a:cs typeface="+mn-cs"/>
            </a:rPr>
            <a:t>億円、退職手当負担見込額の</a:t>
          </a:r>
          <a:r>
            <a:rPr lang="en-US" altLang="ja-JP" sz="1400">
              <a:solidFill>
                <a:schemeClr val="dk1"/>
              </a:solidFill>
              <a:effectLst/>
              <a:latin typeface="+mn-lt"/>
              <a:ea typeface="+mn-ea"/>
              <a:cs typeface="+mn-cs"/>
            </a:rPr>
            <a:t>0.6</a:t>
          </a:r>
          <a:r>
            <a:rPr lang="ja-JP" altLang="ja-JP" sz="1400">
              <a:solidFill>
                <a:schemeClr val="dk1"/>
              </a:solidFill>
              <a:effectLst/>
              <a:latin typeface="+mn-lt"/>
              <a:ea typeface="+mn-ea"/>
              <a:cs typeface="+mn-cs"/>
            </a:rPr>
            <a:t>億円の増加があったものの債務負担行為支出予定額</a:t>
          </a:r>
          <a:r>
            <a:rPr lang="en-US" altLang="ja-JP" sz="1400">
              <a:solidFill>
                <a:schemeClr val="dk1"/>
              </a:solidFill>
              <a:effectLst/>
              <a:latin typeface="+mn-lt"/>
              <a:ea typeface="+mn-ea"/>
              <a:cs typeface="+mn-cs"/>
            </a:rPr>
            <a:t>0.4</a:t>
          </a:r>
          <a:r>
            <a:rPr lang="ja-JP" altLang="ja-JP" sz="1400">
              <a:solidFill>
                <a:schemeClr val="dk1"/>
              </a:solidFill>
              <a:effectLst/>
              <a:latin typeface="+mn-lt"/>
              <a:ea typeface="+mn-ea"/>
              <a:cs typeface="+mn-cs"/>
            </a:rPr>
            <a:t>億円、公営企業債繰入見込額の</a:t>
          </a:r>
          <a:r>
            <a:rPr lang="en-US" altLang="ja-JP" sz="1400">
              <a:solidFill>
                <a:schemeClr val="dk1"/>
              </a:solidFill>
              <a:effectLst/>
              <a:latin typeface="+mn-lt"/>
              <a:ea typeface="+mn-ea"/>
              <a:cs typeface="+mn-cs"/>
            </a:rPr>
            <a:t>1</a:t>
          </a:r>
          <a:r>
            <a:rPr lang="ja-JP" altLang="ja-JP" sz="1400">
              <a:solidFill>
                <a:schemeClr val="dk1"/>
              </a:solidFill>
              <a:effectLst/>
              <a:latin typeface="+mn-lt"/>
              <a:ea typeface="+mn-ea"/>
              <a:cs typeface="+mn-cs"/>
            </a:rPr>
            <a:t>億円、充当可能財源等の</a:t>
          </a:r>
          <a:r>
            <a:rPr lang="en-US" altLang="ja-JP" sz="1400">
              <a:solidFill>
                <a:schemeClr val="dk1"/>
              </a:solidFill>
              <a:effectLst/>
              <a:latin typeface="+mn-lt"/>
              <a:ea typeface="+mn-ea"/>
              <a:cs typeface="+mn-cs"/>
            </a:rPr>
            <a:t>4.3</a:t>
          </a:r>
          <a:r>
            <a:rPr lang="ja-JP" altLang="ja-JP" sz="1400">
              <a:solidFill>
                <a:schemeClr val="dk1"/>
              </a:solidFill>
              <a:effectLst/>
              <a:latin typeface="+mn-lt"/>
              <a:ea typeface="+mn-ea"/>
              <a:cs typeface="+mn-cs"/>
            </a:rPr>
            <a:t>億円の減少により約</a:t>
          </a:r>
          <a:r>
            <a:rPr lang="en-US" altLang="ja-JP" sz="1400">
              <a:solidFill>
                <a:schemeClr val="dk1"/>
              </a:solidFill>
              <a:effectLst/>
              <a:latin typeface="+mn-lt"/>
              <a:ea typeface="+mn-ea"/>
              <a:cs typeface="+mn-cs"/>
            </a:rPr>
            <a:t>4</a:t>
          </a:r>
          <a:r>
            <a:rPr lang="ja-JP" altLang="ja-JP" sz="1400">
              <a:solidFill>
                <a:schemeClr val="dk1"/>
              </a:solidFill>
              <a:effectLst/>
              <a:latin typeface="+mn-lt"/>
              <a:ea typeface="+mn-ea"/>
              <a:cs typeface="+mn-cs"/>
            </a:rPr>
            <a:t>億円増加</a:t>
          </a:r>
          <a:r>
            <a:rPr lang="ja-JP" altLang="en-US" sz="1400">
              <a:solidFill>
                <a:schemeClr val="dk1"/>
              </a:solidFill>
              <a:effectLst/>
              <a:latin typeface="+mn-lt"/>
              <a:ea typeface="+mn-ea"/>
              <a:cs typeface="+mn-cs"/>
            </a:rPr>
            <a:t>しており</a:t>
          </a:r>
          <a:r>
            <a:rPr kumimoji="1" lang="ja-JP" altLang="ja-JP" sz="1400">
              <a:solidFill>
                <a:schemeClr val="dk1"/>
              </a:solidFill>
              <a:effectLst/>
              <a:latin typeface="+mn-lt"/>
              <a:ea typeface="+mn-ea"/>
              <a:cs typeface="+mn-cs"/>
            </a:rPr>
            <a:t>直近</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間で最も高い状況にある。今後も、計画的に市債管理基金や財政調整基金の充当可能基金を積立・増額し、交付税措置率の高い有利な起債を活用するなどにより将来負担比率（分子）の数値の改善に努め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28,916
28,744
112.30
17,191,001
16,557,906
554,385
8,787,636
21,357,802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82.5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28,916
28,744
112.30
17,191,001
16,557,906
554,385
8,787,636
21,357,802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82.5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28,916
28,744
112.30
17,191,001
16,557,906
554,385
8,787,636
21,357,802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82.5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28,916
28,744
112.30
17,191,001
16,557,906
554,385
8,787,636
21,357,802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82.5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年度から横ばいとなっており類似団体内平均と同等程度であったが、平成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市町村類型が</a:t>
          </a:r>
          <a:r>
            <a:rPr kumimoji="1" lang="en-US" altLang="ja-JP" sz="1300">
              <a:solidFill>
                <a:schemeClr val="dk1"/>
              </a:solidFill>
              <a:effectLst/>
              <a:latin typeface="+mn-lt"/>
              <a:ea typeface="+mn-ea"/>
              <a:cs typeface="+mn-cs"/>
            </a:rPr>
            <a:t>『Ⅰ―</a:t>
          </a:r>
          <a:r>
            <a:rPr kumimoji="1" lang="ja-JP" altLang="ja-JP" sz="1300">
              <a:solidFill>
                <a:schemeClr val="dk1"/>
              </a:solidFill>
              <a:effectLst/>
              <a:latin typeface="+mn-lt"/>
              <a:ea typeface="+mn-ea"/>
              <a:cs typeface="+mn-cs"/>
            </a:rPr>
            <a:t>１</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『Ⅰ―</a:t>
          </a:r>
          <a:r>
            <a:rPr kumimoji="1" lang="ja-JP" altLang="ja-JP" sz="1300">
              <a:solidFill>
                <a:schemeClr val="dk1"/>
              </a:solidFill>
              <a:effectLst/>
              <a:latin typeface="+mn-lt"/>
              <a:ea typeface="+mn-ea"/>
              <a:cs typeface="+mn-cs"/>
            </a:rPr>
            <a:t>２</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に変わったことにより類似団体内平均と</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低い水準</a:t>
          </a:r>
          <a:r>
            <a:rPr kumimoji="1" lang="ja-JP" altLang="en-US"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年度は更に</a:t>
          </a:r>
          <a:r>
            <a:rPr kumimoji="1" lang="ja-JP" altLang="ja-JP" sz="1300">
              <a:solidFill>
                <a:schemeClr val="dk1"/>
              </a:solidFill>
              <a:effectLst/>
              <a:latin typeface="+mn-lt"/>
              <a:ea typeface="+mn-ea"/>
              <a:cs typeface="+mn-cs"/>
            </a:rPr>
            <a:t>市町村類型が</a:t>
          </a:r>
          <a:r>
            <a:rPr kumimoji="1" lang="en-US" altLang="ja-JP" sz="1300">
              <a:solidFill>
                <a:schemeClr val="dk1"/>
              </a:solidFill>
              <a:effectLst/>
              <a:latin typeface="+mn-lt"/>
              <a:ea typeface="+mn-ea"/>
              <a:cs typeface="+mn-cs"/>
            </a:rPr>
            <a:t>『Ⅰ―</a:t>
          </a:r>
          <a:r>
            <a:rPr kumimoji="1" lang="ja-JP" altLang="en-US" sz="1300">
              <a:solidFill>
                <a:schemeClr val="dk1"/>
              </a:solidFill>
              <a:effectLst/>
              <a:latin typeface="+mn-lt"/>
              <a:ea typeface="+mn-ea"/>
              <a:cs typeface="+mn-cs"/>
            </a:rPr>
            <a:t>２</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『Ⅰ―</a:t>
          </a:r>
          <a:r>
            <a:rPr kumimoji="1" lang="ja-JP" altLang="en-US" sz="1300">
              <a:solidFill>
                <a:schemeClr val="dk1"/>
              </a:solidFill>
              <a:effectLst/>
              <a:latin typeface="+mn-lt"/>
              <a:ea typeface="+mn-ea"/>
              <a:cs typeface="+mn-cs"/>
            </a:rPr>
            <a:t>３</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変わった</a:t>
          </a:r>
          <a:r>
            <a:rPr kumimoji="1" lang="ja-JP" altLang="en-US" sz="1300">
              <a:solidFill>
                <a:schemeClr val="dk1"/>
              </a:solidFill>
              <a:effectLst/>
              <a:latin typeface="+mn-lt"/>
              <a:ea typeface="+mn-ea"/>
              <a:cs typeface="+mn-cs"/>
            </a:rPr>
            <a:t>ことにより概ね</a:t>
          </a:r>
          <a:r>
            <a:rPr kumimoji="1" lang="ja-JP" altLang="ja-JP" sz="1300">
              <a:solidFill>
                <a:schemeClr val="dk1"/>
              </a:solidFill>
              <a:effectLst/>
              <a:latin typeface="+mn-lt"/>
              <a:ea typeface="+mn-ea"/>
              <a:cs typeface="+mn-cs"/>
            </a:rPr>
            <a:t>類似団体内平均と同等程度</a:t>
          </a:r>
          <a:r>
            <a:rPr kumimoji="1" lang="ja-JP" altLang="en-US" sz="1300">
              <a:solidFill>
                <a:schemeClr val="dk1"/>
              </a:solidFill>
              <a:effectLst/>
              <a:latin typeface="+mn-lt"/>
              <a:ea typeface="+mn-ea"/>
              <a:cs typeface="+mn-cs"/>
            </a:rPr>
            <a:t>となったところであるが、</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第三次行政改革大綱・推進計画（平成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年度）に基づき自主財源の確保に努め、類似団体内平均値と同等以上になるよう改善を図る。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69" name="直線コネクタ 68"/>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161472</xdr:rowOff>
    </xdr:from>
    <xdr:to>
      <xdr:col>6</xdr:col>
      <xdr:colOff>50800</xdr:colOff>
      <xdr:row>40</xdr:row>
      <xdr:rowOff>91622</xdr:rowOff>
    </xdr:to>
    <xdr:sp macro="" textlink="">
      <xdr:nvSpPr>
        <xdr:cNvPr id="73" name="フローチャート : 判断 72"/>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101799</xdr:rowOff>
    </xdr:from>
    <xdr:ext cx="736600" cy="259045"/>
    <xdr:sp macro="" textlink="">
      <xdr:nvSpPr>
        <xdr:cNvPr id="74" name="テキスト ボックス 73"/>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5" name="直線コネクタ 74"/>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127907</xdr:rowOff>
    </xdr:to>
    <xdr:cxnSp macro="">
      <xdr:nvCxnSpPr>
        <xdr:cNvPr id="78" name="直線コネクタ 77"/>
        <xdr:cNvCxnSpPr/>
      </xdr:nvCxnSpPr>
      <xdr:spPr>
        <a:xfrm>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0" name="テキスト ボックス 79"/>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49184</xdr:rowOff>
    </xdr:from>
    <xdr:ext cx="762000" cy="259045"/>
    <xdr:sp macro="" textlink="">
      <xdr:nvSpPr>
        <xdr:cNvPr id="89"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91" name="テキスト ボックス 90"/>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93" name="テキスト ボックス 92"/>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5" name="テキスト ボックス 94"/>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6" name="円/楕円 95"/>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97" name="テキスト ボックス 96"/>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前年度と比較すると</a:t>
          </a:r>
          <a:r>
            <a:rPr kumimoji="1" lang="ja-JP" altLang="en-US" sz="1300">
              <a:solidFill>
                <a:schemeClr val="dk1"/>
              </a:solidFill>
              <a:effectLst/>
              <a:latin typeface="+mn-lt"/>
              <a:ea typeface="+mn-ea"/>
              <a:cs typeface="+mn-cs"/>
            </a:rPr>
            <a:t>特定財源を積極的に活用した</a:t>
          </a:r>
          <a:r>
            <a:rPr kumimoji="1" lang="ja-JP" altLang="ja-JP" sz="1300">
              <a:solidFill>
                <a:schemeClr val="dk1"/>
              </a:solidFill>
              <a:effectLst/>
              <a:latin typeface="+mn-lt"/>
              <a:ea typeface="+mn-ea"/>
              <a:cs typeface="+mn-cs"/>
            </a:rPr>
            <a:t>ことに</a:t>
          </a:r>
          <a:r>
            <a:rPr kumimoji="1" lang="ja-JP" altLang="en-US" sz="1300">
              <a:solidFill>
                <a:schemeClr val="dk1"/>
              </a:solidFill>
              <a:effectLst/>
              <a:latin typeface="+mn-lt"/>
              <a:ea typeface="+mn-ea"/>
              <a:cs typeface="+mn-cs"/>
            </a:rPr>
            <a:t>伴い</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ポイント改善が図られた。しかしながら</a:t>
          </a:r>
          <a:r>
            <a:rPr kumimoji="1" lang="ja-JP" altLang="ja-JP" sz="1300">
              <a:solidFill>
                <a:schemeClr val="dk1"/>
              </a:solidFill>
              <a:effectLst/>
              <a:latin typeface="+mn-lt"/>
              <a:ea typeface="+mn-ea"/>
              <a:cs typeface="+mn-cs"/>
            </a:rPr>
            <a:t>市町村類型が</a:t>
          </a:r>
          <a:r>
            <a:rPr kumimoji="1" lang="ja-JP" altLang="en-US" sz="1300">
              <a:solidFill>
                <a:schemeClr val="dk1"/>
              </a:solidFill>
              <a:effectLst/>
              <a:latin typeface="+mn-lt"/>
              <a:ea typeface="+mn-ea"/>
              <a:cs typeface="+mn-cs"/>
            </a:rPr>
            <a:t>変わったことに伴い</a:t>
          </a:r>
          <a:r>
            <a:rPr kumimoji="1" lang="ja-JP" altLang="ja-JP" sz="1300">
              <a:solidFill>
                <a:schemeClr val="dk1"/>
              </a:solidFill>
              <a:effectLst/>
              <a:latin typeface="+mn-lt"/>
              <a:ea typeface="+mn-ea"/>
              <a:cs typeface="+mn-cs"/>
            </a:rPr>
            <a:t>類似団体内平均値と同等程度</a:t>
          </a:r>
          <a:r>
            <a:rPr kumimoji="1" lang="ja-JP" altLang="en-US" sz="1300">
              <a:solidFill>
                <a:schemeClr val="dk1"/>
              </a:solidFill>
              <a:effectLst/>
              <a:latin typeface="+mn-lt"/>
              <a:ea typeface="+mn-ea"/>
              <a:cs typeface="+mn-cs"/>
            </a:rPr>
            <a:t>ではあるものの、</a:t>
          </a:r>
          <a:r>
            <a:rPr kumimoji="1" lang="ja-JP" altLang="ja-JP" sz="1300">
              <a:solidFill>
                <a:schemeClr val="dk1"/>
              </a:solidFill>
              <a:effectLst/>
              <a:latin typeface="+mn-lt"/>
              <a:ea typeface="+mn-ea"/>
              <a:cs typeface="+mn-cs"/>
            </a:rPr>
            <a:t>依然県内平均と比較すると高い傾向にある。そのため、今後とも行政改革大綱・推進計画に基づき、自主財源の確保及び更なる行財政改革の取組みを通じて義務的経費等の削減を図る。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49276</xdr:rowOff>
    </xdr:from>
    <xdr:to>
      <xdr:col>7</xdr:col>
      <xdr:colOff>152400</xdr:colOff>
      <xdr:row>62</xdr:row>
      <xdr:rowOff>121666</xdr:rowOff>
    </xdr:to>
    <xdr:cxnSp macro="">
      <xdr:nvCxnSpPr>
        <xdr:cNvPr id="130" name="直線コネクタ 129"/>
        <xdr:cNvCxnSpPr/>
      </xdr:nvCxnSpPr>
      <xdr:spPr>
        <a:xfrm flipV="1">
          <a:off x="4114800" y="1067917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121666</xdr:rowOff>
    </xdr:from>
    <xdr:to>
      <xdr:col>6</xdr:col>
      <xdr:colOff>0</xdr:colOff>
      <xdr:row>62</xdr:row>
      <xdr:rowOff>126492</xdr:rowOff>
    </xdr:to>
    <xdr:cxnSp macro="">
      <xdr:nvCxnSpPr>
        <xdr:cNvPr id="133" name="直線コネクタ 132"/>
        <xdr:cNvCxnSpPr/>
      </xdr:nvCxnSpPr>
      <xdr:spPr>
        <a:xfrm flipV="1">
          <a:off x="3225800" y="107515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4" name="フローチャート :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126492</xdr:rowOff>
    </xdr:to>
    <xdr:cxnSp macro="">
      <xdr:nvCxnSpPr>
        <xdr:cNvPr id="136" name="直線コネクタ 135"/>
        <xdr:cNvCxnSpPr/>
      </xdr:nvCxnSpPr>
      <xdr:spPr>
        <a:xfrm>
          <a:off x="2336800" y="106646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62</xdr:row>
      <xdr:rowOff>83058</xdr:rowOff>
    </xdr:to>
    <xdr:cxnSp macro="">
      <xdr:nvCxnSpPr>
        <xdr:cNvPr id="139" name="直線コネクタ 138"/>
        <xdr:cNvCxnSpPr/>
      </xdr:nvCxnSpPr>
      <xdr:spPr>
        <a:xfrm flipV="1">
          <a:off x="1447800" y="106646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169926</xdr:rowOff>
    </xdr:from>
    <xdr:to>
      <xdr:col>7</xdr:col>
      <xdr:colOff>203200</xdr:colOff>
      <xdr:row>62</xdr:row>
      <xdr:rowOff>100076</xdr:rowOff>
    </xdr:to>
    <xdr:sp macro="" textlink="">
      <xdr:nvSpPr>
        <xdr:cNvPr id="149" name="円/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142003</xdr:rowOff>
    </xdr:from>
    <xdr:ext cx="762000" cy="259045"/>
    <xdr:sp macro="" textlink="">
      <xdr:nvSpPr>
        <xdr:cNvPr id="150" name="財政構造の弾力性該当値テキスト"/>
        <xdr:cNvSpPr txBox="1"/>
      </xdr:nvSpPr>
      <xdr:spPr>
        <a:xfrm>
          <a:off x="5041900" y="1060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1" name="円/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3" name="円/楕円 152"/>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162069</xdr:rowOff>
    </xdr:from>
    <xdr:ext cx="762000" cy="259045"/>
    <xdr:sp macro="" textlink="">
      <xdr:nvSpPr>
        <xdr:cNvPr id="154" name="テキスト ボックス 153"/>
        <xdr:cNvSpPr txBox="1"/>
      </xdr:nvSpPr>
      <xdr:spPr>
        <a:xfrm>
          <a:off x="2844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155448</xdr:rowOff>
    </xdr:from>
    <xdr:to>
      <xdr:col>3</xdr:col>
      <xdr:colOff>330200</xdr:colOff>
      <xdr:row>62</xdr:row>
      <xdr:rowOff>85598</xdr:rowOff>
    </xdr:to>
    <xdr:sp macro="" textlink="">
      <xdr:nvSpPr>
        <xdr:cNvPr id="155" name="円/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70375</xdr:rowOff>
    </xdr:from>
    <xdr:ext cx="762000" cy="259045"/>
    <xdr:sp macro="" textlink="">
      <xdr:nvSpPr>
        <xdr:cNvPr id="156" name="テキスト ボックス 155"/>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7" name="円/楕円 156"/>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118635</xdr:rowOff>
    </xdr:from>
    <xdr:ext cx="762000" cy="259045"/>
    <xdr:sp macro="" textlink="">
      <xdr:nvSpPr>
        <xdr:cNvPr id="158" name="テキスト ボックス 157"/>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[147,641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１人当たり決算額が</a:t>
          </a:r>
          <a:r>
            <a:rPr kumimoji="1" lang="ja-JP" altLang="en-US" sz="1300">
              <a:solidFill>
                <a:schemeClr val="dk1"/>
              </a:solidFill>
              <a:effectLst/>
              <a:latin typeface="+mn-lt"/>
              <a:ea typeface="+mn-ea"/>
              <a:cs typeface="+mn-cs"/>
            </a:rPr>
            <a:t>年々増加する傾向にある。</a:t>
          </a:r>
          <a:r>
            <a:rPr kumimoji="1" lang="ja-JP" altLang="ja-JP" sz="1300">
              <a:solidFill>
                <a:schemeClr val="dk1"/>
              </a:solidFill>
              <a:effectLst/>
              <a:latin typeface="+mn-lt"/>
              <a:ea typeface="+mn-ea"/>
              <a:cs typeface="+mn-cs"/>
            </a:rPr>
            <a:t>、今年度は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市町村類型が変わったことに伴い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類似団体内平均値を若干</a:t>
          </a:r>
          <a:r>
            <a:rPr kumimoji="1" lang="ja-JP" altLang="en-US" sz="1300">
              <a:solidFill>
                <a:schemeClr val="dk1"/>
              </a:solidFill>
              <a:effectLst/>
              <a:latin typeface="+mn-lt"/>
              <a:ea typeface="+mn-ea"/>
              <a:cs typeface="+mn-cs"/>
            </a:rPr>
            <a:t>下回っているものの</a:t>
          </a:r>
          <a:r>
            <a:rPr kumimoji="1" lang="ja-JP" altLang="ja-JP" sz="1300">
              <a:solidFill>
                <a:schemeClr val="dk1"/>
              </a:solidFill>
              <a:effectLst/>
              <a:latin typeface="+mn-lt"/>
              <a:ea typeface="+mn-ea"/>
              <a:cs typeface="+mn-cs"/>
            </a:rPr>
            <a:t>、全国平均・県内平均と比較しても依然上回っている状態にある。主な原因は人件費で人口千人あたりの職員数が多いことがあげられる。また、物件費についてはふるさと納税推進事業の強化に伴うものである。今後とも行政改革大綱・推進計画に基づき、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39148</xdr:rowOff>
    </xdr:from>
    <xdr:to>
      <xdr:col>7</xdr:col>
      <xdr:colOff>152400</xdr:colOff>
      <xdr:row>82</xdr:row>
      <xdr:rowOff>52116</xdr:rowOff>
    </xdr:to>
    <xdr:cxnSp macro="">
      <xdr:nvCxnSpPr>
        <xdr:cNvPr id="191" name="直線コネクタ 190"/>
        <xdr:cNvCxnSpPr/>
      </xdr:nvCxnSpPr>
      <xdr:spPr>
        <a:xfrm>
          <a:off x="4114800" y="14098048"/>
          <a:ext cx="8382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9260</xdr:rowOff>
    </xdr:from>
    <xdr:to>
      <xdr:col>6</xdr:col>
      <xdr:colOff>0</xdr:colOff>
      <xdr:row>82</xdr:row>
      <xdr:rowOff>39148</xdr:rowOff>
    </xdr:to>
    <xdr:cxnSp macro="">
      <xdr:nvCxnSpPr>
        <xdr:cNvPr id="194" name="直線コネクタ 193"/>
        <xdr:cNvCxnSpPr/>
      </xdr:nvCxnSpPr>
      <xdr:spPr>
        <a:xfrm>
          <a:off x="3225800" y="14068160"/>
          <a:ext cx="889000" cy="2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144692</xdr:rowOff>
    </xdr:from>
    <xdr:to>
      <xdr:col>6</xdr:col>
      <xdr:colOff>50800</xdr:colOff>
      <xdr:row>82</xdr:row>
      <xdr:rowOff>74842</xdr:rowOff>
    </xdr:to>
    <xdr:sp macro="" textlink="">
      <xdr:nvSpPr>
        <xdr:cNvPr id="195" name="フローチャート : 判断 194"/>
        <xdr:cNvSpPr/>
      </xdr:nvSpPr>
      <xdr:spPr>
        <a:xfrm>
          <a:off x="4064000" y="1403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85019</xdr:rowOff>
    </xdr:from>
    <xdr:ext cx="736600" cy="259045"/>
    <xdr:sp macro="" textlink="">
      <xdr:nvSpPr>
        <xdr:cNvPr id="196" name="テキスト ボックス 195"/>
        <xdr:cNvSpPr txBox="1"/>
      </xdr:nvSpPr>
      <xdr:spPr>
        <a:xfrm>
          <a:off x="3733800" y="1380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154818</xdr:rowOff>
    </xdr:from>
    <xdr:to>
      <xdr:col>4</xdr:col>
      <xdr:colOff>482600</xdr:colOff>
      <xdr:row>82</xdr:row>
      <xdr:rowOff>9260</xdr:rowOff>
    </xdr:to>
    <xdr:cxnSp macro="">
      <xdr:nvCxnSpPr>
        <xdr:cNvPr id="197" name="直線コネクタ 196"/>
        <xdr:cNvCxnSpPr/>
      </xdr:nvCxnSpPr>
      <xdr:spPr>
        <a:xfrm>
          <a:off x="2336800" y="14042268"/>
          <a:ext cx="889000" cy="2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129758</xdr:rowOff>
    </xdr:from>
    <xdr:to>
      <xdr:col>3</xdr:col>
      <xdr:colOff>279400</xdr:colOff>
      <xdr:row>81</xdr:row>
      <xdr:rowOff>154818</xdr:rowOff>
    </xdr:to>
    <xdr:cxnSp macro="">
      <xdr:nvCxnSpPr>
        <xdr:cNvPr id="200" name="直線コネクタ 199"/>
        <xdr:cNvCxnSpPr/>
      </xdr:nvCxnSpPr>
      <xdr:spPr>
        <a:xfrm>
          <a:off x="1447800" y="14017208"/>
          <a:ext cx="889000" cy="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1316</xdr:rowOff>
    </xdr:from>
    <xdr:to>
      <xdr:col>7</xdr:col>
      <xdr:colOff>203200</xdr:colOff>
      <xdr:row>82</xdr:row>
      <xdr:rowOff>102916</xdr:rowOff>
    </xdr:to>
    <xdr:sp macro="" textlink="">
      <xdr:nvSpPr>
        <xdr:cNvPr id="210" name="円/楕円 209"/>
        <xdr:cNvSpPr/>
      </xdr:nvSpPr>
      <xdr:spPr>
        <a:xfrm>
          <a:off x="4902200" y="140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17843</xdr:rowOff>
    </xdr:from>
    <xdr:ext cx="762000" cy="259045"/>
    <xdr:sp macro="" textlink="">
      <xdr:nvSpPr>
        <xdr:cNvPr id="211" name="人件費・物件費等の状況該当値テキスト"/>
        <xdr:cNvSpPr txBox="1"/>
      </xdr:nvSpPr>
      <xdr:spPr>
        <a:xfrm>
          <a:off x="5041900" y="139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147,641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159798</xdr:rowOff>
    </xdr:from>
    <xdr:to>
      <xdr:col>6</xdr:col>
      <xdr:colOff>50800</xdr:colOff>
      <xdr:row>82</xdr:row>
      <xdr:rowOff>89948</xdr:rowOff>
    </xdr:to>
    <xdr:sp macro="" textlink="">
      <xdr:nvSpPr>
        <xdr:cNvPr id="212" name="円/楕円 211"/>
        <xdr:cNvSpPr/>
      </xdr:nvSpPr>
      <xdr:spPr>
        <a:xfrm>
          <a:off x="4064000" y="140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74725</xdr:rowOff>
    </xdr:from>
    <xdr:ext cx="736600" cy="259045"/>
    <xdr:sp macro="" textlink="">
      <xdr:nvSpPr>
        <xdr:cNvPr id="213" name="テキスト ボックス 212"/>
        <xdr:cNvSpPr txBox="1"/>
      </xdr:nvSpPr>
      <xdr:spPr>
        <a:xfrm>
          <a:off x="3733800" y="1413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129910</xdr:rowOff>
    </xdr:from>
    <xdr:to>
      <xdr:col>4</xdr:col>
      <xdr:colOff>533400</xdr:colOff>
      <xdr:row>82</xdr:row>
      <xdr:rowOff>60060</xdr:rowOff>
    </xdr:to>
    <xdr:sp macro="" textlink="">
      <xdr:nvSpPr>
        <xdr:cNvPr id="214" name="円/楕円 213"/>
        <xdr:cNvSpPr/>
      </xdr:nvSpPr>
      <xdr:spPr>
        <a:xfrm>
          <a:off x="3175000" y="140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70237</xdr:rowOff>
    </xdr:from>
    <xdr:ext cx="762000" cy="259045"/>
    <xdr:sp macro="" textlink="">
      <xdr:nvSpPr>
        <xdr:cNvPr id="215" name="テキスト ボックス 214"/>
        <xdr:cNvSpPr txBox="1"/>
      </xdr:nvSpPr>
      <xdr:spPr>
        <a:xfrm>
          <a:off x="2844800" y="137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104018</xdr:rowOff>
    </xdr:from>
    <xdr:to>
      <xdr:col>3</xdr:col>
      <xdr:colOff>330200</xdr:colOff>
      <xdr:row>82</xdr:row>
      <xdr:rowOff>34168</xdr:rowOff>
    </xdr:to>
    <xdr:sp macro="" textlink="">
      <xdr:nvSpPr>
        <xdr:cNvPr id="216" name="円/楕円 215"/>
        <xdr:cNvSpPr/>
      </xdr:nvSpPr>
      <xdr:spPr>
        <a:xfrm>
          <a:off x="2286000" y="139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44345</xdr:rowOff>
    </xdr:from>
    <xdr:ext cx="762000" cy="259045"/>
    <xdr:sp macro="" textlink="">
      <xdr:nvSpPr>
        <xdr:cNvPr id="217" name="テキスト ボックス 216"/>
        <xdr:cNvSpPr txBox="1"/>
      </xdr:nvSpPr>
      <xdr:spPr>
        <a:xfrm>
          <a:off x="1955800" y="1376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78958</xdr:rowOff>
    </xdr:from>
    <xdr:to>
      <xdr:col>2</xdr:col>
      <xdr:colOff>127000</xdr:colOff>
      <xdr:row>82</xdr:row>
      <xdr:rowOff>9108</xdr:rowOff>
    </xdr:to>
    <xdr:sp macro="" textlink="">
      <xdr:nvSpPr>
        <xdr:cNvPr id="218" name="円/楕円 217"/>
        <xdr:cNvSpPr/>
      </xdr:nvSpPr>
      <xdr:spPr>
        <a:xfrm>
          <a:off x="1397000" y="139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19285</xdr:rowOff>
    </xdr:from>
    <xdr:ext cx="762000" cy="259045"/>
    <xdr:sp macro="" textlink="">
      <xdr:nvSpPr>
        <xdr:cNvPr id="219" name="テキスト ボックス 218"/>
        <xdr:cNvSpPr txBox="1"/>
      </xdr:nvSpPr>
      <xdr:spPr>
        <a:xfrm>
          <a:off x="1066800" y="137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前年度と比較すると、</a:t>
          </a:r>
          <a:r>
            <a:rPr kumimoji="1" lang="ja-JP" altLang="en-US" sz="1300">
              <a:solidFill>
                <a:schemeClr val="dk1"/>
              </a:solidFill>
              <a:effectLst/>
              <a:latin typeface="+mn-lt"/>
              <a:ea typeface="+mn-ea"/>
              <a:cs typeface="+mn-cs"/>
            </a:rPr>
            <a:t>経験年数の各階層の変動により、平均給料月額が減少したことに伴い</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ポイント減</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しかしながら</a:t>
          </a:r>
          <a:r>
            <a:rPr kumimoji="1" lang="ja-JP" altLang="ja-JP" sz="1300">
              <a:solidFill>
                <a:schemeClr val="dk1"/>
              </a:solidFill>
              <a:effectLst/>
              <a:latin typeface="+mn-lt"/>
              <a:ea typeface="+mn-ea"/>
              <a:cs typeface="+mn-cs"/>
            </a:rPr>
            <a:t>、類似団体内平均値</a:t>
          </a:r>
          <a:r>
            <a:rPr kumimoji="1" lang="ja-JP" altLang="en-US" sz="1300">
              <a:solidFill>
                <a:schemeClr val="dk1"/>
              </a:solidFill>
              <a:effectLst/>
              <a:latin typeface="+mn-lt"/>
              <a:ea typeface="+mn-ea"/>
              <a:cs typeface="+mn-cs"/>
            </a:rPr>
            <a:t>は下</a:t>
          </a:r>
          <a:r>
            <a:rPr kumimoji="1" lang="ja-JP" altLang="ja-JP" sz="1300">
              <a:solidFill>
                <a:schemeClr val="dk1"/>
              </a:solidFill>
              <a:effectLst/>
              <a:latin typeface="+mn-lt"/>
              <a:ea typeface="+mn-ea"/>
              <a:cs typeface="+mn-cs"/>
            </a:rPr>
            <a:t>回っ</a:t>
          </a:r>
          <a:r>
            <a:rPr kumimoji="1" lang="ja-JP" altLang="en-US" sz="1300">
              <a:solidFill>
                <a:schemeClr val="dk1"/>
              </a:solidFill>
              <a:effectLst/>
              <a:latin typeface="+mn-lt"/>
              <a:ea typeface="+mn-ea"/>
              <a:cs typeface="+mn-cs"/>
            </a:rPr>
            <a:t>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階層変動により平均を上回る年があるため、</a:t>
          </a:r>
          <a:r>
            <a:rPr kumimoji="1" lang="ja-JP" altLang="ja-JP" sz="1300">
              <a:solidFill>
                <a:schemeClr val="dk1"/>
              </a:solidFill>
              <a:effectLst/>
              <a:latin typeface="+mn-lt"/>
              <a:ea typeface="+mn-ea"/>
              <a:cs typeface="+mn-cs"/>
            </a:rPr>
            <a:t>今後とも行政改革大綱・推進計画に基づき、給与の適正化の徹底や給与の削減により数値の改善に努める。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84</xdr:row>
      <xdr:rowOff>69145</xdr:rowOff>
    </xdr:to>
    <xdr:cxnSp macro="">
      <xdr:nvCxnSpPr>
        <xdr:cNvPr id="253" name="直線コネクタ 252"/>
        <xdr:cNvCxnSpPr/>
      </xdr:nvCxnSpPr>
      <xdr:spPr>
        <a:xfrm flipV="1">
          <a:off x="16179800" y="14323484"/>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4"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15522</xdr:rowOff>
    </xdr:from>
    <xdr:to>
      <xdr:col>23</xdr:col>
      <xdr:colOff>406400</xdr:colOff>
      <xdr:row>84</xdr:row>
      <xdr:rowOff>69145</xdr:rowOff>
    </xdr:to>
    <xdr:cxnSp macro="">
      <xdr:nvCxnSpPr>
        <xdr:cNvPr id="256" name="直線コネクタ 255"/>
        <xdr:cNvCxnSpPr/>
      </xdr:nvCxnSpPr>
      <xdr:spPr>
        <a:xfrm>
          <a:off x="15290800" y="144173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57" name="フローチャート : 判断 256"/>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167516</xdr:rowOff>
    </xdr:from>
    <xdr:ext cx="736600" cy="259045"/>
    <xdr:sp macro="" textlink="">
      <xdr:nvSpPr>
        <xdr:cNvPr id="258" name="テキスト ボックス 257"/>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15522</xdr:rowOff>
    </xdr:to>
    <xdr:cxnSp macro="">
      <xdr:nvCxnSpPr>
        <xdr:cNvPr id="259" name="直線コネクタ 258"/>
        <xdr:cNvCxnSpPr/>
      </xdr:nvCxnSpPr>
      <xdr:spPr>
        <a:xfrm>
          <a:off x="14401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0" name="フローチャート : 判断 259"/>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167516</xdr:rowOff>
    </xdr:from>
    <xdr:ext cx="762000" cy="259045"/>
    <xdr:sp macro="" textlink="">
      <xdr:nvSpPr>
        <xdr:cNvPr id="261" name="テキスト ボックス 260"/>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19050</xdr:rowOff>
    </xdr:to>
    <xdr:cxnSp macro="">
      <xdr:nvCxnSpPr>
        <xdr:cNvPr id="262" name="直線コネクタ 261"/>
        <xdr:cNvCxnSpPr/>
      </xdr:nvCxnSpPr>
      <xdr:spPr>
        <a:xfrm flipV="1">
          <a:off x="13512800" y="1436370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3" name="フローチャート : 判断 262"/>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140705</xdr:rowOff>
    </xdr:from>
    <xdr:ext cx="762000" cy="259045"/>
    <xdr:sp macro="" textlink="">
      <xdr:nvSpPr>
        <xdr:cNvPr id="264" name="テキスト ボックス 263"/>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5" name="フローチャート : 判断 264"/>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66" name="テキスト ボックス 265"/>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2" name="円/楕円 271"/>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58861</xdr:rowOff>
    </xdr:from>
    <xdr:ext cx="762000" cy="259045"/>
    <xdr:sp macro="" textlink="">
      <xdr:nvSpPr>
        <xdr:cNvPr id="273"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18345</xdr:rowOff>
    </xdr:from>
    <xdr:to>
      <xdr:col>23</xdr:col>
      <xdr:colOff>457200</xdr:colOff>
      <xdr:row>84</xdr:row>
      <xdr:rowOff>119945</xdr:rowOff>
    </xdr:to>
    <xdr:sp macro="" textlink="">
      <xdr:nvSpPr>
        <xdr:cNvPr id="274" name="円/楕円 273"/>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104722</xdr:rowOff>
    </xdr:from>
    <xdr:ext cx="736600" cy="259045"/>
    <xdr:sp macro="" textlink="">
      <xdr:nvSpPr>
        <xdr:cNvPr id="275" name="テキスト ボックス 274"/>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136172</xdr:rowOff>
    </xdr:from>
    <xdr:to>
      <xdr:col>22</xdr:col>
      <xdr:colOff>254000</xdr:colOff>
      <xdr:row>84</xdr:row>
      <xdr:rowOff>66322</xdr:rowOff>
    </xdr:to>
    <xdr:sp macro="" textlink="">
      <xdr:nvSpPr>
        <xdr:cNvPr id="276" name="円/楕円 275"/>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51099</xdr:rowOff>
    </xdr:from>
    <xdr:ext cx="762000" cy="259045"/>
    <xdr:sp macro="" textlink="">
      <xdr:nvSpPr>
        <xdr:cNvPr id="277" name="テキスト ボックス 276"/>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8" name="円/楕円 277"/>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79" name="テキスト ボックス 27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0" name="円/楕円 279"/>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1" name="テキスト ボックス 280"/>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人口は減少しているものの、職員数の削減（平成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年度で</a:t>
          </a:r>
          <a:r>
            <a:rPr kumimoji="1" lang="en-US" altLang="ja-JP" sz="1300">
              <a:latin typeface="ＭＳ Ｐゴシック"/>
            </a:rPr>
            <a:t>21</a:t>
          </a:r>
          <a:r>
            <a:rPr kumimoji="1" lang="ja-JP" altLang="en-US" sz="1300">
              <a:latin typeface="ＭＳ Ｐゴシック"/>
            </a:rPr>
            <a:t>人減）により前年度と比較するとほぼ横ばい状態とすることができたが、依然類似団体内平均値及び県内平均を上回っている。今後は定員適正化計画や行政改革大綱・推進計画に基づき職員数の減や事務事業の見直しにより、事務効率化の促進を図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98146</xdr:rowOff>
    </xdr:from>
    <xdr:to>
      <xdr:col>24</xdr:col>
      <xdr:colOff>558800</xdr:colOff>
      <xdr:row>61</xdr:row>
      <xdr:rowOff>98628</xdr:rowOff>
    </xdr:to>
    <xdr:cxnSp macro="">
      <xdr:nvCxnSpPr>
        <xdr:cNvPr id="313" name="直線コネクタ 312"/>
        <xdr:cNvCxnSpPr/>
      </xdr:nvCxnSpPr>
      <xdr:spPr>
        <a:xfrm flipV="1">
          <a:off x="16179800" y="10556596"/>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4"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98628</xdr:rowOff>
    </xdr:from>
    <xdr:to>
      <xdr:col>23</xdr:col>
      <xdr:colOff>406400</xdr:colOff>
      <xdr:row>61</xdr:row>
      <xdr:rowOff>105867</xdr:rowOff>
    </xdr:to>
    <xdr:cxnSp macro="">
      <xdr:nvCxnSpPr>
        <xdr:cNvPr id="316" name="直線コネクタ 315"/>
        <xdr:cNvCxnSpPr/>
      </xdr:nvCxnSpPr>
      <xdr:spPr>
        <a:xfrm flipV="1">
          <a:off x="15290800" y="1055707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129515</xdr:rowOff>
    </xdr:from>
    <xdr:to>
      <xdr:col>23</xdr:col>
      <xdr:colOff>457200</xdr:colOff>
      <xdr:row>61</xdr:row>
      <xdr:rowOff>59665</xdr:rowOff>
    </xdr:to>
    <xdr:sp macro="" textlink="">
      <xdr:nvSpPr>
        <xdr:cNvPr id="317" name="フローチャート : 判断 316"/>
        <xdr:cNvSpPr/>
      </xdr:nvSpPr>
      <xdr:spPr>
        <a:xfrm>
          <a:off x="16129000" y="10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69842</xdr:rowOff>
    </xdr:from>
    <xdr:ext cx="736600" cy="259045"/>
    <xdr:sp macro="" textlink="">
      <xdr:nvSpPr>
        <xdr:cNvPr id="318" name="テキスト ボックス 317"/>
        <xdr:cNvSpPr txBox="1"/>
      </xdr:nvSpPr>
      <xdr:spPr>
        <a:xfrm>
          <a:off x="15798800" y="1018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102971</xdr:rowOff>
    </xdr:from>
    <xdr:to>
      <xdr:col>22</xdr:col>
      <xdr:colOff>203200</xdr:colOff>
      <xdr:row>61</xdr:row>
      <xdr:rowOff>105867</xdr:rowOff>
    </xdr:to>
    <xdr:cxnSp macro="">
      <xdr:nvCxnSpPr>
        <xdr:cNvPr id="319" name="直線コネクタ 318"/>
        <xdr:cNvCxnSpPr/>
      </xdr:nvCxnSpPr>
      <xdr:spPr>
        <a:xfrm>
          <a:off x="14401800" y="1056142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126788</xdr:rowOff>
    </xdr:from>
    <xdr:ext cx="762000" cy="259045"/>
    <xdr:sp macro="" textlink="">
      <xdr:nvSpPr>
        <xdr:cNvPr id="321" name="テキスト ボックス 320"/>
        <xdr:cNvSpPr txBox="1"/>
      </xdr:nvSpPr>
      <xdr:spPr>
        <a:xfrm>
          <a:off x="14909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102006</xdr:rowOff>
    </xdr:from>
    <xdr:to>
      <xdr:col>21</xdr:col>
      <xdr:colOff>0</xdr:colOff>
      <xdr:row>61</xdr:row>
      <xdr:rowOff>102971</xdr:rowOff>
    </xdr:to>
    <xdr:cxnSp macro="">
      <xdr:nvCxnSpPr>
        <xdr:cNvPr id="322" name="直線コネクタ 321"/>
        <xdr:cNvCxnSpPr/>
      </xdr:nvCxnSpPr>
      <xdr:spPr>
        <a:xfrm>
          <a:off x="13512800" y="1056045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125341</xdr:rowOff>
    </xdr:from>
    <xdr:ext cx="762000" cy="259045"/>
    <xdr:sp macro="" textlink="">
      <xdr:nvSpPr>
        <xdr:cNvPr id="324" name="テキスト ボックス 323"/>
        <xdr:cNvSpPr txBox="1"/>
      </xdr:nvSpPr>
      <xdr:spPr>
        <a:xfrm>
          <a:off x="14020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127271</xdr:rowOff>
    </xdr:from>
    <xdr:ext cx="762000" cy="259045"/>
    <xdr:sp macro="" textlink="">
      <xdr:nvSpPr>
        <xdr:cNvPr id="326" name="テキスト ボックス 325"/>
        <xdr:cNvSpPr txBox="1"/>
      </xdr:nvSpPr>
      <xdr:spPr>
        <a:xfrm>
          <a:off x="13131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47346</xdr:rowOff>
    </xdr:from>
    <xdr:to>
      <xdr:col>24</xdr:col>
      <xdr:colOff>609600</xdr:colOff>
      <xdr:row>61</xdr:row>
      <xdr:rowOff>148946</xdr:rowOff>
    </xdr:to>
    <xdr:sp macro="" textlink="">
      <xdr:nvSpPr>
        <xdr:cNvPr id="332" name="円/楕円 331"/>
        <xdr:cNvSpPr/>
      </xdr:nvSpPr>
      <xdr:spPr>
        <a:xfrm>
          <a:off x="16967200" y="105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19423</xdr:rowOff>
    </xdr:from>
    <xdr:ext cx="762000" cy="259045"/>
    <xdr:sp macro="" textlink="">
      <xdr:nvSpPr>
        <xdr:cNvPr id="333" name="定員管理の状況該当値テキスト"/>
        <xdr:cNvSpPr txBox="1"/>
      </xdr:nvSpPr>
      <xdr:spPr>
        <a:xfrm>
          <a:off x="17106900" y="1047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47828</xdr:rowOff>
    </xdr:from>
    <xdr:to>
      <xdr:col>23</xdr:col>
      <xdr:colOff>457200</xdr:colOff>
      <xdr:row>61</xdr:row>
      <xdr:rowOff>149428</xdr:rowOff>
    </xdr:to>
    <xdr:sp macro="" textlink="">
      <xdr:nvSpPr>
        <xdr:cNvPr id="334" name="円/楕円 333"/>
        <xdr:cNvSpPr/>
      </xdr:nvSpPr>
      <xdr:spPr>
        <a:xfrm>
          <a:off x="16129000" y="105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134205</xdr:rowOff>
    </xdr:from>
    <xdr:ext cx="736600" cy="259045"/>
    <xdr:sp macro="" textlink="">
      <xdr:nvSpPr>
        <xdr:cNvPr id="335" name="テキスト ボックス 334"/>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55067</xdr:rowOff>
    </xdr:from>
    <xdr:to>
      <xdr:col>22</xdr:col>
      <xdr:colOff>254000</xdr:colOff>
      <xdr:row>61</xdr:row>
      <xdr:rowOff>156667</xdr:rowOff>
    </xdr:to>
    <xdr:sp macro="" textlink="">
      <xdr:nvSpPr>
        <xdr:cNvPr id="336" name="円/楕円 335"/>
        <xdr:cNvSpPr/>
      </xdr:nvSpPr>
      <xdr:spPr>
        <a:xfrm>
          <a:off x="152400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141444</xdr:rowOff>
    </xdr:from>
    <xdr:ext cx="762000" cy="259045"/>
    <xdr:sp macro="" textlink="">
      <xdr:nvSpPr>
        <xdr:cNvPr id="337" name="テキスト ボックス 336"/>
        <xdr:cNvSpPr txBox="1"/>
      </xdr:nvSpPr>
      <xdr:spPr>
        <a:xfrm>
          <a:off x="14909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52171</xdr:rowOff>
    </xdr:from>
    <xdr:to>
      <xdr:col>21</xdr:col>
      <xdr:colOff>50800</xdr:colOff>
      <xdr:row>61</xdr:row>
      <xdr:rowOff>153771</xdr:rowOff>
    </xdr:to>
    <xdr:sp macro="" textlink="">
      <xdr:nvSpPr>
        <xdr:cNvPr id="338" name="円/楕円 337"/>
        <xdr:cNvSpPr/>
      </xdr:nvSpPr>
      <xdr:spPr>
        <a:xfrm>
          <a:off x="14351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138548</xdr:rowOff>
    </xdr:from>
    <xdr:ext cx="762000" cy="259045"/>
    <xdr:sp macro="" textlink="">
      <xdr:nvSpPr>
        <xdr:cNvPr id="339" name="テキスト ボックス 338"/>
        <xdr:cNvSpPr txBox="1"/>
      </xdr:nvSpPr>
      <xdr:spPr>
        <a:xfrm>
          <a:off x="14020800" y="105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51206</xdr:rowOff>
    </xdr:from>
    <xdr:to>
      <xdr:col>19</xdr:col>
      <xdr:colOff>533400</xdr:colOff>
      <xdr:row>61</xdr:row>
      <xdr:rowOff>152806</xdr:rowOff>
    </xdr:to>
    <xdr:sp macro="" textlink="">
      <xdr:nvSpPr>
        <xdr:cNvPr id="340" name="円/楕円 339"/>
        <xdr:cNvSpPr/>
      </xdr:nvSpPr>
      <xdr:spPr>
        <a:xfrm>
          <a:off x="13462000" y="105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137583</xdr:rowOff>
    </xdr:from>
    <xdr:ext cx="762000" cy="259045"/>
    <xdr:sp macro="" textlink="">
      <xdr:nvSpPr>
        <xdr:cNvPr id="341" name="テキスト ボックス 340"/>
        <xdr:cNvSpPr txBox="1"/>
      </xdr:nvSpPr>
      <xdr:spPr>
        <a:xfrm>
          <a:off x="13131800" y="1059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前年度と比較すると、元利償還金が</a:t>
          </a:r>
          <a:r>
            <a:rPr kumimoji="1" lang="en-US" altLang="ja-JP" sz="1300">
              <a:solidFill>
                <a:schemeClr val="dk1"/>
              </a:solidFill>
              <a:effectLst/>
              <a:latin typeface="+mn-lt"/>
              <a:ea typeface="+mn-ea"/>
              <a:cs typeface="+mn-cs"/>
            </a:rPr>
            <a:t>0.8</a:t>
          </a:r>
          <a:r>
            <a:rPr kumimoji="1" lang="ja-JP" altLang="en-US" sz="1300">
              <a:solidFill>
                <a:schemeClr val="dk1"/>
              </a:solidFill>
              <a:effectLst/>
              <a:latin typeface="+mn-lt"/>
              <a:ea typeface="+mn-ea"/>
              <a:cs typeface="+mn-cs"/>
            </a:rPr>
            <a:t>億円減少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主に元金償還）したが事業費補正により基準財政需要額への算入額が</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億円減少（主に地域振興費）したことにより、単年度比率は</a:t>
          </a:r>
          <a:r>
            <a:rPr kumimoji="1" lang="en-US" altLang="ja-JP" sz="1300">
              <a:solidFill>
                <a:schemeClr val="dk1"/>
              </a:solidFill>
              <a:effectLst/>
              <a:latin typeface="+mn-lt"/>
              <a:ea typeface="+mn-ea"/>
              <a:cs typeface="+mn-cs"/>
            </a:rPr>
            <a:t>0.06788</a:t>
          </a:r>
          <a:r>
            <a:rPr kumimoji="1" lang="ja-JP" altLang="en-US" sz="1300">
              <a:solidFill>
                <a:schemeClr val="dk1"/>
              </a:solidFill>
              <a:effectLst/>
              <a:latin typeface="+mn-lt"/>
              <a:ea typeface="+mn-ea"/>
              <a:cs typeface="+mn-cs"/>
            </a:rPr>
            <a:t>減少となったが、</a:t>
          </a:r>
          <a:r>
            <a:rPr kumimoji="1" lang="en-US" altLang="ja-JP" sz="1300">
              <a:solidFill>
                <a:schemeClr val="dk1"/>
              </a:solidFill>
              <a:effectLst/>
              <a:latin typeface="+mn-lt"/>
              <a:ea typeface="+mn-ea"/>
              <a:cs typeface="+mn-cs"/>
            </a:rPr>
            <a:t>H25</a:t>
          </a:r>
          <a:r>
            <a:rPr kumimoji="1" lang="ja-JP" altLang="en-US" sz="1300">
              <a:solidFill>
                <a:schemeClr val="dk1"/>
              </a:solidFill>
              <a:effectLst/>
              <a:latin typeface="+mn-lt"/>
              <a:ea typeface="+mn-ea"/>
              <a:cs typeface="+mn-cs"/>
            </a:rPr>
            <a:t>年度と比較すると低いため、実質公債費比率は対前年</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ポイント減少した。しかしながら、県内平均と比較すると依然上回っているため、今後とも普通建設事業等の厳選並びに交付税措置の高い有利な起債の活用などにより、改善に努める。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118956</xdr:rowOff>
    </xdr:to>
    <xdr:cxnSp macro="">
      <xdr:nvCxnSpPr>
        <xdr:cNvPr id="375" name="直線コネクタ 374"/>
        <xdr:cNvCxnSpPr/>
      </xdr:nvCxnSpPr>
      <xdr:spPr>
        <a:xfrm flipV="1">
          <a:off x="16179800" y="69447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118956</xdr:rowOff>
    </xdr:from>
    <xdr:to>
      <xdr:col>23</xdr:col>
      <xdr:colOff>406400</xdr:colOff>
      <xdr:row>41</xdr:row>
      <xdr:rowOff>19896</xdr:rowOff>
    </xdr:to>
    <xdr:cxnSp macro="">
      <xdr:nvCxnSpPr>
        <xdr:cNvPr id="378" name="直線コネクタ 377"/>
        <xdr:cNvCxnSpPr/>
      </xdr:nvCxnSpPr>
      <xdr:spPr>
        <a:xfrm flipV="1">
          <a:off x="15290800" y="6976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79" name="フローチャート : 判断 378"/>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0" name="テキスト ボックス 379"/>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19896</xdr:rowOff>
    </xdr:from>
    <xdr:to>
      <xdr:col>22</xdr:col>
      <xdr:colOff>203200</xdr:colOff>
      <xdr:row>41</xdr:row>
      <xdr:rowOff>100330</xdr:rowOff>
    </xdr:to>
    <xdr:cxnSp macro="">
      <xdr:nvCxnSpPr>
        <xdr:cNvPr id="381" name="直線コネクタ 380"/>
        <xdr:cNvCxnSpPr/>
      </xdr:nvCxnSpPr>
      <xdr:spPr>
        <a:xfrm flipV="1">
          <a:off x="14401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3" name="テキスト ボックス 38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124460</xdr:rowOff>
    </xdr:to>
    <xdr:cxnSp macro="">
      <xdr:nvCxnSpPr>
        <xdr:cNvPr id="384" name="直線コネクタ 383"/>
        <xdr:cNvCxnSpPr/>
      </xdr:nvCxnSpPr>
      <xdr:spPr>
        <a:xfrm flipV="1">
          <a:off x="13512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6" name="テキスト ボックス 385"/>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4" name="円/楕円 393"/>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8060</xdr:rowOff>
    </xdr:from>
    <xdr:ext cx="762000" cy="259045"/>
    <xdr:sp macro="" textlink="">
      <xdr:nvSpPr>
        <xdr:cNvPr id="395"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68156</xdr:rowOff>
    </xdr:from>
    <xdr:to>
      <xdr:col>23</xdr:col>
      <xdr:colOff>457200</xdr:colOff>
      <xdr:row>40</xdr:row>
      <xdr:rowOff>169756</xdr:rowOff>
    </xdr:to>
    <xdr:sp macro="" textlink="">
      <xdr:nvSpPr>
        <xdr:cNvPr id="396" name="円/楕円 395"/>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8483</xdr:rowOff>
    </xdr:from>
    <xdr:ext cx="736600" cy="259045"/>
    <xdr:sp macro="" textlink="">
      <xdr:nvSpPr>
        <xdr:cNvPr id="397" name="テキスト ボックス 396"/>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140546</xdr:rowOff>
    </xdr:from>
    <xdr:to>
      <xdr:col>22</xdr:col>
      <xdr:colOff>254000</xdr:colOff>
      <xdr:row>41</xdr:row>
      <xdr:rowOff>70696</xdr:rowOff>
    </xdr:to>
    <xdr:sp macro="" textlink="">
      <xdr:nvSpPr>
        <xdr:cNvPr id="398" name="円/楕円 397"/>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99" name="テキスト ボックス 39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0" name="円/楕円 399"/>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1" name="テキスト ボックス 40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2" name="円/楕円 401"/>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3" name="テキスト ボックス 40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前年度と比較すると、</a:t>
          </a:r>
          <a:r>
            <a:rPr kumimoji="1" lang="ja-JP" altLang="en-US" sz="1150">
              <a:solidFill>
                <a:schemeClr val="dk1"/>
              </a:solidFill>
              <a:effectLst/>
              <a:latin typeface="+mn-lt"/>
              <a:ea typeface="+mn-ea"/>
              <a:cs typeface="+mn-cs"/>
            </a:rPr>
            <a:t>分子である実質的な将来負担額は、地方債現在高が</a:t>
          </a:r>
          <a:r>
            <a:rPr kumimoji="1" lang="en-US" altLang="ja-JP" sz="1150">
              <a:solidFill>
                <a:schemeClr val="dk1"/>
              </a:solidFill>
              <a:effectLst/>
              <a:latin typeface="+mn-lt"/>
              <a:ea typeface="+mn-ea"/>
              <a:cs typeface="+mn-cs"/>
            </a:rPr>
            <a:t>0.5</a:t>
          </a:r>
          <a:r>
            <a:rPr kumimoji="1" lang="ja-JP" altLang="en-US" sz="1150">
              <a:solidFill>
                <a:schemeClr val="dk1"/>
              </a:solidFill>
              <a:effectLst/>
              <a:latin typeface="+mn-lt"/>
              <a:ea typeface="+mn-ea"/>
              <a:cs typeface="+mn-cs"/>
            </a:rPr>
            <a:t>億円、退職手当負担見込額の</a:t>
          </a:r>
          <a:r>
            <a:rPr kumimoji="1" lang="en-US" altLang="ja-JP" sz="1150">
              <a:solidFill>
                <a:schemeClr val="dk1"/>
              </a:solidFill>
              <a:effectLst/>
              <a:latin typeface="+mn-lt"/>
              <a:ea typeface="+mn-ea"/>
              <a:cs typeface="+mn-cs"/>
            </a:rPr>
            <a:t>0.6</a:t>
          </a:r>
          <a:r>
            <a:rPr kumimoji="1" lang="ja-JP" altLang="en-US" sz="1150">
              <a:solidFill>
                <a:schemeClr val="dk1"/>
              </a:solidFill>
              <a:effectLst/>
              <a:latin typeface="+mn-lt"/>
              <a:ea typeface="+mn-ea"/>
              <a:cs typeface="+mn-cs"/>
            </a:rPr>
            <a:t>億円の増加があったものの債務負担行為支出予定額</a:t>
          </a:r>
          <a:r>
            <a:rPr kumimoji="1" lang="en-US" altLang="ja-JP" sz="1150">
              <a:solidFill>
                <a:schemeClr val="dk1"/>
              </a:solidFill>
              <a:effectLst/>
              <a:latin typeface="+mn-lt"/>
              <a:ea typeface="+mn-ea"/>
              <a:cs typeface="+mn-cs"/>
            </a:rPr>
            <a:t>0.4</a:t>
          </a:r>
          <a:r>
            <a:rPr kumimoji="1" lang="ja-JP" altLang="en-US" sz="1150">
              <a:solidFill>
                <a:schemeClr val="dk1"/>
              </a:solidFill>
              <a:effectLst/>
              <a:latin typeface="+mn-lt"/>
              <a:ea typeface="+mn-ea"/>
              <a:cs typeface="+mn-cs"/>
            </a:rPr>
            <a:t>億円、公営企業債繰入見込額の</a:t>
          </a:r>
          <a:r>
            <a:rPr kumimoji="1" lang="en-US" altLang="ja-JP" sz="1150">
              <a:solidFill>
                <a:schemeClr val="dk1"/>
              </a:solidFill>
              <a:effectLst/>
              <a:latin typeface="+mn-lt"/>
              <a:ea typeface="+mn-ea"/>
              <a:cs typeface="+mn-cs"/>
            </a:rPr>
            <a:t>1</a:t>
          </a:r>
          <a:r>
            <a:rPr kumimoji="1" lang="ja-JP" altLang="en-US" sz="1150">
              <a:solidFill>
                <a:schemeClr val="dk1"/>
              </a:solidFill>
              <a:effectLst/>
              <a:latin typeface="+mn-lt"/>
              <a:ea typeface="+mn-ea"/>
              <a:cs typeface="+mn-cs"/>
            </a:rPr>
            <a:t>億円、充当可能財源等の</a:t>
          </a:r>
          <a:r>
            <a:rPr kumimoji="1" lang="en-US" altLang="ja-JP" sz="1150">
              <a:solidFill>
                <a:schemeClr val="dk1"/>
              </a:solidFill>
              <a:effectLst/>
              <a:latin typeface="+mn-lt"/>
              <a:ea typeface="+mn-ea"/>
              <a:cs typeface="+mn-cs"/>
            </a:rPr>
            <a:t>4.3</a:t>
          </a:r>
          <a:r>
            <a:rPr kumimoji="1" lang="ja-JP" altLang="en-US" sz="1150">
              <a:solidFill>
                <a:schemeClr val="dk1"/>
              </a:solidFill>
              <a:effectLst/>
              <a:latin typeface="+mn-lt"/>
              <a:ea typeface="+mn-ea"/>
              <a:cs typeface="+mn-cs"/>
            </a:rPr>
            <a:t>億円の減少により約</a:t>
          </a:r>
          <a:r>
            <a:rPr kumimoji="1" lang="en-US" altLang="ja-JP" sz="1150">
              <a:solidFill>
                <a:schemeClr val="dk1"/>
              </a:solidFill>
              <a:effectLst/>
              <a:latin typeface="+mn-lt"/>
              <a:ea typeface="+mn-ea"/>
              <a:cs typeface="+mn-cs"/>
            </a:rPr>
            <a:t>4</a:t>
          </a:r>
          <a:r>
            <a:rPr kumimoji="1" lang="ja-JP" altLang="en-US" sz="1150">
              <a:solidFill>
                <a:schemeClr val="dk1"/>
              </a:solidFill>
              <a:effectLst/>
              <a:latin typeface="+mn-lt"/>
              <a:ea typeface="+mn-ea"/>
              <a:cs typeface="+mn-cs"/>
            </a:rPr>
            <a:t>億円の増加に加え、分母が、普通交付税及び臨時財政対策債の減により標準財政規模が</a:t>
          </a:r>
          <a:r>
            <a:rPr kumimoji="1" lang="en-US" altLang="ja-JP" sz="1150">
              <a:solidFill>
                <a:schemeClr val="dk1"/>
              </a:solidFill>
              <a:effectLst/>
              <a:latin typeface="+mn-lt"/>
              <a:ea typeface="+mn-ea"/>
              <a:cs typeface="+mn-cs"/>
            </a:rPr>
            <a:t>2.5</a:t>
          </a:r>
          <a:r>
            <a:rPr kumimoji="1" lang="ja-JP" altLang="en-US" sz="1150">
              <a:solidFill>
                <a:schemeClr val="dk1"/>
              </a:solidFill>
              <a:effectLst/>
              <a:latin typeface="+mn-lt"/>
              <a:ea typeface="+mn-ea"/>
              <a:cs typeface="+mn-cs"/>
            </a:rPr>
            <a:t>億円の減少したことに伴い、</a:t>
          </a:r>
          <a:r>
            <a:rPr kumimoji="1" lang="en-US" altLang="ja-JP" sz="1150">
              <a:solidFill>
                <a:schemeClr val="dk1"/>
              </a:solidFill>
              <a:effectLst/>
              <a:latin typeface="+mn-lt"/>
              <a:ea typeface="+mn-ea"/>
              <a:cs typeface="+mn-cs"/>
            </a:rPr>
            <a:t>1.8</a:t>
          </a:r>
          <a:r>
            <a:rPr kumimoji="1" lang="ja-JP" altLang="en-US" sz="1150">
              <a:solidFill>
                <a:schemeClr val="dk1"/>
              </a:solidFill>
              <a:effectLst/>
              <a:latin typeface="+mn-lt"/>
              <a:ea typeface="+mn-ea"/>
              <a:cs typeface="+mn-cs"/>
            </a:rPr>
            <a:t>億円減少している。これにより、対前年度</a:t>
          </a:r>
          <a:r>
            <a:rPr kumimoji="1" lang="en-US" altLang="ja-JP" sz="1150">
              <a:solidFill>
                <a:schemeClr val="dk1"/>
              </a:solidFill>
              <a:effectLst/>
              <a:latin typeface="+mn-lt"/>
              <a:ea typeface="+mn-ea"/>
              <a:cs typeface="+mn-cs"/>
            </a:rPr>
            <a:t>7.5</a:t>
          </a:r>
          <a:r>
            <a:rPr kumimoji="1" lang="ja-JP" altLang="en-US" sz="1150">
              <a:solidFill>
                <a:schemeClr val="dk1"/>
              </a:solidFill>
              <a:effectLst/>
              <a:latin typeface="+mn-lt"/>
              <a:ea typeface="+mn-ea"/>
              <a:cs typeface="+mn-cs"/>
            </a:rPr>
            <a:t>ポイント増加している。</a:t>
          </a:r>
          <a:r>
            <a:rPr kumimoji="1" lang="ja-JP" altLang="ja-JP" sz="1150">
              <a:solidFill>
                <a:schemeClr val="dk1"/>
              </a:solidFill>
              <a:effectLst/>
              <a:latin typeface="+mn-lt"/>
              <a:ea typeface="+mn-ea"/>
              <a:cs typeface="+mn-cs"/>
            </a:rPr>
            <a:t>また依然として、類似団体内平均値や県内平均と比較すると上回っているため、今後も市債管理基金や財政調整基金の積立による充当可能基金の増額や交付税措置の高い有利な起債の活用などにより数値の改善を図る。</a:t>
          </a:r>
          <a:endParaRPr lang="ja-JP" altLang="ja-JP" sz="115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118533</xdr:rowOff>
    </xdr:from>
    <xdr:to>
      <xdr:col>24</xdr:col>
      <xdr:colOff>558800</xdr:colOff>
      <xdr:row>20</xdr:row>
      <xdr:rowOff>47625</xdr:rowOff>
    </xdr:to>
    <xdr:cxnSp macro="">
      <xdr:nvCxnSpPr>
        <xdr:cNvPr id="437" name="直線コネクタ 436"/>
        <xdr:cNvCxnSpPr/>
      </xdr:nvCxnSpPr>
      <xdr:spPr>
        <a:xfrm>
          <a:off x="16179800" y="337608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38"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60889</xdr:rowOff>
    </xdr:from>
    <xdr:to>
      <xdr:col>23</xdr:col>
      <xdr:colOff>406400</xdr:colOff>
      <xdr:row>19</xdr:row>
      <xdr:rowOff>118533</xdr:rowOff>
    </xdr:to>
    <xdr:cxnSp macro="">
      <xdr:nvCxnSpPr>
        <xdr:cNvPr id="440" name="直線コネクタ 439"/>
        <xdr:cNvCxnSpPr/>
      </xdr:nvCxnSpPr>
      <xdr:spPr>
        <a:xfrm>
          <a:off x="15290800" y="3318439"/>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166652</xdr:rowOff>
    </xdr:from>
    <xdr:to>
      <xdr:col>23</xdr:col>
      <xdr:colOff>457200</xdr:colOff>
      <xdr:row>18</xdr:row>
      <xdr:rowOff>96802</xdr:rowOff>
    </xdr:to>
    <xdr:sp macro="" textlink="">
      <xdr:nvSpPr>
        <xdr:cNvPr id="441" name="フローチャート : 判断 440"/>
        <xdr:cNvSpPr/>
      </xdr:nvSpPr>
      <xdr:spPr>
        <a:xfrm>
          <a:off x="16129000" y="308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106979</xdr:rowOff>
    </xdr:from>
    <xdr:ext cx="736600" cy="259045"/>
    <xdr:sp macro="" textlink="">
      <xdr:nvSpPr>
        <xdr:cNvPr id="442" name="テキスト ボックス 441"/>
        <xdr:cNvSpPr txBox="1"/>
      </xdr:nvSpPr>
      <xdr:spPr>
        <a:xfrm>
          <a:off x="15798800" y="285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60889</xdr:rowOff>
    </xdr:from>
    <xdr:to>
      <xdr:col>22</xdr:col>
      <xdr:colOff>203200</xdr:colOff>
      <xdr:row>19</xdr:row>
      <xdr:rowOff>70273</xdr:rowOff>
    </xdr:to>
    <xdr:cxnSp macro="">
      <xdr:nvCxnSpPr>
        <xdr:cNvPr id="443" name="直線コネクタ 442"/>
        <xdr:cNvCxnSpPr/>
      </xdr:nvCxnSpPr>
      <xdr:spPr>
        <a:xfrm flipV="1">
          <a:off x="14401800" y="331843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4" name="フローチャート : 判断 443"/>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5" name="テキスト ボックス 444"/>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70273</xdr:rowOff>
    </xdr:from>
    <xdr:to>
      <xdr:col>21</xdr:col>
      <xdr:colOff>0</xdr:colOff>
      <xdr:row>19</xdr:row>
      <xdr:rowOff>75636</xdr:rowOff>
    </xdr:to>
    <xdr:cxnSp macro="">
      <xdr:nvCxnSpPr>
        <xdr:cNvPr id="446" name="直線コネクタ 445"/>
        <xdr:cNvCxnSpPr/>
      </xdr:nvCxnSpPr>
      <xdr:spPr>
        <a:xfrm flipV="1">
          <a:off x="13512800" y="3327823"/>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7" name="フローチャート : 判断 446"/>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48" name="テキスト ボックス 447"/>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9" name="フローチャート : 判断 448"/>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0" name="テキスト ボックス 449"/>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168275</xdr:rowOff>
    </xdr:from>
    <xdr:to>
      <xdr:col>24</xdr:col>
      <xdr:colOff>609600</xdr:colOff>
      <xdr:row>20</xdr:row>
      <xdr:rowOff>98425</xdr:rowOff>
    </xdr:to>
    <xdr:sp macro="" textlink="">
      <xdr:nvSpPr>
        <xdr:cNvPr id="456" name="円/楕円 455"/>
        <xdr:cNvSpPr/>
      </xdr:nvSpPr>
      <xdr:spPr>
        <a:xfrm>
          <a:off x="16967200" y="34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140352</xdr:rowOff>
    </xdr:from>
    <xdr:ext cx="762000" cy="259045"/>
    <xdr:sp macro="" textlink="">
      <xdr:nvSpPr>
        <xdr:cNvPr id="457" name="将来負担の状況該当値テキスト"/>
        <xdr:cNvSpPr txBox="1"/>
      </xdr:nvSpPr>
      <xdr:spPr>
        <a:xfrm>
          <a:off x="17106900" y="339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67733</xdr:rowOff>
    </xdr:from>
    <xdr:to>
      <xdr:col>23</xdr:col>
      <xdr:colOff>457200</xdr:colOff>
      <xdr:row>19</xdr:row>
      <xdr:rowOff>169333</xdr:rowOff>
    </xdr:to>
    <xdr:sp macro="" textlink="">
      <xdr:nvSpPr>
        <xdr:cNvPr id="458" name="円/楕円 457"/>
        <xdr:cNvSpPr/>
      </xdr:nvSpPr>
      <xdr:spPr>
        <a:xfrm>
          <a:off x="161290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154110</xdr:rowOff>
    </xdr:from>
    <xdr:ext cx="736600" cy="259045"/>
    <xdr:sp macro="" textlink="">
      <xdr:nvSpPr>
        <xdr:cNvPr id="459" name="テキスト ボックス 458"/>
        <xdr:cNvSpPr txBox="1"/>
      </xdr:nvSpPr>
      <xdr:spPr>
        <a:xfrm>
          <a:off x="15798800" y="341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10089</xdr:rowOff>
    </xdr:from>
    <xdr:to>
      <xdr:col>22</xdr:col>
      <xdr:colOff>254000</xdr:colOff>
      <xdr:row>19</xdr:row>
      <xdr:rowOff>111689</xdr:rowOff>
    </xdr:to>
    <xdr:sp macro="" textlink="">
      <xdr:nvSpPr>
        <xdr:cNvPr id="460" name="円/楕円 459"/>
        <xdr:cNvSpPr/>
      </xdr:nvSpPr>
      <xdr:spPr>
        <a:xfrm>
          <a:off x="152400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96466</xdr:rowOff>
    </xdr:from>
    <xdr:ext cx="762000" cy="259045"/>
    <xdr:sp macro="" textlink="">
      <xdr:nvSpPr>
        <xdr:cNvPr id="461" name="テキスト ボックス 460"/>
        <xdr:cNvSpPr txBox="1"/>
      </xdr:nvSpPr>
      <xdr:spPr>
        <a:xfrm>
          <a:off x="14909800" y="33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19473</xdr:rowOff>
    </xdr:from>
    <xdr:to>
      <xdr:col>21</xdr:col>
      <xdr:colOff>50800</xdr:colOff>
      <xdr:row>19</xdr:row>
      <xdr:rowOff>121073</xdr:rowOff>
    </xdr:to>
    <xdr:sp macro="" textlink="">
      <xdr:nvSpPr>
        <xdr:cNvPr id="462" name="円/楕円 461"/>
        <xdr:cNvSpPr/>
      </xdr:nvSpPr>
      <xdr:spPr>
        <a:xfrm>
          <a:off x="14351000" y="32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105850</xdr:rowOff>
    </xdr:from>
    <xdr:ext cx="762000" cy="259045"/>
    <xdr:sp macro="" textlink="">
      <xdr:nvSpPr>
        <xdr:cNvPr id="463" name="テキスト ボックス 462"/>
        <xdr:cNvSpPr txBox="1"/>
      </xdr:nvSpPr>
      <xdr:spPr>
        <a:xfrm>
          <a:off x="14020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24836</xdr:rowOff>
    </xdr:from>
    <xdr:to>
      <xdr:col>19</xdr:col>
      <xdr:colOff>533400</xdr:colOff>
      <xdr:row>19</xdr:row>
      <xdr:rowOff>126436</xdr:rowOff>
    </xdr:to>
    <xdr:sp macro="" textlink="">
      <xdr:nvSpPr>
        <xdr:cNvPr id="464" name="円/楕円 463"/>
        <xdr:cNvSpPr/>
      </xdr:nvSpPr>
      <xdr:spPr>
        <a:xfrm>
          <a:off x="13462000" y="32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136612</xdr:rowOff>
    </xdr:from>
    <xdr:ext cx="762000" cy="259045"/>
    <xdr:sp macro="" textlink="">
      <xdr:nvSpPr>
        <xdr:cNvPr id="465" name="テキスト ボックス 464"/>
        <xdr:cNvSpPr txBox="1"/>
      </xdr:nvSpPr>
      <xdr:spPr>
        <a:xfrm>
          <a:off x="13131800" y="305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28,916
28,744
112.30
17,191,001
16,557,906
554,385
8,787,636
21,357,802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82.5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経常収支比率に係る人件費は、人事院勧告に</a:t>
          </a:r>
          <a:r>
            <a:rPr kumimoji="1" lang="ja-JP" altLang="en-US" sz="1300">
              <a:solidFill>
                <a:schemeClr val="dk1"/>
              </a:solidFill>
              <a:effectLst/>
              <a:latin typeface="+mn-lt"/>
              <a:ea typeface="+mn-ea"/>
              <a:cs typeface="+mn-cs"/>
            </a:rPr>
            <a:t>準じた</a:t>
          </a:r>
          <a:r>
            <a:rPr kumimoji="1" lang="ja-JP" altLang="ja-JP" sz="1300">
              <a:solidFill>
                <a:schemeClr val="dk1"/>
              </a:solidFill>
              <a:effectLst/>
              <a:latin typeface="+mn-lt"/>
              <a:ea typeface="+mn-ea"/>
              <a:cs typeface="+mn-cs"/>
            </a:rPr>
            <a:t>増はあるものの、共済費の標準報酬制の導入等により減少しており、Ｈ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年度と比較すると</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ポイント改善した。しかしながら、類似団体内では下位</a:t>
          </a:r>
          <a:r>
            <a:rPr kumimoji="1" lang="ja-JP" altLang="en-US" sz="1300">
              <a:solidFill>
                <a:schemeClr val="dk1"/>
              </a:solidFill>
              <a:effectLst/>
              <a:latin typeface="+mn-lt"/>
              <a:ea typeface="+mn-ea"/>
              <a:cs typeface="+mn-cs"/>
            </a:rPr>
            <a:t>の方であり</a:t>
          </a:r>
          <a:r>
            <a:rPr kumimoji="1" lang="ja-JP" altLang="ja-JP" sz="1300">
              <a:solidFill>
                <a:schemeClr val="dk1"/>
              </a:solidFill>
              <a:effectLst/>
              <a:latin typeface="+mn-lt"/>
              <a:ea typeface="+mn-ea"/>
              <a:cs typeface="+mn-cs"/>
            </a:rPr>
            <a:t>、また県内平均値以上で，人口千人当たり職員数が各平均値を上回っている状態にあるため、今後とも定員適正化計画に基づき</a:t>
          </a:r>
          <a:r>
            <a:rPr kumimoji="1" lang="ja-JP" altLang="en-US" sz="1300">
              <a:solidFill>
                <a:schemeClr val="dk1"/>
              </a:solidFill>
              <a:effectLst/>
              <a:latin typeface="+mn-lt"/>
              <a:ea typeface="+mn-ea"/>
              <a:cs typeface="+mn-cs"/>
            </a:rPr>
            <a:t>更なる</a:t>
          </a:r>
          <a:r>
            <a:rPr kumimoji="1" lang="ja-JP" altLang="ja-JP" sz="1300">
              <a:solidFill>
                <a:schemeClr val="dk1"/>
              </a:solidFill>
              <a:effectLst/>
              <a:latin typeface="+mn-lt"/>
              <a:ea typeface="+mn-ea"/>
              <a:cs typeface="+mn-cs"/>
            </a:rPr>
            <a:t>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108712</xdr:rowOff>
    </xdr:to>
    <xdr:cxnSp macro="">
      <xdr:nvCxnSpPr>
        <xdr:cNvPr id="64" name="直線コネクタ 63"/>
        <xdr:cNvCxnSpPr/>
      </xdr:nvCxnSpPr>
      <xdr:spPr>
        <a:xfrm flipV="1">
          <a:off x="3987800" y="65506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108712</xdr:rowOff>
    </xdr:from>
    <xdr:to>
      <xdr:col>5</xdr:col>
      <xdr:colOff>549275</xdr:colOff>
      <xdr:row>39</xdr:row>
      <xdr:rowOff>37846</xdr:rowOff>
    </xdr:to>
    <xdr:cxnSp macro="">
      <xdr:nvCxnSpPr>
        <xdr:cNvPr id="67" name="直線コネクタ 66"/>
        <xdr:cNvCxnSpPr/>
      </xdr:nvCxnSpPr>
      <xdr:spPr>
        <a:xfrm flipV="1">
          <a:off x="3098800" y="66238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30480</xdr:rowOff>
    </xdr:from>
    <xdr:to>
      <xdr:col>5</xdr:col>
      <xdr:colOff>600075</xdr:colOff>
      <xdr:row>34</xdr:row>
      <xdr:rowOff>132080</xdr:rowOff>
    </xdr:to>
    <xdr:sp macro="" textlink="">
      <xdr:nvSpPr>
        <xdr:cNvPr id="68" name="フローチャート : 判断 67"/>
        <xdr:cNvSpPr/>
      </xdr:nvSpPr>
      <xdr:spPr>
        <a:xfrm>
          <a:off x="3937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142257</xdr:rowOff>
    </xdr:from>
    <xdr:ext cx="736600" cy="259045"/>
    <xdr:sp macro="" textlink="">
      <xdr:nvSpPr>
        <xdr:cNvPr id="69" name="テキスト ボックス 68"/>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53848</xdr:rowOff>
    </xdr:from>
    <xdr:to>
      <xdr:col>4</xdr:col>
      <xdr:colOff>346075</xdr:colOff>
      <xdr:row>39</xdr:row>
      <xdr:rowOff>37846</xdr:rowOff>
    </xdr:to>
    <xdr:cxnSp macro="">
      <xdr:nvCxnSpPr>
        <xdr:cNvPr id="70" name="直線コネクタ 69"/>
        <xdr:cNvCxnSpPr/>
      </xdr:nvCxnSpPr>
      <xdr:spPr>
        <a:xfrm>
          <a:off x="2209800" y="65689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53848</xdr:rowOff>
    </xdr:from>
    <xdr:to>
      <xdr:col>3</xdr:col>
      <xdr:colOff>142875</xdr:colOff>
      <xdr:row>39</xdr:row>
      <xdr:rowOff>1270</xdr:rowOff>
    </xdr:to>
    <xdr:cxnSp macro="">
      <xdr:nvCxnSpPr>
        <xdr:cNvPr id="73" name="直線コネクタ 72"/>
        <xdr:cNvCxnSpPr/>
      </xdr:nvCxnSpPr>
      <xdr:spPr>
        <a:xfrm flipV="1">
          <a:off x="1320800" y="6568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77" name="テキスト ボックス 76"/>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3" name="円/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57912</xdr:rowOff>
    </xdr:from>
    <xdr:to>
      <xdr:col>5</xdr:col>
      <xdr:colOff>600075</xdr:colOff>
      <xdr:row>38</xdr:row>
      <xdr:rowOff>159512</xdr:rowOff>
    </xdr:to>
    <xdr:sp macro="" textlink="">
      <xdr:nvSpPr>
        <xdr:cNvPr id="85" name="円/楕円 84"/>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144289</xdr:rowOff>
    </xdr:from>
    <xdr:ext cx="736600" cy="259045"/>
    <xdr:sp macro="" textlink="">
      <xdr:nvSpPr>
        <xdr:cNvPr id="86" name="テキスト ボックス 85"/>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158496</xdr:rowOff>
    </xdr:from>
    <xdr:to>
      <xdr:col>4</xdr:col>
      <xdr:colOff>396875</xdr:colOff>
      <xdr:row>39</xdr:row>
      <xdr:rowOff>88646</xdr:rowOff>
    </xdr:to>
    <xdr:sp macro="" textlink="">
      <xdr:nvSpPr>
        <xdr:cNvPr id="87" name="円/楕円 86"/>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73423</xdr:rowOff>
    </xdr:from>
    <xdr:ext cx="762000" cy="259045"/>
    <xdr:sp macro="" textlink="">
      <xdr:nvSpPr>
        <xdr:cNvPr id="88" name="テキスト ボックス 87"/>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xdr:rowOff>
    </xdr:from>
    <xdr:to>
      <xdr:col>3</xdr:col>
      <xdr:colOff>193675</xdr:colOff>
      <xdr:row>38</xdr:row>
      <xdr:rowOff>104648</xdr:rowOff>
    </xdr:to>
    <xdr:sp macro="" textlink="">
      <xdr:nvSpPr>
        <xdr:cNvPr id="89" name="円/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1" name="円/楕円 90"/>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2" name="テキスト ボックス 91"/>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経常収支比率に係る物件費は、近年微増傾向であ</a:t>
          </a:r>
          <a:r>
            <a:rPr kumimoji="1" lang="ja-JP" altLang="en-US" sz="1300">
              <a:solidFill>
                <a:schemeClr val="dk1"/>
              </a:solidFill>
              <a:effectLst/>
              <a:latin typeface="+mn-lt"/>
              <a:ea typeface="+mn-ea"/>
              <a:cs typeface="+mn-cs"/>
            </a:rPr>
            <a:t>ったが、</a:t>
          </a:r>
          <a:r>
            <a:rPr kumimoji="1" lang="ja-JP" altLang="ja-JP" sz="1300">
              <a:solidFill>
                <a:schemeClr val="dk1"/>
              </a:solidFill>
              <a:effectLst/>
              <a:latin typeface="+mn-lt"/>
              <a:ea typeface="+mn-ea"/>
              <a:cs typeface="+mn-cs"/>
            </a:rPr>
            <a:t>本年度</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した。これは、物件費</a:t>
          </a:r>
          <a:r>
            <a:rPr kumimoji="1" lang="ja-JP" altLang="en-US" sz="1300">
              <a:solidFill>
                <a:schemeClr val="dk1"/>
              </a:solidFill>
              <a:effectLst/>
              <a:latin typeface="+mn-lt"/>
              <a:ea typeface="+mn-ea"/>
              <a:cs typeface="+mn-cs"/>
            </a:rPr>
            <a:t>そのものは増加しているものの、ふるさと寄附金基金等の財源を活用したことにより経常収支比率が改善されたものと思われる</a:t>
          </a:r>
          <a:r>
            <a:rPr kumimoji="1" lang="ja-JP" altLang="ja-JP" sz="1300">
              <a:solidFill>
                <a:schemeClr val="dk1"/>
              </a:solidFill>
              <a:effectLst/>
              <a:latin typeface="+mn-lt"/>
              <a:ea typeface="+mn-ea"/>
              <a:cs typeface="+mn-cs"/>
            </a:rPr>
            <a:t>。今後とも財政改善計画に基づき、引き続き削減の取組み（前年比１％減）の徹底に努める。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46990</xdr:rowOff>
    </xdr:to>
    <xdr:cxnSp macro="">
      <xdr:nvCxnSpPr>
        <xdr:cNvPr id="124" name="直線コネクタ 123"/>
        <xdr:cNvCxnSpPr/>
      </xdr:nvCxnSpPr>
      <xdr:spPr>
        <a:xfrm flipV="1">
          <a:off x="15671800" y="2908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46990</xdr:rowOff>
    </xdr:to>
    <xdr:cxnSp macro="">
      <xdr:nvCxnSpPr>
        <xdr:cNvPr id="127" name="直線コネクタ 126"/>
        <xdr:cNvCxnSpPr/>
      </xdr:nvCxnSpPr>
      <xdr:spPr>
        <a:xfrm>
          <a:off x="14782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137160</xdr:rowOff>
    </xdr:from>
    <xdr:to>
      <xdr:col>22</xdr:col>
      <xdr:colOff>615950</xdr:colOff>
      <xdr:row>19</xdr:row>
      <xdr:rowOff>67310</xdr:rowOff>
    </xdr:to>
    <xdr:sp macro="" textlink="">
      <xdr:nvSpPr>
        <xdr:cNvPr id="128" name="フローチャート : 判断 127"/>
        <xdr:cNvSpPr/>
      </xdr:nvSpPr>
      <xdr:spPr>
        <a:xfrm>
          <a:off x="15621000" y="32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29" name="テキスト ボックス 128"/>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157480</xdr:rowOff>
    </xdr:from>
    <xdr:to>
      <xdr:col>21</xdr:col>
      <xdr:colOff>361950</xdr:colOff>
      <xdr:row>17</xdr:row>
      <xdr:rowOff>39370</xdr:rowOff>
    </xdr:to>
    <xdr:cxnSp macro="">
      <xdr:nvCxnSpPr>
        <xdr:cNvPr id="130" name="直線コネクタ 129"/>
        <xdr:cNvCxnSpPr/>
      </xdr:nvCxnSpPr>
      <xdr:spPr>
        <a:xfrm>
          <a:off x="13893800" y="290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32" name="テキスト ボックス 131"/>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16</xdr:row>
      <xdr:rowOff>157480</xdr:rowOff>
    </xdr:to>
    <xdr:cxnSp macro="">
      <xdr:nvCxnSpPr>
        <xdr:cNvPr id="133" name="直線コネクタ 132"/>
        <xdr:cNvCxnSpPr/>
      </xdr:nvCxnSpPr>
      <xdr:spPr>
        <a:xfrm>
          <a:off x="13004800" y="286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35" name="テキスト ボックス 13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37" name="テキスト ボックス 136"/>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3" name="円/楕円 142"/>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4"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5" name="円/楕円 144"/>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107967</xdr:rowOff>
    </xdr:from>
    <xdr:ext cx="736600" cy="259045"/>
    <xdr:sp macro="" textlink="">
      <xdr:nvSpPr>
        <xdr:cNvPr id="146" name="テキスト ボックス 145"/>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7" name="円/楕円 146"/>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48" name="テキスト ボックス 147"/>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49" name="円/楕円 148"/>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50" name="テキスト ボックス 149"/>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1" name="円/楕円 150"/>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8907</xdr:rowOff>
    </xdr:from>
    <xdr:ext cx="762000" cy="259045"/>
    <xdr:sp macro="" textlink="">
      <xdr:nvSpPr>
        <xdr:cNvPr id="152" name="テキスト ボックス 151"/>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経常収支比率に係る扶助費は、</a:t>
          </a:r>
          <a:r>
            <a:rPr kumimoji="1" lang="ja-JP" altLang="ja-JP" sz="1300">
              <a:solidFill>
                <a:schemeClr val="dk1"/>
              </a:solidFill>
              <a:effectLst/>
              <a:latin typeface="+mn-lt"/>
              <a:ea typeface="+mn-ea"/>
              <a:cs typeface="+mn-cs"/>
            </a:rPr>
            <a:t>市町村類型が変わったことに伴い</a:t>
          </a:r>
          <a:r>
            <a:rPr kumimoji="1" lang="ja-JP" altLang="en-US" sz="1300">
              <a:latin typeface="ＭＳ Ｐゴシック"/>
            </a:rPr>
            <a:t>類似団体内平均値となっているが、訓練等給付費、生活保護費及び私立保育所運営費等の増により扶助費自体は増加しており、今後も資格審査の適正化や単独扶助費の見直し等を進めていくことで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79375</xdr:rowOff>
    </xdr:to>
    <xdr:cxnSp macro="">
      <xdr:nvCxnSpPr>
        <xdr:cNvPr id="189" name="直線コネクタ 188"/>
        <xdr:cNvCxnSpPr/>
      </xdr:nvCxnSpPr>
      <xdr:spPr>
        <a:xfrm flipV="1">
          <a:off x="3987800" y="9671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79375</xdr:rowOff>
    </xdr:to>
    <xdr:cxnSp macro="">
      <xdr:nvCxnSpPr>
        <xdr:cNvPr id="192" name="直線コネクタ 191"/>
        <xdr:cNvCxnSpPr/>
      </xdr:nvCxnSpPr>
      <xdr:spPr>
        <a:xfrm>
          <a:off x="3098800" y="9652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161925</xdr:rowOff>
    </xdr:from>
    <xdr:to>
      <xdr:col>5</xdr:col>
      <xdr:colOff>600075</xdr:colOff>
      <xdr:row>55</xdr:row>
      <xdr:rowOff>92075</xdr:rowOff>
    </xdr:to>
    <xdr:sp macro="" textlink="">
      <xdr:nvSpPr>
        <xdr:cNvPr id="193" name="フローチャート : 判断 192"/>
        <xdr:cNvSpPr/>
      </xdr:nvSpPr>
      <xdr:spPr>
        <a:xfrm>
          <a:off x="3937000" y="94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102252</xdr:rowOff>
    </xdr:from>
    <xdr:ext cx="736600" cy="259045"/>
    <xdr:sp macro="" textlink="">
      <xdr:nvSpPr>
        <xdr:cNvPr id="194" name="テキスト ボックス 193"/>
        <xdr:cNvSpPr txBox="1"/>
      </xdr:nvSpPr>
      <xdr:spPr>
        <a:xfrm>
          <a:off x="3606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50800</xdr:rowOff>
    </xdr:to>
    <xdr:cxnSp macro="">
      <xdr:nvCxnSpPr>
        <xdr:cNvPr id="195" name="直線コネクタ 194"/>
        <xdr:cNvCxnSpPr/>
      </xdr:nvCxnSpPr>
      <xdr:spPr>
        <a:xfrm>
          <a:off x="2209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127000</xdr:rowOff>
    </xdr:to>
    <xdr:cxnSp macro="">
      <xdr:nvCxnSpPr>
        <xdr:cNvPr id="198" name="直線コネクタ 197"/>
        <xdr:cNvCxnSpPr/>
      </xdr:nvCxnSpPr>
      <xdr:spPr>
        <a:xfrm>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8" name="円/楕円 207"/>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9"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28575</xdr:rowOff>
    </xdr:from>
    <xdr:to>
      <xdr:col>5</xdr:col>
      <xdr:colOff>600075</xdr:colOff>
      <xdr:row>56</xdr:row>
      <xdr:rowOff>130175</xdr:rowOff>
    </xdr:to>
    <xdr:sp macro="" textlink="">
      <xdr:nvSpPr>
        <xdr:cNvPr id="210" name="円/楕円 209"/>
        <xdr:cNvSpPr/>
      </xdr:nvSpPr>
      <xdr:spPr>
        <a:xfrm>
          <a:off x="3937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114952</xdr:rowOff>
    </xdr:from>
    <xdr:ext cx="736600" cy="259045"/>
    <xdr:sp macro="" textlink="">
      <xdr:nvSpPr>
        <xdr:cNvPr id="211" name="テキスト ボックス 210"/>
        <xdr:cNvSpPr txBox="1"/>
      </xdr:nvSpPr>
      <xdr:spPr>
        <a:xfrm>
          <a:off x="3606800" y="971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2" name="円/楕円 211"/>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3" name="テキスト ボックス 212"/>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4" name="円/楕円 213"/>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5" name="テキスト ボックス 214"/>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6" name="円/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7" name="テキスト ボックス 21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経常収支比率に係るその他は、近年増加傾向であり、依然類似団体内平均値及び県内平均を上回っている。特別会計への繰出金</a:t>
          </a:r>
          <a:r>
            <a:rPr kumimoji="1" lang="ja-JP" altLang="en-US" sz="1300">
              <a:solidFill>
                <a:schemeClr val="dk1"/>
              </a:solidFill>
              <a:effectLst/>
              <a:latin typeface="+mn-lt"/>
              <a:ea typeface="+mn-ea"/>
              <a:cs typeface="+mn-cs"/>
            </a:rPr>
            <a:t>の増加</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主な</a:t>
          </a:r>
          <a:r>
            <a:rPr kumimoji="1" lang="ja-JP" altLang="ja-JP" sz="1300">
              <a:solidFill>
                <a:schemeClr val="dk1"/>
              </a:solidFill>
              <a:effectLst/>
              <a:latin typeface="+mn-lt"/>
              <a:ea typeface="+mn-ea"/>
              <a:cs typeface="+mn-cs"/>
            </a:rPr>
            <a:t>原因と考えられる。今後とも国民宿舎の民間譲渡などによる国民宿舎特別会計の経費節減や介護保険特別会計での保険事業の適正化を図りながら健全化を目指し、普通会計の負担額の削減に努める。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111760</xdr:rowOff>
    </xdr:to>
    <xdr:cxnSp macro="">
      <xdr:nvCxnSpPr>
        <xdr:cNvPr id="250" name="直線コネクタ 249"/>
        <xdr:cNvCxnSpPr/>
      </xdr:nvCxnSpPr>
      <xdr:spPr>
        <a:xfrm>
          <a:off x="15671800" y="10002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58420</xdr:rowOff>
    </xdr:to>
    <xdr:cxnSp macro="">
      <xdr:nvCxnSpPr>
        <xdr:cNvPr id="253" name="直線コネクタ 252"/>
        <xdr:cNvCxnSpPr/>
      </xdr:nvCxnSpPr>
      <xdr:spPr>
        <a:xfrm>
          <a:off x="14782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4" name="フローチャート : 判断 253"/>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5" name="テキスト ボックス 254"/>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50800</xdr:rowOff>
    </xdr:to>
    <xdr:cxnSp macro="">
      <xdr:nvCxnSpPr>
        <xdr:cNvPr id="256" name="直線コネクタ 255"/>
        <xdr:cNvCxnSpPr/>
      </xdr:nvCxnSpPr>
      <xdr:spPr>
        <a:xfrm>
          <a:off x="13893800" y="996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58</xdr:row>
      <xdr:rowOff>20320</xdr:rowOff>
    </xdr:to>
    <xdr:cxnSp macro="">
      <xdr:nvCxnSpPr>
        <xdr:cNvPr id="259" name="直線コネクタ 258"/>
        <xdr:cNvCxnSpPr/>
      </xdr:nvCxnSpPr>
      <xdr:spPr>
        <a:xfrm>
          <a:off x="13004800" y="987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9" name="円/楕円 268"/>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70"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1" name="円/楕円 270"/>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2" name="テキスト ボックス 271"/>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3" name="円/楕円 272"/>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4" name="テキスト ボックス 273"/>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5" name="円/楕円 274"/>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6" name="テキスト ボックス 275"/>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7" name="円/楕円 276"/>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8" name="テキスト ボックス 277"/>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経常収支比率に係る補助費等は、行政改革大綱・推進計画に基づき、前年度と同水準を保ち、依然類似団体内平均値及び県内平均を大きく下回っている。今後とも市単独の補助金の見直し等を図り、経常化した支出の見直し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34</xdr:row>
      <xdr:rowOff>159004</xdr:rowOff>
    </xdr:to>
    <xdr:cxnSp macro="">
      <xdr:nvCxnSpPr>
        <xdr:cNvPr id="308" name="直線コネクタ 307"/>
        <xdr:cNvCxnSpPr/>
      </xdr:nvCxnSpPr>
      <xdr:spPr>
        <a:xfrm flipV="1">
          <a:off x="15671800" y="59745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34</xdr:row>
      <xdr:rowOff>168148</xdr:rowOff>
    </xdr:to>
    <xdr:cxnSp macro="">
      <xdr:nvCxnSpPr>
        <xdr:cNvPr id="311" name="直線コネクタ 310"/>
        <xdr:cNvCxnSpPr/>
      </xdr:nvCxnSpPr>
      <xdr:spPr>
        <a:xfrm flipV="1">
          <a:off x="14782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2" name="フローチャート : 判断 311"/>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3" name="テキスト ボックス 312"/>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35</xdr:row>
      <xdr:rowOff>1270</xdr:rowOff>
    </xdr:to>
    <xdr:cxnSp macro="">
      <xdr:nvCxnSpPr>
        <xdr:cNvPr id="314" name="直線コネクタ 313"/>
        <xdr:cNvCxnSpPr/>
      </xdr:nvCxnSpPr>
      <xdr:spPr>
        <a:xfrm flipV="1">
          <a:off x="13893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1270</xdr:rowOff>
    </xdr:to>
    <xdr:cxnSp macro="">
      <xdr:nvCxnSpPr>
        <xdr:cNvPr id="317" name="直線コネクタ 316"/>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19" name="テキスト ボックス 318"/>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7" name="円/楕円 326"/>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8"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108204</xdr:rowOff>
    </xdr:from>
    <xdr:to>
      <xdr:col>22</xdr:col>
      <xdr:colOff>615950</xdr:colOff>
      <xdr:row>35</xdr:row>
      <xdr:rowOff>38354</xdr:rowOff>
    </xdr:to>
    <xdr:sp macro="" textlink="">
      <xdr:nvSpPr>
        <xdr:cNvPr id="329" name="円/楕円 328"/>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48531</xdr:rowOff>
    </xdr:from>
    <xdr:ext cx="736600" cy="259045"/>
    <xdr:sp macro="" textlink="">
      <xdr:nvSpPr>
        <xdr:cNvPr id="330" name="テキスト ボックス 329"/>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117348</xdr:rowOff>
    </xdr:from>
    <xdr:to>
      <xdr:col>21</xdr:col>
      <xdr:colOff>412750</xdr:colOff>
      <xdr:row>35</xdr:row>
      <xdr:rowOff>47498</xdr:rowOff>
    </xdr:to>
    <xdr:sp macro="" textlink="">
      <xdr:nvSpPr>
        <xdr:cNvPr id="331" name="円/楕円 330"/>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57675</xdr:rowOff>
    </xdr:from>
    <xdr:ext cx="762000" cy="259045"/>
    <xdr:sp macro="" textlink="">
      <xdr:nvSpPr>
        <xdr:cNvPr id="332" name="テキスト ボックス 331"/>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3" name="円/楕円 332"/>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4" name="テキスト ボックス 333"/>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5" name="円/楕円 334"/>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6" name="テキスト ボックス 335"/>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経常収支比率に係る公債費は、</a:t>
          </a:r>
          <a:r>
            <a:rPr kumimoji="1" lang="ja-JP" altLang="en-US" sz="1300">
              <a:solidFill>
                <a:schemeClr val="dk1"/>
              </a:solidFill>
              <a:effectLst/>
              <a:latin typeface="+mn-lt"/>
              <a:ea typeface="+mn-ea"/>
              <a:cs typeface="+mn-cs"/>
            </a:rPr>
            <a:t>償還終了した市債があったため、割合が微減となっているが</a:t>
          </a:r>
          <a:r>
            <a:rPr kumimoji="1" lang="ja-JP" altLang="ja-JP" sz="1300">
              <a:solidFill>
                <a:schemeClr val="dk1"/>
              </a:solidFill>
              <a:effectLst/>
              <a:latin typeface="+mn-lt"/>
              <a:ea typeface="+mn-ea"/>
              <a:cs typeface="+mn-cs"/>
            </a:rPr>
            <a:t>、依然類似団体内平均値及び県内平均を上回っており、これは、本市が港湾・漁港を中心とした社会資本整備や</a:t>
          </a:r>
          <a:r>
            <a:rPr kumimoji="1" lang="ja-JP" altLang="en-US" sz="1300">
              <a:solidFill>
                <a:schemeClr val="dk1"/>
              </a:solidFill>
              <a:effectLst/>
              <a:latin typeface="+mn-lt"/>
              <a:ea typeface="+mn-ea"/>
              <a:cs typeface="+mn-cs"/>
            </a:rPr>
            <a:t>合併特例事業債を活用した</a:t>
          </a:r>
          <a:r>
            <a:rPr kumimoji="1" lang="ja-JP" altLang="ja-JP" sz="1300">
              <a:solidFill>
                <a:schemeClr val="dk1"/>
              </a:solidFill>
              <a:effectLst/>
              <a:latin typeface="+mn-lt"/>
              <a:ea typeface="+mn-ea"/>
              <a:cs typeface="+mn-cs"/>
            </a:rPr>
            <a:t>薩摩藩英国留学生記念館や総合体育館など大規模事業によるものと考えられる。今後とも普通建設事業等の厳選により市債発行額の抑制と公債費の減に努める。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12700</xdr:rowOff>
    </xdr:to>
    <xdr:cxnSp macro="">
      <xdr:nvCxnSpPr>
        <xdr:cNvPr id="369" name="直線コネクタ 368"/>
        <xdr:cNvCxnSpPr/>
      </xdr:nvCxnSpPr>
      <xdr:spPr>
        <a:xfrm flipV="1">
          <a:off x="3987800" y="13362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130811</xdr:rowOff>
    </xdr:from>
    <xdr:to>
      <xdr:col>5</xdr:col>
      <xdr:colOff>549275</xdr:colOff>
      <xdr:row>78</xdr:row>
      <xdr:rowOff>12700</xdr:rowOff>
    </xdr:to>
    <xdr:cxnSp macro="">
      <xdr:nvCxnSpPr>
        <xdr:cNvPr id="372" name="直線コネクタ 371"/>
        <xdr:cNvCxnSpPr/>
      </xdr:nvCxnSpPr>
      <xdr:spPr>
        <a:xfrm>
          <a:off x="3098800" y="13332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3" name="フローチャート : 判断 372"/>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4" name="テキスト ボックス 373"/>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130811</xdr:rowOff>
    </xdr:from>
    <xdr:to>
      <xdr:col>4</xdr:col>
      <xdr:colOff>346075</xdr:colOff>
      <xdr:row>78</xdr:row>
      <xdr:rowOff>96520</xdr:rowOff>
    </xdr:to>
    <xdr:cxnSp macro="">
      <xdr:nvCxnSpPr>
        <xdr:cNvPr id="375" name="直線コネクタ 374"/>
        <xdr:cNvCxnSpPr/>
      </xdr:nvCxnSpPr>
      <xdr:spPr>
        <a:xfrm flipV="1">
          <a:off x="2209800" y="133324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77" name="テキスト ボックス 37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79</xdr:row>
      <xdr:rowOff>46989</xdr:rowOff>
    </xdr:to>
    <xdr:cxnSp macro="">
      <xdr:nvCxnSpPr>
        <xdr:cNvPr id="378" name="直線コネクタ 377"/>
        <xdr:cNvCxnSpPr/>
      </xdr:nvCxnSpPr>
      <xdr:spPr>
        <a:xfrm flipV="1">
          <a:off x="1320800" y="134696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0" name="テキスト ボックス 379"/>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2" name="テキスト ボックス 381"/>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8" name="円/楕円 38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0" name="円/楕円 389"/>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91" name="テキスト ボックス 390"/>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80011</xdr:rowOff>
    </xdr:from>
    <xdr:to>
      <xdr:col>4</xdr:col>
      <xdr:colOff>396875</xdr:colOff>
      <xdr:row>78</xdr:row>
      <xdr:rowOff>10161</xdr:rowOff>
    </xdr:to>
    <xdr:sp macro="" textlink="">
      <xdr:nvSpPr>
        <xdr:cNvPr id="392" name="円/楕円 391"/>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166388</xdr:rowOff>
    </xdr:from>
    <xdr:ext cx="762000" cy="259045"/>
    <xdr:sp macro="" textlink="">
      <xdr:nvSpPr>
        <xdr:cNvPr id="393" name="テキスト ボックス 392"/>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94" name="円/楕円 393"/>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95" name="テキスト ボックス 394"/>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6" name="円/楕円 395"/>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7" name="テキスト ボックス 396"/>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経常収支比率に係る公債費以外は、Ｈ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比べると減少したものの、依然県平均を上回っている。これは人件費や</a:t>
          </a:r>
          <a:r>
            <a:rPr kumimoji="1" lang="ja-JP" altLang="en-US" sz="1300">
              <a:solidFill>
                <a:schemeClr val="dk1"/>
              </a:solidFill>
              <a:effectLst/>
              <a:latin typeface="+mn-lt"/>
              <a:ea typeface="+mn-ea"/>
              <a:cs typeface="+mn-cs"/>
            </a:rPr>
            <a:t>繰出金</a:t>
          </a:r>
          <a:r>
            <a:rPr kumimoji="1" lang="ja-JP" altLang="ja-JP" sz="1300">
              <a:solidFill>
                <a:schemeClr val="dk1"/>
              </a:solidFill>
              <a:effectLst/>
              <a:latin typeface="+mn-lt"/>
              <a:ea typeface="+mn-ea"/>
              <a:cs typeface="+mn-cs"/>
            </a:rPr>
            <a:t>が平均を大幅に上回っているのが主な原因と考えられる。今後は、定員適正化計画や行政改革大綱・推進計画に基づき職員数の減や事務事業の見直しにより、経常化した支出の見直しに努める。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77</xdr:row>
      <xdr:rowOff>168911</xdr:rowOff>
    </xdr:to>
    <xdr:cxnSp macro="">
      <xdr:nvCxnSpPr>
        <xdr:cNvPr id="430" name="直線コネクタ 429"/>
        <xdr:cNvCxnSpPr/>
      </xdr:nvCxnSpPr>
      <xdr:spPr>
        <a:xfrm flipV="1">
          <a:off x="15671800" y="13324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27939</xdr:rowOff>
    </xdr:to>
    <xdr:cxnSp macro="">
      <xdr:nvCxnSpPr>
        <xdr:cNvPr id="433" name="直線コネクタ 432"/>
        <xdr:cNvCxnSpPr/>
      </xdr:nvCxnSpPr>
      <xdr:spPr>
        <a:xfrm flipV="1">
          <a:off x="14782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4" name="フローチャート : 判断 433"/>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168927</xdr:rowOff>
    </xdr:from>
    <xdr:ext cx="736600" cy="259045"/>
    <xdr:sp macro="" textlink="">
      <xdr:nvSpPr>
        <xdr:cNvPr id="435" name="テキスト ボックス 434"/>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78</xdr:row>
      <xdr:rowOff>27939</xdr:rowOff>
    </xdr:to>
    <xdr:cxnSp macro="">
      <xdr:nvCxnSpPr>
        <xdr:cNvPr id="436" name="直線コネクタ 435"/>
        <xdr:cNvCxnSpPr/>
      </xdr:nvCxnSpPr>
      <xdr:spPr>
        <a:xfrm>
          <a:off x="13893800" y="132600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58420</xdr:rowOff>
    </xdr:to>
    <xdr:cxnSp macro="">
      <xdr:nvCxnSpPr>
        <xdr:cNvPr id="439" name="直線コネクタ 438"/>
        <xdr:cNvCxnSpPr/>
      </xdr:nvCxnSpPr>
      <xdr:spPr>
        <a:xfrm>
          <a:off x="13004800" y="132372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3" name="テキスト ボックス 442"/>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9" name="円/楕円 448"/>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88916</xdr:rowOff>
    </xdr:from>
    <xdr:ext cx="762000" cy="259045"/>
    <xdr:sp macro="" textlink="">
      <xdr:nvSpPr>
        <xdr:cNvPr id="450" name="公債費以外該当値テキスト"/>
        <xdr:cNvSpPr txBox="1"/>
      </xdr:nvSpPr>
      <xdr:spPr>
        <a:xfrm>
          <a:off x="16598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51" name="円/楕円 450"/>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52" name="テキスト ボックス 451"/>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3" name="円/楕円 452"/>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4" name="テキスト ボックス 453"/>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5" name="円/楕円 454"/>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56" name="テキスト ボックス 455"/>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57" name="円/楕円 456"/>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58" name="テキスト ボックス 457"/>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鹿児島県いちき串木野市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52269</xdr:rowOff>
    </xdr:from>
    <xdr:to>
      <xdr:col>4</xdr:col>
      <xdr:colOff>1117600</xdr:colOff>
      <xdr:row>17</xdr:row>
      <xdr:rowOff>59795</xdr:rowOff>
    </xdr:to>
    <xdr:cxnSp macro="">
      <xdr:nvCxnSpPr>
        <xdr:cNvPr id="47" name="直線コネクタ 46"/>
        <xdr:cNvCxnSpPr/>
      </xdr:nvCxnSpPr>
      <xdr:spPr bwMode="auto">
        <a:xfrm>
          <a:off x="5003800" y="3014544"/>
          <a:ext cx="647700" cy="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44571</xdr:rowOff>
    </xdr:from>
    <xdr:ext cx="762000" cy="259045"/>
    <xdr:sp macro="" textlink="">
      <xdr:nvSpPr>
        <xdr:cNvPr id="48" name="人口1人当たり決算額の推移平均値テキスト130"/>
        <xdr:cNvSpPr txBox="1"/>
      </xdr:nvSpPr>
      <xdr:spPr>
        <a:xfrm>
          <a:off x="5740400" y="3006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52269</xdr:rowOff>
    </xdr:from>
    <xdr:to>
      <xdr:col>4</xdr:col>
      <xdr:colOff>469900</xdr:colOff>
      <xdr:row>17</xdr:row>
      <xdr:rowOff>59269</xdr:rowOff>
    </xdr:to>
    <xdr:cxnSp macro="">
      <xdr:nvCxnSpPr>
        <xdr:cNvPr id="50" name="直線コネクタ 49"/>
        <xdr:cNvCxnSpPr/>
      </xdr:nvCxnSpPr>
      <xdr:spPr bwMode="auto">
        <a:xfrm flipV="1">
          <a:off x="4305300" y="3014544"/>
          <a:ext cx="698500" cy="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74543</xdr:rowOff>
    </xdr:from>
    <xdr:to>
      <xdr:col>4</xdr:col>
      <xdr:colOff>520700</xdr:colOff>
      <xdr:row>18</xdr:row>
      <xdr:rowOff>4693</xdr:rowOff>
    </xdr:to>
    <xdr:sp macro="" textlink="">
      <xdr:nvSpPr>
        <xdr:cNvPr id="51" name="フローチャート : 判断 50"/>
        <xdr:cNvSpPr/>
      </xdr:nvSpPr>
      <xdr:spPr bwMode="auto">
        <a:xfrm>
          <a:off x="4953000" y="3036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160920</xdr:rowOff>
    </xdr:from>
    <xdr:ext cx="736600" cy="259045"/>
    <xdr:sp macro="" textlink="">
      <xdr:nvSpPr>
        <xdr:cNvPr id="52" name="テキスト ボックス 51"/>
        <xdr:cNvSpPr txBox="1"/>
      </xdr:nvSpPr>
      <xdr:spPr>
        <a:xfrm>
          <a:off x="4622800" y="3123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59269</xdr:rowOff>
    </xdr:from>
    <xdr:to>
      <xdr:col>3</xdr:col>
      <xdr:colOff>904875</xdr:colOff>
      <xdr:row>17</xdr:row>
      <xdr:rowOff>81503</xdr:rowOff>
    </xdr:to>
    <xdr:cxnSp macro="">
      <xdr:nvCxnSpPr>
        <xdr:cNvPr id="53" name="直線コネクタ 52"/>
        <xdr:cNvCxnSpPr/>
      </xdr:nvCxnSpPr>
      <xdr:spPr bwMode="auto">
        <a:xfrm flipV="1">
          <a:off x="3606800" y="3021544"/>
          <a:ext cx="698500" cy="22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105032</xdr:rowOff>
    </xdr:from>
    <xdr:ext cx="762000" cy="259045"/>
    <xdr:sp macro="" textlink="">
      <xdr:nvSpPr>
        <xdr:cNvPr id="55" name="テキスト ボックス 54"/>
        <xdr:cNvSpPr txBox="1"/>
      </xdr:nvSpPr>
      <xdr:spPr>
        <a:xfrm>
          <a:off x="3924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68774</xdr:rowOff>
    </xdr:from>
    <xdr:to>
      <xdr:col>3</xdr:col>
      <xdr:colOff>206375</xdr:colOff>
      <xdr:row>17</xdr:row>
      <xdr:rowOff>81503</xdr:rowOff>
    </xdr:to>
    <xdr:cxnSp macro="">
      <xdr:nvCxnSpPr>
        <xdr:cNvPr id="56" name="直線コネクタ 55"/>
        <xdr:cNvCxnSpPr/>
      </xdr:nvCxnSpPr>
      <xdr:spPr bwMode="auto">
        <a:xfrm>
          <a:off x="2908300" y="3031049"/>
          <a:ext cx="698500" cy="1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118634</xdr:rowOff>
    </xdr:from>
    <xdr:ext cx="762000" cy="259045"/>
    <xdr:sp macro="" textlink="">
      <xdr:nvSpPr>
        <xdr:cNvPr id="58" name="テキスト ボックス 57"/>
        <xdr:cNvSpPr txBox="1"/>
      </xdr:nvSpPr>
      <xdr:spPr>
        <a:xfrm>
          <a:off x="32258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111813</xdr:rowOff>
    </xdr:from>
    <xdr:ext cx="762000" cy="259045"/>
    <xdr:sp macro="" textlink="">
      <xdr:nvSpPr>
        <xdr:cNvPr id="60" name="テキスト ボックス 59"/>
        <xdr:cNvSpPr txBox="1"/>
      </xdr:nvSpPr>
      <xdr:spPr>
        <a:xfrm>
          <a:off x="25273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8995</xdr:rowOff>
    </xdr:from>
    <xdr:to>
      <xdr:col>5</xdr:col>
      <xdr:colOff>34925</xdr:colOff>
      <xdr:row>17</xdr:row>
      <xdr:rowOff>110595</xdr:rowOff>
    </xdr:to>
    <xdr:sp macro="" textlink="">
      <xdr:nvSpPr>
        <xdr:cNvPr id="66" name="円/楕円 65"/>
        <xdr:cNvSpPr/>
      </xdr:nvSpPr>
      <xdr:spPr bwMode="auto">
        <a:xfrm>
          <a:off x="5600700" y="297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25522</xdr:rowOff>
    </xdr:from>
    <xdr:ext cx="762000" cy="259045"/>
    <xdr:sp macro="" textlink="">
      <xdr:nvSpPr>
        <xdr:cNvPr id="67" name="人口1人当たり決算額の推移該当値テキスト130"/>
        <xdr:cNvSpPr txBox="1"/>
      </xdr:nvSpPr>
      <xdr:spPr>
        <a:xfrm>
          <a:off x="5740400" y="2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1469</xdr:rowOff>
    </xdr:from>
    <xdr:to>
      <xdr:col>4</xdr:col>
      <xdr:colOff>520700</xdr:colOff>
      <xdr:row>17</xdr:row>
      <xdr:rowOff>103069</xdr:rowOff>
    </xdr:to>
    <xdr:sp macro="" textlink="">
      <xdr:nvSpPr>
        <xdr:cNvPr id="68" name="円/楕円 67"/>
        <xdr:cNvSpPr/>
      </xdr:nvSpPr>
      <xdr:spPr bwMode="auto">
        <a:xfrm>
          <a:off x="4953000" y="296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113246</xdr:rowOff>
    </xdr:from>
    <xdr:ext cx="736600" cy="259045"/>
    <xdr:sp macro="" textlink="">
      <xdr:nvSpPr>
        <xdr:cNvPr id="69" name="テキスト ボックス 68"/>
        <xdr:cNvSpPr txBox="1"/>
      </xdr:nvSpPr>
      <xdr:spPr>
        <a:xfrm>
          <a:off x="4622800" y="273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8469</xdr:rowOff>
    </xdr:from>
    <xdr:to>
      <xdr:col>3</xdr:col>
      <xdr:colOff>955675</xdr:colOff>
      <xdr:row>17</xdr:row>
      <xdr:rowOff>110069</xdr:rowOff>
    </xdr:to>
    <xdr:sp macro="" textlink="">
      <xdr:nvSpPr>
        <xdr:cNvPr id="70" name="円/楕円 69"/>
        <xdr:cNvSpPr/>
      </xdr:nvSpPr>
      <xdr:spPr bwMode="auto">
        <a:xfrm>
          <a:off x="4254500" y="297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120246</xdr:rowOff>
    </xdr:from>
    <xdr:ext cx="762000" cy="259045"/>
    <xdr:sp macro="" textlink="">
      <xdr:nvSpPr>
        <xdr:cNvPr id="71" name="テキスト ボックス 70"/>
        <xdr:cNvSpPr txBox="1"/>
      </xdr:nvSpPr>
      <xdr:spPr>
        <a:xfrm>
          <a:off x="3924300" y="273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30703</xdr:rowOff>
    </xdr:from>
    <xdr:to>
      <xdr:col>3</xdr:col>
      <xdr:colOff>257175</xdr:colOff>
      <xdr:row>17</xdr:row>
      <xdr:rowOff>132303</xdr:rowOff>
    </xdr:to>
    <xdr:sp macro="" textlink="">
      <xdr:nvSpPr>
        <xdr:cNvPr id="72" name="円/楕円 71"/>
        <xdr:cNvSpPr/>
      </xdr:nvSpPr>
      <xdr:spPr bwMode="auto">
        <a:xfrm>
          <a:off x="3556000" y="299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142480</xdr:rowOff>
    </xdr:from>
    <xdr:ext cx="762000" cy="259045"/>
    <xdr:sp macro="" textlink="">
      <xdr:nvSpPr>
        <xdr:cNvPr id="73" name="テキスト ボックス 72"/>
        <xdr:cNvSpPr txBox="1"/>
      </xdr:nvSpPr>
      <xdr:spPr>
        <a:xfrm>
          <a:off x="3225800" y="276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17974</xdr:rowOff>
    </xdr:from>
    <xdr:to>
      <xdr:col>2</xdr:col>
      <xdr:colOff>692150</xdr:colOff>
      <xdr:row>17</xdr:row>
      <xdr:rowOff>119574</xdr:rowOff>
    </xdr:to>
    <xdr:sp macro="" textlink="">
      <xdr:nvSpPr>
        <xdr:cNvPr id="74" name="円/楕円 73"/>
        <xdr:cNvSpPr/>
      </xdr:nvSpPr>
      <xdr:spPr bwMode="auto">
        <a:xfrm>
          <a:off x="2857500" y="298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129751</xdr:rowOff>
    </xdr:from>
    <xdr:ext cx="762000" cy="259045"/>
    <xdr:sp macro="" textlink="">
      <xdr:nvSpPr>
        <xdr:cNvPr id="75" name="テキスト ボックス 74"/>
        <xdr:cNvSpPr txBox="1"/>
      </xdr:nvSpPr>
      <xdr:spPr>
        <a:xfrm>
          <a:off x="2527300" y="27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302656</xdr:rowOff>
    </xdr:from>
    <xdr:to>
      <xdr:col>4</xdr:col>
      <xdr:colOff>1117600</xdr:colOff>
      <xdr:row>35</xdr:row>
      <xdr:rowOff>311663</xdr:rowOff>
    </xdr:to>
    <xdr:cxnSp macro="">
      <xdr:nvCxnSpPr>
        <xdr:cNvPr id="107" name="直線コネクタ 106"/>
        <xdr:cNvCxnSpPr/>
      </xdr:nvCxnSpPr>
      <xdr:spPr bwMode="auto">
        <a:xfrm>
          <a:off x="5003800" y="6913006"/>
          <a:ext cx="647700" cy="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296441</xdr:rowOff>
    </xdr:from>
    <xdr:ext cx="762000" cy="259045"/>
    <xdr:sp macro="" textlink="">
      <xdr:nvSpPr>
        <xdr:cNvPr id="108" name="人口1人当たり決算額の推移平均値テキスト445"/>
        <xdr:cNvSpPr txBox="1"/>
      </xdr:nvSpPr>
      <xdr:spPr>
        <a:xfrm>
          <a:off x="5740400" y="690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302656</xdr:rowOff>
    </xdr:from>
    <xdr:to>
      <xdr:col>4</xdr:col>
      <xdr:colOff>469900</xdr:colOff>
      <xdr:row>36</xdr:row>
      <xdr:rowOff>29914</xdr:rowOff>
    </xdr:to>
    <xdr:cxnSp macro="">
      <xdr:nvCxnSpPr>
        <xdr:cNvPr id="110" name="直線コネクタ 109"/>
        <xdr:cNvCxnSpPr/>
      </xdr:nvCxnSpPr>
      <xdr:spPr bwMode="auto">
        <a:xfrm flipV="1">
          <a:off x="4305300" y="6913006"/>
          <a:ext cx="698500" cy="7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1" name="フローチャート : 判断 110"/>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2" name="テキスト ボックス 111"/>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255816</xdr:rowOff>
    </xdr:from>
    <xdr:to>
      <xdr:col>3</xdr:col>
      <xdr:colOff>904875</xdr:colOff>
      <xdr:row>36</xdr:row>
      <xdr:rowOff>29914</xdr:rowOff>
    </xdr:to>
    <xdr:cxnSp macro="">
      <xdr:nvCxnSpPr>
        <xdr:cNvPr id="113" name="直線コネクタ 112"/>
        <xdr:cNvCxnSpPr/>
      </xdr:nvCxnSpPr>
      <xdr:spPr bwMode="auto">
        <a:xfrm>
          <a:off x="3606800" y="6866166"/>
          <a:ext cx="698500" cy="1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166639</xdr:rowOff>
    </xdr:from>
    <xdr:to>
      <xdr:col>3</xdr:col>
      <xdr:colOff>206375</xdr:colOff>
      <xdr:row>35</xdr:row>
      <xdr:rowOff>255816</xdr:rowOff>
    </xdr:to>
    <xdr:cxnSp macro="">
      <xdr:nvCxnSpPr>
        <xdr:cNvPr id="116" name="直線コネクタ 115"/>
        <xdr:cNvCxnSpPr/>
      </xdr:nvCxnSpPr>
      <xdr:spPr bwMode="auto">
        <a:xfrm>
          <a:off x="2908300" y="6776989"/>
          <a:ext cx="698500" cy="89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260863</xdr:rowOff>
    </xdr:from>
    <xdr:to>
      <xdr:col>5</xdr:col>
      <xdr:colOff>34925</xdr:colOff>
      <xdr:row>36</xdr:row>
      <xdr:rowOff>19563</xdr:rowOff>
    </xdr:to>
    <xdr:sp macro="" textlink="">
      <xdr:nvSpPr>
        <xdr:cNvPr id="126" name="円/楕円 125"/>
        <xdr:cNvSpPr/>
      </xdr:nvSpPr>
      <xdr:spPr bwMode="auto">
        <a:xfrm>
          <a:off x="5600700" y="687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105940</xdr:rowOff>
    </xdr:from>
    <xdr:ext cx="762000" cy="259045"/>
    <xdr:sp macro="" textlink="">
      <xdr:nvSpPr>
        <xdr:cNvPr id="127" name="人口1人当たり決算額の推移該当値テキスト445"/>
        <xdr:cNvSpPr txBox="1"/>
      </xdr:nvSpPr>
      <xdr:spPr>
        <a:xfrm>
          <a:off x="5740400" y="671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251856</xdr:rowOff>
    </xdr:from>
    <xdr:to>
      <xdr:col>4</xdr:col>
      <xdr:colOff>520700</xdr:colOff>
      <xdr:row>36</xdr:row>
      <xdr:rowOff>10556</xdr:rowOff>
    </xdr:to>
    <xdr:sp macro="" textlink="">
      <xdr:nvSpPr>
        <xdr:cNvPr id="128" name="円/楕円 127"/>
        <xdr:cNvSpPr/>
      </xdr:nvSpPr>
      <xdr:spPr bwMode="auto">
        <a:xfrm>
          <a:off x="4953000" y="686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20733</xdr:rowOff>
    </xdr:from>
    <xdr:ext cx="736600" cy="259045"/>
    <xdr:sp macro="" textlink="">
      <xdr:nvSpPr>
        <xdr:cNvPr id="129" name="テキスト ボックス 128"/>
        <xdr:cNvSpPr txBox="1"/>
      </xdr:nvSpPr>
      <xdr:spPr>
        <a:xfrm>
          <a:off x="4622800" y="663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322014</xdr:rowOff>
    </xdr:from>
    <xdr:to>
      <xdr:col>3</xdr:col>
      <xdr:colOff>955675</xdr:colOff>
      <xdr:row>36</xdr:row>
      <xdr:rowOff>80714</xdr:rowOff>
    </xdr:to>
    <xdr:sp macro="" textlink="">
      <xdr:nvSpPr>
        <xdr:cNvPr id="130" name="円/楕円 129"/>
        <xdr:cNvSpPr/>
      </xdr:nvSpPr>
      <xdr:spPr bwMode="auto">
        <a:xfrm>
          <a:off x="4254500" y="693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65491</xdr:rowOff>
    </xdr:from>
    <xdr:ext cx="762000" cy="259045"/>
    <xdr:sp macro="" textlink="">
      <xdr:nvSpPr>
        <xdr:cNvPr id="131" name="テキスト ボックス 130"/>
        <xdr:cNvSpPr txBox="1"/>
      </xdr:nvSpPr>
      <xdr:spPr>
        <a:xfrm>
          <a:off x="3924300" y="701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205016</xdr:rowOff>
    </xdr:from>
    <xdr:to>
      <xdr:col>3</xdr:col>
      <xdr:colOff>257175</xdr:colOff>
      <xdr:row>35</xdr:row>
      <xdr:rowOff>306616</xdr:rowOff>
    </xdr:to>
    <xdr:sp macro="" textlink="">
      <xdr:nvSpPr>
        <xdr:cNvPr id="132" name="円/楕円 131"/>
        <xdr:cNvSpPr/>
      </xdr:nvSpPr>
      <xdr:spPr bwMode="auto">
        <a:xfrm>
          <a:off x="3556000" y="6815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291393</xdr:rowOff>
    </xdr:from>
    <xdr:ext cx="762000" cy="259045"/>
    <xdr:sp macro="" textlink="">
      <xdr:nvSpPr>
        <xdr:cNvPr id="133" name="テキスト ボックス 132"/>
        <xdr:cNvSpPr txBox="1"/>
      </xdr:nvSpPr>
      <xdr:spPr>
        <a:xfrm>
          <a:off x="3225800" y="690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115839</xdr:rowOff>
    </xdr:from>
    <xdr:to>
      <xdr:col>2</xdr:col>
      <xdr:colOff>692150</xdr:colOff>
      <xdr:row>35</xdr:row>
      <xdr:rowOff>217439</xdr:rowOff>
    </xdr:to>
    <xdr:sp macro="" textlink="">
      <xdr:nvSpPr>
        <xdr:cNvPr id="134" name="円/楕円 133"/>
        <xdr:cNvSpPr/>
      </xdr:nvSpPr>
      <xdr:spPr bwMode="auto">
        <a:xfrm>
          <a:off x="2857500" y="672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202216</xdr:rowOff>
    </xdr:from>
    <xdr:ext cx="762000" cy="259045"/>
    <xdr:sp macro="" textlink="">
      <xdr:nvSpPr>
        <xdr:cNvPr id="135" name="テキスト ボックス 134"/>
        <xdr:cNvSpPr txBox="1"/>
      </xdr:nvSpPr>
      <xdr:spPr>
        <a:xfrm>
          <a:off x="2527300" y="681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28,916
28,744
112.30
17,191,001
16,557,906
554,385
8,787,636
21,357,802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82.5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40136</xdr:rowOff>
    </xdr:from>
    <xdr:to>
      <xdr:col>6</xdr:col>
      <xdr:colOff>511175</xdr:colOff>
      <xdr:row>36</xdr:row>
      <xdr:rowOff>53947</xdr:rowOff>
    </xdr:to>
    <xdr:cxnSp macro="">
      <xdr:nvCxnSpPr>
        <xdr:cNvPr id="58" name="直線コネクタ 57"/>
        <xdr:cNvCxnSpPr/>
      </xdr:nvCxnSpPr>
      <xdr:spPr>
        <a:xfrm>
          <a:off x="3797300" y="6212336"/>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37918</xdr:rowOff>
    </xdr:from>
    <xdr:to>
      <xdr:col>5</xdr:col>
      <xdr:colOff>358775</xdr:colOff>
      <xdr:row>36</xdr:row>
      <xdr:rowOff>40136</xdr:rowOff>
    </xdr:to>
    <xdr:cxnSp macro="">
      <xdr:nvCxnSpPr>
        <xdr:cNvPr id="61" name="直線コネクタ 60"/>
        <xdr:cNvCxnSpPr/>
      </xdr:nvCxnSpPr>
      <xdr:spPr>
        <a:xfrm>
          <a:off x="2908300" y="6210118"/>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103000</xdr:rowOff>
    </xdr:from>
    <xdr:to>
      <xdr:col>5</xdr:col>
      <xdr:colOff>409575</xdr:colOff>
      <xdr:row>37</xdr:row>
      <xdr:rowOff>33150</xdr:rowOff>
    </xdr:to>
    <xdr:sp macro="" textlink="">
      <xdr:nvSpPr>
        <xdr:cNvPr id="62" name="フローチャート : 判断 61"/>
        <xdr:cNvSpPr/>
      </xdr:nvSpPr>
      <xdr:spPr>
        <a:xfrm>
          <a:off x="3746500" y="62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24277</xdr:rowOff>
    </xdr:from>
    <xdr:ext cx="534377" cy="259045"/>
    <xdr:sp macro="" textlink="">
      <xdr:nvSpPr>
        <xdr:cNvPr id="63" name="テキスト ボックス 62"/>
        <xdr:cNvSpPr txBox="1"/>
      </xdr:nvSpPr>
      <xdr:spPr>
        <a:xfrm>
          <a:off x="3530111" y="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37918</xdr:rowOff>
    </xdr:from>
    <xdr:to>
      <xdr:col>4</xdr:col>
      <xdr:colOff>155575</xdr:colOff>
      <xdr:row>36</xdr:row>
      <xdr:rowOff>60216</xdr:rowOff>
    </xdr:to>
    <xdr:cxnSp macro="">
      <xdr:nvCxnSpPr>
        <xdr:cNvPr id="64" name="直線コネクタ 63"/>
        <xdr:cNvCxnSpPr/>
      </xdr:nvCxnSpPr>
      <xdr:spPr>
        <a:xfrm flipV="1">
          <a:off x="2019300" y="6210118"/>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139345</xdr:rowOff>
    </xdr:from>
    <xdr:ext cx="534377" cy="259045"/>
    <xdr:sp macro="" textlink="">
      <xdr:nvSpPr>
        <xdr:cNvPr id="66" name="テキスト ボックス 65"/>
        <xdr:cNvSpPr txBox="1"/>
      </xdr:nvSpPr>
      <xdr:spPr>
        <a:xfrm>
          <a:off x="2641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47094</xdr:rowOff>
    </xdr:from>
    <xdr:to>
      <xdr:col>2</xdr:col>
      <xdr:colOff>638175</xdr:colOff>
      <xdr:row>36</xdr:row>
      <xdr:rowOff>60216</xdr:rowOff>
    </xdr:to>
    <xdr:cxnSp macro="">
      <xdr:nvCxnSpPr>
        <xdr:cNvPr id="67" name="直線コネクタ 66"/>
        <xdr:cNvCxnSpPr/>
      </xdr:nvCxnSpPr>
      <xdr:spPr>
        <a:xfrm>
          <a:off x="1130300" y="6219294"/>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144274</xdr:rowOff>
    </xdr:from>
    <xdr:ext cx="534377" cy="259045"/>
    <xdr:sp macro="" textlink="">
      <xdr:nvSpPr>
        <xdr:cNvPr id="69" name="テキスト ボックス 68"/>
        <xdr:cNvSpPr txBox="1"/>
      </xdr:nvSpPr>
      <xdr:spPr>
        <a:xfrm>
          <a:off x="1752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136506</xdr:rowOff>
    </xdr:from>
    <xdr:ext cx="534377" cy="259045"/>
    <xdr:sp macro="" textlink="">
      <xdr:nvSpPr>
        <xdr:cNvPr id="71" name="テキスト ボックス 70"/>
        <xdr:cNvSpPr txBox="1"/>
      </xdr:nvSpPr>
      <xdr:spPr>
        <a:xfrm>
          <a:off x="863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3147</xdr:rowOff>
    </xdr:from>
    <xdr:to>
      <xdr:col>6</xdr:col>
      <xdr:colOff>561975</xdr:colOff>
      <xdr:row>36</xdr:row>
      <xdr:rowOff>104747</xdr:rowOff>
    </xdr:to>
    <xdr:sp macro="" textlink="">
      <xdr:nvSpPr>
        <xdr:cNvPr id="77" name="円/楕円 76"/>
        <xdr:cNvSpPr/>
      </xdr:nvSpPr>
      <xdr:spPr>
        <a:xfrm>
          <a:off x="4584700" y="61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26024</xdr:rowOff>
    </xdr:from>
    <xdr:ext cx="534377" cy="259045"/>
    <xdr:sp macro="" textlink="">
      <xdr:nvSpPr>
        <xdr:cNvPr id="78" name="人件費該当値テキスト"/>
        <xdr:cNvSpPr txBox="1"/>
      </xdr:nvSpPr>
      <xdr:spPr>
        <a:xfrm>
          <a:off x="4686300" y="602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93,756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160786</xdr:rowOff>
    </xdr:from>
    <xdr:to>
      <xdr:col>5</xdr:col>
      <xdr:colOff>409575</xdr:colOff>
      <xdr:row>36</xdr:row>
      <xdr:rowOff>90936</xdr:rowOff>
    </xdr:to>
    <xdr:sp macro="" textlink="">
      <xdr:nvSpPr>
        <xdr:cNvPr id="79" name="円/楕円 78"/>
        <xdr:cNvSpPr/>
      </xdr:nvSpPr>
      <xdr:spPr>
        <a:xfrm>
          <a:off x="3746500" y="61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107463</xdr:rowOff>
    </xdr:from>
    <xdr:ext cx="534377" cy="259045"/>
    <xdr:sp macro="" textlink="">
      <xdr:nvSpPr>
        <xdr:cNvPr id="80" name="テキスト ボックス 79"/>
        <xdr:cNvSpPr txBox="1"/>
      </xdr:nvSpPr>
      <xdr:spPr>
        <a:xfrm>
          <a:off x="3530111" y="59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96,777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158568</xdr:rowOff>
    </xdr:from>
    <xdr:to>
      <xdr:col>4</xdr:col>
      <xdr:colOff>206375</xdr:colOff>
      <xdr:row>36</xdr:row>
      <xdr:rowOff>88718</xdr:rowOff>
    </xdr:to>
    <xdr:sp macro="" textlink="">
      <xdr:nvSpPr>
        <xdr:cNvPr id="81" name="円/楕円 80"/>
        <xdr:cNvSpPr/>
      </xdr:nvSpPr>
      <xdr:spPr>
        <a:xfrm>
          <a:off x="2857500" y="6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105245</xdr:rowOff>
    </xdr:from>
    <xdr:ext cx="534377" cy="259045"/>
    <xdr:sp macro="" textlink="">
      <xdr:nvSpPr>
        <xdr:cNvPr id="82" name="テキスト ボックス 81"/>
        <xdr:cNvSpPr txBox="1"/>
      </xdr:nvSpPr>
      <xdr:spPr>
        <a:xfrm>
          <a:off x="2641111" y="593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9416</xdr:rowOff>
    </xdr:from>
    <xdr:to>
      <xdr:col>3</xdr:col>
      <xdr:colOff>3175</xdr:colOff>
      <xdr:row>36</xdr:row>
      <xdr:rowOff>111016</xdr:rowOff>
    </xdr:to>
    <xdr:sp macro="" textlink="">
      <xdr:nvSpPr>
        <xdr:cNvPr id="83" name="円/楕円 82"/>
        <xdr:cNvSpPr/>
      </xdr:nvSpPr>
      <xdr:spPr>
        <a:xfrm>
          <a:off x="1968500" y="61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127543</xdr:rowOff>
    </xdr:from>
    <xdr:ext cx="534377" cy="259045"/>
    <xdr:sp macro="" textlink="">
      <xdr:nvSpPr>
        <xdr:cNvPr id="84" name="テキスト ボックス 83"/>
        <xdr:cNvSpPr txBox="1"/>
      </xdr:nvSpPr>
      <xdr:spPr>
        <a:xfrm>
          <a:off x="1752111" y="59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167744</xdr:rowOff>
    </xdr:from>
    <xdr:to>
      <xdr:col>1</xdr:col>
      <xdr:colOff>485775</xdr:colOff>
      <xdr:row>36</xdr:row>
      <xdr:rowOff>97894</xdr:rowOff>
    </xdr:to>
    <xdr:sp macro="" textlink="">
      <xdr:nvSpPr>
        <xdr:cNvPr id="85" name="円/楕円 84"/>
        <xdr:cNvSpPr/>
      </xdr:nvSpPr>
      <xdr:spPr>
        <a:xfrm>
          <a:off x="1079500" y="61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114421</xdr:rowOff>
    </xdr:from>
    <xdr:ext cx="534377" cy="259045"/>
    <xdr:sp macro="" textlink="">
      <xdr:nvSpPr>
        <xdr:cNvPr id="86" name="テキスト ボックス 85"/>
        <xdr:cNvSpPr txBox="1"/>
      </xdr:nvSpPr>
      <xdr:spPr>
        <a:xfrm>
          <a:off x="863111" y="594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62624</xdr:rowOff>
    </xdr:from>
    <xdr:to>
      <xdr:col>6</xdr:col>
      <xdr:colOff>511175</xdr:colOff>
      <xdr:row>57</xdr:row>
      <xdr:rowOff>123012</xdr:rowOff>
    </xdr:to>
    <xdr:cxnSp macro="">
      <xdr:nvCxnSpPr>
        <xdr:cNvPr id="116" name="直線コネクタ 115"/>
        <xdr:cNvCxnSpPr/>
      </xdr:nvCxnSpPr>
      <xdr:spPr>
        <a:xfrm flipV="1">
          <a:off x="3797300" y="9835274"/>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123012</xdr:rowOff>
    </xdr:from>
    <xdr:to>
      <xdr:col>5</xdr:col>
      <xdr:colOff>358775</xdr:colOff>
      <xdr:row>58</xdr:row>
      <xdr:rowOff>32944</xdr:rowOff>
    </xdr:to>
    <xdr:cxnSp macro="">
      <xdr:nvCxnSpPr>
        <xdr:cNvPr id="119" name="直線コネクタ 118"/>
        <xdr:cNvCxnSpPr/>
      </xdr:nvCxnSpPr>
      <xdr:spPr>
        <a:xfrm flipV="1">
          <a:off x="2908300" y="9895662"/>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169342</xdr:rowOff>
    </xdr:from>
    <xdr:to>
      <xdr:col>5</xdr:col>
      <xdr:colOff>409575</xdr:colOff>
      <xdr:row>56</xdr:row>
      <xdr:rowOff>99492</xdr:rowOff>
    </xdr:to>
    <xdr:sp macro="" textlink="">
      <xdr:nvSpPr>
        <xdr:cNvPr id="120" name="フローチャート : 判断 119"/>
        <xdr:cNvSpPr/>
      </xdr:nvSpPr>
      <xdr:spPr>
        <a:xfrm>
          <a:off x="3746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116019</xdr:rowOff>
    </xdr:from>
    <xdr:ext cx="534377" cy="259045"/>
    <xdr:sp macro="" textlink="">
      <xdr:nvSpPr>
        <xdr:cNvPr id="121" name="テキスト ボックス 120"/>
        <xdr:cNvSpPr txBox="1"/>
      </xdr:nvSpPr>
      <xdr:spPr>
        <a:xfrm>
          <a:off x="3530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32944</xdr:rowOff>
    </xdr:from>
    <xdr:to>
      <xdr:col>4</xdr:col>
      <xdr:colOff>155575</xdr:colOff>
      <xdr:row>58</xdr:row>
      <xdr:rowOff>40525</xdr:rowOff>
    </xdr:to>
    <xdr:cxnSp macro="">
      <xdr:nvCxnSpPr>
        <xdr:cNvPr id="122" name="直線コネクタ 121"/>
        <xdr:cNvCxnSpPr/>
      </xdr:nvCxnSpPr>
      <xdr:spPr>
        <a:xfrm flipV="1">
          <a:off x="2019300" y="997704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40525</xdr:rowOff>
    </xdr:from>
    <xdr:to>
      <xdr:col>2</xdr:col>
      <xdr:colOff>638175</xdr:colOff>
      <xdr:row>58</xdr:row>
      <xdr:rowOff>120218</xdr:rowOff>
    </xdr:to>
    <xdr:cxnSp macro="">
      <xdr:nvCxnSpPr>
        <xdr:cNvPr id="125" name="直線コネクタ 124"/>
        <xdr:cNvCxnSpPr/>
      </xdr:nvCxnSpPr>
      <xdr:spPr>
        <a:xfrm flipV="1">
          <a:off x="1130300" y="9984625"/>
          <a:ext cx="889000" cy="7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11824</xdr:rowOff>
    </xdr:from>
    <xdr:to>
      <xdr:col>6</xdr:col>
      <xdr:colOff>561975</xdr:colOff>
      <xdr:row>57</xdr:row>
      <xdr:rowOff>113424</xdr:rowOff>
    </xdr:to>
    <xdr:sp macro="" textlink="">
      <xdr:nvSpPr>
        <xdr:cNvPr id="135" name="円/楕円 134"/>
        <xdr:cNvSpPr/>
      </xdr:nvSpPr>
      <xdr:spPr>
        <a:xfrm>
          <a:off x="4584700" y="97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161701</xdr:rowOff>
    </xdr:from>
    <xdr:ext cx="534377" cy="259045"/>
    <xdr:sp macro="" textlink="">
      <xdr:nvSpPr>
        <xdr:cNvPr id="136" name="物件費該当値テキスト"/>
        <xdr:cNvSpPr txBox="1"/>
      </xdr:nvSpPr>
      <xdr:spPr>
        <a:xfrm>
          <a:off x="4686300" y="97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72212</xdr:rowOff>
    </xdr:from>
    <xdr:to>
      <xdr:col>5</xdr:col>
      <xdr:colOff>409575</xdr:colOff>
      <xdr:row>58</xdr:row>
      <xdr:rowOff>2362</xdr:rowOff>
    </xdr:to>
    <xdr:sp macro="" textlink="">
      <xdr:nvSpPr>
        <xdr:cNvPr id="137" name="円/楕円 136"/>
        <xdr:cNvSpPr/>
      </xdr:nvSpPr>
      <xdr:spPr>
        <a:xfrm>
          <a:off x="37465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164939</xdr:rowOff>
    </xdr:from>
    <xdr:ext cx="534377" cy="259045"/>
    <xdr:sp macro="" textlink="">
      <xdr:nvSpPr>
        <xdr:cNvPr id="138" name="テキスト ボックス 137"/>
        <xdr:cNvSpPr txBox="1"/>
      </xdr:nvSpPr>
      <xdr:spPr>
        <a:xfrm>
          <a:off x="3530111" y="99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153594</xdr:rowOff>
    </xdr:from>
    <xdr:to>
      <xdr:col>4</xdr:col>
      <xdr:colOff>206375</xdr:colOff>
      <xdr:row>58</xdr:row>
      <xdr:rowOff>83744</xdr:rowOff>
    </xdr:to>
    <xdr:sp macro="" textlink="">
      <xdr:nvSpPr>
        <xdr:cNvPr id="139" name="円/楕円 138"/>
        <xdr:cNvSpPr/>
      </xdr:nvSpPr>
      <xdr:spPr>
        <a:xfrm>
          <a:off x="2857500" y="99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74871</xdr:rowOff>
    </xdr:from>
    <xdr:ext cx="534377" cy="259045"/>
    <xdr:sp macro="" textlink="">
      <xdr:nvSpPr>
        <xdr:cNvPr id="140" name="テキスト ボックス 139"/>
        <xdr:cNvSpPr txBox="1"/>
      </xdr:nvSpPr>
      <xdr:spPr>
        <a:xfrm>
          <a:off x="2641111" y="1001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161175</xdr:rowOff>
    </xdr:from>
    <xdr:to>
      <xdr:col>3</xdr:col>
      <xdr:colOff>3175</xdr:colOff>
      <xdr:row>58</xdr:row>
      <xdr:rowOff>91325</xdr:rowOff>
    </xdr:to>
    <xdr:sp macro="" textlink="">
      <xdr:nvSpPr>
        <xdr:cNvPr id="141" name="円/楕円 140"/>
        <xdr:cNvSpPr/>
      </xdr:nvSpPr>
      <xdr:spPr>
        <a:xfrm>
          <a:off x="1968500" y="9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82452</xdr:rowOff>
    </xdr:from>
    <xdr:ext cx="534377" cy="259045"/>
    <xdr:sp macro="" textlink="">
      <xdr:nvSpPr>
        <xdr:cNvPr id="142" name="テキスト ボックス 141"/>
        <xdr:cNvSpPr txBox="1"/>
      </xdr:nvSpPr>
      <xdr:spPr>
        <a:xfrm>
          <a:off x="1752111" y="100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69418</xdr:rowOff>
    </xdr:from>
    <xdr:to>
      <xdr:col>1</xdr:col>
      <xdr:colOff>485775</xdr:colOff>
      <xdr:row>58</xdr:row>
      <xdr:rowOff>171018</xdr:rowOff>
    </xdr:to>
    <xdr:sp macro="" textlink="">
      <xdr:nvSpPr>
        <xdr:cNvPr id="143" name="円/楕円 142"/>
        <xdr:cNvSpPr/>
      </xdr:nvSpPr>
      <xdr:spPr>
        <a:xfrm>
          <a:off x="1079500" y="100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162145</xdr:rowOff>
    </xdr:from>
    <xdr:ext cx="534377" cy="259045"/>
    <xdr:sp macro="" textlink="">
      <xdr:nvSpPr>
        <xdr:cNvPr id="144" name="テキスト ボックス 143"/>
        <xdr:cNvSpPr txBox="1"/>
      </xdr:nvSpPr>
      <xdr:spPr>
        <a:xfrm>
          <a:off x="863111" y="101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106736</xdr:rowOff>
    </xdr:from>
    <xdr:to>
      <xdr:col>6</xdr:col>
      <xdr:colOff>511175</xdr:colOff>
      <xdr:row>77</xdr:row>
      <xdr:rowOff>107742</xdr:rowOff>
    </xdr:to>
    <xdr:cxnSp macro="">
      <xdr:nvCxnSpPr>
        <xdr:cNvPr id="171" name="直線コネクタ 170"/>
        <xdr:cNvCxnSpPr/>
      </xdr:nvCxnSpPr>
      <xdr:spPr>
        <a:xfrm>
          <a:off x="3797300" y="13308386"/>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106736</xdr:rowOff>
    </xdr:from>
    <xdr:to>
      <xdr:col>5</xdr:col>
      <xdr:colOff>358775</xdr:colOff>
      <xdr:row>77</xdr:row>
      <xdr:rowOff>117571</xdr:rowOff>
    </xdr:to>
    <xdr:cxnSp macro="">
      <xdr:nvCxnSpPr>
        <xdr:cNvPr id="174" name="直線コネクタ 173"/>
        <xdr:cNvCxnSpPr/>
      </xdr:nvCxnSpPr>
      <xdr:spPr>
        <a:xfrm flipV="1">
          <a:off x="2908300" y="13308386"/>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5553</xdr:rowOff>
    </xdr:from>
    <xdr:to>
      <xdr:col>5</xdr:col>
      <xdr:colOff>409575</xdr:colOff>
      <xdr:row>77</xdr:row>
      <xdr:rowOff>107153</xdr:rowOff>
    </xdr:to>
    <xdr:sp macro="" textlink="">
      <xdr:nvSpPr>
        <xdr:cNvPr id="175" name="フローチャート : 判断 174"/>
        <xdr:cNvSpPr/>
      </xdr:nvSpPr>
      <xdr:spPr>
        <a:xfrm>
          <a:off x="37465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123680</xdr:rowOff>
    </xdr:from>
    <xdr:ext cx="469744" cy="259045"/>
    <xdr:sp macro="" textlink="">
      <xdr:nvSpPr>
        <xdr:cNvPr id="176" name="テキスト ボックス 175"/>
        <xdr:cNvSpPr txBox="1"/>
      </xdr:nvSpPr>
      <xdr:spPr>
        <a:xfrm>
          <a:off x="3562427" y="1298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117571</xdr:rowOff>
    </xdr:from>
    <xdr:to>
      <xdr:col>4</xdr:col>
      <xdr:colOff>155575</xdr:colOff>
      <xdr:row>77</xdr:row>
      <xdr:rowOff>130053</xdr:rowOff>
    </xdr:to>
    <xdr:cxnSp macro="">
      <xdr:nvCxnSpPr>
        <xdr:cNvPr id="177" name="直線コネクタ 176"/>
        <xdr:cNvCxnSpPr/>
      </xdr:nvCxnSpPr>
      <xdr:spPr>
        <a:xfrm flipV="1">
          <a:off x="2019300" y="13319221"/>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130053</xdr:rowOff>
    </xdr:from>
    <xdr:to>
      <xdr:col>2</xdr:col>
      <xdr:colOff>638175</xdr:colOff>
      <xdr:row>78</xdr:row>
      <xdr:rowOff>33173</xdr:rowOff>
    </xdr:to>
    <xdr:cxnSp macro="">
      <xdr:nvCxnSpPr>
        <xdr:cNvPr id="180" name="直線コネクタ 179"/>
        <xdr:cNvCxnSpPr/>
      </xdr:nvCxnSpPr>
      <xdr:spPr>
        <a:xfrm flipV="1">
          <a:off x="1130300" y="13331703"/>
          <a:ext cx="889000" cy="7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56942</xdr:rowOff>
    </xdr:from>
    <xdr:to>
      <xdr:col>6</xdr:col>
      <xdr:colOff>561975</xdr:colOff>
      <xdr:row>77</xdr:row>
      <xdr:rowOff>158542</xdr:rowOff>
    </xdr:to>
    <xdr:sp macro="" textlink="">
      <xdr:nvSpPr>
        <xdr:cNvPr id="190" name="円/楕円 189"/>
        <xdr:cNvSpPr/>
      </xdr:nvSpPr>
      <xdr:spPr>
        <a:xfrm>
          <a:off x="4584700" y="132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35369</xdr:rowOff>
    </xdr:from>
    <xdr:ext cx="469744" cy="259045"/>
    <xdr:sp macro="" textlink="">
      <xdr:nvSpPr>
        <xdr:cNvPr id="191" name="維持補修費該当値テキスト"/>
        <xdr:cNvSpPr txBox="1"/>
      </xdr:nvSpPr>
      <xdr:spPr>
        <a:xfrm>
          <a:off x="4686300" y="132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55936</xdr:rowOff>
    </xdr:from>
    <xdr:to>
      <xdr:col>5</xdr:col>
      <xdr:colOff>409575</xdr:colOff>
      <xdr:row>77</xdr:row>
      <xdr:rowOff>157536</xdr:rowOff>
    </xdr:to>
    <xdr:sp macro="" textlink="">
      <xdr:nvSpPr>
        <xdr:cNvPr id="192" name="円/楕円 191"/>
        <xdr:cNvSpPr/>
      </xdr:nvSpPr>
      <xdr:spPr>
        <a:xfrm>
          <a:off x="3746500" y="132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148663</xdr:rowOff>
    </xdr:from>
    <xdr:ext cx="469744" cy="259045"/>
    <xdr:sp macro="" textlink="">
      <xdr:nvSpPr>
        <xdr:cNvPr id="193" name="テキスト ボックス 192"/>
        <xdr:cNvSpPr txBox="1"/>
      </xdr:nvSpPr>
      <xdr:spPr>
        <a:xfrm>
          <a:off x="3562427" y="133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66771</xdr:rowOff>
    </xdr:from>
    <xdr:to>
      <xdr:col>4</xdr:col>
      <xdr:colOff>206375</xdr:colOff>
      <xdr:row>77</xdr:row>
      <xdr:rowOff>168371</xdr:rowOff>
    </xdr:to>
    <xdr:sp macro="" textlink="">
      <xdr:nvSpPr>
        <xdr:cNvPr id="194" name="円/楕円 193"/>
        <xdr:cNvSpPr/>
      </xdr:nvSpPr>
      <xdr:spPr>
        <a:xfrm>
          <a:off x="2857500" y="132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159498</xdr:rowOff>
    </xdr:from>
    <xdr:ext cx="469744" cy="259045"/>
    <xdr:sp macro="" textlink="">
      <xdr:nvSpPr>
        <xdr:cNvPr id="195" name="テキスト ボックス 194"/>
        <xdr:cNvSpPr txBox="1"/>
      </xdr:nvSpPr>
      <xdr:spPr>
        <a:xfrm>
          <a:off x="2673427" y="133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79253</xdr:rowOff>
    </xdr:from>
    <xdr:to>
      <xdr:col>3</xdr:col>
      <xdr:colOff>3175</xdr:colOff>
      <xdr:row>78</xdr:row>
      <xdr:rowOff>9403</xdr:rowOff>
    </xdr:to>
    <xdr:sp macro="" textlink="">
      <xdr:nvSpPr>
        <xdr:cNvPr id="196" name="円/楕円 195"/>
        <xdr:cNvSpPr/>
      </xdr:nvSpPr>
      <xdr:spPr>
        <a:xfrm>
          <a:off x="1968500" y="132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530</xdr:rowOff>
    </xdr:from>
    <xdr:ext cx="469744" cy="259045"/>
    <xdr:sp macro="" textlink="">
      <xdr:nvSpPr>
        <xdr:cNvPr id="197" name="テキスト ボックス 196"/>
        <xdr:cNvSpPr txBox="1"/>
      </xdr:nvSpPr>
      <xdr:spPr>
        <a:xfrm>
          <a:off x="1784427" y="133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153823</xdr:rowOff>
    </xdr:from>
    <xdr:to>
      <xdr:col>1</xdr:col>
      <xdr:colOff>485775</xdr:colOff>
      <xdr:row>78</xdr:row>
      <xdr:rowOff>83973</xdr:rowOff>
    </xdr:to>
    <xdr:sp macro="" textlink="">
      <xdr:nvSpPr>
        <xdr:cNvPr id="198" name="円/楕円 197"/>
        <xdr:cNvSpPr/>
      </xdr:nvSpPr>
      <xdr:spPr>
        <a:xfrm>
          <a:off x="1079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75100</xdr:rowOff>
    </xdr:from>
    <xdr:ext cx="469744" cy="259045"/>
    <xdr:sp macro="" textlink="">
      <xdr:nvSpPr>
        <xdr:cNvPr id="199" name="テキスト ボックス 198"/>
        <xdr:cNvSpPr txBox="1"/>
      </xdr:nvSpPr>
      <xdr:spPr>
        <a:xfrm>
          <a:off x="895427"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77558</xdr:rowOff>
    </xdr:from>
    <xdr:to>
      <xdr:col>6</xdr:col>
      <xdr:colOff>511175</xdr:colOff>
      <xdr:row>96</xdr:row>
      <xdr:rowOff>7889</xdr:rowOff>
    </xdr:to>
    <xdr:cxnSp macro="">
      <xdr:nvCxnSpPr>
        <xdr:cNvPr id="227" name="直線コネクタ 226"/>
        <xdr:cNvCxnSpPr/>
      </xdr:nvCxnSpPr>
      <xdr:spPr>
        <a:xfrm flipV="1">
          <a:off x="3797300" y="16365308"/>
          <a:ext cx="838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7889</xdr:rowOff>
    </xdr:from>
    <xdr:to>
      <xdr:col>5</xdr:col>
      <xdr:colOff>358775</xdr:colOff>
      <xdr:row>96</xdr:row>
      <xdr:rowOff>45132</xdr:rowOff>
    </xdr:to>
    <xdr:cxnSp macro="">
      <xdr:nvCxnSpPr>
        <xdr:cNvPr id="230" name="直線コネクタ 229"/>
        <xdr:cNvCxnSpPr/>
      </xdr:nvCxnSpPr>
      <xdr:spPr>
        <a:xfrm flipV="1">
          <a:off x="2908300" y="16467089"/>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38004</xdr:rowOff>
    </xdr:from>
    <xdr:to>
      <xdr:col>5</xdr:col>
      <xdr:colOff>409575</xdr:colOff>
      <xdr:row>97</xdr:row>
      <xdr:rowOff>139604</xdr:rowOff>
    </xdr:to>
    <xdr:sp macro="" textlink="">
      <xdr:nvSpPr>
        <xdr:cNvPr id="231" name="フローチャート : 判断 230"/>
        <xdr:cNvSpPr/>
      </xdr:nvSpPr>
      <xdr:spPr>
        <a:xfrm>
          <a:off x="3746500" y="1666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130731</xdr:rowOff>
    </xdr:from>
    <xdr:ext cx="534377" cy="259045"/>
    <xdr:sp macro="" textlink="">
      <xdr:nvSpPr>
        <xdr:cNvPr id="232" name="テキスト ボックス 231"/>
        <xdr:cNvSpPr txBox="1"/>
      </xdr:nvSpPr>
      <xdr:spPr>
        <a:xfrm>
          <a:off x="3530111" y="167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45132</xdr:rowOff>
    </xdr:from>
    <xdr:to>
      <xdr:col>4</xdr:col>
      <xdr:colOff>155575</xdr:colOff>
      <xdr:row>96</xdr:row>
      <xdr:rowOff>132201</xdr:rowOff>
    </xdr:to>
    <xdr:cxnSp macro="">
      <xdr:nvCxnSpPr>
        <xdr:cNvPr id="233" name="直線コネクタ 232"/>
        <xdr:cNvCxnSpPr/>
      </xdr:nvCxnSpPr>
      <xdr:spPr>
        <a:xfrm flipV="1">
          <a:off x="2019300" y="16504332"/>
          <a:ext cx="889000" cy="8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25311</xdr:rowOff>
    </xdr:from>
    <xdr:ext cx="534377" cy="259045"/>
    <xdr:sp macro="" textlink="">
      <xdr:nvSpPr>
        <xdr:cNvPr id="235" name="テキスト ボックス 234"/>
        <xdr:cNvSpPr txBox="1"/>
      </xdr:nvSpPr>
      <xdr:spPr>
        <a:xfrm>
          <a:off x="2641111" y="166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132201</xdr:rowOff>
    </xdr:from>
    <xdr:to>
      <xdr:col>2</xdr:col>
      <xdr:colOff>638175</xdr:colOff>
      <xdr:row>96</xdr:row>
      <xdr:rowOff>156333</xdr:rowOff>
    </xdr:to>
    <xdr:cxnSp macro="">
      <xdr:nvCxnSpPr>
        <xdr:cNvPr id="236" name="直線コネクタ 235"/>
        <xdr:cNvCxnSpPr/>
      </xdr:nvCxnSpPr>
      <xdr:spPr>
        <a:xfrm flipV="1">
          <a:off x="1130300" y="16591401"/>
          <a:ext cx="889000" cy="2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80669</xdr:rowOff>
    </xdr:from>
    <xdr:ext cx="534377" cy="259045"/>
    <xdr:sp macro="" textlink="">
      <xdr:nvSpPr>
        <xdr:cNvPr id="238" name="テキスト ボックス 237"/>
        <xdr:cNvSpPr txBox="1"/>
      </xdr:nvSpPr>
      <xdr:spPr>
        <a:xfrm>
          <a:off x="1752111" y="167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98444</xdr:rowOff>
    </xdr:from>
    <xdr:ext cx="534377" cy="259045"/>
    <xdr:sp macro="" textlink="">
      <xdr:nvSpPr>
        <xdr:cNvPr id="240" name="テキスト ボックス 239"/>
        <xdr:cNvSpPr txBox="1"/>
      </xdr:nvSpPr>
      <xdr:spPr>
        <a:xfrm>
          <a:off x="863111" y="167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26758</xdr:rowOff>
    </xdr:from>
    <xdr:to>
      <xdr:col>6</xdr:col>
      <xdr:colOff>561975</xdr:colOff>
      <xdr:row>95</xdr:row>
      <xdr:rowOff>128358</xdr:rowOff>
    </xdr:to>
    <xdr:sp macro="" textlink="">
      <xdr:nvSpPr>
        <xdr:cNvPr id="246" name="円/楕円 245"/>
        <xdr:cNvSpPr/>
      </xdr:nvSpPr>
      <xdr:spPr>
        <a:xfrm>
          <a:off x="4584700" y="163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5185</xdr:rowOff>
    </xdr:from>
    <xdr:ext cx="599010" cy="259045"/>
    <xdr:sp macro="" textlink="">
      <xdr:nvSpPr>
        <xdr:cNvPr id="247" name="扶助費該当値テキスト"/>
        <xdr:cNvSpPr txBox="1"/>
      </xdr:nvSpPr>
      <xdr:spPr>
        <a:xfrm>
          <a:off x="4686300" y="1629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113,046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128539</xdr:rowOff>
    </xdr:from>
    <xdr:to>
      <xdr:col>5</xdr:col>
      <xdr:colOff>409575</xdr:colOff>
      <xdr:row>96</xdr:row>
      <xdr:rowOff>58689</xdr:rowOff>
    </xdr:to>
    <xdr:sp macro="" textlink="">
      <xdr:nvSpPr>
        <xdr:cNvPr id="248" name="円/楕円 247"/>
        <xdr:cNvSpPr/>
      </xdr:nvSpPr>
      <xdr:spPr>
        <a:xfrm>
          <a:off x="3746500" y="164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75216</xdr:rowOff>
    </xdr:from>
    <xdr:ext cx="599010" cy="259045"/>
    <xdr:sp macro="" textlink="">
      <xdr:nvSpPr>
        <xdr:cNvPr id="249" name="テキスト ボックス 248"/>
        <xdr:cNvSpPr txBox="1"/>
      </xdr:nvSpPr>
      <xdr:spPr>
        <a:xfrm>
          <a:off x="3497794" y="161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165782</xdr:rowOff>
    </xdr:from>
    <xdr:to>
      <xdr:col>4</xdr:col>
      <xdr:colOff>206375</xdr:colOff>
      <xdr:row>96</xdr:row>
      <xdr:rowOff>95932</xdr:rowOff>
    </xdr:to>
    <xdr:sp macro="" textlink="">
      <xdr:nvSpPr>
        <xdr:cNvPr id="250" name="円/楕円 249"/>
        <xdr:cNvSpPr/>
      </xdr:nvSpPr>
      <xdr:spPr>
        <a:xfrm>
          <a:off x="2857500" y="164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112459</xdr:rowOff>
    </xdr:from>
    <xdr:ext cx="534377" cy="259045"/>
    <xdr:sp macro="" textlink="">
      <xdr:nvSpPr>
        <xdr:cNvPr id="251" name="テキスト ボックス 250"/>
        <xdr:cNvSpPr txBox="1"/>
      </xdr:nvSpPr>
      <xdr:spPr>
        <a:xfrm>
          <a:off x="2641111" y="1622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81401</xdr:rowOff>
    </xdr:from>
    <xdr:to>
      <xdr:col>3</xdr:col>
      <xdr:colOff>3175</xdr:colOff>
      <xdr:row>97</xdr:row>
      <xdr:rowOff>11551</xdr:rowOff>
    </xdr:to>
    <xdr:sp macro="" textlink="">
      <xdr:nvSpPr>
        <xdr:cNvPr id="252" name="円/楕円 251"/>
        <xdr:cNvSpPr/>
      </xdr:nvSpPr>
      <xdr:spPr>
        <a:xfrm>
          <a:off x="1968500" y="165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28078</xdr:rowOff>
    </xdr:from>
    <xdr:ext cx="534377" cy="259045"/>
    <xdr:sp macro="" textlink="">
      <xdr:nvSpPr>
        <xdr:cNvPr id="253" name="テキスト ボックス 252"/>
        <xdr:cNvSpPr txBox="1"/>
      </xdr:nvSpPr>
      <xdr:spPr>
        <a:xfrm>
          <a:off x="1752111" y="163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105533</xdr:rowOff>
    </xdr:from>
    <xdr:to>
      <xdr:col>1</xdr:col>
      <xdr:colOff>485775</xdr:colOff>
      <xdr:row>97</xdr:row>
      <xdr:rowOff>35683</xdr:rowOff>
    </xdr:to>
    <xdr:sp macro="" textlink="">
      <xdr:nvSpPr>
        <xdr:cNvPr id="254" name="円/楕円 253"/>
        <xdr:cNvSpPr/>
      </xdr:nvSpPr>
      <xdr:spPr>
        <a:xfrm>
          <a:off x="1079500" y="165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52210</xdr:rowOff>
    </xdr:from>
    <xdr:ext cx="534377" cy="259045"/>
    <xdr:sp macro="" textlink="">
      <xdr:nvSpPr>
        <xdr:cNvPr id="255" name="テキスト ボックス 254"/>
        <xdr:cNvSpPr txBox="1"/>
      </xdr:nvSpPr>
      <xdr:spPr>
        <a:xfrm>
          <a:off x="863111" y="163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57796</xdr:rowOff>
    </xdr:from>
    <xdr:to>
      <xdr:col>15</xdr:col>
      <xdr:colOff>180975</xdr:colOff>
      <xdr:row>39</xdr:row>
      <xdr:rowOff>103853</xdr:rowOff>
    </xdr:to>
    <xdr:cxnSp macro="">
      <xdr:nvCxnSpPr>
        <xdr:cNvPr id="287" name="直線コネクタ 286"/>
        <xdr:cNvCxnSpPr/>
      </xdr:nvCxnSpPr>
      <xdr:spPr>
        <a:xfrm>
          <a:off x="9639300" y="6744346"/>
          <a:ext cx="838200" cy="4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57796</xdr:rowOff>
    </xdr:from>
    <xdr:to>
      <xdr:col>14</xdr:col>
      <xdr:colOff>28575</xdr:colOff>
      <xdr:row>39</xdr:row>
      <xdr:rowOff>109666</xdr:rowOff>
    </xdr:to>
    <xdr:cxnSp macro="">
      <xdr:nvCxnSpPr>
        <xdr:cNvPr id="290" name="直線コネクタ 289"/>
        <xdr:cNvCxnSpPr/>
      </xdr:nvCxnSpPr>
      <xdr:spPr>
        <a:xfrm flipV="1">
          <a:off x="8750300" y="6744346"/>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98229</xdr:rowOff>
    </xdr:from>
    <xdr:to>
      <xdr:col>14</xdr:col>
      <xdr:colOff>79375</xdr:colOff>
      <xdr:row>38</xdr:row>
      <xdr:rowOff>28379</xdr:rowOff>
    </xdr:to>
    <xdr:sp macro="" textlink="">
      <xdr:nvSpPr>
        <xdr:cNvPr id="291" name="フローチャート : 判断 290"/>
        <xdr:cNvSpPr/>
      </xdr:nvSpPr>
      <xdr:spPr>
        <a:xfrm>
          <a:off x="9588500" y="644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44906</xdr:rowOff>
    </xdr:from>
    <xdr:ext cx="534377" cy="259045"/>
    <xdr:sp macro="" textlink="">
      <xdr:nvSpPr>
        <xdr:cNvPr id="292" name="テキスト ボックス 291"/>
        <xdr:cNvSpPr txBox="1"/>
      </xdr:nvSpPr>
      <xdr:spPr>
        <a:xfrm>
          <a:off x="9372111" y="62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109666</xdr:rowOff>
    </xdr:from>
    <xdr:to>
      <xdr:col>12</xdr:col>
      <xdr:colOff>511175</xdr:colOff>
      <xdr:row>39</xdr:row>
      <xdr:rowOff>132635</xdr:rowOff>
    </xdr:to>
    <xdr:cxnSp macro="">
      <xdr:nvCxnSpPr>
        <xdr:cNvPr id="293" name="直線コネクタ 292"/>
        <xdr:cNvCxnSpPr/>
      </xdr:nvCxnSpPr>
      <xdr:spPr>
        <a:xfrm flipV="1">
          <a:off x="7861300" y="6796216"/>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127084</xdr:rowOff>
    </xdr:from>
    <xdr:to>
      <xdr:col>11</xdr:col>
      <xdr:colOff>307975</xdr:colOff>
      <xdr:row>39</xdr:row>
      <xdr:rowOff>132635</xdr:rowOff>
    </xdr:to>
    <xdr:cxnSp macro="">
      <xdr:nvCxnSpPr>
        <xdr:cNvPr id="296" name="直線コネクタ 295"/>
        <xdr:cNvCxnSpPr/>
      </xdr:nvCxnSpPr>
      <xdr:spPr>
        <a:xfrm>
          <a:off x="6972300" y="681363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53053</xdr:rowOff>
    </xdr:from>
    <xdr:to>
      <xdr:col>15</xdr:col>
      <xdr:colOff>231775</xdr:colOff>
      <xdr:row>39</xdr:row>
      <xdr:rowOff>154653</xdr:rowOff>
    </xdr:to>
    <xdr:sp macro="" textlink="">
      <xdr:nvSpPr>
        <xdr:cNvPr id="306" name="円/楕円 305"/>
        <xdr:cNvSpPr/>
      </xdr:nvSpPr>
      <xdr:spPr>
        <a:xfrm>
          <a:off x="10426700" y="67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139430</xdr:rowOff>
    </xdr:from>
    <xdr:ext cx="534377" cy="259045"/>
    <xdr:sp macro="" textlink="">
      <xdr:nvSpPr>
        <xdr:cNvPr id="307" name="補助費等該当値テキスト"/>
        <xdr:cNvSpPr txBox="1"/>
      </xdr:nvSpPr>
      <xdr:spPr>
        <a:xfrm>
          <a:off x="10528300" y="66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29,543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6996</xdr:rowOff>
    </xdr:from>
    <xdr:to>
      <xdr:col>14</xdr:col>
      <xdr:colOff>79375</xdr:colOff>
      <xdr:row>39</xdr:row>
      <xdr:rowOff>108596</xdr:rowOff>
    </xdr:to>
    <xdr:sp macro="" textlink="">
      <xdr:nvSpPr>
        <xdr:cNvPr id="308" name="円/楕円 307"/>
        <xdr:cNvSpPr/>
      </xdr:nvSpPr>
      <xdr:spPr>
        <a:xfrm>
          <a:off x="9588500" y="669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99723</xdr:rowOff>
    </xdr:from>
    <xdr:ext cx="534377" cy="259045"/>
    <xdr:sp macro="" textlink="">
      <xdr:nvSpPr>
        <xdr:cNvPr id="309" name="テキスト ボックス 308"/>
        <xdr:cNvSpPr txBox="1"/>
      </xdr:nvSpPr>
      <xdr:spPr>
        <a:xfrm>
          <a:off x="9372111" y="678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58866</xdr:rowOff>
    </xdr:from>
    <xdr:to>
      <xdr:col>12</xdr:col>
      <xdr:colOff>561975</xdr:colOff>
      <xdr:row>39</xdr:row>
      <xdr:rowOff>160466</xdr:rowOff>
    </xdr:to>
    <xdr:sp macro="" textlink="">
      <xdr:nvSpPr>
        <xdr:cNvPr id="310" name="円/楕円 309"/>
        <xdr:cNvSpPr/>
      </xdr:nvSpPr>
      <xdr:spPr>
        <a:xfrm>
          <a:off x="8699500" y="67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151593</xdr:rowOff>
    </xdr:from>
    <xdr:ext cx="534377" cy="259045"/>
    <xdr:sp macro="" textlink="">
      <xdr:nvSpPr>
        <xdr:cNvPr id="311" name="テキスト ボックス 310"/>
        <xdr:cNvSpPr txBox="1"/>
      </xdr:nvSpPr>
      <xdr:spPr>
        <a:xfrm>
          <a:off x="8483111" y="683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81835</xdr:rowOff>
    </xdr:from>
    <xdr:to>
      <xdr:col>11</xdr:col>
      <xdr:colOff>358775</xdr:colOff>
      <xdr:row>40</xdr:row>
      <xdr:rowOff>11985</xdr:rowOff>
    </xdr:to>
    <xdr:sp macro="" textlink="">
      <xdr:nvSpPr>
        <xdr:cNvPr id="312" name="円/楕円 311"/>
        <xdr:cNvSpPr/>
      </xdr:nvSpPr>
      <xdr:spPr>
        <a:xfrm>
          <a:off x="7810500" y="67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3112</xdr:rowOff>
    </xdr:from>
    <xdr:ext cx="534377" cy="259045"/>
    <xdr:sp macro="" textlink="">
      <xdr:nvSpPr>
        <xdr:cNvPr id="313" name="テキスト ボックス 312"/>
        <xdr:cNvSpPr txBox="1"/>
      </xdr:nvSpPr>
      <xdr:spPr>
        <a:xfrm>
          <a:off x="7594111" y="68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26,899</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76284</xdr:rowOff>
    </xdr:from>
    <xdr:to>
      <xdr:col>10</xdr:col>
      <xdr:colOff>155575</xdr:colOff>
      <xdr:row>40</xdr:row>
      <xdr:rowOff>6434</xdr:rowOff>
    </xdr:to>
    <xdr:sp macro="" textlink="">
      <xdr:nvSpPr>
        <xdr:cNvPr id="314" name="円/楕円 313"/>
        <xdr:cNvSpPr/>
      </xdr:nvSpPr>
      <xdr:spPr>
        <a:xfrm>
          <a:off x="6921500" y="67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169011</xdr:rowOff>
    </xdr:from>
    <xdr:ext cx="534377" cy="259045"/>
    <xdr:sp macro="" textlink="">
      <xdr:nvSpPr>
        <xdr:cNvPr id="315" name="テキスト ボックス 314"/>
        <xdr:cNvSpPr txBox="1"/>
      </xdr:nvSpPr>
      <xdr:spPr>
        <a:xfrm>
          <a:off x="6705111" y="68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162214</xdr:rowOff>
    </xdr:from>
    <xdr:to>
      <xdr:col>15</xdr:col>
      <xdr:colOff>180975</xdr:colOff>
      <xdr:row>57</xdr:row>
      <xdr:rowOff>44759</xdr:rowOff>
    </xdr:to>
    <xdr:cxnSp macro="">
      <xdr:nvCxnSpPr>
        <xdr:cNvPr id="346" name="直線コネクタ 345"/>
        <xdr:cNvCxnSpPr/>
      </xdr:nvCxnSpPr>
      <xdr:spPr>
        <a:xfrm>
          <a:off x="9639300" y="9763414"/>
          <a:ext cx="8382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162214</xdr:rowOff>
    </xdr:from>
    <xdr:to>
      <xdr:col>14</xdr:col>
      <xdr:colOff>28575</xdr:colOff>
      <xdr:row>57</xdr:row>
      <xdr:rowOff>124152</xdr:rowOff>
    </xdr:to>
    <xdr:cxnSp macro="">
      <xdr:nvCxnSpPr>
        <xdr:cNvPr id="349" name="直線コネクタ 348"/>
        <xdr:cNvCxnSpPr/>
      </xdr:nvCxnSpPr>
      <xdr:spPr>
        <a:xfrm flipV="1">
          <a:off x="8750300" y="9763414"/>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123947</xdr:rowOff>
    </xdr:from>
    <xdr:to>
      <xdr:col>14</xdr:col>
      <xdr:colOff>79375</xdr:colOff>
      <xdr:row>58</xdr:row>
      <xdr:rowOff>54097</xdr:rowOff>
    </xdr:to>
    <xdr:sp macro="" textlink="">
      <xdr:nvSpPr>
        <xdr:cNvPr id="350" name="フローチャート : 判断 349"/>
        <xdr:cNvSpPr/>
      </xdr:nvSpPr>
      <xdr:spPr>
        <a:xfrm>
          <a:off x="9588500" y="989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45224</xdr:rowOff>
    </xdr:from>
    <xdr:ext cx="534377" cy="259045"/>
    <xdr:sp macro="" textlink="">
      <xdr:nvSpPr>
        <xdr:cNvPr id="351" name="テキスト ボックス 350"/>
        <xdr:cNvSpPr txBox="1"/>
      </xdr:nvSpPr>
      <xdr:spPr>
        <a:xfrm>
          <a:off x="9372111" y="99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151649</xdr:rowOff>
    </xdr:from>
    <xdr:to>
      <xdr:col>12</xdr:col>
      <xdr:colOff>511175</xdr:colOff>
      <xdr:row>57</xdr:row>
      <xdr:rowOff>124152</xdr:rowOff>
    </xdr:to>
    <xdr:cxnSp macro="">
      <xdr:nvCxnSpPr>
        <xdr:cNvPr id="352" name="直線コネクタ 351"/>
        <xdr:cNvCxnSpPr/>
      </xdr:nvCxnSpPr>
      <xdr:spPr>
        <a:xfrm>
          <a:off x="7861300" y="9752849"/>
          <a:ext cx="889000" cy="14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151649</xdr:rowOff>
    </xdr:from>
    <xdr:to>
      <xdr:col>11</xdr:col>
      <xdr:colOff>307975</xdr:colOff>
      <xdr:row>57</xdr:row>
      <xdr:rowOff>72570</xdr:rowOff>
    </xdr:to>
    <xdr:cxnSp macro="">
      <xdr:nvCxnSpPr>
        <xdr:cNvPr id="355" name="直線コネクタ 354"/>
        <xdr:cNvCxnSpPr/>
      </xdr:nvCxnSpPr>
      <xdr:spPr>
        <a:xfrm flipV="1">
          <a:off x="6972300" y="9752849"/>
          <a:ext cx="889000" cy="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15203</xdr:rowOff>
    </xdr:from>
    <xdr:ext cx="534377" cy="259045"/>
    <xdr:sp macro="" textlink="">
      <xdr:nvSpPr>
        <xdr:cNvPr id="357" name="テキスト ボックス 356"/>
        <xdr:cNvSpPr txBox="1"/>
      </xdr:nvSpPr>
      <xdr:spPr>
        <a:xfrm>
          <a:off x="7594111" y="99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65012</xdr:rowOff>
    </xdr:from>
    <xdr:ext cx="534377" cy="259045"/>
    <xdr:sp macro="" textlink="">
      <xdr:nvSpPr>
        <xdr:cNvPr id="359" name="テキスト ボックス 358"/>
        <xdr:cNvSpPr txBox="1"/>
      </xdr:nvSpPr>
      <xdr:spPr>
        <a:xfrm>
          <a:off x="6705111" y="100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165409</xdr:rowOff>
    </xdr:from>
    <xdr:to>
      <xdr:col>15</xdr:col>
      <xdr:colOff>231775</xdr:colOff>
      <xdr:row>57</xdr:row>
      <xdr:rowOff>95559</xdr:rowOff>
    </xdr:to>
    <xdr:sp macro="" textlink="">
      <xdr:nvSpPr>
        <xdr:cNvPr id="365" name="円/楕円 364"/>
        <xdr:cNvSpPr/>
      </xdr:nvSpPr>
      <xdr:spPr>
        <a:xfrm>
          <a:off x="10426700" y="97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16836</xdr:rowOff>
    </xdr:from>
    <xdr:ext cx="599010" cy="259045"/>
    <xdr:sp macro="" textlink="">
      <xdr:nvSpPr>
        <xdr:cNvPr id="366" name="普通建設事業費該当値テキスト"/>
        <xdr:cNvSpPr txBox="1"/>
      </xdr:nvSpPr>
      <xdr:spPr>
        <a:xfrm>
          <a:off x="10528300" y="961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111414</xdr:rowOff>
    </xdr:from>
    <xdr:to>
      <xdr:col>14</xdr:col>
      <xdr:colOff>79375</xdr:colOff>
      <xdr:row>57</xdr:row>
      <xdr:rowOff>41564</xdr:rowOff>
    </xdr:to>
    <xdr:sp macro="" textlink="">
      <xdr:nvSpPr>
        <xdr:cNvPr id="367" name="円/楕円 366"/>
        <xdr:cNvSpPr/>
      </xdr:nvSpPr>
      <xdr:spPr>
        <a:xfrm>
          <a:off x="9588500" y="97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58091</xdr:rowOff>
    </xdr:from>
    <xdr:ext cx="599010" cy="259045"/>
    <xdr:sp macro="" textlink="">
      <xdr:nvSpPr>
        <xdr:cNvPr id="368" name="テキスト ボックス 367"/>
        <xdr:cNvSpPr txBox="1"/>
      </xdr:nvSpPr>
      <xdr:spPr>
        <a:xfrm>
          <a:off x="9339794" y="948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73352</xdr:rowOff>
    </xdr:from>
    <xdr:to>
      <xdr:col>12</xdr:col>
      <xdr:colOff>561975</xdr:colOff>
      <xdr:row>58</xdr:row>
      <xdr:rowOff>3502</xdr:rowOff>
    </xdr:to>
    <xdr:sp macro="" textlink="">
      <xdr:nvSpPr>
        <xdr:cNvPr id="369" name="円/楕円 368"/>
        <xdr:cNvSpPr/>
      </xdr:nvSpPr>
      <xdr:spPr>
        <a:xfrm>
          <a:off x="8699500" y="98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166079</xdr:rowOff>
    </xdr:from>
    <xdr:ext cx="534377" cy="259045"/>
    <xdr:sp macro="" textlink="">
      <xdr:nvSpPr>
        <xdr:cNvPr id="370" name="テキスト ボックス 369"/>
        <xdr:cNvSpPr txBox="1"/>
      </xdr:nvSpPr>
      <xdr:spPr>
        <a:xfrm>
          <a:off x="8483111" y="993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100849</xdr:rowOff>
    </xdr:from>
    <xdr:to>
      <xdr:col>11</xdr:col>
      <xdr:colOff>358775</xdr:colOff>
      <xdr:row>57</xdr:row>
      <xdr:rowOff>30999</xdr:rowOff>
    </xdr:to>
    <xdr:sp macro="" textlink="">
      <xdr:nvSpPr>
        <xdr:cNvPr id="371" name="円/楕円 370"/>
        <xdr:cNvSpPr/>
      </xdr:nvSpPr>
      <xdr:spPr>
        <a:xfrm>
          <a:off x="7810500" y="97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47526</xdr:rowOff>
    </xdr:from>
    <xdr:ext cx="599010" cy="259045"/>
    <xdr:sp macro="" textlink="">
      <xdr:nvSpPr>
        <xdr:cNvPr id="372" name="テキスト ボックス 371"/>
        <xdr:cNvSpPr txBox="1"/>
      </xdr:nvSpPr>
      <xdr:spPr>
        <a:xfrm>
          <a:off x="7561794" y="947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21770</xdr:rowOff>
    </xdr:from>
    <xdr:to>
      <xdr:col>10</xdr:col>
      <xdr:colOff>155575</xdr:colOff>
      <xdr:row>57</xdr:row>
      <xdr:rowOff>123370</xdr:rowOff>
    </xdr:to>
    <xdr:sp macro="" textlink="">
      <xdr:nvSpPr>
        <xdr:cNvPr id="373" name="円/楕円 372"/>
        <xdr:cNvSpPr/>
      </xdr:nvSpPr>
      <xdr:spPr>
        <a:xfrm>
          <a:off x="6921500" y="97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139897</xdr:rowOff>
    </xdr:from>
    <xdr:ext cx="599010" cy="259045"/>
    <xdr:sp macro="" textlink="">
      <xdr:nvSpPr>
        <xdr:cNvPr id="374" name="テキスト ボックス 373"/>
        <xdr:cNvSpPr txBox="1"/>
      </xdr:nvSpPr>
      <xdr:spPr>
        <a:xfrm>
          <a:off x="6672794" y="95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27614</xdr:rowOff>
    </xdr:from>
    <xdr:to>
      <xdr:col>15</xdr:col>
      <xdr:colOff>180975</xdr:colOff>
      <xdr:row>78</xdr:row>
      <xdr:rowOff>64963</xdr:rowOff>
    </xdr:to>
    <xdr:cxnSp macro="">
      <xdr:nvCxnSpPr>
        <xdr:cNvPr id="403" name="直線コネクタ 402"/>
        <xdr:cNvCxnSpPr/>
      </xdr:nvCxnSpPr>
      <xdr:spPr>
        <a:xfrm>
          <a:off x="9639300" y="13400714"/>
          <a:ext cx="8382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404" name="普通建設事業費 （ うち新規整備　）平均値テキスト"/>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27614</xdr:rowOff>
    </xdr:from>
    <xdr:to>
      <xdr:col>14</xdr:col>
      <xdr:colOff>28575</xdr:colOff>
      <xdr:row>78</xdr:row>
      <xdr:rowOff>112699</xdr:rowOff>
    </xdr:to>
    <xdr:cxnSp macro="">
      <xdr:nvCxnSpPr>
        <xdr:cNvPr id="406" name="直線コネクタ 405"/>
        <xdr:cNvCxnSpPr/>
      </xdr:nvCxnSpPr>
      <xdr:spPr>
        <a:xfrm flipV="1">
          <a:off x="8750300" y="13400714"/>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9275</xdr:rowOff>
    </xdr:from>
    <xdr:to>
      <xdr:col>14</xdr:col>
      <xdr:colOff>79375</xdr:colOff>
      <xdr:row>78</xdr:row>
      <xdr:rowOff>110875</xdr:rowOff>
    </xdr:to>
    <xdr:sp macro="" textlink="">
      <xdr:nvSpPr>
        <xdr:cNvPr id="407" name="フローチャート : 判断 406"/>
        <xdr:cNvSpPr/>
      </xdr:nvSpPr>
      <xdr:spPr>
        <a:xfrm>
          <a:off x="9588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102002</xdr:rowOff>
    </xdr:from>
    <xdr:ext cx="534377" cy="259045"/>
    <xdr:sp macro="" textlink="">
      <xdr:nvSpPr>
        <xdr:cNvPr id="408" name="テキスト ボックス 407"/>
        <xdr:cNvSpPr txBox="1"/>
      </xdr:nvSpPr>
      <xdr:spPr>
        <a:xfrm>
          <a:off x="9372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14163</xdr:rowOff>
    </xdr:from>
    <xdr:to>
      <xdr:col>15</xdr:col>
      <xdr:colOff>231775</xdr:colOff>
      <xdr:row>78</xdr:row>
      <xdr:rowOff>115763</xdr:rowOff>
    </xdr:to>
    <xdr:sp macro="" textlink="">
      <xdr:nvSpPr>
        <xdr:cNvPr id="416" name="円/楕円 415"/>
        <xdr:cNvSpPr/>
      </xdr:nvSpPr>
      <xdr:spPr>
        <a:xfrm>
          <a:off x="10426700" y="133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37040</xdr:rowOff>
    </xdr:from>
    <xdr:ext cx="534377" cy="259045"/>
    <xdr:sp macro="" textlink="">
      <xdr:nvSpPr>
        <xdr:cNvPr id="417" name="普通建設事業費 （ うち新規整備　）該当値テキスト"/>
        <xdr:cNvSpPr txBox="1"/>
      </xdr:nvSpPr>
      <xdr:spPr>
        <a:xfrm>
          <a:off x="10528300" y="132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148264</xdr:rowOff>
    </xdr:from>
    <xdr:to>
      <xdr:col>14</xdr:col>
      <xdr:colOff>79375</xdr:colOff>
      <xdr:row>78</xdr:row>
      <xdr:rowOff>78414</xdr:rowOff>
    </xdr:to>
    <xdr:sp macro="" textlink="">
      <xdr:nvSpPr>
        <xdr:cNvPr id="418" name="円/楕円 417"/>
        <xdr:cNvSpPr/>
      </xdr:nvSpPr>
      <xdr:spPr>
        <a:xfrm>
          <a:off x="9588500" y="133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94941</xdr:rowOff>
    </xdr:from>
    <xdr:ext cx="534377" cy="259045"/>
    <xdr:sp macro="" textlink="">
      <xdr:nvSpPr>
        <xdr:cNvPr id="419" name="テキスト ボックス 418"/>
        <xdr:cNvSpPr txBox="1"/>
      </xdr:nvSpPr>
      <xdr:spPr>
        <a:xfrm>
          <a:off x="9372111" y="131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61899</xdr:rowOff>
    </xdr:from>
    <xdr:to>
      <xdr:col>12</xdr:col>
      <xdr:colOff>561975</xdr:colOff>
      <xdr:row>78</xdr:row>
      <xdr:rowOff>163499</xdr:rowOff>
    </xdr:to>
    <xdr:sp macro="" textlink="">
      <xdr:nvSpPr>
        <xdr:cNvPr id="420" name="円/楕円 419"/>
        <xdr:cNvSpPr/>
      </xdr:nvSpPr>
      <xdr:spPr>
        <a:xfrm>
          <a:off x="8699500" y="134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154626</xdr:rowOff>
    </xdr:from>
    <xdr:ext cx="534377" cy="259045"/>
    <xdr:sp macro="" textlink="">
      <xdr:nvSpPr>
        <xdr:cNvPr id="421" name="テキスト ボックス 420"/>
        <xdr:cNvSpPr txBox="1"/>
      </xdr:nvSpPr>
      <xdr:spPr>
        <a:xfrm>
          <a:off x="8483111" y="1352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87593</xdr:rowOff>
    </xdr:from>
    <xdr:to>
      <xdr:col>15</xdr:col>
      <xdr:colOff>180975</xdr:colOff>
      <xdr:row>95</xdr:row>
      <xdr:rowOff>91923</xdr:rowOff>
    </xdr:to>
    <xdr:cxnSp macro="">
      <xdr:nvCxnSpPr>
        <xdr:cNvPr id="454" name="直線コネクタ 453"/>
        <xdr:cNvCxnSpPr/>
      </xdr:nvCxnSpPr>
      <xdr:spPr>
        <a:xfrm>
          <a:off x="9639300" y="16203893"/>
          <a:ext cx="838200" cy="17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87593</xdr:rowOff>
    </xdr:from>
    <xdr:to>
      <xdr:col>14</xdr:col>
      <xdr:colOff>28575</xdr:colOff>
      <xdr:row>95</xdr:row>
      <xdr:rowOff>86508</xdr:rowOff>
    </xdr:to>
    <xdr:cxnSp macro="">
      <xdr:nvCxnSpPr>
        <xdr:cNvPr id="457" name="直線コネクタ 456"/>
        <xdr:cNvCxnSpPr/>
      </xdr:nvCxnSpPr>
      <xdr:spPr>
        <a:xfrm flipV="1">
          <a:off x="8750300" y="16203893"/>
          <a:ext cx="889000" cy="17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26464</xdr:rowOff>
    </xdr:from>
    <xdr:to>
      <xdr:col>14</xdr:col>
      <xdr:colOff>79375</xdr:colOff>
      <xdr:row>97</xdr:row>
      <xdr:rowOff>128064</xdr:rowOff>
    </xdr:to>
    <xdr:sp macro="" textlink="">
      <xdr:nvSpPr>
        <xdr:cNvPr id="458" name="フローチャート : 判断 457"/>
        <xdr:cNvSpPr/>
      </xdr:nvSpPr>
      <xdr:spPr>
        <a:xfrm>
          <a:off x="9588500" y="1665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119191</xdr:rowOff>
    </xdr:from>
    <xdr:ext cx="534377" cy="259045"/>
    <xdr:sp macro="" textlink="">
      <xdr:nvSpPr>
        <xdr:cNvPr id="459" name="テキスト ボックス 458"/>
        <xdr:cNvSpPr txBox="1"/>
      </xdr:nvSpPr>
      <xdr:spPr>
        <a:xfrm>
          <a:off x="9372111" y="167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7448</xdr:rowOff>
    </xdr:from>
    <xdr:ext cx="534377" cy="259045"/>
    <xdr:sp macro="" textlink="">
      <xdr:nvSpPr>
        <xdr:cNvPr id="461" name="テキスト ボックス 460"/>
        <xdr:cNvSpPr txBox="1"/>
      </xdr:nvSpPr>
      <xdr:spPr>
        <a:xfrm>
          <a:off x="8483111" y="166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41123</xdr:rowOff>
    </xdr:from>
    <xdr:to>
      <xdr:col>15</xdr:col>
      <xdr:colOff>231775</xdr:colOff>
      <xdr:row>95</xdr:row>
      <xdr:rowOff>142723</xdr:rowOff>
    </xdr:to>
    <xdr:sp macro="" textlink="">
      <xdr:nvSpPr>
        <xdr:cNvPr id="467" name="円/楕円 466"/>
        <xdr:cNvSpPr/>
      </xdr:nvSpPr>
      <xdr:spPr>
        <a:xfrm>
          <a:off x="10426700" y="163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64000</xdr:rowOff>
    </xdr:from>
    <xdr:ext cx="534377" cy="259045"/>
    <xdr:sp macro="" textlink="">
      <xdr:nvSpPr>
        <xdr:cNvPr id="468" name="普通建設事業費 （ うち更新整備　）該当値テキスト"/>
        <xdr:cNvSpPr txBox="1"/>
      </xdr:nvSpPr>
      <xdr:spPr>
        <a:xfrm>
          <a:off x="10528300" y="1618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51,344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36793</xdr:rowOff>
    </xdr:from>
    <xdr:to>
      <xdr:col>14</xdr:col>
      <xdr:colOff>79375</xdr:colOff>
      <xdr:row>94</xdr:row>
      <xdr:rowOff>138393</xdr:rowOff>
    </xdr:to>
    <xdr:sp macro="" textlink="">
      <xdr:nvSpPr>
        <xdr:cNvPr id="469" name="円/楕円 468"/>
        <xdr:cNvSpPr/>
      </xdr:nvSpPr>
      <xdr:spPr>
        <a:xfrm>
          <a:off x="9588500" y="161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154920</xdr:rowOff>
    </xdr:from>
    <xdr:ext cx="534377" cy="259045"/>
    <xdr:sp macro="" textlink="">
      <xdr:nvSpPr>
        <xdr:cNvPr id="470" name="テキスト ボックス 469"/>
        <xdr:cNvSpPr txBox="1"/>
      </xdr:nvSpPr>
      <xdr:spPr>
        <a:xfrm>
          <a:off x="9372111" y="1592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35708</xdr:rowOff>
    </xdr:from>
    <xdr:to>
      <xdr:col>12</xdr:col>
      <xdr:colOff>561975</xdr:colOff>
      <xdr:row>95</xdr:row>
      <xdr:rowOff>137308</xdr:rowOff>
    </xdr:to>
    <xdr:sp macro="" textlink="">
      <xdr:nvSpPr>
        <xdr:cNvPr id="471" name="円/楕円 470"/>
        <xdr:cNvSpPr/>
      </xdr:nvSpPr>
      <xdr:spPr>
        <a:xfrm>
          <a:off x="8699500" y="163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153835</xdr:rowOff>
    </xdr:from>
    <xdr:ext cx="534377" cy="259045"/>
    <xdr:sp macro="" textlink="">
      <xdr:nvSpPr>
        <xdr:cNvPr id="472" name="テキスト ボックス 471"/>
        <xdr:cNvSpPr txBox="1"/>
      </xdr:nvSpPr>
      <xdr:spPr>
        <a:xfrm>
          <a:off x="8483111" y="160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136924</xdr:rowOff>
    </xdr:from>
    <xdr:to>
      <xdr:col>23</xdr:col>
      <xdr:colOff>517525</xdr:colOff>
      <xdr:row>39</xdr:row>
      <xdr:rowOff>26690</xdr:rowOff>
    </xdr:to>
    <xdr:cxnSp macro="">
      <xdr:nvCxnSpPr>
        <xdr:cNvPr id="503" name="直線コネクタ 502"/>
        <xdr:cNvCxnSpPr/>
      </xdr:nvCxnSpPr>
      <xdr:spPr>
        <a:xfrm>
          <a:off x="15481300" y="6652024"/>
          <a:ext cx="8382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126208</xdr:rowOff>
    </xdr:from>
    <xdr:ext cx="469744" cy="259045"/>
    <xdr:sp macro="" textlink="">
      <xdr:nvSpPr>
        <xdr:cNvPr id="504" name="災害復旧事業費平均値テキスト"/>
        <xdr:cNvSpPr txBox="1"/>
      </xdr:nvSpPr>
      <xdr:spPr>
        <a:xfrm>
          <a:off x="16370300" y="664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136924</xdr:rowOff>
    </xdr:from>
    <xdr:to>
      <xdr:col>22</xdr:col>
      <xdr:colOff>365125</xdr:colOff>
      <xdr:row>39</xdr:row>
      <xdr:rowOff>93490</xdr:rowOff>
    </xdr:to>
    <xdr:cxnSp macro="">
      <xdr:nvCxnSpPr>
        <xdr:cNvPr id="506" name="直線コネクタ 505"/>
        <xdr:cNvCxnSpPr/>
      </xdr:nvCxnSpPr>
      <xdr:spPr>
        <a:xfrm flipV="1">
          <a:off x="14592300" y="66520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415</xdr:rowOff>
    </xdr:from>
    <xdr:to>
      <xdr:col>22</xdr:col>
      <xdr:colOff>415925</xdr:colOff>
      <xdr:row>39</xdr:row>
      <xdr:rowOff>102015</xdr:rowOff>
    </xdr:to>
    <xdr:sp macro="" textlink="">
      <xdr:nvSpPr>
        <xdr:cNvPr id="507" name="フローチャート : 判断 506"/>
        <xdr:cNvSpPr/>
      </xdr:nvSpPr>
      <xdr:spPr>
        <a:xfrm>
          <a:off x="15430500" y="668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93142</xdr:rowOff>
    </xdr:from>
    <xdr:ext cx="469744" cy="259045"/>
    <xdr:sp macro="" textlink="">
      <xdr:nvSpPr>
        <xdr:cNvPr id="508" name="テキスト ボックス 507"/>
        <xdr:cNvSpPr txBox="1"/>
      </xdr:nvSpPr>
      <xdr:spPr>
        <a:xfrm>
          <a:off x="15246427" y="677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93490</xdr:rowOff>
    </xdr:from>
    <xdr:to>
      <xdr:col>21</xdr:col>
      <xdr:colOff>161925</xdr:colOff>
      <xdr:row>39</xdr:row>
      <xdr:rowOff>94192</xdr:rowOff>
    </xdr:to>
    <xdr:cxnSp macro="">
      <xdr:nvCxnSpPr>
        <xdr:cNvPr id="509" name="直線コネクタ 508"/>
        <xdr:cNvCxnSpPr/>
      </xdr:nvCxnSpPr>
      <xdr:spPr>
        <a:xfrm flipV="1">
          <a:off x="13703300" y="6780040"/>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88820</xdr:rowOff>
    </xdr:from>
    <xdr:to>
      <xdr:col>19</xdr:col>
      <xdr:colOff>644525</xdr:colOff>
      <xdr:row>39</xdr:row>
      <xdr:rowOff>94192</xdr:rowOff>
    </xdr:to>
    <xdr:cxnSp macro="">
      <xdr:nvCxnSpPr>
        <xdr:cNvPr id="512" name="直線コネクタ 511"/>
        <xdr:cNvCxnSpPr/>
      </xdr:nvCxnSpPr>
      <xdr:spPr>
        <a:xfrm>
          <a:off x="12814300" y="677537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147340</xdr:rowOff>
    </xdr:from>
    <xdr:to>
      <xdr:col>23</xdr:col>
      <xdr:colOff>568325</xdr:colOff>
      <xdr:row>39</xdr:row>
      <xdr:rowOff>77490</xdr:rowOff>
    </xdr:to>
    <xdr:sp macro="" textlink="">
      <xdr:nvSpPr>
        <xdr:cNvPr id="522" name="円/楕円 521"/>
        <xdr:cNvSpPr/>
      </xdr:nvSpPr>
      <xdr:spPr>
        <a:xfrm>
          <a:off x="16268700" y="66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106717</xdr:rowOff>
    </xdr:from>
    <xdr:ext cx="469744" cy="259045"/>
    <xdr:sp macro="" textlink="">
      <xdr:nvSpPr>
        <xdr:cNvPr id="523" name="災害復旧事業費該当値テキスト"/>
        <xdr:cNvSpPr txBox="1"/>
      </xdr:nvSpPr>
      <xdr:spPr>
        <a:xfrm>
          <a:off x="16370300" y="645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86124</xdr:rowOff>
    </xdr:from>
    <xdr:to>
      <xdr:col>22</xdr:col>
      <xdr:colOff>415925</xdr:colOff>
      <xdr:row>39</xdr:row>
      <xdr:rowOff>16274</xdr:rowOff>
    </xdr:to>
    <xdr:sp macro="" textlink="">
      <xdr:nvSpPr>
        <xdr:cNvPr id="524" name="円/楕円 523"/>
        <xdr:cNvSpPr/>
      </xdr:nvSpPr>
      <xdr:spPr>
        <a:xfrm>
          <a:off x="15430500" y="6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32801</xdr:rowOff>
    </xdr:from>
    <xdr:ext cx="469744" cy="259045"/>
    <xdr:sp macro="" textlink="">
      <xdr:nvSpPr>
        <xdr:cNvPr id="525" name="テキスト ボックス 524"/>
        <xdr:cNvSpPr txBox="1"/>
      </xdr:nvSpPr>
      <xdr:spPr>
        <a:xfrm>
          <a:off x="15246427" y="63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42690</xdr:rowOff>
    </xdr:from>
    <xdr:to>
      <xdr:col>21</xdr:col>
      <xdr:colOff>212725</xdr:colOff>
      <xdr:row>39</xdr:row>
      <xdr:rowOff>144290</xdr:rowOff>
    </xdr:to>
    <xdr:sp macro="" textlink="">
      <xdr:nvSpPr>
        <xdr:cNvPr id="526" name="円/楕円 525"/>
        <xdr:cNvSpPr/>
      </xdr:nvSpPr>
      <xdr:spPr>
        <a:xfrm>
          <a:off x="145415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135417</xdr:rowOff>
    </xdr:from>
    <xdr:ext cx="378565" cy="259045"/>
    <xdr:sp macro="" textlink="">
      <xdr:nvSpPr>
        <xdr:cNvPr id="527" name="テキスト ボックス 526"/>
        <xdr:cNvSpPr txBox="1"/>
      </xdr:nvSpPr>
      <xdr:spPr>
        <a:xfrm>
          <a:off x="14403017" y="682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43392</xdr:rowOff>
    </xdr:from>
    <xdr:to>
      <xdr:col>20</xdr:col>
      <xdr:colOff>9525</xdr:colOff>
      <xdr:row>39</xdr:row>
      <xdr:rowOff>144992</xdr:rowOff>
    </xdr:to>
    <xdr:sp macro="" textlink="">
      <xdr:nvSpPr>
        <xdr:cNvPr id="528" name="円/楕円 527"/>
        <xdr:cNvSpPr/>
      </xdr:nvSpPr>
      <xdr:spPr>
        <a:xfrm>
          <a:off x="13652500" y="67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136119</xdr:rowOff>
    </xdr:from>
    <xdr:ext cx="378565" cy="259045"/>
    <xdr:sp macro="" textlink="">
      <xdr:nvSpPr>
        <xdr:cNvPr id="529" name="テキスト ボックス 528"/>
        <xdr:cNvSpPr txBox="1"/>
      </xdr:nvSpPr>
      <xdr:spPr>
        <a:xfrm>
          <a:off x="13514017" y="682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38020</xdr:rowOff>
    </xdr:from>
    <xdr:to>
      <xdr:col>18</xdr:col>
      <xdr:colOff>492125</xdr:colOff>
      <xdr:row>39</xdr:row>
      <xdr:rowOff>139620</xdr:rowOff>
    </xdr:to>
    <xdr:sp macro="" textlink="">
      <xdr:nvSpPr>
        <xdr:cNvPr id="530" name="円/楕円 529"/>
        <xdr:cNvSpPr/>
      </xdr:nvSpPr>
      <xdr:spPr>
        <a:xfrm>
          <a:off x="12763500" y="67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130747</xdr:rowOff>
    </xdr:from>
    <xdr:ext cx="378565" cy="259045"/>
    <xdr:sp macro="" textlink="">
      <xdr:nvSpPr>
        <xdr:cNvPr id="531" name="テキスト ボックス 530"/>
        <xdr:cNvSpPr txBox="1"/>
      </xdr:nvSpPr>
      <xdr:spPr>
        <a:xfrm>
          <a:off x="12625017" y="681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6" name="フローチャート : 判断 565"/>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7" name="テキスト ボックス 566"/>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4" name="テキスト ボックス 583"/>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21780</xdr:rowOff>
    </xdr:from>
    <xdr:to>
      <xdr:col>23</xdr:col>
      <xdr:colOff>517525</xdr:colOff>
      <xdr:row>76</xdr:row>
      <xdr:rowOff>35116</xdr:rowOff>
    </xdr:to>
    <xdr:cxnSp macro="">
      <xdr:nvCxnSpPr>
        <xdr:cNvPr id="619" name="直線コネクタ 618"/>
        <xdr:cNvCxnSpPr/>
      </xdr:nvCxnSpPr>
      <xdr:spPr>
        <a:xfrm>
          <a:off x="15481300" y="1305198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20" name="公債費平均値テキスト"/>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21780</xdr:rowOff>
    </xdr:from>
    <xdr:to>
      <xdr:col>22</xdr:col>
      <xdr:colOff>365125</xdr:colOff>
      <xdr:row>76</xdr:row>
      <xdr:rowOff>43498</xdr:rowOff>
    </xdr:to>
    <xdr:cxnSp macro="">
      <xdr:nvCxnSpPr>
        <xdr:cNvPr id="622" name="直線コネクタ 621"/>
        <xdr:cNvCxnSpPr/>
      </xdr:nvCxnSpPr>
      <xdr:spPr>
        <a:xfrm flipV="1">
          <a:off x="14592300" y="13051980"/>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88054</xdr:rowOff>
    </xdr:from>
    <xdr:to>
      <xdr:col>22</xdr:col>
      <xdr:colOff>415925</xdr:colOff>
      <xdr:row>77</xdr:row>
      <xdr:rowOff>18204</xdr:rowOff>
    </xdr:to>
    <xdr:sp macro="" textlink="">
      <xdr:nvSpPr>
        <xdr:cNvPr id="623" name="フローチャート : 判断 622"/>
        <xdr:cNvSpPr/>
      </xdr:nvSpPr>
      <xdr:spPr>
        <a:xfrm>
          <a:off x="15430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9331</xdr:rowOff>
    </xdr:from>
    <xdr:ext cx="534377" cy="259045"/>
    <xdr:sp macro="" textlink="">
      <xdr:nvSpPr>
        <xdr:cNvPr id="624" name="テキスト ボックス 623"/>
        <xdr:cNvSpPr txBox="1"/>
      </xdr:nvSpPr>
      <xdr:spPr>
        <a:xfrm>
          <a:off x="15214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6548</xdr:rowOff>
    </xdr:from>
    <xdr:to>
      <xdr:col>21</xdr:col>
      <xdr:colOff>161925</xdr:colOff>
      <xdr:row>76</xdr:row>
      <xdr:rowOff>43498</xdr:rowOff>
    </xdr:to>
    <xdr:cxnSp macro="">
      <xdr:nvCxnSpPr>
        <xdr:cNvPr id="625" name="直線コネクタ 624"/>
        <xdr:cNvCxnSpPr/>
      </xdr:nvCxnSpPr>
      <xdr:spPr>
        <a:xfrm>
          <a:off x="13703300" y="13036748"/>
          <a:ext cx="889000" cy="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145262</xdr:rowOff>
    </xdr:from>
    <xdr:to>
      <xdr:col>19</xdr:col>
      <xdr:colOff>644525</xdr:colOff>
      <xdr:row>76</xdr:row>
      <xdr:rowOff>6548</xdr:rowOff>
    </xdr:to>
    <xdr:cxnSp macro="">
      <xdr:nvCxnSpPr>
        <xdr:cNvPr id="628" name="直線コネクタ 627"/>
        <xdr:cNvCxnSpPr/>
      </xdr:nvCxnSpPr>
      <xdr:spPr>
        <a:xfrm>
          <a:off x="12814300" y="13004012"/>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80129</xdr:rowOff>
    </xdr:from>
    <xdr:ext cx="534377" cy="259045"/>
    <xdr:sp macro="" textlink="">
      <xdr:nvSpPr>
        <xdr:cNvPr id="630" name="テキスト ボックス 629"/>
        <xdr:cNvSpPr txBox="1"/>
      </xdr:nvSpPr>
      <xdr:spPr>
        <a:xfrm>
          <a:off x="13436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78506</xdr:rowOff>
    </xdr:from>
    <xdr:ext cx="534377" cy="259045"/>
    <xdr:sp macro="" textlink="">
      <xdr:nvSpPr>
        <xdr:cNvPr id="632" name="テキスト ボックス 631"/>
        <xdr:cNvSpPr txBox="1"/>
      </xdr:nvSpPr>
      <xdr:spPr>
        <a:xfrm>
          <a:off x="12547111" y="131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155766</xdr:rowOff>
    </xdr:from>
    <xdr:to>
      <xdr:col>23</xdr:col>
      <xdr:colOff>568325</xdr:colOff>
      <xdr:row>76</xdr:row>
      <xdr:rowOff>85916</xdr:rowOff>
    </xdr:to>
    <xdr:sp macro="" textlink="">
      <xdr:nvSpPr>
        <xdr:cNvPr id="638" name="円/楕円 637"/>
        <xdr:cNvSpPr/>
      </xdr:nvSpPr>
      <xdr:spPr>
        <a:xfrm>
          <a:off x="16268700" y="130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7193</xdr:rowOff>
    </xdr:from>
    <xdr:ext cx="534377" cy="259045"/>
    <xdr:sp macro="" textlink="">
      <xdr:nvSpPr>
        <xdr:cNvPr id="639" name="公債費該当値テキスト"/>
        <xdr:cNvSpPr txBox="1"/>
      </xdr:nvSpPr>
      <xdr:spPr>
        <a:xfrm>
          <a:off x="16370300" y="128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142431</xdr:rowOff>
    </xdr:from>
    <xdr:to>
      <xdr:col>22</xdr:col>
      <xdr:colOff>415925</xdr:colOff>
      <xdr:row>76</xdr:row>
      <xdr:rowOff>72582</xdr:rowOff>
    </xdr:to>
    <xdr:sp macro="" textlink="">
      <xdr:nvSpPr>
        <xdr:cNvPr id="640" name="円/楕円 639"/>
        <xdr:cNvSpPr/>
      </xdr:nvSpPr>
      <xdr:spPr>
        <a:xfrm>
          <a:off x="15430500" y="13001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89108</xdr:rowOff>
    </xdr:from>
    <xdr:ext cx="534377" cy="259045"/>
    <xdr:sp macro="" textlink="">
      <xdr:nvSpPr>
        <xdr:cNvPr id="641" name="テキスト ボックス 640"/>
        <xdr:cNvSpPr txBox="1"/>
      </xdr:nvSpPr>
      <xdr:spPr>
        <a:xfrm>
          <a:off x="15214111" y="127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164148</xdr:rowOff>
    </xdr:from>
    <xdr:to>
      <xdr:col>21</xdr:col>
      <xdr:colOff>212725</xdr:colOff>
      <xdr:row>76</xdr:row>
      <xdr:rowOff>94298</xdr:rowOff>
    </xdr:to>
    <xdr:sp macro="" textlink="">
      <xdr:nvSpPr>
        <xdr:cNvPr id="642" name="円/楕円 641"/>
        <xdr:cNvSpPr/>
      </xdr:nvSpPr>
      <xdr:spPr>
        <a:xfrm>
          <a:off x="14541500" y="130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85425</xdr:rowOff>
    </xdr:from>
    <xdr:ext cx="534377" cy="259045"/>
    <xdr:sp macro="" textlink="">
      <xdr:nvSpPr>
        <xdr:cNvPr id="643" name="テキスト ボックス 642"/>
        <xdr:cNvSpPr txBox="1"/>
      </xdr:nvSpPr>
      <xdr:spPr>
        <a:xfrm>
          <a:off x="14325111" y="131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127198</xdr:rowOff>
    </xdr:from>
    <xdr:to>
      <xdr:col>20</xdr:col>
      <xdr:colOff>9525</xdr:colOff>
      <xdr:row>76</xdr:row>
      <xdr:rowOff>57348</xdr:rowOff>
    </xdr:to>
    <xdr:sp macro="" textlink="">
      <xdr:nvSpPr>
        <xdr:cNvPr id="644" name="円/楕円 643"/>
        <xdr:cNvSpPr/>
      </xdr:nvSpPr>
      <xdr:spPr>
        <a:xfrm>
          <a:off x="13652500" y="129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73875</xdr:rowOff>
    </xdr:from>
    <xdr:ext cx="534377" cy="259045"/>
    <xdr:sp macro="" textlink="">
      <xdr:nvSpPr>
        <xdr:cNvPr id="645" name="テキスト ボックス 644"/>
        <xdr:cNvSpPr txBox="1"/>
      </xdr:nvSpPr>
      <xdr:spPr>
        <a:xfrm>
          <a:off x="13436111" y="127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94462</xdr:rowOff>
    </xdr:from>
    <xdr:to>
      <xdr:col>18</xdr:col>
      <xdr:colOff>492125</xdr:colOff>
      <xdr:row>76</xdr:row>
      <xdr:rowOff>24612</xdr:rowOff>
    </xdr:to>
    <xdr:sp macro="" textlink="">
      <xdr:nvSpPr>
        <xdr:cNvPr id="646" name="円/楕円 645"/>
        <xdr:cNvSpPr/>
      </xdr:nvSpPr>
      <xdr:spPr>
        <a:xfrm>
          <a:off x="12763500" y="129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41139</xdr:rowOff>
    </xdr:from>
    <xdr:ext cx="534377" cy="259045"/>
    <xdr:sp macro="" textlink="">
      <xdr:nvSpPr>
        <xdr:cNvPr id="647" name="テキスト ボックス 646"/>
        <xdr:cNvSpPr txBox="1"/>
      </xdr:nvSpPr>
      <xdr:spPr>
        <a:xfrm>
          <a:off x="12547111" y="127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33596</xdr:rowOff>
    </xdr:from>
    <xdr:to>
      <xdr:col>23</xdr:col>
      <xdr:colOff>517525</xdr:colOff>
      <xdr:row>98</xdr:row>
      <xdr:rowOff>63305</xdr:rowOff>
    </xdr:to>
    <xdr:cxnSp macro="">
      <xdr:nvCxnSpPr>
        <xdr:cNvPr id="678" name="直線コネクタ 677"/>
        <xdr:cNvCxnSpPr/>
      </xdr:nvCxnSpPr>
      <xdr:spPr>
        <a:xfrm>
          <a:off x="15481300" y="16835696"/>
          <a:ext cx="838200" cy="2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33596</xdr:rowOff>
    </xdr:from>
    <xdr:to>
      <xdr:col>22</xdr:col>
      <xdr:colOff>365125</xdr:colOff>
      <xdr:row>98</xdr:row>
      <xdr:rowOff>81865</xdr:rowOff>
    </xdr:to>
    <xdr:cxnSp macro="">
      <xdr:nvCxnSpPr>
        <xdr:cNvPr id="681" name="直線コネクタ 680"/>
        <xdr:cNvCxnSpPr/>
      </xdr:nvCxnSpPr>
      <xdr:spPr>
        <a:xfrm flipV="1">
          <a:off x="14592300" y="16835696"/>
          <a:ext cx="889000" cy="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66497</xdr:rowOff>
    </xdr:from>
    <xdr:to>
      <xdr:col>22</xdr:col>
      <xdr:colOff>415925</xdr:colOff>
      <xdr:row>98</xdr:row>
      <xdr:rowOff>168097</xdr:rowOff>
    </xdr:to>
    <xdr:sp macro="" textlink="">
      <xdr:nvSpPr>
        <xdr:cNvPr id="682" name="フローチャート : 判断 681"/>
        <xdr:cNvSpPr/>
      </xdr:nvSpPr>
      <xdr:spPr>
        <a:xfrm>
          <a:off x="15430500" y="1686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159224</xdr:rowOff>
    </xdr:from>
    <xdr:ext cx="534377" cy="259045"/>
    <xdr:sp macro="" textlink="">
      <xdr:nvSpPr>
        <xdr:cNvPr id="683" name="テキスト ボックス 682"/>
        <xdr:cNvSpPr txBox="1"/>
      </xdr:nvSpPr>
      <xdr:spPr>
        <a:xfrm>
          <a:off x="15214111" y="169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104310</xdr:rowOff>
    </xdr:from>
    <xdr:to>
      <xdr:col>21</xdr:col>
      <xdr:colOff>161925</xdr:colOff>
      <xdr:row>98</xdr:row>
      <xdr:rowOff>81865</xdr:rowOff>
    </xdr:to>
    <xdr:cxnSp macro="">
      <xdr:nvCxnSpPr>
        <xdr:cNvPr id="684" name="直線コネクタ 683"/>
        <xdr:cNvCxnSpPr/>
      </xdr:nvCxnSpPr>
      <xdr:spPr>
        <a:xfrm>
          <a:off x="13703300" y="16734960"/>
          <a:ext cx="889000" cy="14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104310</xdr:rowOff>
    </xdr:from>
    <xdr:to>
      <xdr:col>19</xdr:col>
      <xdr:colOff>644525</xdr:colOff>
      <xdr:row>97</xdr:row>
      <xdr:rowOff>159871</xdr:rowOff>
    </xdr:to>
    <xdr:cxnSp macro="">
      <xdr:nvCxnSpPr>
        <xdr:cNvPr id="687" name="直線コネクタ 686"/>
        <xdr:cNvCxnSpPr/>
      </xdr:nvCxnSpPr>
      <xdr:spPr>
        <a:xfrm flipV="1">
          <a:off x="12814300" y="16734960"/>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2763</xdr:rowOff>
    </xdr:from>
    <xdr:ext cx="534377" cy="259045"/>
    <xdr:sp macro="" textlink="">
      <xdr:nvSpPr>
        <xdr:cNvPr id="689" name="テキスト ボックス 688"/>
        <xdr:cNvSpPr txBox="1"/>
      </xdr:nvSpPr>
      <xdr:spPr>
        <a:xfrm>
          <a:off x="13436111" y="168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12505</xdr:rowOff>
    </xdr:from>
    <xdr:to>
      <xdr:col>23</xdr:col>
      <xdr:colOff>568325</xdr:colOff>
      <xdr:row>98</xdr:row>
      <xdr:rowOff>114105</xdr:rowOff>
    </xdr:to>
    <xdr:sp macro="" textlink="">
      <xdr:nvSpPr>
        <xdr:cNvPr id="697" name="円/楕円 696"/>
        <xdr:cNvSpPr/>
      </xdr:nvSpPr>
      <xdr:spPr>
        <a:xfrm>
          <a:off x="16268700" y="168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35382</xdr:rowOff>
    </xdr:from>
    <xdr:ext cx="534377" cy="259045"/>
    <xdr:sp macro="" textlink="">
      <xdr:nvSpPr>
        <xdr:cNvPr id="698" name="積立金該当値テキスト"/>
        <xdr:cNvSpPr txBox="1"/>
      </xdr:nvSpPr>
      <xdr:spPr>
        <a:xfrm>
          <a:off x="16370300" y="166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154246</xdr:rowOff>
    </xdr:from>
    <xdr:to>
      <xdr:col>22</xdr:col>
      <xdr:colOff>415925</xdr:colOff>
      <xdr:row>98</xdr:row>
      <xdr:rowOff>84396</xdr:rowOff>
    </xdr:to>
    <xdr:sp macro="" textlink="">
      <xdr:nvSpPr>
        <xdr:cNvPr id="699" name="円/楕円 698"/>
        <xdr:cNvSpPr/>
      </xdr:nvSpPr>
      <xdr:spPr>
        <a:xfrm>
          <a:off x="15430500" y="16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100923</xdr:rowOff>
    </xdr:from>
    <xdr:ext cx="534377" cy="259045"/>
    <xdr:sp macro="" textlink="">
      <xdr:nvSpPr>
        <xdr:cNvPr id="700" name="テキスト ボックス 699"/>
        <xdr:cNvSpPr txBox="1"/>
      </xdr:nvSpPr>
      <xdr:spPr>
        <a:xfrm>
          <a:off x="15214111" y="165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31065</xdr:rowOff>
    </xdr:from>
    <xdr:to>
      <xdr:col>21</xdr:col>
      <xdr:colOff>212725</xdr:colOff>
      <xdr:row>98</xdr:row>
      <xdr:rowOff>132665</xdr:rowOff>
    </xdr:to>
    <xdr:sp macro="" textlink="">
      <xdr:nvSpPr>
        <xdr:cNvPr id="701" name="円/楕円 700"/>
        <xdr:cNvSpPr/>
      </xdr:nvSpPr>
      <xdr:spPr>
        <a:xfrm>
          <a:off x="145415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123792</xdr:rowOff>
    </xdr:from>
    <xdr:ext cx="534377" cy="259045"/>
    <xdr:sp macro="" textlink="">
      <xdr:nvSpPr>
        <xdr:cNvPr id="702" name="テキスト ボックス 701"/>
        <xdr:cNvSpPr txBox="1"/>
      </xdr:nvSpPr>
      <xdr:spPr>
        <a:xfrm>
          <a:off x="14325111" y="169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53510</xdr:rowOff>
    </xdr:from>
    <xdr:to>
      <xdr:col>20</xdr:col>
      <xdr:colOff>9525</xdr:colOff>
      <xdr:row>97</xdr:row>
      <xdr:rowOff>155110</xdr:rowOff>
    </xdr:to>
    <xdr:sp macro="" textlink="">
      <xdr:nvSpPr>
        <xdr:cNvPr id="703" name="円/楕円 702"/>
        <xdr:cNvSpPr/>
      </xdr:nvSpPr>
      <xdr:spPr>
        <a:xfrm>
          <a:off x="13652500" y="166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187</xdr:rowOff>
    </xdr:from>
    <xdr:ext cx="534377" cy="259045"/>
    <xdr:sp macro="" textlink="">
      <xdr:nvSpPr>
        <xdr:cNvPr id="704" name="テキスト ボックス 703"/>
        <xdr:cNvSpPr txBox="1"/>
      </xdr:nvSpPr>
      <xdr:spPr>
        <a:xfrm>
          <a:off x="13436111" y="164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109071</xdr:rowOff>
    </xdr:from>
    <xdr:to>
      <xdr:col>18</xdr:col>
      <xdr:colOff>492125</xdr:colOff>
      <xdr:row>98</xdr:row>
      <xdr:rowOff>39221</xdr:rowOff>
    </xdr:to>
    <xdr:sp macro="" textlink="">
      <xdr:nvSpPr>
        <xdr:cNvPr id="705" name="円/楕円 704"/>
        <xdr:cNvSpPr/>
      </xdr:nvSpPr>
      <xdr:spPr>
        <a:xfrm>
          <a:off x="12763500" y="167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30348</xdr:rowOff>
    </xdr:from>
    <xdr:ext cx="534377" cy="259045"/>
    <xdr:sp macro="" textlink="">
      <xdr:nvSpPr>
        <xdr:cNvPr id="706" name="テキスト ボックス 705"/>
        <xdr:cNvSpPr txBox="1"/>
      </xdr:nvSpPr>
      <xdr:spPr>
        <a:xfrm>
          <a:off x="12547111" y="168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30811</xdr:rowOff>
    </xdr:from>
    <xdr:to>
      <xdr:col>32</xdr:col>
      <xdr:colOff>187325</xdr:colOff>
      <xdr:row>39</xdr:row>
      <xdr:rowOff>44374</xdr:rowOff>
    </xdr:to>
    <xdr:cxnSp macro="">
      <xdr:nvCxnSpPr>
        <xdr:cNvPr id="735" name="直線コネクタ 734"/>
        <xdr:cNvCxnSpPr/>
      </xdr:nvCxnSpPr>
      <xdr:spPr>
        <a:xfrm flipV="1">
          <a:off x="21323300" y="6717361"/>
          <a:ext cx="8382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44374</xdr:rowOff>
    </xdr:from>
    <xdr:to>
      <xdr:col>31</xdr:col>
      <xdr:colOff>34925</xdr:colOff>
      <xdr:row>39</xdr:row>
      <xdr:rowOff>44374</xdr:rowOff>
    </xdr:to>
    <xdr:cxnSp macro="">
      <xdr:nvCxnSpPr>
        <xdr:cNvPr id="738" name="直線コネクタ 737"/>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82994</xdr:rowOff>
    </xdr:from>
    <xdr:to>
      <xdr:col>31</xdr:col>
      <xdr:colOff>85725</xdr:colOff>
      <xdr:row>39</xdr:row>
      <xdr:rowOff>13144</xdr:rowOff>
    </xdr:to>
    <xdr:sp macro="" textlink="">
      <xdr:nvSpPr>
        <xdr:cNvPr id="739" name="フローチャート : 判断 738"/>
        <xdr:cNvSpPr/>
      </xdr:nvSpPr>
      <xdr:spPr>
        <a:xfrm>
          <a:off x="21272500" y="65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29672</xdr:rowOff>
    </xdr:from>
    <xdr:ext cx="469744" cy="259045"/>
    <xdr:sp macro="" textlink="">
      <xdr:nvSpPr>
        <xdr:cNvPr id="740" name="テキスト ボックス 739"/>
        <xdr:cNvSpPr txBox="1"/>
      </xdr:nvSpPr>
      <xdr:spPr>
        <a:xfrm>
          <a:off x="21088427" y="63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44336</xdr:rowOff>
    </xdr:from>
    <xdr:to>
      <xdr:col>29</xdr:col>
      <xdr:colOff>517525</xdr:colOff>
      <xdr:row>39</xdr:row>
      <xdr:rowOff>44374</xdr:rowOff>
    </xdr:to>
    <xdr:cxnSp macro="">
      <xdr:nvCxnSpPr>
        <xdr:cNvPr id="741" name="直線コネクタ 740"/>
        <xdr:cNvCxnSpPr/>
      </xdr:nvCxnSpPr>
      <xdr:spPr>
        <a:xfrm>
          <a:off x="19545300" y="67308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31762</xdr:rowOff>
    </xdr:from>
    <xdr:to>
      <xdr:col>28</xdr:col>
      <xdr:colOff>314325</xdr:colOff>
      <xdr:row>39</xdr:row>
      <xdr:rowOff>44336</xdr:rowOff>
    </xdr:to>
    <xdr:cxnSp macro="">
      <xdr:nvCxnSpPr>
        <xdr:cNvPr id="744" name="直線コネクタ 743"/>
        <xdr:cNvCxnSpPr/>
      </xdr:nvCxnSpPr>
      <xdr:spPr>
        <a:xfrm>
          <a:off x="18656300" y="6718312"/>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151461</xdr:rowOff>
    </xdr:from>
    <xdr:to>
      <xdr:col>32</xdr:col>
      <xdr:colOff>238125</xdr:colOff>
      <xdr:row>39</xdr:row>
      <xdr:rowOff>81611</xdr:rowOff>
    </xdr:to>
    <xdr:sp macro="" textlink="">
      <xdr:nvSpPr>
        <xdr:cNvPr id="754" name="円/楕円 753"/>
        <xdr:cNvSpPr/>
      </xdr:nvSpPr>
      <xdr:spPr>
        <a:xfrm>
          <a:off x="221107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66388</xdr:rowOff>
    </xdr:from>
    <xdr:ext cx="378565" cy="259045"/>
    <xdr:sp macro="" textlink="">
      <xdr:nvSpPr>
        <xdr:cNvPr id="755" name="投資及び出資金該当値テキスト"/>
        <xdr:cNvSpPr txBox="1"/>
      </xdr:nvSpPr>
      <xdr:spPr>
        <a:xfrm>
          <a:off x="22212300" y="658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165024</xdr:rowOff>
    </xdr:from>
    <xdr:to>
      <xdr:col>31</xdr:col>
      <xdr:colOff>85725</xdr:colOff>
      <xdr:row>39</xdr:row>
      <xdr:rowOff>95174</xdr:rowOff>
    </xdr:to>
    <xdr:sp macro="" textlink="">
      <xdr:nvSpPr>
        <xdr:cNvPr id="756" name="円/楕円 755"/>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86301</xdr:rowOff>
    </xdr:from>
    <xdr:ext cx="249299" cy="259045"/>
    <xdr:sp macro="" textlink="">
      <xdr:nvSpPr>
        <xdr:cNvPr id="757" name="テキスト ボックス 756"/>
        <xdr:cNvSpPr txBox="1"/>
      </xdr:nvSpPr>
      <xdr:spPr>
        <a:xfrm>
          <a:off x="21198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165024</xdr:rowOff>
    </xdr:from>
    <xdr:to>
      <xdr:col>29</xdr:col>
      <xdr:colOff>568325</xdr:colOff>
      <xdr:row>39</xdr:row>
      <xdr:rowOff>95174</xdr:rowOff>
    </xdr:to>
    <xdr:sp macro="" textlink="">
      <xdr:nvSpPr>
        <xdr:cNvPr id="758" name="円/楕円 757"/>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86301</xdr:rowOff>
    </xdr:from>
    <xdr:ext cx="249299" cy="259045"/>
    <xdr:sp macro="" textlink="">
      <xdr:nvSpPr>
        <xdr:cNvPr id="759" name="テキスト ボックス 758"/>
        <xdr:cNvSpPr txBox="1"/>
      </xdr:nvSpPr>
      <xdr:spPr>
        <a:xfrm>
          <a:off x="20309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164986</xdr:rowOff>
    </xdr:from>
    <xdr:to>
      <xdr:col>28</xdr:col>
      <xdr:colOff>365125</xdr:colOff>
      <xdr:row>39</xdr:row>
      <xdr:rowOff>95136</xdr:rowOff>
    </xdr:to>
    <xdr:sp macro="" textlink="">
      <xdr:nvSpPr>
        <xdr:cNvPr id="760" name="円/楕円 759"/>
        <xdr:cNvSpPr/>
      </xdr:nvSpPr>
      <xdr:spPr>
        <a:xfrm>
          <a:off x="19494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86263</xdr:rowOff>
    </xdr:from>
    <xdr:ext cx="249299" cy="259045"/>
    <xdr:sp macro="" textlink="">
      <xdr:nvSpPr>
        <xdr:cNvPr id="761" name="テキスト ボックス 760"/>
        <xdr:cNvSpPr txBox="1"/>
      </xdr:nvSpPr>
      <xdr:spPr>
        <a:xfrm>
          <a:off x="19420649"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152412</xdr:rowOff>
    </xdr:from>
    <xdr:to>
      <xdr:col>27</xdr:col>
      <xdr:colOff>161925</xdr:colOff>
      <xdr:row>39</xdr:row>
      <xdr:rowOff>82562</xdr:rowOff>
    </xdr:to>
    <xdr:sp macro="" textlink="">
      <xdr:nvSpPr>
        <xdr:cNvPr id="762" name="円/楕円 761"/>
        <xdr:cNvSpPr/>
      </xdr:nvSpPr>
      <xdr:spPr>
        <a:xfrm>
          <a:off x="18605500" y="66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73689</xdr:rowOff>
    </xdr:from>
    <xdr:ext cx="378565" cy="259045"/>
    <xdr:sp macro="" textlink="">
      <xdr:nvSpPr>
        <xdr:cNvPr id="763" name="テキスト ボックス 762"/>
        <xdr:cNvSpPr txBox="1"/>
      </xdr:nvSpPr>
      <xdr:spPr>
        <a:xfrm>
          <a:off x="18467017" y="6760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164174</xdr:rowOff>
    </xdr:from>
    <xdr:to>
      <xdr:col>31</xdr:col>
      <xdr:colOff>85725</xdr:colOff>
      <xdr:row>58</xdr:row>
      <xdr:rowOff>94324</xdr:rowOff>
    </xdr:to>
    <xdr:sp macro="" textlink="">
      <xdr:nvSpPr>
        <xdr:cNvPr id="798" name="フローチャート : 判断 797"/>
        <xdr:cNvSpPr/>
      </xdr:nvSpPr>
      <xdr:spPr>
        <a:xfrm>
          <a:off x="21272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110851</xdr:rowOff>
    </xdr:from>
    <xdr:ext cx="469744" cy="259045"/>
    <xdr:sp macro="" textlink="">
      <xdr:nvSpPr>
        <xdr:cNvPr id="799" name="テキスト ボックス 798"/>
        <xdr:cNvSpPr txBox="1"/>
      </xdr:nvSpPr>
      <xdr:spPr>
        <a:xfrm>
          <a:off x="21088427"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1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60866</xdr:rowOff>
    </xdr:from>
    <xdr:to>
      <xdr:col>32</xdr:col>
      <xdr:colOff>187325</xdr:colOff>
      <xdr:row>77</xdr:row>
      <xdr:rowOff>91650</xdr:rowOff>
    </xdr:to>
    <xdr:cxnSp macro="">
      <xdr:nvCxnSpPr>
        <xdr:cNvPr id="854" name="直線コネクタ 853"/>
        <xdr:cNvCxnSpPr/>
      </xdr:nvCxnSpPr>
      <xdr:spPr>
        <a:xfrm>
          <a:off x="21323300" y="13262516"/>
          <a:ext cx="8382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60866</xdr:rowOff>
    </xdr:from>
    <xdr:to>
      <xdr:col>31</xdr:col>
      <xdr:colOff>34925</xdr:colOff>
      <xdr:row>77</xdr:row>
      <xdr:rowOff>126420</xdr:rowOff>
    </xdr:to>
    <xdr:cxnSp macro="">
      <xdr:nvCxnSpPr>
        <xdr:cNvPr id="857" name="直線コネクタ 856"/>
        <xdr:cNvCxnSpPr/>
      </xdr:nvCxnSpPr>
      <xdr:spPr>
        <a:xfrm flipV="1">
          <a:off x="20434300" y="13262516"/>
          <a:ext cx="889000" cy="6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137353</xdr:rowOff>
    </xdr:from>
    <xdr:to>
      <xdr:col>31</xdr:col>
      <xdr:colOff>85725</xdr:colOff>
      <xdr:row>78</xdr:row>
      <xdr:rowOff>67503</xdr:rowOff>
    </xdr:to>
    <xdr:sp macro="" textlink="">
      <xdr:nvSpPr>
        <xdr:cNvPr id="858" name="フローチャート : 判断 857"/>
        <xdr:cNvSpPr/>
      </xdr:nvSpPr>
      <xdr:spPr>
        <a:xfrm>
          <a:off x="21272500" y="13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58630</xdr:rowOff>
    </xdr:from>
    <xdr:ext cx="534377" cy="259045"/>
    <xdr:sp macro="" textlink="">
      <xdr:nvSpPr>
        <xdr:cNvPr id="859" name="テキスト ボックス 858"/>
        <xdr:cNvSpPr txBox="1"/>
      </xdr:nvSpPr>
      <xdr:spPr>
        <a:xfrm>
          <a:off x="21056111" y="1343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126420</xdr:rowOff>
    </xdr:from>
    <xdr:to>
      <xdr:col>29</xdr:col>
      <xdr:colOff>517525</xdr:colOff>
      <xdr:row>77</xdr:row>
      <xdr:rowOff>167284</xdr:rowOff>
    </xdr:to>
    <xdr:cxnSp macro="">
      <xdr:nvCxnSpPr>
        <xdr:cNvPr id="860" name="直線コネクタ 859"/>
        <xdr:cNvCxnSpPr/>
      </xdr:nvCxnSpPr>
      <xdr:spPr>
        <a:xfrm flipV="1">
          <a:off x="19545300" y="13328070"/>
          <a:ext cx="889000" cy="4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170687</xdr:rowOff>
    </xdr:from>
    <xdr:ext cx="534377" cy="259045"/>
    <xdr:sp macro="" textlink="">
      <xdr:nvSpPr>
        <xdr:cNvPr id="862" name="テキスト ボックス 861"/>
        <xdr:cNvSpPr txBox="1"/>
      </xdr:nvSpPr>
      <xdr:spPr>
        <a:xfrm>
          <a:off x="20167111" y="133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166044</xdr:rowOff>
    </xdr:from>
    <xdr:to>
      <xdr:col>28</xdr:col>
      <xdr:colOff>314325</xdr:colOff>
      <xdr:row>77</xdr:row>
      <xdr:rowOff>167284</xdr:rowOff>
    </xdr:to>
    <xdr:cxnSp macro="">
      <xdr:nvCxnSpPr>
        <xdr:cNvPr id="863" name="直線コネクタ 862"/>
        <xdr:cNvCxnSpPr/>
      </xdr:nvCxnSpPr>
      <xdr:spPr>
        <a:xfrm>
          <a:off x="18656300" y="13367694"/>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40850</xdr:rowOff>
    </xdr:from>
    <xdr:to>
      <xdr:col>32</xdr:col>
      <xdr:colOff>238125</xdr:colOff>
      <xdr:row>77</xdr:row>
      <xdr:rowOff>142450</xdr:rowOff>
    </xdr:to>
    <xdr:sp macro="" textlink="">
      <xdr:nvSpPr>
        <xdr:cNvPr id="873" name="円/楕円 872"/>
        <xdr:cNvSpPr/>
      </xdr:nvSpPr>
      <xdr:spPr>
        <a:xfrm>
          <a:off x="22110700" y="132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63727</xdr:rowOff>
    </xdr:from>
    <xdr:ext cx="534377" cy="259045"/>
    <xdr:sp macro="" textlink="">
      <xdr:nvSpPr>
        <xdr:cNvPr id="874" name="繰出金該当値テキスト"/>
        <xdr:cNvSpPr txBox="1"/>
      </xdr:nvSpPr>
      <xdr:spPr>
        <a:xfrm>
          <a:off x="22212300" y="130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10066</xdr:rowOff>
    </xdr:from>
    <xdr:to>
      <xdr:col>31</xdr:col>
      <xdr:colOff>85725</xdr:colOff>
      <xdr:row>77</xdr:row>
      <xdr:rowOff>111666</xdr:rowOff>
    </xdr:to>
    <xdr:sp macro="" textlink="">
      <xdr:nvSpPr>
        <xdr:cNvPr id="875" name="円/楕円 874"/>
        <xdr:cNvSpPr/>
      </xdr:nvSpPr>
      <xdr:spPr>
        <a:xfrm>
          <a:off x="21272500" y="132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128193</xdr:rowOff>
    </xdr:from>
    <xdr:ext cx="534377" cy="259045"/>
    <xdr:sp macro="" textlink="">
      <xdr:nvSpPr>
        <xdr:cNvPr id="876" name="テキスト ボックス 875"/>
        <xdr:cNvSpPr txBox="1"/>
      </xdr:nvSpPr>
      <xdr:spPr>
        <a:xfrm>
          <a:off x="21056111" y="1298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75620</xdr:rowOff>
    </xdr:from>
    <xdr:to>
      <xdr:col>29</xdr:col>
      <xdr:colOff>568325</xdr:colOff>
      <xdr:row>78</xdr:row>
      <xdr:rowOff>5770</xdr:rowOff>
    </xdr:to>
    <xdr:sp macro="" textlink="">
      <xdr:nvSpPr>
        <xdr:cNvPr id="877" name="円/楕円 876"/>
        <xdr:cNvSpPr/>
      </xdr:nvSpPr>
      <xdr:spPr>
        <a:xfrm>
          <a:off x="20383500" y="132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22297</xdr:rowOff>
    </xdr:from>
    <xdr:ext cx="534377" cy="259045"/>
    <xdr:sp macro="" textlink="">
      <xdr:nvSpPr>
        <xdr:cNvPr id="878" name="テキスト ボックス 877"/>
        <xdr:cNvSpPr txBox="1"/>
      </xdr:nvSpPr>
      <xdr:spPr>
        <a:xfrm>
          <a:off x="20167111" y="1305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116484</xdr:rowOff>
    </xdr:from>
    <xdr:to>
      <xdr:col>28</xdr:col>
      <xdr:colOff>365125</xdr:colOff>
      <xdr:row>78</xdr:row>
      <xdr:rowOff>46634</xdr:rowOff>
    </xdr:to>
    <xdr:sp macro="" textlink="">
      <xdr:nvSpPr>
        <xdr:cNvPr id="879" name="円/楕円 878"/>
        <xdr:cNvSpPr/>
      </xdr:nvSpPr>
      <xdr:spPr>
        <a:xfrm>
          <a:off x="19494500" y="133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37761</xdr:rowOff>
    </xdr:from>
    <xdr:ext cx="534377" cy="259045"/>
    <xdr:sp macro="" textlink="">
      <xdr:nvSpPr>
        <xdr:cNvPr id="880" name="テキスト ボックス 879"/>
        <xdr:cNvSpPr txBox="1"/>
      </xdr:nvSpPr>
      <xdr:spPr>
        <a:xfrm>
          <a:off x="19278111" y="134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115244</xdr:rowOff>
    </xdr:from>
    <xdr:to>
      <xdr:col>27</xdr:col>
      <xdr:colOff>161925</xdr:colOff>
      <xdr:row>78</xdr:row>
      <xdr:rowOff>45394</xdr:rowOff>
    </xdr:to>
    <xdr:sp macro="" textlink="">
      <xdr:nvSpPr>
        <xdr:cNvPr id="881" name="円/楕円 880"/>
        <xdr:cNvSpPr/>
      </xdr:nvSpPr>
      <xdr:spPr>
        <a:xfrm>
          <a:off x="18605500" y="1331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36521</xdr:rowOff>
    </xdr:from>
    <xdr:ext cx="534377" cy="259045"/>
    <xdr:sp macro="" textlink="">
      <xdr:nvSpPr>
        <xdr:cNvPr id="882" name="テキスト ボックス 881"/>
        <xdr:cNvSpPr txBox="1"/>
      </xdr:nvSpPr>
      <xdr:spPr>
        <a:xfrm>
          <a:off x="18389111" y="1340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性質別住民一人当たりのコストの特徴点としては、類似団体内平均と比較すると人件費、普通建設事業費が高いことがあげられる。これは人件費においては人口千人あたりの職員数が多いこと、普通建設事業費においては昭和</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年代から</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年代にかけて整備してきたインフラの更新時期を迎えていること</a:t>
          </a:r>
          <a:r>
            <a:rPr kumimoji="1" lang="ja-JP" altLang="en-US" sz="1400">
              <a:solidFill>
                <a:schemeClr val="dk1"/>
              </a:solidFill>
              <a:effectLst/>
              <a:latin typeface="+mn-lt"/>
              <a:ea typeface="+mn-ea"/>
              <a:cs typeface="+mn-cs"/>
            </a:rPr>
            <a:t>や最終処分場などの大型事業に伴う新規整備費の増</a:t>
          </a:r>
          <a:r>
            <a:rPr kumimoji="1" lang="ja-JP" altLang="ja-JP" sz="1400">
              <a:solidFill>
                <a:schemeClr val="dk1"/>
              </a:solidFill>
              <a:effectLst/>
              <a:latin typeface="+mn-lt"/>
              <a:ea typeface="+mn-ea"/>
              <a:cs typeface="+mn-cs"/>
            </a:rPr>
            <a:t>に起因する。また、物件費や補助費等は行政改革等の効果もあり類似団体内平均を下回ってはいるが、今後も、定員適正化計画や行政改革大綱・推進計画に基づき職員数の減や事務事業の見直しにより、コストパフォーマンスが向上するよう見直し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鹿児島県いちき串木野市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28,916
28,744
112.30
17,191,001
16,557,906
554,385
8,787,636
21,357,802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82.5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30861</xdr:rowOff>
    </xdr:from>
    <xdr:to>
      <xdr:col>6</xdr:col>
      <xdr:colOff>511175</xdr:colOff>
      <xdr:row>37</xdr:row>
      <xdr:rowOff>69469</xdr:rowOff>
    </xdr:to>
    <xdr:cxnSp macro="">
      <xdr:nvCxnSpPr>
        <xdr:cNvPr id="61" name="直線コネクタ 60"/>
        <xdr:cNvCxnSpPr/>
      </xdr:nvCxnSpPr>
      <xdr:spPr>
        <a:xfrm>
          <a:off x="3797300" y="6374511"/>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30861</xdr:rowOff>
    </xdr:from>
    <xdr:to>
      <xdr:col>5</xdr:col>
      <xdr:colOff>358775</xdr:colOff>
      <xdr:row>37</xdr:row>
      <xdr:rowOff>40640</xdr:rowOff>
    </xdr:to>
    <xdr:cxnSp macro="">
      <xdr:nvCxnSpPr>
        <xdr:cNvPr id="64" name="直線コネクタ 63"/>
        <xdr:cNvCxnSpPr/>
      </xdr:nvCxnSpPr>
      <xdr:spPr>
        <a:xfrm flipV="1">
          <a:off x="2908300" y="6374511"/>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72136</xdr:rowOff>
    </xdr:from>
    <xdr:to>
      <xdr:col>5</xdr:col>
      <xdr:colOff>409575</xdr:colOff>
      <xdr:row>38</xdr:row>
      <xdr:rowOff>2286</xdr:rowOff>
    </xdr:to>
    <xdr:sp macro="" textlink="">
      <xdr:nvSpPr>
        <xdr:cNvPr id="65" name="フローチャート : 判断 64"/>
        <xdr:cNvSpPr/>
      </xdr:nvSpPr>
      <xdr:spPr>
        <a:xfrm>
          <a:off x="3746500" y="64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164863</xdr:rowOff>
    </xdr:from>
    <xdr:ext cx="469744" cy="259045"/>
    <xdr:sp macro="" textlink="">
      <xdr:nvSpPr>
        <xdr:cNvPr id="66" name="テキスト ボックス 65"/>
        <xdr:cNvSpPr txBox="1"/>
      </xdr:nvSpPr>
      <xdr:spPr>
        <a:xfrm>
          <a:off x="3562427" y="65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40640</xdr:rowOff>
    </xdr:from>
    <xdr:to>
      <xdr:col>4</xdr:col>
      <xdr:colOff>155575</xdr:colOff>
      <xdr:row>37</xdr:row>
      <xdr:rowOff>55372</xdr:rowOff>
    </xdr:to>
    <xdr:cxnSp macro="">
      <xdr:nvCxnSpPr>
        <xdr:cNvPr id="67" name="直線コネクタ 66"/>
        <xdr:cNvCxnSpPr/>
      </xdr:nvCxnSpPr>
      <xdr:spPr>
        <a:xfrm flipV="1">
          <a:off x="2019300" y="6384290"/>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137939</xdr:rowOff>
    </xdr:from>
    <xdr:ext cx="469744" cy="259045"/>
    <xdr:sp macro="" textlink="">
      <xdr:nvSpPr>
        <xdr:cNvPr id="69" name="テキスト ボックス 68"/>
        <xdr:cNvSpPr txBox="1"/>
      </xdr:nvSpPr>
      <xdr:spPr>
        <a:xfrm>
          <a:off x="26734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55372</xdr:rowOff>
    </xdr:from>
    <xdr:to>
      <xdr:col>2</xdr:col>
      <xdr:colOff>638175</xdr:colOff>
      <xdr:row>37</xdr:row>
      <xdr:rowOff>74041</xdr:rowOff>
    </xdr:to>
    <xdr:cxnSp macro="">
      <xdr:nvCxnSpPr>
        <xdr:cNvPr id="70" name="直線コネクタ 69"/>
        <xdr:cNvCxnSpPr/>
      </xdr:nvCxnSpPr>
      <xdr:spPr>
        <a:xfrm flipV="1">
          <a:off x="1130300" y="639902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72" name="テキスト ボックス 71"/>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122445</xdr:rowOff>
    </xdr:from>
    <xdr:ext cx="469744" cy="259045"/>
    <xdr:sp macro="" textlink="">
      <xdr:nvSpPr>
        <xdr:cNvPr id="74" name="テキスト ボックス 73"/>
        <xdr:cNvSpPr txBox="1"/>
      </xdr:nvSpPr>
      <xdr:spPr>
        <a:xfrm>
          <a:off x="895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18669</xdr:rowOff>
    </xdr:from>
    <xdr:to>
      <xdr:col>6</xdr:col>
      <xdr:colOff>561975</xdr:colOff>
      <xdr:row>37</xdr:row>
      <xdr:rowOff>120269</xdr:rowOff>
    </xdr:to>
    <xdr:sp macro="" textlink="">
      <xdr:nvSpPr>
        <xdr:cNvPr id="80" name="円/楕円 79"/>
        <xdr:cNvSpPr/>
      </xdr:nvSpPr>
      <xdr:spPr>
        <a:xfrm>
          <a:off x="45847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41546</xdr:rowOff>
    </xdr:from>
    <xdr:ext cx="469744" cy="259045"/>
    <xdr:sp macro="" textlink="">
      <xdr:nvSpPr>
        <xdr:cNvPr id="81" name="議会費該当値テキスト"/>
        <xdr:cNvSpPr txBox="1"/>
      </xdr:nvSpPr>
      <xdr:spPr>
        <a:xfrm>
          <a:off x="4686300" y="621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151511</xdr:rowOff>
    </xdr:from>
    <xdr:to>
      <xdr:col>5</xdr:col>
      <xdr:colOff>409575</xdr:colOff>
      <xdr:row>37</xdr:row>
      <xdr:rowOff>81661</xdr:rowOff>
    </xdr:to>
    <xdr:sp macro="" textlink="">
      <xdr:nvSpPr>
        <xdr:cNvPr id="82" name="円/楕円 81"/>
        <xdr:cNvSpPr/>
      </xdr:nvSpPr>
      <xdr:spPr>
        <a:xfrm>
          <a:off x="37465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98188</xdr:rowOff>
    </xdr:from>
    <xdr:ext cx="469744" cy="259045"/>
    <xdr:sp macro="" textlink="">
      <xdr:nvSpPr>
        <xdr:cNvPr id="83" name="テキスト ボックス 82"/>
        <xdr:cNvSpPr txBox="1"/>
      </xdr:nvSpPr>
      <xdr:spPr>
        <a:xfrm>
          <a:off x="3562427" y="60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161290</xdr:rowOff>
    </xdr:from>
    <xdr:to>
      <xdr:col>4</xdr:col>
      <xdr:colOff>206375</xdr:colOff>
      <xdr:row>37</xdr:row>
      <xdr:rowOff>91440</xdr:rowOff>
    </xdr:to>
    <xdr:sp macro="" textlink="">
      <xdr:nvSpPr>
        <xdr:cNvPr id="84" name="円/楕円 83"/>
        <xdr:cNvSpPr/>
      </xdr:nvSpPr>
      <xdr:spPr>
        <a:xfrm>
          <a:off x="2857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107967</xdr:rowOff>
    </xdr:from>
    <xdr:ext cx="469744" cy="259045"/>
    <xdr:sp macro="" textlink="">
      <xdr:nvSpPr>
        <xdr:cNvPr id="85" name="テキスト ボックス 84"/>
        <xdr:cNvSpPr txBox="1"/>
      </xdr:nvSpPr>
      <xdr:spPr>
        <a:xfrm>
          <a:off x="2673427" y="61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4572</xdr:rowOff>
    </xdr:from>
    <xdr:to>
      <xdr:col>3</xdr:col>
      <xdr:colOff>3175</xdr:colOff>
      <xdr:row>37</xdr:row>
      <xdr:rowOff>106172</xdr:rowOff>
    </xdr:to>
    <xdr:sp macro="" textlink="">
      <xdr:nvSpPr>
        <xdr:cNvPr id="86" name="円/楕円 85"/>
        <xdr:cNvSpPr/>
      </xdr:nvSpPr>
      <xdr:spPr>
        <a:xfrm>
          <a:off x="1968500" y="63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122699</xdr:rowOff>
    </xdr:from>
    <xdr:ext cx="469744" cy="259045"/>
    <xdr:sp macro="" textlink="">
      <xdr:nvSpPr>
        <xdr:cNvPr id="87" name="テキスト ボックス 86"/>
        <xdr:cNvSpPr txBox="1"/>
      </xdr:nvSpPr>
      <xdr:spPr>
        <a:xfrm>
          <a:off x="1784427" y="612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23241</xdr:rowOff>
    </xdr:from>
    <xdr:to>
      <xdr:col>1</xdr:col>
      <xdr:colOff>485775</xdr:colOff>
      <xdr:row>37</xdr:row>
      <xdr:rowOff>124841</xdr:rowOff>
    </xdr:to>
    <xdr:sp macro="" textlink="">
      <xdr:nvSpPr>
        <xdr:cNvPr id="88" name="円/楕円 87"/>
        <xdr:cNvSpPr/>
      </xdr:nvSpPr>
      <xdr:spPr>
        <a:xfrm>
          <a:off x="1079500" y="63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141368</xdr:rowOff>
    </xdr:from>
    <xdr:ext cx="469744" cy="259045"/>
    <xdr:sp macro="" textlink="">
      <xdr:nvSpPr>
        <xdr:cNvPr id="89" name="テキスト ボックス 88"/>
        <xdr:cNvSpPr txBox="1"/>
      </xdr:nvSpPr>
      <xdr:spPr>
        <a:xfrm>
          <a:off x="895427" y="614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72885</xdr:rowOff>
    </xdr:from>
    <xdr:to>
      <xdr:col>6</xdr:col>
      <xdr:colOff>511175</xdr:colOff>
      <xdr:row>56</xdr:row>
      <xdr:rowOff>88054</xdr:rowOff>
    </xdr:to>
    <xdr:cxnSp macro="">
      <xdr:nvCxnSpPr>
        <xdr:cNvPr id="116" name="直線コネクタ 115"/>
        <xdr:cNvCxnSpPr/>
      </xdr:nvCxnSpPr>
      <xdr:spPr>
        <a:xfrm>
          <a:off x="3797300" y="9674085"/>
          <a:ext cx="8382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72885</xdr:rowOff>
    </xdr:from>
    <xdr:to>
      <xdr:col>5</xdr:col>
      <xdr:colOff>358775</xdr:colOff>
      <xdr:row>56</xdr:row>
      <xdr:rowOff>140656</xdr:rowOff>
    </xdr:to>
    <xdr:cxnSp macro="">
      <xdr:nvCxnSpPr>
        <xdr:cNvPr id="119" name="直線コネクタ 118"/>
        <xdr:cNvCxnSpPr/>
      </xdr:nvCxnSpPr>
      <xdr:spPr>
        <a:xfrm flipV="1">
          <a:off x="2908300" y="9674085"/>
          <a:ext cx="889000" cy="6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126020</xdr:rowOff>
    </xdr:from>
    <xdr:to>
      <xdr:col>5</xdr:col>
      <xdr:colOff>409575</xdr:colOff>
      <xdr:row>57</xdr:row>
      <xdr:rowOff>56170</xdr:rowOff>
    </xdr:to>
    <xdr:sp macro="" textlink="">
      <xdr:nvSpPr>
        <xdr:cNvPr id="120" name="フローチャート : 判断 119"/>
        <xdr:cNvSpPr/>
      </xdr:nvSpPr>
      <xdr:spPr>
        <a:xfrm>
          <a:off x="3746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47297</xdr:rowOff>
    </xdr:from>
    <xdr:ext cx="534377" cy="259045"/>
    <xdr:sp macro="" textlink="">
      <xdr:nvSpPr>
        <xdr:cNvPr id="121" name="テキスト ボックス 120"/>
        <xdr:cNvSpPr txBox="1"/>
      </xdr:nvSpPr>
      <xdr:spPr>
        <a:xfrm>
          <a:off x="3530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62667</xdr:rowOff>
    </xdr:from>
    <xdr:to>
      <xdr:col>4</xdr:col>
      <xdr:colOff>155575</xdr:colOff>
      <xdr:row>56</xdr:row>
      <xdr:rowOff>140656</xdr:rowOff>
    </xdr:to>
    <xdr:cxnSp macro="">
      <xdr:nvCxnSpPr>
        <xdr:cNvPr id="122" name="直線コネクタ 121"/>
        <xdr:cNvCxnSpPr/>
      </xdr:nvCxnSpPr>
      <xdr:spPr>
        <a:xfrm>
          <a:off x="2019300" y="9663867"/>
          <a:ext cx="889000" cy="7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62667</xdr:rowOff>
    </xdr:from>
    <xdr:to>
      <xdr:col>2</xdr:col>
      <xdr:colOff>638175</xdr:colOff>
      <xdr:row>56</xdr:row>
      <xdr:rowOff>116236</xdr:rowOff>
    </xdr:to>
    <xdr:cxnSp macro="">
      <xdr:nvCxnSpPr>
        <xdr:cNvPr id="125" name="直線コネクタ 124"/>
        <xdr:cNvCxnSpPr/>
      </xdr:nvCxnSpPr>
      <xdr:spPr>
        <a:xfrm flipV="1">
          <a:off x="1130300" y="9663867"/>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37254</xdr:rowOff>
    </xdr:from>
    <xdr:to>
      <xdr:col>6</xdr:col>
      <xdr:colOff>561975</xdr:colOff>
      <xdr:row>56</xdr:row>
      <xdr:rowOff>138854</xdr:rowOff>
    </xdr:to>
    <xdr:sp macro="" textlink="">
      <xdr:nvSpPr>
        <xdr:cNvPr id="135" name="円/楕円 134"/>
        <xdr:cNvSpPr/>
      </xdr:nvSpPr>
      <xdr:spPr>
        <a:xfrm>
          <a:off x="4584700" y="96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60131</xdr:rowOff>
    </xdr:from>
    <xdr:ext cx="534377" cy="259045"/>
    <xdr:sp macro="" textlink="">
      <xdr:nvSpPr>
        <xdr:cNvPr id="136" name="総務費該当値テキスト"/>
        <xdr:cNvSpPr txBox="1"/>
      </xdr:nvSpPr>
      <xdr:spPr>
        <a:xfrm>
          <a:off x="4686300" y="94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22085</xdr:rowOff>
    </xdr:from>
    <xdr:to>
      <xdr:col>5</xdr:col>
      <xdr:colOff>409575</xdr:colOff>
      <xdr:row>56</xdr:row>
      <xdr:rowOff>123685</xdr:rowOff>
    </xdr:to>
    <xdr:sp macro="" textlink="">
      <xdr:nvSpPr>
        <xdr:cNvPr id="137" name="円/楕円 136"/>
        <xdr:cNvSpPr/>
      </xdr:nvSpPr>
      <xdr:spPr>
        <a:xfrm>
          <a:off x="3746500" y="96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140212</xdr:rowOff>
    </xdr:from>
    <xdr:ext cx="534377" cy="259045"/>
    <xdr:sp macro="" textlink="">
      <xdr:nvSpPr>
        <xdr:cNvPr id="138" name="テキスト ボックス 137"/>
        <xdr:cNvSpPr txBox="1"/>
      </xdr:nvSpPr>
      <xdr:spPr>
        <a:xfrm>
          <a:off x="3530111" y="93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89856</xdr:rowOff>
    </xdr:from>
    <xdr:to>
      <xdr:col>4</xdr:col>
      <xdr:colOff>206375</xdr:colOff>
      <xdr:row>57</xdr:row>
      <xdr:rowOff>20006</xdr:rowOff>
    </xdr:to>
    <xdr:sp macro="" textlink="">
      <xdr:nvSpPr>
        <xdr:cNvPr id="139" name="円/楕円 138"/>
        <xdr:cNvSpPr/>
      </xdr:nvSpPr>
      <xdr:spPr>
        <a:xfrm>
          <a:off x="2857500" y="969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11133</xdr:rowOff>
    </xdr:from>
    <xdr:ext cx="534377" cy="259045"/>
    <xdr:sp macro="" textlink="">
      <xdr:nvSpPr>
        <xdr:cNvPr id="140" name="テキスト ボックス 139"/>
        <xdr:cNvSpPr txBox="1"/>
      </xdr:nvSpPr>
      <xdr:spPr>
        <a:xfrm>
          <a:off x="2641111" y="978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11867</xdr:rowOff>
    </xdr:from>
    <xdr:to>
      <xdr:col>3</xdr:col>
      <xdr:colOff>3175</xdr:colOff>
      <xdr:row>56</xdr:row>
      <xdr:rowOff>113467</xdr:rowOff>
    </xdr:to>
    <xdr:sp macro="" textlink="">
      <xdr:nvSpPr>
        <xdr:cNvPr id="141" name="円/楕円 140"/>
        <xdr:cNvSpPr/>
      </xdr:nvSpPr>
      <xdr:spPr>
        <a:xfrm>
          <a:off x="1968500" y="96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129994</xdr:rowOff>
    </xdr:from>
    <xdr:ext cx="534377" cy="259045"/>
    <xdr:sp macro="" textlink="">
      <xdr:nvSpPr>
        <xdr:cNvPr id="142" name="テキスト ボックス 141"/>
        <xdr:cNvSpPr txBox="1"/>
      </xdr:nvSpPr>
      <xdr:spPr>
        <a:xfrm>
          <a:off x="1752111" y="93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65436</xdr:rowOff>
    </xdr:from>
    <xdr:to>
      <xdr:col>1</xdr:col>
      <xdr:colOff>485775</xdr:colOff>
      <xdr:row>56</xdr:row>
      <xdr:rowOff>167036</xdr:rowOff>
    </xdr:to>
    <xdr:sp macro="" textlink="">
      <xdr:nvSpPr>
        <xdr:cNvPr id="143" name="円/楕円 142"/>
        <xdr:cNvSpPr/>
      </xdr:nvSpPr>
      <xdr:spPr>
        <a:xfrm>
          <a:off x="1079500" y="96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158163</xdr:rowOff>
    </xdr:from>
    <xdr:ext cx="534377" cy="259045"/>
    <xdr:sp macro="" textlink="">
      <xdr:nvSpPr>
        <xdr:cNvPr id="144" name="テキスト ボックス 143"/>
        <xdr:cNvSpPr txBox="1"/>
      </xdr:nvSpPr>
      <xdr:spPr>
        <a:xfrm>
          <a:off x="863111" y="97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116470</xdr:rowOff>
    </xdr:from>
    <xdr:to>
      <xdr:col>6</xdr:col>
      <xdr:colOff>511175</xdr:colOff>
      <xdr:row>77</xdr:row>
      <xdr:rowOff>9142</xdr:rowOff>
    </xdr:to>
    <xdr:cxnSp macro="">
      <xdr:nvCxnSpPr>
        <xdr:cNvPr id="172" name="直線コネクタ 171"/>
        <xdr:cNvCxnSpPr/>
      </xdr:nvCxnSpPr>
      <xdr:spPr>
        <a:xfrm flipV="1">
          <a:off x="3797300" y="13146670"/>
          <a:ext cx="8382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9142</xdr:rowOff>
    </xdr:from>
    <xdr:to>
      <xdr:col>5</xdr:col>
      <xdr:colOff>358775</xdr:colOff>
      <xdr:row>77</xdr:row>
      <xdr:rowOff>21774</xdr:rowOff>
    </xdr:to>
    <xdr:cxnSp macro="">
      <xdr:nvCxnSpPr>
        <xdr:cNvPr id="175" name="直線コネクタ 174"/>
        <xdr:cNvCxnSpPr/>
      </xdr:nvCxnSpPr>
      <xdr:spPr>
        <a:xfrm flipV="1">
          <a:off x="2908300" y="13210792"/>
          <a:ext cx="889000" cy="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55108</xdr:rowOff>
    </xdr:from>
    <xdr:to>
      <xdr:col>5</xdr:col>
      <xdr:colOff>409575</xdr:colOff>
      <xdr:row>77</xdr:row>
      <xdr:rowOff>156708</xdr:rowOff>
    </xdr:to>
    <xdr:sp macro="" textlink="">
      <xdr:nvSpPr>
        <xdr:cNvPr id="176" name="フローチャート : 判断 175"/>
        <xdr:cNvSpPr/>
      </xdr:nvSpPr>
      <xdr:spPr>
        <a:xfrm>
          <a:off x="3746500" y="1325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147835</xdr:rowOff>
    </xdr:from>
    <xdr:ext cx="599010" cy="259045"/>
    <xdr:sp macro="" textlink="">
      <xdr:nvSpPr>
        <xdr:cNvPr id="177" name="テキスト ボックス 176"/>
        <xdr:cNvSpPr txBox="1"/>
      </xdr:nvSpPr>
      <xdr:spPr>
        <a:xfrm>
          <a:off x="3497794" y="133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21774</xdr:rowOff>
    </xdr:from>
    <xdr:to>
      <xdr:col>4</xdr:col>
      <xdr:colOff>155575</xdr:colOff>
      <xdr:row>77</xdr:row>
      <xdr:rowOff>83835</xdr:rowOff>
    </xdr:to>
    <xdr:cxnSp macro="">
      <xdr:nvCxnSpPr>
        <xdr:cNvPr id="178" name="直線コネクタ 177"/>
        <xdr:cNvCxnSpPr/>
      </xdr:nvCxnSpPr>
      <xdr:spPr>
        <a:xfrm flipV="1">
          <a:off x="2019300" y="13223424"/>
          <a:ext cx="889000" cy="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83835</xdr:rowOff>
    </xdr:from>
    <xdr:to>
      <xdr:col>2</xdr:col>
      <xdr:colOff>638175</xdr:colOff>
      <xdr:row>77</xdr:row>
      <xdr:rowOff>118152</xdr:rowOff>
    </xdr:to>
    <xdr:cxnSp macro="">
      <xdr:nvCxnSpPr>
        <xdr:cNvPr id="181" name="直線コネクタ 180"/>
        <xdr:cNvCxnSpPr/>
      </xdr:nvCxnSpPr>
      <xdr:spPr>
        <a:xfrm flipV="1">
          <a:off x="1130300" y="13285485"/>
          <a:ext cx="889000" cy="3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65670</xdr:rowOff>
    </xdr:from>
    <xdr:to>
      <xdr:col>6</xdr:col>
      <xdr:colOff>561975</xdr:colOff>
      <xdr:row>76</xdr:row>
      <xdr:rowOff>167270</xdr:rowOff>
    </xdr:to>
    <xdr:sp macro="" textlink="">
      <xdr:nvSpPr>
        <xdr:cNvPr id="191" name="円/楕円 190"/>
        <xdr:cNvSpPr/>
      </xdr:nvSpPr>
      <xdr:spPr>
        <a:xfrm>
          <a:off x="4584700" y="130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44097</xdr:rowOff>
    </xdr:from>
    <xdr:ext cx="599010" cy="259045"/>
    <xdr:sp macro="" textlink="">
      <xdr:nvSpPr>
        <xdr:cNvPr id="192" name="民生費該当値テキスト"/>
        <xdr:cNvSpPr txBox="1"/>
      </xdr:nvSpPr>
      <xdr:spPr>
        <a:xfrm>
          <a:off x="4686300" y="1307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129792</xdr:rowOff>
    </xdr:from>
    <xdr:to>
      <xdr:col>5</xdr:col>
      <xdr:colOff>409575</xdr:colOff>
      <xdr:row>77</xdr:row>
      <xdr:rowOff>59942</xdr:rowOff>
    </xdr:to>
    <xdr:sp macro="" textlink="">
      <xdr:nvSpPr>
        <xdr:cNvPr id="193" name="円/楕円 192"/>
        <xdr:cNvSpPr/>
      </xdr:nvSpPr>
      <xdr:spPr>
        <a:xfrm>
          <a:off x="3746500" y="131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76469</xdr:rowOff>
    </xdr:from>
    <xdr:ext cx="599010" cy="259045"/>
    <xdr:sp macro="" textlink="">
      <xdr:nvSpPr>
        <xdr:cNvPr id="194" name="テキスト ボックス 193"/>
        <xdr:cNvSpPr txBox="1"/>
      </xdr:nvSpPr>
      <xdr:spPr>
        <a:xfrm>
          <a:off x="3497794" y="1293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142424</xdr:rowOff>
    </xdr:from>
    <xdr:to>
      <xdr:col>4</xdr:col>
      <xdr:colOff>206375</xdr:colOff>
      <xdr:row>77</xdr:row>
      <xdr:rowOff>72574</xdr:rowOff>
    </xdr:to>
    <xdr:sp macro="" textlink="">
      <xdr:nvSpPr>
        <xdr:cNvPr id="195" name="円/楕円 194"/>
        <xdr:cNvSpPr/>
      </xdr:nvSpPr>
      <xdr:spPr>
        <a:xfrm>
          <a:off x="2857500" y="131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89102</xdr:rowOff>
    </xdr:from>
    <xdr:ext cx="599010" cy="259045"/>
    <xdr:sp macro="" textlink="">
      <xdr:nvSpPr>
        <xdr:cNvPr id="196" name="テキスト ボックス 195"/>
        <xdr:cNvSpPr txBox="1"/>
      </xdr:nvSpPr>
      <xdr:spPr>
        <a:xfrm>
          <a:off x="2608794" y="1294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33035</xdr:rowOff>
    </xdr:from>
    <xdr:to>
      <xdr:col>3</xdr:col>
      <xdr:colOff>3175</xdr:colOff>
      <xdr:row>77</xdr:row>
      <xdr:rowOff>134635</xdr:rowOff>
    </xdr:to>
    <xdr:sp macro="" textlink="">
      <xdr:nvSpPr>
        <xdr:cNvPr id="197" name="円/楕円 196"/>
        <xdr:cNvSpPr/>
      </xdr:nvSpPr>
      <xdr:spPr>
        <a:xfrm>
          <a:off x="1968500" y="132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125762</xdr:rowOff>
    </xdr:from>
    <xdr:ext cx="599010" cy="259045"/>
    <xdr:sp macro="" textlink="">
      <xdr:nvSpPr>
        <xdr:cNvPr id="198" name="テキスト ボックス 197"/>
        <xdr:cNvSpPr txBox="1"/>
      </xdr:nvSpPr>
      <xdr:spPr>
        <a:xfrm>
          <a:off x="1719794" y="1332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67352</xdr:rowOff>
    </xdr:from>
    <xdr:to>
      <xdr:col>1</xdr:col>
      <xdr:colOff>485775</xdr:colOff>
      <xdr:row>77</xdr:row>
      <xdr:rowOff>168952</xdr:rowOff>
    </xdr:to>
    <xdr:sp macro="" textlink="">
      <xdr:nvSpPr>
        <xdr:cNvPr id="199" name="円/楕円 198"/>
        <xdr:cNvSpPr/>
      </xdr:nvSpPr>
      <xdr:spPr>
        <a:xfrm>
          <a:off x="1079500" y="1326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160079</xdr:rowOff>
    </xdr:from>
    <xdr:ext cx="599010" cy="259045"/>
    <xdr:sp macro="" textlink="">
      <xdr:nvSpPr>
        <xdr:cNvPr id="200" name="テキスト ボックス 199"/>
        <xdr:cNvSpPr txBox="1"/>
      </xdr:nvSpPr>
      <xdr:spPr>
        <a:xfrm>
          <a:off x="830794" y="1336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140272</xdr:rowOff>
    </xdr:from>
    <xdr:to>
      <xdr:col>6</xdr:col>
      <xdr:colOff>511175</xdr:colOff>
      <xdr:row>97</xdr:row>
      <xdr:rowOff>14046</xdr:rowOff>
    </xdr:to>
    <xdr:cxnSp macro="">
      <xdr:nvCxnSpPr>
        <xdr:cNvPr id="229" name="直線コネクタ 228"/>
        <xdr:cNvCxnSpPr/>
      </xdr:nvCxnSpPr>
      <xdr:spPr>
        <a:xfrm flipV="1">
          <a:off x="3797300" y="16599472"/>
          <a:ext cx="8382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14046</xdr:rowOff>
    </xdr:from>
    <xdr:to>
      <xdr:col>5</xdr:col>
      <xdr:colOff>358775</xdr:colOff>
      <xdr:row>97</xdr:row>
      <xdr:rowOff>129550</xdr:rowOff>
    </xdr:to>
    <xdr:cxnSp macro="">
      <xdr:nvCxnSpPr>
        <xdr:cNvPr id="232" name="直線コネクタ 231"/>
        <xdr:cNvCxnSpPr/>
      </xdr:nvCxnSpPr>
      <xdr:spPr>
        <a:xfrm flipV="1">
          <a:off x="2908300" y="16644696"/>
          <a:ext cx="889000" cy="1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170145</xdr:rowOff>
    </xdr:from>
    <xdr:to>
      <xdr:col>5</xdr:col>
      <xdr:colOff>409575</xdr:colOff>
      <xdr:row>97</xdr:row>
      <xdr:rowOff>100295</xdr:rowOff>
    </xdr:to>
    <xdr:sp macro="" textlink="">
      <xdr:nvSpPr>
        <xdr:cNvPr id="233" name="フローチャート : 判断 232"/>
        <xdr:cNvSpPr/>
      </xdr:nvSpPr>
      <xdr:spPr>
        <a:xfrm>
          <a:off x="3746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91422</xdr:rowOff>
    </xdr:from>
    <xdr:ext cx="534377" cy="259045"/>
    <xdr:sp macro="" textlink="">
      <xdr:nvSpPr>
        <xdr:cNvPr id="234" name="テキスト ボックス 233"/>
        <xdr:cNvSpPr txBox="1"/>
      </xdr:nvSpPr>
      <xdr:spPr>
        <a:xfrm>
          <a:off x="3530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121656</xdr:rowOff>
    </xdr:from>
    <xdr:to>
      <xdr:col>4</xdr:col>
      <xdr:colOff>155575</xdr:colOff>
      <xdr:row>97</xdr:row>
      <xdr:rowOff>129550</xdr:rowOff>
    </xdr:to>
    <xdr:cxnSp macro="">
      <xdr:nvCxnSpPr>
        <xdr:cNvPr id="235" name="直線コネクタ 234"/>
        <xdr:cNvCxnSpPr/>
      </xdr:nvCxnSpPr>
      <xdr:spPr>
        <a:xfrm>
          <a:off x="2019300" y="16752306"/>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121656</xdr:rowOff>
    </xdr:from>
    <xdr:to>
      <xdr:col>2</xdr:col>
      <xdr:colOff>638175</xdr:colOff>
      <xdr:row>97</xdr:row>
      <xdr:rowOff>127622</xdr:rowOff>
    </xdr:to>
    <xdr:cxnSp macro="">
      <xdr:nvCxnSpPr>
        <xdr:cNvPr id="238" name="直線コネクタ 237"/>
        <xdr:cNvCxnSpPr/>
      </xdr:nvCxnSpPr>
      <xdr:spPr>
        <a:xfrm flipV="1">
          <a:off x="1130300" y="16752306"/>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89472</xdr:rowOff>
    </xdr:from>
    <xdr:to>
      <xdr:col>6</xdr:col>
      <xdr:colOff>561975</xdr:colOff>
      <xdr:row>97</xdr:row>
      <xdr:rowOff>19622</xdr:rowOff>
    </xdr:to>
    <xdr:sp macro="" textlink="">
      <xdr:nvSpPr>
        <xdr:cNvPr id="248" name="円/楕円 247"/>
        <xdr:cNvSpPr/>
      </xdr:nvSpPr>
      <xdr:spPr>
        <a:xfrm>
          <a:off x="4584700" y="165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112349</xdr:rowOff>
    </xdr:from>
    <xdr:ext cx="534377" cy="259045"/>
    <xdr:sp macro="" textlink="">
      <xdr:nvSpPr>
        <xdr:cNvPr id="249" name="衛生費該当値テキスト"/>
        <xdr:cNvSpPr txBox="1"/>
      </xdr:nvSpPr>
      <xdr:spPr>
        <a:xfrm>
          <a:off x="4686300" y="164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134696</xdr:rowOff>
    </xdr:from>
    <xdr:to>
      <xdr:col>5</xdr:col>
      <xdr:colOff>409575</xdr:colOff>
      <xdr:row>97</xdr:row>
      <xdr:rowOff>64846</xdr:rowOff>
    </xdr:to>
    <xdr:sp macro="" textlink="">
      <xdr:nvSpPr>
        <xdr:cNvPr id="250" name="円/楕円 249"/>
        <xdr:cNvSpPr/>
      </xdr:nvSpPr>
      <xdr:spPr>
        <a:xfrm>
          <a:off x="3746500" y="1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81373</xdr:rowOff>
    </xdr:from>
    <xdr:ext cx="534377" cy="259045"/>
    <xdr:sp macro="" textlink="">
      <xdr:nvSpPr>
        <xdr:cNvPr id="251" name="テキスト ボックス 250"/>
        <xdr:cNvSpPr txBox="1"/>
      </xdr:nvSpPr>
      <xdr:spPr>
        <a:xfrm>
          <a:off x="3530111" y="163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78750</xdr:rowOff>
    </xdr:from>
    <xdr:to>
      <xdr:col>4</xdr:col>
      <xdr:colOff>206375</xdr:colOff>
      <xdr:row>98</xdr:row>
      <xdr:rowOff>8900</xdr:rowOff>
    </xdr:to>
    <xdr:sp macro="" textlink="">
      <xdr:nvSpPr>
        <xdr:cNvPr id="252" name="円/楕円 251"/>
        <xdr:cNvSpPr/>
      </xdr:nvSpPr>
      <xdr:spPr>
        <a:xfrm>
          <a:off x="2857500" y="167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27</xdr:rowOff>
    </xdr:from>
    <xdr:ext cx="534377" cy="259045"/>
    <xdr:sp macro="" textlink="">
      <xdr:nvSpPr>
        <xdr:cNvPr id="253" name="テキスト ボックス 252"/>
        <xdr:cNvSpPr txBox="1"/>
      </xdr:nvSpPr>
      <xdr:spPr>
        <a:xfrm>
          <a:off x="2641111" y="1680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70856</xdr:rowOff>
    </xdr:from>
    <xdr:to>
      <xdr:col>3</xdr:col>
      <xdr:colOff>3175</xdr:colOff>
      <xdr:row>98</xdr:row>
      <xdr:rowOff>1006</xdr:rowOff>
    </xdr:to>
    <xdr:sp macro="" textlink="">
      <xdr:nvSpPr>
        <xdr:cNvPr id="254" name="円/楕円 253"/>
        <xdr:cNvSpPr/>
      </xdr:nvSpPr>
      <xdr:spPr>
        <a:xfrm>
          <a:off x="1968500" y="167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163583</xdr:rowOff>
    </xdr:from>
    <xdr:ext cx="534377" cy="259045"/>
    <xdr:sp macro="" textlink="">
      <xdr:nvSpPr>
        <xdr:cNvPr id="255" name="テキスト ボックス 254"/>
        <xdr:cNvSpPr txBox="1"/>
      </xdr:nvSpPr>
      <xdr:spPr>
        <a:xfrm>
          <a:off x="1752111" y="1679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76822</xdr:rowOff>
    </xdr:from>
    <xdr:to>
      <xdr:col>1</xdr:col>
      <xdr:colOff>485775</xdr:colOff>
      <xdr:row>98</xdr:row>
      <xdr:rowOff>6972</xdr:rowOff>
    </xdr:to>
    <xdr:sp macro="" textlink="">
      <xdr:nvSpPr>
        <xdr:cNvPr id="256" name="円/楕円 255"/>
        <xdr:cNvSpPr/>
      </xdr:nvSpPr>
      <xdr:spPr>
        <a:xfrm>
          <a:off x="1079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169549</xdr:rowOff>
    </xdr:from>
    <xdr:ext cx="534377" cy="259045"/>
    <xdr:sp macro="" textlink="">
      <xdr:nvSpPr>
        <xdr:cNvPr id="257" name="テキスト ボックス 256"/>
        <xdr:cNvSpPr txBox="1"/>
      </xdr:nvSpPr>
      <xdr:spPr>
        <a:xfrm>
          <a:off x="863111" y="1680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68834</xdr:rowOff>
    </xdr:from>
    <xdr:to>
      <xdr:col>15</xdr:col>
      <xdr:colOff>180975</xdr:colOff>
      <xdr:row>38</xdr:row>
      <xdr:rowOff>83921</xdr:rowOff>
    </xdr:to>
    <xdr:cxnSp macro="">
      <xdr:nvCxnSpPr>
        <xdr:cNvPr id="284" name="直線コネクタ 283"/>
        <xdr:cNvCxnSpPr/>
      </xdr:nvCxnSpPr>
      <xdr:spPr>
        <a:xfrm>
          <a:off x="9639300" y="6583934"/>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39345</xdr:rowOff>
    </xdr:from>
    <xdr:to>
      <xdr:col>14</xdr:col>
      <xdr:colOff>28575</xdr:colOff>
      <xdr:row>38</xdr:row>
      <xdr:rowOff>68834</xdr:rowOff>
    </xdr:to>
    <xdr:cxnSp macro="">
      <xdr:nvCxnSpPr>
        <xdr:cNvPr id="287" name="直線コネクタ 286"/>
        <xdr:cNvCxnSpPr/>
      </xdr:nvCxnSpPr>
      <xdr:spPr>
        <a:xfrm>
          <a:off x="8750300" y="655444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114046</xdr:rowOff>
    </xdr:from>
    <xdr:to>
      <xdr:col>14</xdr:col>
      <xdr:colOff>79375</xdr:colOff>
      <xdr:row>37</xdr:row>
      <xdr:rowOff>44196</xdr:rowOff>
    </xdr:to>
    <xdr:sp macro="" textlink="">
      <xdr:nvSpPr>
        <xdr:cNvPr id="288" name="フローチャート : 判断 287"/>
        <xdr:cNvSpPr/>
      </xdr:nvSpPr>
      <xdr:spPr>
        <a:xfrm>
          <a:off x="9588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60723</xdr:rowOff>
    </xdr:from>
    <xdr:ext cx="469744" cy="259045"/>
    <xdr:sp macro="" textlink="">
      <xdr:nvSpPr>
        <xdr:cNvPr id="289" name="テキスト ボックス 288"/>
        <xdr:cNvSpPr txBox="1"/>
      </xdr:nvSpPr>
      <xdr:spPr>
        <a:xfrm>
          <a:off x="9404427"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160960</xdr:rowOff>
    </xdr:from>
    <xdr:to>
      <xdr:col>12</xdr:col>
      <xdr:colOff>511175</xdr:colOff>
      <xdr:row>38</xdr:row>
      <xdr:rowOff>39345</xdr:rowOff>
    </xdr:to>
    <xdr:cxnSp macro="">
      <xdr:nvCxnSpPr>
        <xdr:cNvPr id="290" name="直線コネクタ 289"/>
        <xdr:cNvCxnSpPr/>
      </xdr:nvCxnSpPr>
      <xdr:spPr>
        <a:xfrm>
          <a:off x="7861300" y="6333160"/>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160960</xdr:rowOff>
    </xdr:from>
    <xdr:to>
      <xdr:col>11</xdr:col>
      <xdr:colOff>307975</xdr:colOff>
      <xdr:row>37</xdr:row>
      <xdr:rowOff>160045</xdr:rowOff>
    </xdr:to>
    <xdr:cxnSp macro="">
      <xdr:nvCxnSpPr>
        <xdr:cNvPr id="293" name="直線コネクタ 292"/>
        <xdr:cNvCxnSpPr/>
      </xdr:nvCxnSpPr>
      <xdr:spPr>
        <a:xfrm flipV="1">
          <a:off x="6972300" y="6333160"/>
          <a:ext cx="889000" cy="1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33121</xdr:rowOff>
    </xdr:from>
    <xdr:to>
      <xdr:col>15</xdr:col>
      <xdr:colOff>231775</xdr:colOff>
      <xdr:row>38</xdr:row>
      <xdr:rowOff>134721</xdr:rowOff>
    </xdr:to>
    <xdr:sp macro="" textlink="">
      <xdr:nvSpPr>
        <xdr:cNvPr id="303" name="円/楕円 302"/>
        <xdr:cNvSpPr/>
      </xdr:nvSpPr>
      <xdr:spPr>
        <a:xfrm>
          <a:off x="104267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119499</xdr:rowOff>
    </xdr:from>
    <xdr:ext cx="378565" cy="259045"/>
    <xdr:sp macro="" textlink="">
      <xdr:nvSpPr>
        <xdr:cNvPr id="304" name="労働費該当値テキスト"/>
        <xdr:cNvSpPr txBox="1"/>
      </xdr:nvSpPr>
      <xdr:spPr>
        <a:xfrm>
          <a:off x="10528300" y="646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18034</xdr:rowOff>
    </xdr:from>
    <xdr:to>
      <xdr:col>14</xdr:col>
      <xdr:colOff>79375</xdr:colOff>
      <xdr:row>38</xdr:row>
      <xdr:rowOff>119634</xdr:rowOff>
    </xdr:to>
    <xdr:sp macro="" textlink="">
      <xdr:nvSpPr>
        <xdr:cNvPr id="305" name="円/楕円 304"/>
        <xdr:cNvSpPr/>
      </xdr:nvSpPr>
      <xdr:spPr>
        <a:xfrm>
          <a:off x="9588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110761</xdr:rowOff>
    </xdr:from>
    <xdr:ext cx="378565" cy="259045"/>
    <xdr:sp macro="" textlink="">
      <xdr:nvSpPr>
        <xdr:cNvPr id="306" name="テキスト ボックス 305"/>
        <xdr:cNvSpPr txBox="1"/>
      </xdr:nvSpPr>
      <xdr:spPr>
        <a:xfrm>
          <a:off x="9450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159995</xdr:rowOff>
    </xdr:from>
    <xdr:to>
      <xdr:col>12</xdr:col>
      <xdr:colOff>561975</xdr:colOff>
      <xdr:row>38</xdr:row>
      <xdr:rowOff>90145</xdr:rowOff>
    </xdr:to>
    <xdr:sp macro="" textlink="">
      <xdr:nvSpPr>
        <xdr:cNvPr id="307" name="円/楕円 306"/>
        <xdr:cNvSpPr/>
      </xdr:nvSpPr>
      <xdr:spPr>
        <a:xfrm>
          <a:off x="8699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81272</xdr:rowOff>
    </xdr:from>
    <xdr:ext cx="378565" cy="259045"/>
    <xdr:sp macro="" textlink="">
      <xdr:nvSpPr>
        <xdr:cNvPr id="308" name="テキスト ボックス 307"/>
        <xdr:cNvSpPr txBox="1"/>
      </xdr:nvSpPr>
      <xdr:spPr>
        <a:xfrm>
          <a:off x="8561017" y="65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110160</xdr:rowOff>
    </xdr:from>
    <xdr:to>
      <xdr:col>11</xdr:col>
      <xdr:colOff>358775</xdr:colOff>
      <xdr:row>37</xdr:row>
      <xdr:rowOff>40310</xdr:rowOff>
    </xdr:to>
    <xdr:sp macro="" textlink="">
      <xdr:nvSpPr>
        <xdr:cNvPr id="309" name="円/楕円 308"/>
        <xdr:cNvSpPr/>
      </xdr:nvSpPr>
      <xdr:spPr>
        <a:xfrm>
          <a:off x="7810500" y="62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31437</xdr:rowOff>
    </xdr:from>
    <xdr:ext cx="469744" cy="259045"/>
    <xdr:sp macro="" textlink="">
      <xdr:nvSpPr>
        <xdr:cNvPr id="310" name="テキスト ボックス 309"/>
        <xdr:cNvSpPr txBox="1"/>
      </xdr:nvSpPr>
      <xdr:spPr>
        <a:xfrm>
          <a:off x="7626427" y="63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109245</xdr:rowOff>
    </xdr:from>
    <xdr:to>
      <xdr:col>10</xdr:col>
      <xdr:colOff>155575</xdr:colOff>
      <xdr:row>38</xdr:row>
      <xdr:rowOff>39395</xdr:rowOff>
    </xdr:to>
    <xdr:sp macro="" textlink="">
      <xdr:nvSpPr>
        <xdr:cNvPr id="311" name="円/楕円 310"/>
        <xdr:cNvSpPr/>
      </xdr:nvSpPr>
      <xdr:spPr>
        <a:xfrm>
          <a:off x="6921500" y="64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30522</xdr:rowOff>
    </xdr:from>
    <xdr:ext cx="378565" cy="259045"/>
    <xdr:sp macro="" textlink="">
      <xdr:nvSpPr>
        <xdr:cNvPr id="312" name="テキスト ボックス 311"/>
        <xdr:cNvSpPr txBox="1"/>
      </xdr:nvSpPr>
      <xdr:spPr>
        <a:xfrm>
          <a:off x="6783017" y="654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31948</xdr:rowOff>
    </xdr:from>
    <xdr:to>
      <xdr:col>15</xdr:col>
      <xdr:colOff>180975</xdr:colOff>
      <xdr:row>57</xdr:row>
      <xdr:rowOff>118832</xdr:rowOff>
    </xdr:to>
    <xdr:cxnSp macro="">
      <xdr:nvCxnSpPr>
        <xdr:cNvPr id="343" name="直線コネクタ 342"/>
        <xdr:cNvCxnSpPr/>
      </xdr:nvCxnSpPr>
      <xdr:spPr>
        <a:xfrm flipV="1">
          <a:off x="9639300" y="9804598"/>
          <a:ext cx="838200" cy="8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92559</xdr:rowOff>
    </xdr:from>
    <xdr:to>
      <xdr:col>14</xdr:col>
      <xdr:colOff>28575</xdr:colOff>
      <xdr:row>57</xdr:row>
      <xdr:rowOff>118832</xdr:rowOff>
    </xdr:to>
    <xdr:cxnSp macro="">
      <xdr:nvCxnSpPr>
        <xdr:cNvPr id="346" name="直線コネクタ 345"/>
        <xdr:cNvCxnSpPr/>
      </xdr:nvCxnSpPr>
      <xdr:spPr>
        <a:xfrm>
          <a:off x="8750300" y="9865209"/>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54577</xdr:rowOff>
    </xdr:from>
    <xdr:to>
      <xdr:col>14</xdr:col>
      <xdr:colOff>79375</xdr:colOff>
      <xdr:row>57</xdr:row>
      <xdr:rowOff>156177</xdr:rowOff>
    </xdr:to>
    <xdr:sp macro="" textlink="">
      <xdr:nvSpPr>
        <xdr:cNvPr id="347" name="フローチャート : 判断 346"/>
        <xdr:cNvSpPr/>
      </xdr:nvSpPr>
      <xdr:spPr>
        <a:xfrm>
          <a:off x="9588500" y="982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1254</xdr:rowOff>
    </xdr:from>
    <xdr:ext cx="534377" cy="259045"/>
    <xdr:sp macro="" textlink="">
      <xdr:nvSpPr>
        <xdr:cNvPr id="348" name="テキスト ボックス 347"/>
        <xdr:cNvSpPr txBox="1"/>
      </xdr:nvSpPr>
      <xdr:spPr>
        <a:xfrm>
          <a:off x="9372111" y="96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92559</xdr:rowOff>
    </xdr:from>
    <xdr:to>
      <xdr:col>12</xdr:col>
      <xdr:colOff>511175</xdr:colOff>
      <xdr:row>57</xdr:row>
      <xdr:rowOff>101719</xdr:rowOff>
    </xdr:to>
    <xdr:cxnSp macro="">
      <xdr:nvCxnSpPr>
        <xdr:cNvPr id="349" name="直線コネクタ 348"/>
        <xdr:cNvCxnSpPr/>
      </xdr:nvCxnSpPr>
      <xdr:spPr>
        <a:xfrm flipV="1">
          <a:off x="7861300" y="9865209"/>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101719</xdr:rowOff>
    </xdr:from>
    <xdr:to>
      <xdr:col>11</xdr:col>
      <xdr:colOff>307975</xdr:colOff>
      <xdr:row>57</xdr:row>
      <xdr:rowOff>119828</xdr:rowOff>
    </xdr:to>
    <xdr:cxnSp macro="">
      <xdr:nvCxnSpPr>
        <xdr:cNvPr id="352" name="直線コネクタ 351"/>
        <xdr:cNvCxnSpPr/>
      </xdr:nvCxnSpPr>
      <xdr:spPr>
        <a:xfrm flipV="1">
          <a:off x="6972300" y="9874369"/>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152598</xdr:rowOff>
    </xdr:from>
    <xdr:to>
      <xdr:col>15</xdr:col>
      <xdr:colOff>231775</xdr:colOff>
      <xdr:row>57</xdr:row>
      <xdr:rowOff>82748</xdr:rowOff>
    </xdr:to>
    <xdr:sp macro="" textlink="">
      <xdr:nvSpPr>
        <xdr:cNvPr id="362" name="円/楕円 361"/>
        <xdr:cNvSpPr/>
      </xdr:nvSpPr>
      <xdr:spPr>
        <a:xfrm>
          <a:off x="10426700" y="97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4025</xdr:rowOff>
    </xdr:from>
    <xdr:ext cx="534377" cy="259045"/>
    <xdr:sp macro="" textlink="">
      <xdr:nvSpPr>
        <xdr:cNvPr id="363" name="農林水産業費該当値テキスト"/>
        <xdr:cNvSpPr txBox="1"/>
      </xdr:nvSpPr>
      <xdr:spPr>
        <a:xfrm>
          <a:off x="10528300" y="96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68032</xdr:rowOff>
    </xdr:from>
    <xdr:to>
      <xdr:col>14</xdr:col>
      <xdr:colOff>79375</xdr:colOff>
      <xdr:row>57</xdr:row>
      <xdr:rowOff>169632</xdr:rowOff>
    </xdr:to>
    <xdr:sp macro="" textlink="">
      <xdr:nvSpPr>
        <xdr:cNvPr id="364" name="円/楕円 363"/>
        <xdr:cNvSpPr/>
      </xdr:nvSpPr>
      <xdr:spPr>
        <a:xfrm>
          <a:off x="9588500" y="98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160759</xdr:rowOff>
    </xdr:from>
    <xdr:ext cx="534377" cy="259045"/>
    <xdr:sp macro="" textlink="">
      <xdr:nvSpPr>
        <xdr:cNvPr id="365" name="テキスト ボックス 364"/>
        <xdr:cNvSpPr txBox="1"/>
      </xdr:nvSpPr>
      <xdr:spPr>
        <a:xfrm>
          <a:off x="9372111" y="99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41759</xdr:rowOff>
    </xdr:from>
    <xdr:to>
      <xdr:col>12</xdr:col>
      <xdr:colOff>561975</xdr:colOff>
      <xdr:row>57</xdr:row>
      <xdr:rowOff>143359</xdr:rowOff>
    </xdr:to>
    <xdr:sp macro="" textlink="">
      <xdr:nvSpPr>
        <xdr:cNvPr id="366" name="円/楕円 365"/>
        <xdr:cNvSpPr/>
      </xdr:nvSpPr>
      <xdr:spPr>
        <a:xfrm>
          <a:off x="8699500" y="98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134486</xdr:rowOff>
    </xdr:from>
    <xdr:ext cx="534377" cy="259045"/>
    <xdr:sp macro="" textlink="">
      <xdr:nvSpPr>
        <xdr:cNvPr id="367" name="テキスト ボックス 366"/>
        <xdr:cNvSpPr txBox="1"/>
      </xdr:nvSpPr>
      <xdr:spPr>
        <a:xfrm>
          <a:off x="8483111" y="99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50919</xdr:rowOff>
    </xdr:from>
    <xdr:to>
      <xdr:col>11</xdr:col>
      <xdr:colOff>358775</xdr:colOff>
      <xdr:row>57</xdr:row>
      <xdr:rowOff>152519</xdr:rowOff>
    </xdr:to>
    <xdr:sp macro="" textlink="">
      <xdr:nvSpPr>
        <xdr:cNvPr id="368" name="円/楕円 367"/>
        <xdr:cNvSpPr/>
      </xdr:nvSpPr>
      <xdr:spPr>
        <a:xfrm>
          <a:off x="7810500" y="98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143646</xdr:rowOff>
    </xdr:from>
    <xdr:ext cx="534377" cy="259045"/>
    <xdr:sp macro="" textlink="">
      <xdr:nvSpPr>
        <xdr:cNvPr id="369" name="テキスト ボックス 368"/>
        <xdr:cNvSpPr txBox="1"/>
      </xdr:nvSpPr>
      <xdr:spPr>
        <a:xfrm>
          <a:off x="7594111" y="9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69028</xdr:rowOff>
    </xdr:from>
    <xdr:to>
      <xdr:col>10</xdr:col>
      <xdr:colOff>155575</xdr:colOff>
      <xdr:row>57</xdr:row>
      <xdr:rowOff>170628</xdr:rowOff>
    </xdr:to>
    <xdr:sp macro="" textlink="">
      <xdr:nvSpPr>
        <xdr:cNvPr id="370" name="円/楕円 369"/>
        <xdr:cNvSpPr/>
      </xdr:nvSpPr>
      <xdr:spPr>
        <a:xfrm>
          <a:off x="6921500" y="98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161755</xdr:rowOff>
    </xdr:from>
    <xdr:ext cx="534377" cy="259045"/>
    <xdr:sp macro="" textlink="">
      <xdr:nvSpPr>
        <xdr:cNvPr id="371" name="テキスト ボックス 370"/>
        <xdr:cNvSpPr txBox="1"/>
      </xdr:nvSpPr>
      <xdr:spPr>
        <a:xfrm>
          <a:off x="6705111" y="99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91498</xdr:rowOff>
    </xdr:from>
    <xdr:to>
      <xdr:col>15</xdr:col>
      <xdr:colOff>180975</xdr:colOff>
      <xdr:row>76</xdr:row>
      <xdr:rowOff>121935</xdr:rowOff>
    </xdr:to>
    <xdr:cxnSp macro="">
      <xdr:nvCxnSpPr>
        <xdr:cNvPr id="402" name="直線コネクタ 401"/>
        <xdr:cNvCxnSpPr/>
      </xdr:nvCxnSpPr>
      <xdr:spPr>
        <a:xfrm>
          <a:off x="9639300" y="12950248"/>
          <a:ext cx="8382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3"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91498</xdr:rowOff>
    </xdr:from>
    <xdr:to>
      <xdr:col>14</xdr:col>
      <xdr:colOff>28575</xdr:colOff>
      <xdr:row>76</xdr:row>
      <xdr:rowOff>157499</xdr:rowOff>
    </xdr:to>
    <xdr:cxnSp macro="">
      <xdr:nvCxnSpPr>
        <xdr:cNvPr id="405" name="直線コネクタ 404"/>
        <xdr:cNvCxnSpPr/>
      </xdr:nvCxnSpPr>
      <xdr:spPr>
        <a:xfrm flipV="1">
          <a:off x="8750300" y="12950248"/>
          <a:ext cx="889000" cy="2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06" name="フローチャート : 判断 405"/>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07" name="テキスト ボックス 406"/>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157499</xdr:rowOff>
    </xdr:from>
    <xdr:to>
      <xdr:col>12</xdr:col>
      <xdr:colOff>511175</xdr:colOff>
      <xdr:row>78</xdr:row>
      <xdr:rowOff>22330</xdr:rowOff>
    </xdr:to>
    <xdr:cxnSp macro="">
      <xdr:nvCxnSpPr>
        <xdr:cNvPr id="408" name="直線コネクタ 407"/>
        <xdr:cNvCxnSpPr/>
      </xdr:nvCxnSpPr>
      <xdr:spPr>
        <a:xfrm flipV="1">
          <a:off x="7861300" y="13187699"/>
          <a:ext cx="889000" cy="20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22330</xdr:rowOff>
    </xdr:from>
    <xdr:to>
      <xdr:col>11</xdr:col>
      <xdr:colOff>307975</xdr:colOff>
      <xdr:row>78</xdr:row>
      <xdr:rowOff>54237</xdr:rowOff>
    </xdr:to>
    <xdr:cxnSp macro="">
      <xdr:nvCxnSpPr>
        <xdr:cNvPr id="411" name="直線コネクタ 410"/>
        <xdr:cNvCxnSpPr/>
      </xdr:nvCxnSpPr>
      <xdr:spPr>
        <a:xfrm flipV="1">
          <a:off x="6972300" y="13395430"/>
          <a:ext cx="889000" cy="3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71135</xdr:rowOff>
    </xdr:from>
    <xdr:to>
      <xdr:col>15</xdr:col>
      <xdr:colOff>231775</xdr:colOff>
      <xdr:row>77</xdr:row>
      <xdr:rowOff>1285</xdr:rowOff>
    </xdr:to>
    <xdr:sp macro="" textlink="">
      <xdr:nvSpPr>
        <xdr:cNvPr id="421" name="円/楕円 420"/>
        <xdr:cNvSpPr/>
      </xdr:nvSpPr>
      <xdr:spPr>
        <a:xfrm>
          <a:off x="10426700" y="131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94011</xdr:rowOff>
    </xdr:from>
    <xdr:ext cx="534377" cy="259045"/>
    <xdr:sp macro="" textlink="">
      <xdr:nvSpPr>
        <xdr:cNvPr id="422" name="商工費該当値テキスト"/>
        <xdr:cNvSpPr txBox="1"/>
      </xdr:nvSpPr>
      <xdr:spPr>
        <a:xfrm>
          <a:off x="10528300" y="129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40698</xdr:rowOff>
    </xdr:from>
    <xdr:to>
      <xdr:col>14</xdr:col>
      <xdr:colOff>79375</xdr:colOff>
      <xdr:row>75</xdr:row>
      <xdr:rowOff>142298</xdr:rowOff>
    </xdr:to>
    <xdr:sp macro="" textlink="">
      <xdr:nvSpPr>
        <xdr:cNvPr id="423" name="円/楕円 422"/>
        <xdr:cNvSpPr/>
      </xdr:nvSpPr>
      <xdr:spPr>
        <a:xfrm>
          <a:off x="9588500" y="12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158825</xdr:rowOff>
    </xdr:from>
    <xdr:ext cx="534377" cy="259045"/>
    <xdr:sp macro="" textlink="">
      <xdr:nvSpPr>
        <xdr:cNvPr id="424" name="テキスト ボックス 423"/>
        <xdr:cNvSpPr txBox="1"/>
      </xdr:nvSpPr>
      <xdr:spPr>
        <a:xfrm>
          <a:off x="9372111" y="126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106699</xdr:rowOff>
    </xdr:from>
    <xdr:to>
      <xdr:col>12</xdr:col>
      <xdr:colOff>561975</xdr:colOff>
      <xdr:row>77</xdr:row>
      <xdr:rowOff>36849</xdr:rowOff>
    </xdr:to>
    <xdr:sp macro="" textlink="">
      <xdr:nvSpPr>
        <xdr:cNvPr id="425" name="円/楕円 424"/>
        <xdr:cNvSpPr/>
      </xdr:nvSpPr>
      <xdr:spPr>
        <a:xfrm>
          <a:off x="8699500" y="131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27976</xdr:rowOff>
    </xdr:from>
    <xdr:ext cx="534377" cy="259045"/>
    <xdr:sp macro="" textlink="">
      <xdr:nvSpPr>
        <xdr:cNvPr id="426" name="テキスト ボックス 425"/>
        <xdr:cNvSpPr txBox="1"/>
      </xdr:nvSpPr>
      <xdr:spPr>
        <a:xfrm>
          <a:off x="8483111" y="132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142980</xdr:rowOff>
    </xdr:from>
    <xdr:to>
      <xdr:col>11</xdr:col>
      <xdr:colOff>358775</xdr:colOff>
      <xdr:row>78</xdr:row>
      <xdr:rowOff>73130</xdr:rowOff>
    </xdr:to>
    <xdr:sp macro="" textlink="">
      <xdr:nvSpPr>
        <xdr:cNvPr id="427" name="円/楕円 426"/>
        <xdr:cNvSpPr/>
      </xdr:nvSpPr>
      <xdr:spPr>
        <a:xfrm>
          <a:off x="7810500" y="1334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64257</xdr:rowOff>
    </xdr:from>
    <xdr:ext cx="469744" cy="259045"/>
    <xdr:sp macro="" textlink="">
      <xdr:nvSpPr>
        <xdr:cNvPr id="428" name="テキスト ボックス 427"/>
        <xdr:cNvSpPr txBox="1"/>
      </xdr:nvSpPr>
      <xdr:spPr>
        <a:xfrm>
          <a:off x="7626427" y="1343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3437</xdr:rowOff>
    </xdr:from>
    <xdr:to>
      <xdr:col>10</xdr:col>
      <xdr:colOff>155575</xdr:colOff>
      <xdr:row>78</xdr:row>
      <xdr:rowOff>105037</xdr:rowOff>
    </xdr:to>
    <xdr:sp macro="" textlink="">
      <xdr:nvSpPr>
        <xdr:cNvPr id="429" name="円/楕円 428"/>
        <xdr:cNvSpPr/>
      </xdr:nvSpPr>
      <xdr:spPr>
        <a:xfrm>
          <a:off x="6921500" y="13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96164</xdr:rowOff>
    </xdr:from>
    <xdr:ext cx="469744" cy="259045"/>
    <xdr:sp macro="" textlink="">
      <xdr:nvSpPr>
        <xdr:cNvPr id="430" name="テキスト ボックス 429"/>
        <xdr:cNvSpPr txBox="1"/>
      </xdr:nvSpPr>
      <xdr:spPr>
        <a:xfrm>
          <a:off x="6737427" y="13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18163</xdr:rowOff>
    </xdr:from>
    <xdr:to>
      <xdr:col>15</xdr:col>
      <xdr:colOff>180975</xdr:colOff>
      <xdr:row>98</xdr:row>
      <xdr:rowOff>35596</xdr:rowOff>
    </xdr:to>
    <xdr:cxnSp macro="">
      <xdr:nvCxnSpPr>
        <xdr:cNvPr id="461" name="直線コネクタ 460"/>
        <xdr:cNvCxnSpPr/>
      </xdr:nvCxnSpPr>
      <xdr:spPr>
        <a:xfrm>
          <a:off x="9639300" y="16820263"/>
          <a:ext cx="8382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18163</xdr:rowOff>
    </xdr:from>
    <xdr:to>
      <xdr:col>14</xdr:col>
      <xdr:colOff>28575</xdr:colOff>
      <xdr:row>98</xdr:row>
      <xdr:rowOff>35534</xdr:rowOff>
    </xdr:to>
    <xdr:cxnSp macro="">
      <xdr:nvCxnSpPr>
        <xdr:cNvPr id="464" name="直線コネクタ 463"/>
        <xdr:cNvCxnSpPr/>
      </xdr:nvCxnSpPr>
      <xdr:spPr>
        <a:xfrm flipV="1">
          <a:off x="8750300" y="16820263"/>
          <a:ext cx="889000" cy="1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24791</xdr:rowOff>
    </xdr:from>
    <xdr:to>
      <xdr:col>14</xdr:col>
      <xdr:colOff>79375</xdr:colOff>
      <xdr:row>98</xdr:row>
      <xdr:rowOff>126391</xdr:rowOff>
    </xdr:to>
    <xdr:sp macro="" textlink="">
      <xdr:nvSpPr>
        <xdr:cNvPr id="465" name="フローチャート : 判断 464"/>
        <xdr:cNvSpPr/>
      </xdr:nvSpPr>
      <xdr:spPr>
        <a:xfrm>
          <a:off x="9588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117518</xdr:rowOff>
    </xdr:from>
    <xdr:ext cx="534377" cy="259045"/>
    <xdr:sp macro="" textlink="">
      <xdr:nvSpPr>
        <xdr:cNvPr id="466" name="テキスト ボックス 465"/>
        <xdr:cNvSpPr txBox="1"/>
      </xdr:nvSpPr>
      <xdr:spPr>
        <a:xfrm>
          <a:off x="9372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35534</xdr:rowOff>
    </xdr:from>
    <xdr:to>
      <xdr:col>12</xdr:col>
      <xdr:colOff>511175</xdr:colOff>
      <xdr:row>98</xdr:row>
      <xdr:rowOff>68086</xdr:rowOff>
    </xdr:to>
    <xdr:cxnSp macro="">
      <xdr:nvCxnSpPr>
        <xdr:cNvPr id="467" name="直線コネクタ 466"/>
        <xdr:cNvCxnSpPr/>
      </xdr:nvCxnSpPr>
      <xdr:spPr>
        <a:xfrm flipV="1">
          <a:off x="7861300" y="16837634"/>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79936</xdr:rowOff>
    </xdr:from>
    <xdr:ext cx="534377" cy="259045"/>
    <xdr:sp macro="" textlink="">
      <xdr:nvSpPr>
        <xdr:cNvPr id="469" name="テキスト ボックス 468"/>
        <xdr:cNvSpPr txBox="1"/>
      </xdr:nvSpPr>
      <xdr:spPr>
        <a:xfrm>
          <a:off x="8483111" y="168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68086</xdr:rowOff>
    </xdr:from>
    <xdr:to>
      <xdr:col>11</xdr:col>
      <xdr:colOff>307975</xdr:colOff>
      <xdr:row>98</xdr:row>
      <xdr:rowOff>72544</xdr:rowOff>
    </xdr:to>
    <xdr:cxnSp macro="">
      <xdr:nvCxnSpPr>
        <xdr:cNvPr id="470" name="直線コネクタ 469"/>
        <xdr:cNvCxnSpPr/>
      </xdr:nvCxnSpPr>
      <xdr:spPr>
        <a:xfrm flipV="1">
          <a:off x="6972300" y="1687018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114487</xdr:rowOff>
    </xdr:from>
    <xdr:ext cx="534377" cy="259045"/>
    <xdr:sp macro="" textlink="">
      <xdr:nvSpPr>
        <xdr:cNvPr id="472" name="テキスト ボックス 471"/>
        <xdr:cNvSpPr txBox="1"/>
      </xdr:nvSpPr>
      <xdr:spPr>
        <a:xfrm>
          <a:off x="7594111" y="1691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136988</xdr:rowOff>
    </xdr:from>
    <xdr:ext cx="534377" cy="259045"/>
    <xdr:sp macro="" textlink="">
      <xdr:nvSpPr>
        <xdr:cNvPr id="474" name="テキスト ボックス 473"/>
        <xdr:cNvSpPr txBox="1"/>
      </xdr:nvSpPr>
      <xdr:spPr>
        <a:xfrm>
          <a:off x="6705111" y="169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156246</xdr:rowOff>
    </xdr:from>
    <xdr:to>
      <xdr:col>15</xdr:col>
      <xdr:colOff>231775</xdr:colOff>
      <xdr:row>98</xdr:row>
      <xdr:rowOff>86396</xdr:rowOff>
    </xdr:to>
    <xdr:sp macro="" textlink="">
      <xdr:nvSpPr>
        <xdr:cNvPr id="480" name="円/楕円 479"/>
        <xdr:cNvSpPr/>
      </xdr:nvSpPr>
      <xdr:spPr>
        <a:xfrm>
          <a:off x="10426700" y="167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7673</xdr:rowOff>
    </xdr:from>
    <xdr:ext cx="534377" cy="259045"/>
    <xdr:sp macro="" textlink="">
      <xdr:nvSpPr>
        <xdr:cNvPr id="481" name="土木費該当値テキスト"/>
        <xdr:cNvSpPr txBox="1"/>
      </xdr:nvSpPr>
      <xdr:spPr>
        <a:xfrm>
          <a:off x="10528300" y="166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138813</xdr:rowOff>
    </xdr:from>
    <xdr:to>
      <xdr:col>14</xdr:col>
      <xdr:colOff>79375</xdr:colOff>
      <xdr:row>98</xdr:row>
      <xdr:rowOff>68963</xdr:rowOff>
    </xdr:to>
    <xdr:sp macro="" textlink="">
      <xdr:nvSpPr>
        <xdr:cNvPr id="482" name="円/楕円 481"/>
        <xdr:cNvSpPr/>
      </xdr:nvSpPr>
      <xdr:spPr>
        <a:xfrm>
          <a:off x="9588500" y="167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85490</xdr:rowOff>
    </xdr:from>
    <xdr:ext cx="534377" cy="259045"/>
    <xdr:sp macro="" textlink="">
      <xdr:nvSpPr>
        <xdr:cNvPr id="483" name="テキスト ボックス 482"/>
        <xdr:cNvSpPr txBox="1"/>
      </xdr:nvSpPr>
      <xdr:spPr>
        <a:xfrm>
          <a:off x="9372111" y="165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156184</xdr:rowOff>
    </xdr:from>
    <xdr:to>
      <xdr:col>12</xdr:col>
      <xdr:colOff>561975</xdr:colOff>
      <xdr:row>98</xdr:row>
      <xdr:rowOff>86334</xdr:rowOff>
    </xdr:to>
    <xdr:sp macro="" textlink="">
      <xdr:nvSpPr>
        <xdr:cNvPr id="484" name="円/楕円 483"/>
        <xdr:cNvSpPr/>
      </xdr:nvSpPr>
      <xdr:spPr>
        <a:xfrm>
          <a:off x="8699500" y="167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102861</xdr:rowOff>
    </xdr:from>
    <xdr:ext cx="534377" cy="259045"/>
    <xdr:sp macro="" textlink="">
      <xdr:nvSpPr>
        <xdr:cNvPr id="485" name="テキスト ボックス 484"/>
        <xdr:cNvSpPr txBox="1"/>
      </xdr:nvSpPr>
      <xdr:spPr>
        <a:xfrm>
          <a:off x="8483111" y="165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17286</xdr:rowOff>
    </xdr:from>
    <xdr:to>
      <xdr:col>11</xdr:col>
      <xdr:colOff>358775</xdr:colOff>
      <xdr:row>98</xdr:row>
      <xdr:rowOff>118886</xdr:rowOff>
    </xdr:to>
    <xdr:sp macro="" textlink="">
      <xdr:nvSpPr>
        <xdr:cNvPr id="486" name="円/楕円 485"/>
        <xdr:cNvSpPr/>
      </xdr:nvSpPr>
      <xdr:spPr>
        <a:xfrm>
          <a:off x="7810500" y="168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135413</xdr:rowOff>
    </xdr:from>
    <xdr:ext cx="534377" cy="259045"/>
    <xdr:sp macro="" textlink="">
      <xdr:nvSpPr>
        <xdr:cNvPr id="487" name="テキスト ボックス 486"/>
        <xdr:cNvSpPr txBox="1"/>
      </xdr:nvSpPr>
      <xdr:spPr>
        <a:xfrm>
          <a:off x="7594111" y="16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21744</xdr:rowOff>
    </xdr:from>
    <xdr:to>
      <xdr:col>10</xdr:col>
      <xdr:colOff>155575</xdr:colOff>
      <xdr:row>98</xdr:row>
      <xdr:rowOff>123344</xdr:rowOff>
    </xdr:to>
    <xdr:sp macro="" textlink="">
      <xdr:nvSpPr>
        <xdr:cNvPr id="488" name="円/楕円 487"/>
        <xdr:cNvSpPr/>
      </xdr:nvSpPr>
      <xdr:spPr>
        <a:xfrm>
          <a:off x="6921500" y="168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139871</xdr:rowOff>
    </xdr:from>
    <xdr:ext cx="534377" cy="259045"/>
    <xdr:sp macro="" textlink="">
      <xdr:nvSpPr>
        <xdr:cNvPr id="489" name="テキスト ボックス 488"/>
        <xdr:cNvSpPr txBox="1"/>
      </xdr:nvSpPr>
      <xdr:spPr>
        <a:xfrm>
          <a:off x="6705111" y="1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56588</xdr:rowOff>
    </xdr:from>
    <xdr:to>
      <xdr:col>23</xdr:col>
      <xdr:colOff>517525</xdr:colOff>
      <xdr:row>36</xdr:row>
      <xdr:rowOff>98487</xdr:rowOff>
    </xdr:to>
    <xdr:cxnSp macro="">
      <xdr:nvCxnSpPr>
        <xdr:cNvPr id="521" name="直線コネクタ 520"/>
        <xdr:cNvCxnSpPr/>
      </xdr:nvCxnSpPr>
      <xdr:spPr>
        <a:xfrm>
          <a:off x="15481300" y="6057338"/>
          <a:ext cx="838200" cy="2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56588</xdr:rowOff>
    </xdr:from>
    <xdr:to>
      <xdr:col>22</xdr:col>
      <xdr:colOff>365125</xdr:colOff>
      <xdr:row>37</xdr:row>
      <xdr:rowOff>137381</xdr:rowOff>
    </xdr:to>
    <xdr:cxnSp macro="">
      <xdr:nvCxnSpPr>
        <xdr:cNvPr id="524" name="直線コネクタ 523"/>
        <xdr:cNvCxnSpPr/>
      </xdr:nvCxnSpPr>
      <xdr:spPr>
        <a:xfrm flipV="1">
          <a:off x="14592300" y="6057338"/>
          <a:ext cx="889000" cy="4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18981</xdr:rowOff>
    </xdr:from>
    <xdr:to>
      <xdr:col>22</xdr:col>
      <xdr:colOff>415925</xdr:colOff>
      <xdr:row>37</xdr:row>
      <xdr:rowOff>120581</xdr:rowOff>
    </xdr:to>
    <xdr:sp macro="" textlink="">
      <xdr:nvSpPr>
        <xdr:cNvPr id="525" name="フローチャート : 判断 524"/>
        <xdr:cNvSpPr/>
      </xdr:nvSpPr>
      <xdr:spPr>
        <a:xfrm>
          <a:off x="15430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111708</xdr:rowOff>
    </xdr:from>
    <xdr:ext cx="534377" cy="259045"/>
    <xdr:sp macro="" textlink="">
      <xdr:nvSpPr>
        <xdr:cNvPr id="526" name="テキスト ボックス 525"/>
        <xdr:cNvSpPr txBox="1"/>
      </xdr:nvSpPr>
      <xdr:spPr>
        <a:xfrm>
          <a:off x="15214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137381</xdr:rowOff>
    </xdr:from>
    <xdr:to>
      <xdr:col>21</xdr:col>
      <xdr:colOff>161925</xdr:colOff>
      <xdr:row>38</xdr:row>
      <xdr:rowOff>32519</xdr:rowOff>
    </xdr:to>
    <xdr:cxnSp macro="">
      <xdr:nvCxnSpPr>
        <xdr:cNvPr id="527" name="直線コネクタ 526"/>
        <xdr:cNvCxnSpPr/>
      </xdr:nvCxnSpPr>
      <xdr:spPr>
        <a:xfrm flipV="1">
          <a:off x="13703300" y="6481031"/>
          <a:ext cx="889000" cy="6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41108</xdr:rowOff>
    </xdr:from>
    <xdr:to>
      <xdr:col>19</xdr:col>
      <xdr:colOff>644525</xdr:colOff>
      <xdr:row>38</xdr:row>
      <xdr:rowOff>32519</xdr:rowOff>
    </xdr:to>
    <xdr:cxnSp macro="">
      <xdr:nvCxnSpPr>
        <xdr:cNvPr id="530" name="直線コネクタ 529"/>
        <xdr:cNvCxnSpPr/>
      </xdr:nvCxnSpPr>
      <xdr:spPr>
        <a:xfrm>
          <a:off x="12814300" y="5698958"/>
          <a:ext cx="889000" cy="8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94988</xdr:rowOff>
    </xdr:from>
    <xdr:ext cx="534377" cy="259045"/>
    <xdr:sp macro="" textlink="">
      <xdr:nvSpPr>
        <xdr:cNvPr id="534" name="テキスト ボックス 533"/>
        <xdr:cNvSpPr txBox="1"/>
      </xdr:nvSpPr>
      <xdr:spPr>
        <a:xfrm>
          <a:off x="1254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47687</xdr:rowOff>
    </xdr:from>
    <xdr:to>
      <xdr:col>23</xdr:col>
      <xdr:colOff>568325</xdr:colOff>
      <xdr:row>36</xdr:row>
      <xdr:rowOff>149287</xdr:rowOff>
    </xdr:to>
    <xdr:sp macro="" textlink="">
      <xdr:nvSpPr>
        <xdr:cNvPr id="540" name="円/楕円 539"/>
        <xdr:cNvSpPr/>
      </xdr:nvSpPr>
      <xdr:spPr>
        <a:xfrm>
          <a:off x="16268700" y="62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70564</xdr:rowOff>
    </xdr:from>
    <xdr:ext cx="534377" cy="259045"/>
    <xdr:sp macro="" textlink="">
      <xdr:nvSpPr>
        <xdr:cNvPr id="541" name="消防費該当値テキスト"/>
        <xdr:cNvSpPr txBox="1"/>
      </xdr:nvSpPr>
      <xdr:spPr>
        <a:xfrm>
          <a:off x="16370300" y="60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5788</xdr:rowOff>
    </xdr:from>
    <xdr:to>
      <xdr:col>22</xdr:col>
      <xdr:colOff>415925</xdr:colOff>
      <xdr:row>35</xdr:row>
      <xdr:rowOff>107388</xdr:rowOff>
    </xdr:to>
    <xdr:sp macro="" textlink="">
      <xdr:nvSpPr>
        <xdr:cNvPr id="542" name="円/楕円 541"/>
        <xdr:cNvSpPr/>
      </xdr:nvSpPr>
      <xdr:spPr>
        <a:xfrm>
          <a:off x="15430500" y="60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123915</xdr:rowOff>
    </xdr:from>
    <xdr:ext cx="534377" cy="259045"/>
    <xdr:sp macro="" textlink="">
      <xdr:nvSpPr>
        <xdr:cNvPr id="543" name="テキスト ボックス 542"/>
        <xdr:cNvSpPr txBox="1"/>
      </xdr:nvSpPr>
      <xdr:spPr>
        <a:xfrm>
          <a:off x="15214111" y="57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86581</xdr:rowOff>
    </xdr:from>
    <xdr:to>
      <xdr:col>21</xdr:col>
      <xdr:colOff>212725</xdr:colOff>
      <xdr:row>38</xdr:row>
      <xdr:rowOff>16731</xdr:rowOff>
    </xdr:to>
    <xdr:sp macro="" textlink="">
      <xdr:nvSpPr>
        <xdr:cNvPr id="544" name="円/楕円 543"/>
        <xdr:cNvSpPr/>
      </xdr:nvSpPr>
      <xdr:spPr>
        <a:xfrm>
          <a:off x="14541500" y="64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7859</xdr:rowOff>
    </xdr:from>
    <xdr:ext cx="534377" cy="259045"/>
    <xdr:sp macro="" textlink="">
      <xdr:nvSpPr>
        <xdr:cNvPr id="545" name="テキスト ボックス 544"/>
        <xdr:cNvSpPr txBox="1"/>
      </xdr:nvSpPr>
      <xdr:spPr>
        <a:xfrm>
          <a:off x="14325111" y="65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153169</xdr:rowOff>
    </xdr:from>
    <xdr:to>
      <xdr:col>20</xdr:col>
      <xdr:colOff>9525</xdr:colOff>
      <xdr:row>38</xdr:row>
      <xdr:rowOff>83319</xdr:rowOff>
    </xdr:to>
    <xdr:sp macro="" textlink="">
      <xdr:nvSpPr>
        <xdr:cNvPr id="546" name="円/楕円 545"/>
        <xdr:cNvSpPr/>
      </xdr:nvSpPr>
      <xdr:spPr>
        <a:xfrm>
          <a:off x="13652500" y="64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74446</xdr:rowOff>
    </xdr:from>
    <xdr:ext cx="534377" cy="259045"/>
    <xdr:sp macro="" textlink="">
      <xdr:nvSpPr>
        <xdr:cNvPr id="547" name="テキスト ボックス 546"/>
        <xdr:cNvSpPr txBox="1"/>
      </xdr:nvSpPr>
      <xdr:spPr>
        <a:xfrm>
          <a:off x="13436111" y="65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17,282</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161758</xdr:rowOff>
    </xdr:from>
    <xdr:to>
      <xdr:col>18</xdr:col>
      <xdr:colOff>492125</xdr:colOff>
      <xdr:row>33</xdr:row>
      <xdr:rowOff>91908</xdr:rowOff>
    </xdr:to>
    <xdr:sp macro="" textlink="">
      <xdr:nvSpPr>
        <xdr:cNvPr id="548" name="円/楕円 547"/>
        <xdr:cNvSpPr/>
      </xdr:nvSpPr>
      <xdr:spPr>
        <a:xfrm>
          <a:off x="12763500" y="564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108435</xdr:rowOff>
    </xdr:from>
    <xdr:ext cx="534377" cy="259045"/>
    <xdr:sp macro="" textlink="">
      <xdr:nvSpPr>
        <xdr:cNvPr id="549" name="テキスト ボックス 548"/>
        <xdr:cNvSpPr txBox="1"/>
      </xdr:nvSpPr>
      <xdr:spPr>
        <a:xfrm>
          <a:off x="12547111" y="54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133871</xdr:rowOff>
    </xdr:from>
    <xdr:to>
      <xdr:col>23</xdr:col>
      <xdr:colOff>517525</xdr:colOff>
      <xdr:row>57</xdr:row>
      <xdr:rowOff>108401</xdr:rowOff>
    </xdr:to>
    <xdr:cxnSp macro="">
      <xdr:nvCxnSpPr>
        <xdr:cNvPr id="579" name="直線コネクタ 578"/>
        <xdr:cNvCxnSpPr/>
      </xdr:nvCxnSpPr>
      <xdr:spPr>
        <a:xfrm>
          <a:off x="15481300" y="9563621"/>
          <a:ext cx="838200" cy="3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133871</xdr:rowOff>
    </xdr:from>
    <xdr:to>
      <xdr:col>22</xdr:col>
      <xdr:colOff>365125</xdr:colOff>
      <xdr:row>56</xdr:row>
      <xdr:rowOff>146329</xdr:rowOff>
    </xdr:to>
    <xdr:cxnSp macro="">
      <xdr:nvCxnSpPr>
        <xdr:cNvPr id="582" name="直線コネクタ 581"/>
        <xdr:cNvCxnSpPr/>
      </xdr:nvCxnSpPr>
      <xdr:spPr>
        <a:xfrm flipV="1">
          <a:off x="14592300" y="9563621"/>
          <a:ext cx="889000" cy="18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152889</xdr:rowOff>
    </xdr:from>
    <xdr:to>
      <xdr:col>22</xdr:col>
      <xdr:colOff>415925</xdr:colOff>
      <xdr:row>55</xdr:row>
      <xdr:rowOff>83039</xdr:rowOff>
    </xdr:to>
    <xdr:sp macro="" textlink="">
      <xdr:nvSpPr>
        <xdr:cNvPr id="583" name="フローチャート : 判断 582"/>
        <xdr:cNvSpPr/>
      </xdr:nvSpPr>
      <xdr:spPr>
        <a:xfrm>
          <a:off x="15430500" y="94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99566</xdr:rowOff>
    </xdr:from>
    <xdr:ext cx="534377" cy="259045"/>
    <xdr:sp macro="" textlink="">
      <xdr:nvSpPr>
        <xdr:cNvPr id="584" name="テキスト ボックス 583"/>
        <xdr:cNvSpPr txBox="1"/>
      </xdr:nvSpPr>
      <xdr:spPr>
        <a:xfrm>
          <a:off x="15214111" y="91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47346</xdr:rowOff>
    </xdr:from>
    <xdr:to>
      <xdr:col>21</xdr:col>
      <xdr:colOff>161925</xdr:colOff>
      <xdr:row>56</xdr:row>
      <xdr:rowOff>146329</xdr:rowOff>
    </xdr:to>
    <xdr:cxnSp macro="">
      <xdr:nvCxnSpPr>
        <xdr:cNvPr id="585" name="直線コネクタ 584"/>
        <xdr:cNvCxnSpPr/>
      </xdr:nvCxnSpPr>
      <xdr:spPr>
        <a:xfrm>
          <a:off x="13703300" y="8791296"/>
          <a:ext cx="889000" cy="95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47346</xdr:rowOff>
    </xdr:from>
    <xdr:to>
      <xdr:col>19</xdr:col>
      <xdr:colOff>644525</xdr:colOff>
      <xdr:row>55</xdr:row>
      <xdr:rowOff>156826</xdr:rowOff>
    </xdr:to>
    <xdr:cxnSp macro="">
      <xdr:nvCxnSpPr>
        <xdr:cNvPr id="588" name="直線コネクタ 587"/>
        <xdr:cNvCxnSpPr/>
      </xdr:nvCxnSpPr>
      <xdr:spPr>
        <a:xfrm flipV="1">
          <a:off x="12814300" y="8791296"/>
          <a:ext cx="889000" cy="79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97635</xdr:rowOff>
    </xdr:from>
    <xdr:ext cx="534377" cy="259045"/>
    <xdr:sp macro="" textlink="">
      <xdr:nvSpPr>
        <xdr:cNvPr id="590" name="テキスト ボックス 589"/>
        <xdr:cNvSpPr txBox="1"/>
      </xdr:nvSpPr>
      <xdr:spPr>
        <a:xfrm>
          <a:off x="13436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57601</xdr:rowOff>
    </xdr:from>
    <xdr:to>
      <xdr:col>23</xdr:col>
      <xdr:colOff>568325</xdr:colOff>
      <xdr:row>57</xdr:row>
      <xdr:rowOff>159201</xdr:rowOff>
    </xdr:to>
    <xdr:sp macro="" textlink="">
      <xdr:nvSpPr>
        <xdr:cNvPr id="598" name="円/楕円 597"/>
        <xdr:cNvSpPr/>
      </xdr:nvSpPr>
      <xdr:spPr>
        <a:xfrm>
          <a:off x="16268700" y="98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143978</xdr:rowOff>
    </xdr:from>
    <xdr:ext cx="534377" cy="259045"/>
    <xdr:sp macro="" textlink="">
      <xdr:nvSpPr>
        <xdr:cNvPr id="599" name="教育費該当値テキスト"/>
        <xdr:cNvSpPr txBox="1"/>
      </xdr:nvSpPr>
      <xdr:spPr>
        <a:xfrm>
          <a:off x="16370300" y="974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83071</xdr:rowOff>
    </xdr:from>
    <xdr:to>
      <xdr:col>22</xdr:col>
      <xdr:colOff>415925</xdr:colOff>
      <xdr:row>56</xdr:row>
      <xdr:rowOff>13221</xdr:rowOff>
    </xdr:to>
    <xdr:sp macro="" textlink="">
      <xdr:nvSpPr>
        <xdr:cNvPr id="600" name="円/楕円 599"/>
        <xdr:cNvSpPr/>
      </xdr:nvSpPr>
      <xdr:spPr>
        <a:xfrm>
          <a:off x="15430500" y="95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4348</xdr:rowOff>
    </xdr:from>
    <xdr:ext cx="534377" cy="259045"/>
    <xdr:sp macro="" textlink="">
      <xdr:nvSpPr>
        <xdr:cNvPr id="601" name="テキスト ボックス 600"/>
        <xdr:cNvSpPr txBox="1"/>
      </xdr:nvSpPr>
      <xdr:spPr>
        <a:xfrm>
          <a:off x="15214111" y="960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95529</xdr:rowOff>
    </xdr:from>
    <xdr:to>
      <xdr:col>21</xdr:col>
      <xdr:colOff>212725</xdr:colOff>
      <xdr:row>57</xdr:row>
      <xdr:rowOff>25679</xdr:rowOff>
    </xdr:to>
    <xdr:sp macro="" textlink="">
      <xdr:nvSpPr>
        <xdr:cNvPr id="602" name="円/楕円 601"/>
        <xdr:cNvSpPr/>
      </xdr:nvSpPr>
      <xdr:spPr>
        <a:xfrm>
          <a:off x="14541500" y="96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16806</xdr:rowOff>
    </xdr:from>
    <xdr:ext cx="534377" cy="259045"/>
    <xdr:sp macro="" textlink="">
      <xdr:nvSpPr>
        <xdr:cNvPr id="603" name="テキスト ボックス 602"/>
        <xdr:cNvSpPr txBox="1"/>
      </xdr:nvSpPr>
      <xdr:spPr>
        <a:xfrm>
          <a:off x="14325111" y="97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41,652</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167996</xdr:rowOff>
    </xdr:from>
    <xdr:to>
      <xdr:col>20</xdr:col>
      <xdr:colOff>9525</xdr:colOff>
      <xdr:row>51</xdr:row>
      <xdr:rowOff>98146</xdr:rowOff>
    </xdr:to>
    <xdr:sp macro="" textlink="">
      <xdr:nvSpPr>
        <xdr:cNvPr id="604" name="円/楕円 603"/>
        <xdr:cNvSpPr/>
      </xdr:nvSpPr>
      <xdr:spPr>
        <a:xfrm>
          <a:off x="13652500" y="87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49</xdr:row>
      <xdr:rowOff>114673</xdr:rowOff>
    </xdr:from>
    <xdr:ext cx="534377" cy="259045"/>
    <xdr:sp macro="" textlink="">
      <xdr:nvSpPr>
        <xdr:cNvPr id="605" name="テキスト ボックス 604"/>
        <xdr:cNvSpPr txBox="1"/>
      </xdr:nvSpPr>
      <xdr:spPr>
        <a:xfrm>
          <a:off x="13436111" y="851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106026</xdr:rowOff>
    </xdr:from>
    <xdr:to>
      <xdr:col>18</xdr:col>
      <xdr:colOff>492125</xdr:colOff>
      <xdr:row>56</xdr:row>
      <xdr:rowOff>36176</xdr:rowOff>
    </xdr:to>
    <xdr:sp macro="" textlink="">
      <xdr:nvSpPr>
        <xdr:cNvPr id="606" name="円/楕円 605"/>
        <xdr:cNvSpPr/>
      </xdr:nvSpPr>
      <xdr:spPr>
        <a:xfrm>
          <a:off x="12763500" y="95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27303</xdr:rowOff>
    </xdr:from>
    <xdr:ext cx="534377" cy="259045"/>
    <xdr:sp macro="" textlink="">
      <xdr:nvSpPr>
        <xdr:cNvPr id="607" name="テキスト ボックス 606"/>
        <xdr:cNvSpPr txBox="1"/>
      </xdr:nvSpPr>
      <xdr:spPr>
        <a:xfrm>
          <a:off x="12547111" y="96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136923</xdr:rowOff>
    </xdr:from>
    <xdr:to>
      <xdr:col>23</xdr:col>
      <xdr:colOff>517525</xdr:colOff>
      <xdr:row>79</xdr:row>
      <xdr:rowOff>26690</xdr:rowOff>
    </xdr:to>
    <xdr:cxnSp macro="">
      <xdr:nvCxnSpPr>
        <xdr:cNvPr id="638" name="直線コネクタ 637"/>
        <xdr:cNvCxnSpPr/>
      </xdr:nvCxnSpPr>
      <xdr:spPr>
        <a:xfrm>
          <a:off x="15481300" y="13510023"/>
          <a:ext cx="838200" cy="6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126159</xdr:rowOff>
    </xdr:from>
    <xdr:ext cx="469744" cy="259045"/>
    <xdr:sp macro="" textlink="">
      <xdr:nvSpPr>
        <xdr:cNvPr id="639" name="災害復旧費平均値テキスト"/>
        <xdr:cNvSpPr txBox="1"/>
      </xdr:nvSpPr>
      <xdr:spPr>
        <a:xfrm>
          <a:off x="16370300" y="134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136923</xdr:rowOff>
    </xdr:from>
    <xdr:to>
      <xdr:col>22</xdr:col>
      <xdr:colOff>365125</xdr:colOff>
      <xdr:row>79</xdr:row>
      <xdr:rowOff>93490</xdr:rowOff>
    </xdr:to>
    <xdr:cxnSp macro="">
      <xdr:nvCxnSpPr>
        <xdr:cNvPr id="641" name="直線コネクタ 640"/>
        <xdr:cNvCxnSpPr/>
      </xdr:nvCxnSpPr>
      <xdr:spPr>
        <a:xfrm flipV="1">
          <a:off x="14592300" y="1351002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415</xdr:rowOff>
    </xdr:from>
    <xdr:to>
      <xdr:col>22</xdr:col>
      <xdr:colOff>415925</xdr:colOff>
      <xdr:row>79</xdr:row>
      <xdr:rowOff>102015</xdr:rowOff>
    </xdr:to>
    <xdr:sp macro="" textlink="">
      <xdr:nvSpPr>
        <xdr:cNvPr id="642" name="フローチャート : 判断 641"/>
        <xdr:cNvSpPr/>
      </xdr:nvSpPr>
      <xdr:spPr>
        <a:xfrm>
          <a:off x="15430500" y="13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93142</xdr:rowOff>
    </xdr:from>
    <xdr:ext cx="469744" cy="259045"/>
    <xdr:sp macro="" textlink="">
      <xdr:nvSpPr>
        <xdr:cNvPr id="643" name="テキスト ボックス 642"/>
        <xdr:cNvSpPr txBox="1"/>
      </xdr:nvSpPr>
      <xdr:spPr>
        <a:xfrm>
          <a:off x="15246427" y="1363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93490</xdr:rowOff>
    </xdr:from>
    <xdr:to>
      <xdr:col>21</xdr:col>
      <xdr:colOff>161925</xdr:colOff>
      <xdr:row>79</xdr:row>
      <xdr:rowOff>94193</xdr:rowOff>
    </xdr:to>
    <xdr:cxnSp macro="">
      <xdr:nvCxnSpPr>
        <xdr:cNvPr id="644" name="直線コネクタ 643"/>
        <xdr:cNvCxnSpPr/>
      </xdr:nvCxnSpPr>
      <xdr:spPr>
        <a:xfrm flipV="1">
          <a:off x="13703300" y="13638040"/>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88821</xdr:rowOff>
    </xdr:from>
    <xdr:to>
      <xdr:col>19</xdr:col>
      <xdr:colOff>644525</xdr:colOff>
      <xdr:row>79</xdr:row>
      <xdr:rowOff>94193</xdr:rowOff>
    </xdr:to>
    <xdr:cxnSp macro="">
      <xdr:nvCxnSpPr>
        <xdr:cNvPr id="647" name="直線コネクタ 646"/>
        <xdr:cNvCxnSpPr/>
      </xdr:nvCxnSpPr>
      <xdr:spPr>
        <a:xfrm>
          <a:off x="12814300" y="1363337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147340</xdr:rowOff>
    </xdr:from>
    <xdr:to>
      <xdr:col>23</xdr:col>
      <xdr:colOff>568325</xdr:colOff>
      <xdr:row>79</xdr:row>
      <xdr:rowOff>77490</xdr:rowOff>
    </xdr:to>
    <xdr:sp macro="" textlink="">
      <xdr:nvSpPr>
        <xdr:cNvPr id="657" name="円/楕円 656"/>
        <xdr:cNvSpPr/>
      </xdr:nvSpPr>
      <xdr:spPr>
        <a:xfrm>
          <a:off x="16268700" y="1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106717</xdr:rowOff>
    </xdr:from>
    <xdr:ext cx="469744" cy="259045"/>
    <xdr:sp macro="" textlink="">
      <xdr:nvSpPr>
        <xdr:cNvPr id="658" name="災害復旧費該当値テキスト"/>
        <xdr:cNvSpPr txBox="1"/>
      </xdr:nvSpPr>
      <xdr:spPr>
        <a:xfrm>
          <a:off x="16370300" y="1330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86123</xdr:rowOff>
    </xdr:from>
    <xdr:to>
      <xdr:col>22</xdr:col>
      <xdr:colOff>415925</xdr:colOff>
      <xdr:row>79</xdr:row>
      <xdr:rowOff>16273</xdr:rowOff>
    </xdr:to>
    <xdr:sp macro="" textlink="">
      <xdr:nvSpPr>
        <xdr:cNvPr id="659" name="円/楕円 658"/>
        <xdr:cNvSpPr/>
      </xdr:nvSpPr>
      <xdr:spPr>
        <a:xfrm>
          <a:off x="15430500" y="1345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32800</xdr:rowOff>
    </xdr:from>
    <xdr:ext cx="469744" cy="259045"/>
    <xdr:sp macro="" textlink="">
      <xdr:nvSpPr>
        <xdr:cNvPr id="660" name="テキスト ボックス 659"/>
        <xdr:cNvSpPr txBox="1"/>
      </xdr:nvSpPr>
      <xdr:spPr>
        <a:xfrm>
          <a:off x="15246427" y="1323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42690</xdr:rowOff>
    </xdr:from>
    <xdr:to>
      <xdr:col>21</xdr:col>
      <xdr:colOff>212725</xdr:colOff>
      <xdr:row>79</xdr:row>
      <xdr:rowOff>144290</xdr:rowOff>
    </xdr:to>
    <xdr:sp macro="" textlink="">
      <xdr:nvSpPr>
        <xdr:cNvPr id="661" name="円/楕円 660"/>
        <xdr:cNvSpPr/>
      </xdr:nvSpPr>
      <xdr:spPr>
        <a:xfrm>
          <a:off x="14541500" y="1358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135417</xdr:rowOff>
    </xdr:from>
    <xdr:ext cx="378565" cy="259045"/>
    <xdr:sp macro="" textlink="">
      <xdr:nvSpPr>
        <xdr:cNvPr id="662" name="テキスト ボックス 661"/>
        <xdr:cNvSpPr txBox="1"/>
      </xdr:nvSpPr>
      <xdr:spPr>
        <a:xfrm>
          <a:off x="14403017" y="1367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43393</xdr:rowOff>
    </xdr:from>
    <xdr:to>
      <xdr:col>20</xdr:col>
      <xdr:colOff>9525</xdr:colOff>
      <xdr:row>79</xdr:row>
      <xdr:rowOff>144993</xdr:rowOff>
    </xdr:to>
    <xdr:sp macro="" textlink="">
      <xdr:nvSpPr>
        <xdr:cNvPr id="663" name="円/楕円 662"/>
        <xdr:cNvSpPr/>
      </xdr:nvSpPr>
      <xdr:spPr>
        <a:xfrm>
          <a:off x="13652500" y="135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136120</xdr:rowOff>
    </xdr:from>
    <xdr:ext cx="378565" cy="259045"/>
    <xdr:sp macro="" textlink="">
      <xdr:nvSpPr>
        <xdr:cNvPr id="664" name="テキスト ボックス 663"/>
        <xdr:cNvSpPr txBox="1"/>
      </xdr:nvSpPr>
      <xdr:spPr>
        <a:xfrm>
          <a:off x="13514017" y="13680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38021</xdr:rowOff>
    </xdr:from>
    <xdr:to>
      <xdr:col>18</xdr:col>
      <xdr:colOff>492125</xdr:colOff>
      <xdr:row>79</xdr:row>
      <xdr:rowOff>139621</xdr:rowOff>
    </xdr:to>
    <xdr:sp macro="" textlink="">
      <xdr:nvSpPr>
        <xdr:cNvPr id="665" name="円/楕円 664"/>
        <xdr:cNvSpPr/>
      </xdr:nvSpPr>
      <xdr:spPr>
        <a:xfrm>
          <a:off x="12763500" y="135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130748</xdr:rowOff>
    </xdr:from>
    <xdr:ext cx="378565" cy="259045"/>
    <xdr:sp macro="" textlink="">
      <xdr:nvSpPr>
        <xdr:cNvPr id="666" name="テキスト ボックス 665"/>
        <xdr:cNvSpPr txBox="1"/>
      </xdr:nvSpPr>
      <xdr:spPr>
        <a:xfrm>
          <a:off x="12625017" y="1367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21780</xdr:rowOff>
    </xdr:from>
    <xdr:to>
      <xdr:col>23</xdr:col>
      <xdr:colOff>517525</xdr:colOff>
      <xdr:row>96</xdr:row>
      <xdr:rowOff>35116</xdr:rowOff>
    </xdr:to>
    <xdr:cxnSp macro="">
      <xdr:nvCxnSpPr>
        <xdr:cNvPr id="695" name="直線コネクタ 694"/>
        <xdr:cNvCxnSpPr/>
      </xdr:nvCxnSpPr>
      <xdr:spPr>
        <a:xfrm>
          <a:off x="15481300" y="1648098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6" name="公債費平均値テキスト"/>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21780</xdr:rowOff>
    </xdr:from>
    <xdr:to>
      <xdr:col>22</xdr:col>
      <xdr:colOff>365125</xdr:colOff>
      <xdr:row>96</xdr:row>
      <xdr:rowOff>43498</xdr:rowOff>
    </xdr:to>
    <xdr:cxnSp macro="">
      <xdr:nvCxnSpPr>
        <xdr:cNvPr id="698" name="直線コネクタ 697"/>
        <xdr:cNvCxnSpPr/>
      </xdr:nvCxnSpPr>
      <xdr:spPr>
        <a:xfrm flipV="1">
          <a:off x="14592300" y="16480980"/>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87833</xdr:rowOff>
    </xdr:from>
    <xdr:to>
      <xdr:col>22</xdr:col>
      <xdr:colOff>415925</xdr:colOff>
      <xdr:row>97</xdr:row>
      <xdr:rowOff>17983</xdr:rowOff>
    </xdr:to>
    <xdr:sp macro="" textlink="">
      <xdr:nvSpPr>
        <xdr:cNvPr id="699" name="フローチャート : 判断 698"/>
        <xdr:cNvSpPr/>
      </xdr:nvSpPr>
      <xdr:spPr>
        <a:xfrm>
          <a:off x="15430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9110</xdr:rowOff>
    </xdr:from>
    <xdr:ext cx="534377" cy="259045"/>
    <xdr:sp macro="" textlink="">
      <xdr:nvSpPr>
        <xdr:cNvPr id="700" name="テキスト ボックス 699"/>
        <xdr:cNvSpPr txBox="1"/>
      </xdr:nvSpPr>
      <xdr:spPr>
        <a:xfrm>
          <a:off x="15214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6548</xdr:rowOff>
    </xdr:from>
    <xdr:to>
      <xdr:col>21</xdr:col>
      <xdr:colOff>161925</xdr:colOff>
      <xdr:row>96</xdr:row>
      <xdr:rowOff>43498</xdr:rowOff>
    </xdr:to>
    <xdr:cxnSp macro="">
      <xdr:nvCxnSpPr>
        <xdr:cNvPr id="701" name="直線コネクタ 700"/>
        <xdr:cNvCxnSpPr/>
      </xdr:nvCxnSpPr>
      <xdr:spPr>
        <a:xfrm>
          <a:off x="13703300" y="16465748"/>
          <a:ext cx="889000" cy="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145262</xdr:rowOff>
    </xdr:from>
    <xdr:to>
      <xdr:col>19</xdr:col>
      <xdr:colOff>644525</xdr:colOff>
      <xdr:row>96</xdr:row>
      <xdr:rowOff>6548</xdr:rowOff>
    </xdr:to>
    <xdr:cxnSp macro="">
      <xdr:nvCxnSpPr>
        <xdr:cNvPr id="704" name="直線コネクタ 703"/>
        <xdr:cNvCxnSpPr/>
      </xdr:nvCxnSpPr>
      <xdr:spPr>
        <a:xfrm>
          <a:off x="12814300" y="16433012"/>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79915</xdr:rowOff>
    </xdr:from>
    <xdr:ext cx="534377" cy="259045"/>
    <xdr:sp macro="" textlink="">
      <xdr:nvSpPr>
        <xdr:cNvPr id="706" name="テキスト ボックス 705"/>
        <xdr:cNvSpPr txBox="1"/>
      </xdr:nvSpPr>
      <xdr:spPr>
        <a:xfrm>
          <a:off x="13436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78422</xdr:rowOff>
    </xdr:from>
    <xdr:ext cx="534377" cy="259045"/>
    <xdr:sp macro="" textlink="">
      <xdr:nvSpPr>
        <xdr:cNvPr id="708" name="テキスト ボックス 707"/>
        <xdr:cNvSpPr txBox="1"/>
      </xdr:nvSpPr>
      <xdr:spPr>
        <a:xfrm>
          <a:off x="12547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155766</xdr:rowOff>
    </xdr:from>
    <xdr:to>
      <xdr:col>23</xdr:col>
      <xdr:colOff>568325</xdr:colOff>
      <xdr:row>96</xdr:row>
      <xdr:rowOff>85916</xdr:rowOff>
    </xdr:to>
    <xdr:sp macro="" textlink="">
      <xdr:nvSpPr>
        <xdr:cNvPr id="714" name="円/楕円 713"/>
        <xdr:cNvSpPr/>
      </xdr:nvSpPr>
      <xdr:spPr>
        <a:xfrm>
          <a:off x="16268700" y="164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7193</xdr:rowOff>
    </xdr:from>
    <xdr:ext cx="534377" cy="259045"/>
    <xdr:sp macro="" textlink="">
      <xdr:nvSpPr>
        <xdr:cNvPr id="715" name="公債費該当値テキスト"/>
        <xdr:cNvSpPr txBox="1"/>
      </xdr:nvSpPr>
      <xdr:spPr>
        <a:xfrm>
          <a:off x="16370300" y="162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142430</xdr:rowOff>
    </xdr:from>
    <xdr:to>
      <xdr:col>22</xdr:col>
      <xdr:colOff>415925</xdr:colOff>
      <xdr:row>96</xdr:row>
      <xdr:rowOff>72580</xdr:rowOff>
    </xdr:to>
    <xdr:sp macro="" textlink="">
      <xdr:nvSpPr>
        <xdr:cNvPr id="716" name="円/楕円 715"/>
        <xdr:cNvSpPr/>
      </xdr:nvSpPr>
      <xdr:spPr>
        <a:xfrm>
          <a:off x="15430500" y="16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89107</xdr:rowOff>
    </xdr:from>
    <xdr:ext cx="534377" cy="259045"/>
    <xdr:sp macro="" textlink="">
      <xdr:nvSpPr>
        <xdr:cNvPr id="717" name="テキスト ボックス 716"/>
        <xdr:cNvSpPr txBox="1"/>
      </xdr:nvSpPr>
      <xdr:spPr>
        <a:xfrm>
          <a:off x="15214111" y="162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164148</xdr:rowOff>
    </xdr:from>
    <xdr:to>
      <xdr:col>21</xdr:col>
      <xdr:colOff>212725</xdr:colOff>
      <xdr:row>96</xdr:row>
      <xdr:rowOff>94298</xdr:rowOff>
    </xdr:to>
    <xdr:sp macro="" textlink="">
      <xdr:nvSpPr>
        <xdr:cNvPr id="718" name="円/楕円 717"/>
        <xdr:cNvSpPr/>
      </xdr:nvSpPr>
      <xdr:spPr>
        <a:xfrm>
          <a:off x="14541500" y="164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85425</xdr:rowOff>
    </xdr:from>
    <xdr:ext cx="534377" cy="259045"/>
    <xdr:sp macro="" textlink="">
      <xdr:nvSpPr>
        <xdr:cNvPr id="719" name="テキスト ボックス 718"/>
        <xdr:cNvSpPr txBox="1"/>
      </xdr:nvSpPr>
      <xdr:spPr>
        <a:xfrm>
          <a:off x="14325111" y="165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127198</xdr:rowOff>
    </xdr:from>
    <xdr:to>
      <xdr:col>20</xdr:col>
      <xdr:colOff>9525</xdr:colOff>
      <xdr:row>96</xdr:row>
      <xdr:rowOff>57348</xdr:rowOff>
    </xdr:to>
    <xdr:sp macro="" textlink="">
      <xdr:nvSpPr>
        <xdr:cNvPr id="720" name="円/楕円 719"/>
        <xdr:cNvSpPr/>
      </xdr:nvSpPr>
      <xdr:spPr>
        <a:xfrm>
          <a:off x="13652500" y="1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73875</xdr:rowOff>
    </xdr:from>
    <xdr:ext cx="534377" cy="259045"/>
    <xdr:sp macro="" textlink="">
      <xdr:nvSpPr>
        <xdr:cNvPr id="721" name="テキスト ボックス 720"/>
        <xdr:cNvSpPr txBox="1"/>
      </xdr:nvSpPr>
      <xdr:spPr>
        <a:xfrm>
          <a:off x="13436111" y="161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94462</xdr:rowOff>
    </xdr:from>
    <xdr:to>
      <xdr:col>18</xdr:col>
      <xdr:colOff>492125</xdr:colOff>
      <xdr:row>96</xdr:row>
      <xdr:rowOff>24612</xdr:rowOff>
    </xdr:to>
    <xdr:sp macro="" textlink="">
      <xdr:nvSpPr>
        <xdr:cNvPr id="722" name="円/楕円 721"/>
        <xdr:cNvSpPr/>
      </xdr:nvSpPr>
      <xdr:spPr>
        <a:xfrm>
          <a:off x="12763500" y="163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41139</xdr:rowOff>
    </xdr:from>
    <xdr:ext cx="534377" cy="259045"/>
    <xdr:sp macro="" textlink="">
      <xdr:nvSpPr>
        <xdr:cNvPr id="723" name="テキスト ボックス 722"/>
        <xdr:cNvSpPr txBox="1"/>
      </xdr:nvSpPr>
      <xdr:spPr>
        <a:xfrm>
          <a:off x="12547111" y="161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96139</xdr:rowOff>
    </xdr:from>
    <xdr:to>
      <xdr:col>31</xdr:col>
      <xdr:colOff>85725</xdr:colOff>
      <xdr:row>39</xdr:row>
      <xdr:rowOff>26289</xdr:rowOff>
    </xdr:to>
    <xdr:sp macro="" textlink="">
      <xdr:nvSpPr>
        <xdr:cNvPr id="756" name="フローチャート : 判断 755"/>
        <xdr:cNvSpPr/>
      </xdr:nvSpPr>
      <xdr:spPr>
        <a:xfrm>
          <a:off x="21272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42816</xdr:rowOff>
    </xdr:from>
    <xdr:ext cx="378565" cy="259045"/>
    <xdr:sp macro="" textlink="">
      <xdr:nvSpPr>
        <xdr:cNvPr id="757" name="テキスト ボックス 756"/>
        <xdr:cNvSpPr txBox="1"/>
      </xdr:nvSpPr>
      <xdr:spPr>
        <a:xfrm>
          <a:off x="21134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目的別住民一人当たりのコストの特徴点としては、衛生費に</a:t>
          </a:r>
          <a:r>
            <a:rPr kumimoji="1" lang="ja-JP" altLang="en-US" sz="1400">
              <a:solidFill>
                <a:schemeClr val="dk1"/>
              </a:solidFill>
              <a:effectLst/>
              <a:latin typeface="+mn-lt"/>
              <a:ea typeface="+mn-ea"/>
              <a:cs typeface="+mn-cs"/>
            </a:rPr>
            <a:t>つ</a:t>
          </a:r>
          <a:r>
            <a:rPr kumimoji="1" lang="ja-JP" altLang="ja-JP" sz="1400">
              <a:solidFill>
                <a:schemeClr val="dk1"/>
              </a:solidFill>
              <a:effectLst/>
              <a:latin typeface="+mn-lt"/>
              <a:ea typeface="+mn-ea"/>
              <a:cs typeface="+mn-cs"/>
            </a:rPr>
            <a:t>いて以前は類似団体内平均以下であったが、</a:t>
          </a:r>
          <a:r>
            <a:rPr kumimoji="1" lang="en-US" altLang="ja-JP" sz="1400">
              <a:solidFill>
                <a:schemeClr val="dk1"/>
              </a:solidFill>
              <a:effectLst/>
              <a:latin typeface="+mn-lt"/>
              <a:ea typeface="+mn-ea"/>
              <a:cs typeface="+mn-cs"/>
            </a:rPr>
            <a:t>H27</a:t>
          </a:r>
          <a:r>
            <a:rPr kumimoji="1" lang="ja-JP" altLang="en-US" sz="1400">
              <a:solidFill>
                <a:schemeClr val="dk1"/>
              </a:solidFill>
              <a:effectLst/>
              <a:latin typeface="+mn-lt"/>
              <a:ea typeface="+mn-ea"/>
              <a:cs typeface="+mn-cs"/>
            </a:rPr>
            <a:t>年度から</a:t>
          </a:r>
          <a:r>
            <a:rPr kumimoji="1" lang="ja-JP" altLang="ja-JP" sz="1400">
              <a:solidFill>
                <a:schemeClr val="dk1"/>
              </a:solidFill>
              <a:effectLst/>
              <a:latin typeface="+mn-lt"/>
              <a:ea typeface="+mn-ea"/>
              <a:cs typeface="+mn-cs"/>
            </a:rPr>
            <a:t>最終処分場建設事業</a:t>
          </a:r>
          <a:r>
            <a:rPr kumimoji="1" lang="ja-JP" altLang="en-US" sz="1400">
              <a:solidFill>
                <a:schemeClr val="dk1"/>
              </a:solidFill>
              <a:effectLst/>
              <a:latin typeface="+mn-lt"/>
              <a:ea typeface="+mn-ea"/>
              <a:cs typeface="+mn-cs"/>
            </a:rPr>
            <a:t>に伴い</a:t>
          </a:r>
          <a:r>
            <a:rPr kumimoji="1" lang="ja-JP" altLang="ja-JP" sz="1400">
              <a:solidFill>
                <a:schemeClr val="dk1"/>
              </a:solidFill>
              <a:effectLst/>
              <a:latin typeface="+mn-lt"/>
              <a:ea typeface="+mn-ea"/>
              <a:cs typeface="+mn-cs"/>
            </a:rPr>
            <a:t>事業費が増加したことなどに</a:t>
          </a:r>
          <a:r>
            <a:rPr kumimoji="1" lang="ja-JP" altLang="en-US" sz="1400">
              <a:solidFill>
                <a:schemeClr val="dk1"/>
              </a:solidFill>
              <a:effectLst/>
              <a:latin typeface="+mn-lt"/>
              <a:ea typeface="+mn-ea"/>
              <a:cs typeface="+mn-cs"/>
            </a:rPr>
            <a:t>より</a:t>
          </a:r>
          <a:r>
            <a:rPr kumimoji="1" lang="ja-JP" altLang="ja-JP" sz="1400">
              <a:solidFill>
                <a:schemeClr val="dk1"/>
              </a:solidFill>
              <a:effectLst/>
              <a:latin typeface="+mn-lt"/>
              <a:ea typeface="+mn-ea"/>
              <a:cs typeface="+mn-cs"/>
            </a:rPr>
            <a:t>若干平均値を上回ったことや、</a:t>
          </a:r>
          <a:r>
            <a:rPr kumimoji="1" lang="ja-JP" altLang="en-US" sz="1400">
              <a:solidFill>
                <a:schemeClr val="dk1"/>
              </a:solidFill>
              <a:effectLst/>
              <a:latin typeface="+mn-lt"/>
              <a:ea typeface="+mn-ea"/>
              <a:cs typeface="+mn-cs"/>
            </a:rPr>
            <a:t>農林水産業費については種子島周辺漁業対策事業等に伴い増加している。また、</a:t>
          </a:r>
          <a:r>
            <a:rPr kumimoji="1" lang="ja-JP" altLang="ja-JP" sz="1400">
              <a:solidFill>
                <a:schemeClr val="dk1"/>
              </a:solidFill>
              <a:effectLst/>
              <a:latin typeface="+mn-lt"/>
              <a:ea typeface="+mn-ea"/>
              <a:cs typeface="+mn-cs"/>
            </a:rPr>
            <a:t>消防費に</a:t>
          </a:r>
          <a:r>
            <a:rPr kumimoji="1" lang="ja-JP" altLang="en-US" sz="1400">
              <a:solidFill>
                <a:schemeClr val="dk1"/>
              </a:solidFill>
              <a:effectLst/>
              <a:latin typeface="+mn-lt"/>
              <a:ea typeface="+mn-ea"/>
              <a:cs typeface="+mn-cs"/>
            </a:rPr>
            <a:t>つ</a:t>
          </a:r>
          <a:r>
            <a:rPr kumimoji="1" lang="ja-JP" altLang="ja-JP" sz="1400">
              <a:solidFill>
                <a:schemeClr val="dk1"/>
              </a:solidFill>
              <a:effectLst/>
              <a:latin typeface="+mn-lt"/>
              <a:ea typeface="+mn-ea"/>
              <a:cs typeface="+mn-cs"/>
            </a:rPr>
            <a:t>いては</a:t>
          </a:r>
          <a:r>
            <a:rPr kumimoji="1" lang="ja-JP" altLang="en-US" sz="1400">
              <a:solidFill>
                <a:schemeClr val="dk1"/>
              </a:solidFill>
              <a:effectLst/>
              <a:latin typeface="+mn-lt"/>
              <a:ea typeface="+mn-ea"/>
              <a:cs typeface="+mn-cs"/>
            </a:rPr>
            <a:t>大型事業終了</a:t>
          </a:r>
          <a:r>
            <a:rPr kumimoji="1" lang="ja-JP" altLang="ja-JP" sz="1400">
              <a:solidFill>
                <a:schemeClr val="dk1"/>
              </a:solidFill>
              <a:effectLst/>
              <a:latin typeface="+mn-lt"/>
              <a:ea typeface="+mn-ea"/>
              <a:cs typeface="+mn-cs"/>
            </a:rPr>
            <a:t>に伴い</a:t>
          </a:r>
          <a:r>
            <a:rPr kumimoji="1" lang="ja-JP" altLang="en-US" sz="1400">
              <a:solidFill>
                <a:schemeClr val="dk1"/>
              </a:solidFill>
              <a:effectLst/>
              <a:latin typeface="+mn-lt"/>
              <a:ea typeface="+mn-ea"/>
              <a:cs typeface="+mn-cs"/>
            </a:rPr>
            <a:t>コストが減少しているものの当該事業にかかるランニングコストの増などに伴い</a:t>
          </a:r>
          <a:r>
            <a:rPr kumimoji="1" lang="ja-JP" altLang="ja-JP" sz="1400">
              <a:solidFill>
                <a:schemeClr val="dk1"/>
              </a:solidFill>
              <a:effectLst/>
              <a:latin typeface="+mn-lt"/>
              <a:ea typeface="+mn-ea"/>
              <a:cs typeface="+mn-cs"/>
            </a:rPr>
            <a:t>平均を上回っている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公債費に</a:t>
          </a:r>
          <a:r>
            <a:rPr kumimoji="1" lang="ja-JP" altLang="en-US" sz="1400">
              <a:solidFill>
                <a:schemeClr val="dk1"/>
              </a:solidFill>
              <a:effectLst/>
              <a:latin typeface="+mn-lt"/>
              <a:ea typeface="+mn-ea"/>
              <a:cs typeface="+mn-cs"/>
            </a:rPr>
            <a:t>つ</a:t>
          </a:r>
          <a:r>
            <a:rPr kumimoji="1" lang="ja-JP" altLang="ja-JP" sz="1400">
              <a:solidFill>
                <a:schemeClr val="dk1"/>
              </a:solidFill>
              <a:effectLst/>
              <a:latin typeface="+mn-lt"/>
              <a:ea typeface="+mn-ea"/>
              <a:cs typeface="+mn-cs"/>
            </a:rPr>
            <a:t>いてコストは横ばいであるが、他の団体が減少傾向にあるため平均値との開きがみられる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商工費に</a:t>
          </a:r>
          <a:r>
            <a:rPr kumimoji="1" lang="ja-JP" altLang="en-US" sz="1400">
              <a:solidFill>
                <a:schemeClr val="dk1"/>
              </a:solidFill>
              <a:effectLst/>
              <a:latin typeface="+mn-lt"/>
              <a:ea typeface="+mn-ea"/>
              <a:cs typeface="+mn-cs"/>
            </a:rPr>
            <a:t>つ</a:t>
          </a:r>
          <a:r>
            <a:rPr kumimoji="1" lang="ja-JP" altLang="ja-JP" sz="1400">
              <a:solidFill>
                <a:schemeClr val="dk1"/>
              </a:solidFill>
              <a:effectLst/>
              <a:latin typeface="+mn-lt"/>
              <a:ea typeface="+mn-ea"/>
              <a:cs typeface="+mn-cs"/>
            </a:rPr>
            <a:t>いては国民宿舎</a:t>
          </a:r>
          <a:r>
            <a:rPr kumimoji="1" lang="ja-JP" altLang="en-US" sz="1400">
              <a:solidFill>
                <a:schemeClr val="dk1"/>
              </a:solidFill>
              <a:effectLst/>
              <a:latin typeface="+mn-lt"/>
              <a:ea typeface="+mn-ea"/>
              <a:cs typeface="+mn-cs"/>
            </a:rPr>
            <a:t>特別会計の起債</a:t>
          </a:r>
          <a:r>
            <a:rPr kumimoji="1" lang="ja-JP" altLang="ja-JP" sz="1400">
              <a:solidFill>
                <a:schemeClr val="dk1"/>
              </a:solidFill>
              <a:effectLst/>
              <a:latin typeface="+mn-lt"/>
              <a:ea typeface="+mn-ea"/>
              <a:cs typeface="+mn-cs"/>
            </a:rPr>
            <a:t>の繰上げ償還に伴う繰出金、プレミアム商品券発行事業、観光案内所の整備等により</a:t>
          </a:r>
          <a:r>
            <a:rPr kumimoji="1" lang="en-US" altLang="ja-JP" sz="1400">
              <a:solidFill>
                <a:schemeClr val="dk1"/>
              </a:solidFill>
              <a:effectLst/>
              <a:latin typeface="+mn-lt"/>
              <a:ea typeface="+mn-ea"/>
              <a:cs typeface="+mn-cs"/>
            </a:rPr>
            <a:t>H27</a:t>
          </a:r>
          <a:r>
            <a:rPr kumimoji="1" lang="ja-JP" altLang="en-US" sz="1400">
              <a:solidFill>
                <a:schemeClr val="dk1"/>
              </a:solidFill>
              <a:effectLst/>
              <a:latin typeface="+mn-lt"/>
              <a:ea typeface="+mn-ea"/>
              <a:cs typeface="+mn-cs"/>
            </a:rPr>
            <a:t>年度は一時的に伸びたが、</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年度は食の拠点エリア整備に係るコストが依然あるものの、全体額は減少した</a:t>
          </a:r>
          <a:r>
            <a:rPr kumimoji="1" lang="ja-JP" altLang="ja-JP" sz="1400">
              <a:solidFill>
                <a:schemeClr val="dk1"/>
              </a:solidFill>
              <a:effectLst/>
              <a:latin typeface="+mn-lt"/>
              <a:ea typeface="+mn-ea"/>
              <a:cs typeface="+mn-cs"/>
            </a:rPr>
            <a:t>。また、労働費、教育費は大型事業のない年には平均を下回る傾向にある。今後も行政改革大綱・推進計画に基づき事務事業の見直し等により、事務効率化の促進を図る。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実質単年度収支は、財政調整基金を</a:t>
          </a:r>
          <a:r>
            <a:rPr kumimoji="1" lang="ja-JP" altLang="en-US" sz="1400">
              <a:solidFill>
                <a:schemeClr val="dk1"/>
              </a:solidFill>
              <a:effectLst/>
              <a:latin typeface="+mn-lt"/>
              <a:ea typeface="+mn-ea"/>
              <a:cs typeface="+mn-cs"/>
            </a:rPr>
            <a:t>取り崩さずに積立てを行った</a:t>
          </a:r>
          <a:r>
            <a:rPr kumimoji="1" lang="ja-JP" altLang="ja-JP" sz="1400">
              <a:solidFill>
                <a:schemeClr val="dk1"/>
              </a:solidFill>
              <a:effectLst/>
              <a:latin typeface="+mn-lt"/>
              <a:ea typeface="+mn-ea"/>
              <a:cs typeface="+mn-cs"/>
            </a:rPr>
            <a:t>ことや、単年度収支</a:t>
          </a:r>
          <a:r>
            <a:rPr kumimoji="1" lang="ja-JP" altLang="en-US" sz="1400">
              <a:solidFill>
                <a:schemeClr val="dk1"/>
              </a:solidFill>
              <a:effectLst/>
              <a:latin typeface="+mn-lt"/>
              <a:ea typeface="+mn-ea"/>
              <a:cs typeface="+mn-cs"/>
            </a:rPr>
            <a:t>が黒字に転じたことにより</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年ぶりに黒字となった</a:t>
          </a:r>
          <a:r>
            <a:rPr kumimoji="1" lang="ja-JP" altLang="ja-JP" sz="1400">
              <a:solidFill>
                <a:schemeClr val="dk1"/>
              </a:solidFill>
              <a:effectLst/>
              <a:latin typeface="+mn-lt"/>
              <a:ea typeface="+mn-ea"/>
              <a:cs typeface="+mn-cs"/>
            </a:rPr>
            <a:t>。実質収支は</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前</a:t>
          </a:r>
          <a:r>
            <a:rPr kumimoji="1" lang="ja-JP" altLang="ja-JP" sz="1400">
              <a:solidFill>
                <a:schemeClr val="dk1"/>
              </a:solidFill>
              <a:effectLst/>
              <a:latin typeface="+mn-lt"/>
              <a:ea typeface="+mn-ea"/>
              <a:cs typeface="+mn-cs"/>
            </a:rPr>
            <a:t>年度比較すると</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２７ポイント増加</a:t>
          </a:r>
          <a:r>
            <a:rPr kumimoji="1" lang="ja-JP" altLang="ja-JP" sz="1400">
              <a:solidFill>
                <a:schemeClr val="dk1"/>
              </a:solidFill>
              <a:effectLst/>
              <a:latin typeface="+mn-lt"/>
              <a:ea typeface="+mn-ea"/>
              <a:cs typeface="+mn-cs"/>
            </a:rPr>
            <a:t>して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、今後も適正な財政運営</a:t>
          </a:r>
          <a:r>
            <a:rPr kumimoji="1" lang="ja-JP" altLang="en-US" sz="1400">
              <a:solidFill>
                <a:schemeClr val="dk1"/>
              </a:solidFill>
              <a:effectLst/>
              <a:latin typeface="+mn-lt"/>
              <a:ea typeface="+mn-ea"/>
              <a:cs typeface="+mn-cs"/>
            </a:rPr>
            <a:t>及び予算編成</a:t>
          </a:r>
          <a:r>
            <a:rPr kumimoji="1" lang="ja-JP" altLang="ja-JP" sz="1400">
              <a:solidFill>
                <a:schemeClr val="dk1"/>
              </a:solidFill>
              <a:effectLst/>
              <a:latin typeface="+mn-lt"/>
              <a:ea typeface="+mn-ea"/>
              <a:cs typeface="+mn-cs"/>
            </a:rPr>
            <a:t>により、３～５％程度になるように努める。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連結実質赤字比率に係る黒字は、前年度と比較すると増加している。これは、一般会計の実質収支が</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a:t>
          </a:r>
          <a:r>
            <a:rPr kumimoji="1" lang="ja-JP" altLang="en-US" sz="1400">
              <a:solidFill>
                <a:schemeClr val="dk1"/>
              </a:solidFill>
              <a:effectLst/>
              <a:latin typeface="+mn-lt"/>
              <a:ea typeface="+mn-ea"/>
              <a:cs typeface="+mn-cs"/>
            </a:rPr>
            <a:t>たことや</a:t>
          </a:r>
          <a:r>
            <a:rPr kumimoji="1" lang="ja-JP" altLang="ja-JP" sz="1400">
              <a:solidFill>
                <a:schemeClr val="dk1"/>
              </a:solidFill>
              <a:effectLst/>
              <a:latin typeface="+mn-lt"/>
              <a:ea typeface="+mn-ea"/>
              <a:cs typeface="+mn-cs"/>
            </a:rPr>
            <a:t>水道事業会計の実質収支が増となったことによるものである。しかし、</a:t>
          </a:r>
          <a:r>
            <a:rPr lang="ja-JP" altLang="ja-JP" sz="1400" b="0" i="0" baseline="0">
              <a:solidFill>
                <a:schemeClr val="dk1"/>
              </a:solidFill>
              <a:effectLst/>
              <a:latin typeface="+mn-lt"/>
              <a:ea typeface="+mn-ea"/>
              <a:cs typeface="+mn-cs"/>
            </a:rPr>
            <a:t>いずれの特別会計も一般会計からの繰出が必要な状況であることから、今後の厳しい財政状況を踏まえ、一般会計同様、</a:t>
          </a:r>
          <a:r>
            <a:rPr lang="ja-JP" altLang="ja-JP" sz="1400" b="0">
              <a:solidFill>
                <a:schemeClr val="dk1"/>
              </a:solidFill>
              <a:effectLst/>
              <a:latin typeface="+mn-lt"/>
              <a:ea typeface="+mn-ea"/>
              <a:cs typeface="+mn-cs"/>
            </a:rPr>
            <a:t>歳入確保や徹底した歳出抑制に努め、</a:t>
          </a:r>
          <a:r>
            <a:rPr kumimoji="1" lang="ja-JP" altLang="ja-JP" sz="1400">
              <a:solidFill>
                <a:schemeClr val="dk1"/>
              </a:solidFill>
              <a:effectLst/>
              <a:latin typeface="+mn-lt"/>
              <a:ea typeface="+mn-ea"/>
              <a:cs typeface="+mn-cs"/>
            </a:rPr>
            <a:t>今後とも赤字にならないよう各会計</a:t>
          </a:r>
          <a:r>
            <a:rPr kumimoji="1" lang="ja-JP" altLang="en-US" sz="1400">
              <a:solidFill>
                <a:schemeClr val="dk1"/>
              </a:solidFill>
              <a:effectLst/>
              <a:latin typeface="+mn-lt"/>
              <a:ea typeface="+mn-ea"/>
              <a:cs typeface="+mn-cs"/>
            </a:rPr>
            <a:t>において</a:t>
          </a:r>
          <a:r>
            <a:rPr kumimoji="1" lang="ja-JP" altLang="ja-JP" sz="1400">
              <a:solidFill>
                <a:schemeClr val="dk1"/>
              </a:solidFill>
              <a:effectLst/>
              <a:latin typeface="+mn-lt"/>
              <a:ea typeface="+mn-ea"/>
              <a:cs typeface="+mn-cs"/>
            </a:rPr>
            <a:t>適正な</a:t>
          </a:r>
          <a:r>
            <a:rPr kumimoji="1" lang="ja-JP" altLang="en-US" sz="1400">
              <a:solidFill>
                <a:schemeClr val="dk1"/>
              </a:solidFill>
              <a:effectLst/>
              <a:latin typeface="+mn-lt"/>
              <a:ea typeface="+mn-ea"/>
              <a:cs typeface="+mn-cs"/>
            </a:rPr>
            <a:t>執行</a:t>
          </a:r>
          <a:r>
            <a:rPr kumimoji="1" lang="ja-JP" altLang="ja-JP" sz="1400">
              <a:solidFill>
                <a:schemeClr val="dk1"/>
              </a:solidFill>
              <a:effectLst/>
              <a:latin typeface="+mn-lt"/>
              <a:ea typeface="+mn-ea"/>
              <a:cs typeface="+mn-cs"/>
            </a:rPr>
            <a:t>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17191001</v>
      </c>
      <c r="BO4" s="411"/>
      <c r="BP4" s="411"/>
      <c r="BQ4" s="411"/>
      <c r="BR4" s="411"/>
      <c r="BS4" s="411"/>
      <c r="BT4" s="411"/>
      <c r="BU4" s="412"/>
      <c r="BV4" s="410">
        <v>18014348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6.3</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16557906</v>
      </c>
      <c r="BO5" s="416"/>
      <c r="BP5" s="416"/>
      <c r="BQ5" s="416"/>
      <c r="BR5" s="416"/>
      <c r="BS5" s="416"/>
      <c r="BT5" s="416"/>
      <c r="BU5" s="417"/>
      <c r="BV5" s="415">
        <v>17374282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92.6</v>
      </c>
      <c r="CU5" s="386"/>
      <c r="CV5" s="386"/>
      <c r="CW5" s="386"/>
      <c r="CX5" s="386"/>
      <c r="CY5" s="386"/>
      <c r="CZ5" s="386"/>
      <c r="DA5" s="387"/>
      <c r="DB5" s="385">
        <v>94.1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633095</v>
      </c>
      <c r="BO6" s="416"/>
      <c r="BP6" s="416"/>
      <c r="BQ6" s="416"/>
      <c r="BR6" s="416"/>
      <c r="BS6" s="416"/>
      <c r="BT6" s="416"/>
      <c r="BU6" s="417"/>
      <c r="BV6" s="415">
        <v>640066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97.3</v>
      </c>
      <c r="CU6" s="562"/>
      <c r="CV6" s="562"/>
      <c r="CW6" s="562"/>
      <c r="CX6" s="562"/>
      <c r="CY6" s="562"/>
      <c r="CZ6" s="562"/>
      <c r="DA6" s="563"/>
      <c r="DB6" s="561">
        <v>100.2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78710</v>
      </c>
      <c r="BO7" s="416"/>
      <c r="BP7" s="416"/>
      <c r="BQ7" s="416"/>
      <c r="BR7" s="416"/>
      <c r="BS7" s="416"/>
      <c r="BT7" s="416"/>
      <c r="BU7" s="417"/>
      <c r="BV7" s="415">
        <v>184704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8787636</v>
      </c>
      <c r="CU7" s="416"/>
      <c r="CV7" s="416"/>
      <c r="CW7" s="416"/>
      <c r="CX7" s="416"/>
      <c r="CY7" s="416"/>
      <c r="CZ7" s="416"/>
      <c r="DA7" s="417"/>
      <c r="DB7" s="415">
        <v>9034804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554385</v>
      </c>
      <c r="BO8" s="416"/>
      <c r="BP8" s="416"/>
      <c r="BQ8" s="416"/>
      <c r="BR8" s="416"/>
      <c r="BS8" s="416"/>
      <c r="BT8" s="416"/>
      <c r="BU8" s="417"/>
      <c r="BV8" s="415">
        <v>455362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29282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99023</v>
      </c>
      <c r="BO9" s="416"/>
      <c r="BP9" s="416"/>
      <c r="BQ9" s="416"/>
      <c r="BR9" s="416"/>
      <c r="BS9" s="416"/>
      <c r="BT9" s="416"/>
      <c r="BU9" s="417"/>
      <c r="BV9" s="415">
        <v>-26352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17.399999999999999</v>
      </c>
      <c r="CU9" s="386"/>
      <c r="CV9" s="386"/>
      <c r="CW9" s="386"/>
      <c r="CX9" s="386"/>
      <c r="CY9" s="386"/>
      <c r="CZ9" s="386"/>
      <c r="DA9" s="387"/>
      <c r="DB9" s="385">
        <v>17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31144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229015</v>
      </c>
      <c r="BO10" s="416"/>
      <c r="BP10" s="416"/>
      <c r="BQ10" s="416"/>
      <c r="BR10" s="416"/>
      <c r="BS10" s="416"/>
      <c r="BT10" s="416"/>
      <c r="BU10" s="417"/>
      <c r="BV10" s="415">
        <v>1167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28916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600000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28744</v>
      </c>
      <c r="S13" s="517"/>
      <c r="T13" s="517"/>
      <c r="U13" s="517"/>
      <c r="V13" s="518"/>
      <c r="W13" s="504" t="s">
        <v>123</v>
      </c>
      <c r="X13" s="428"/>
      <c r="Y13" s="428"/>
      <c r="Z13" s="428"/>
      <c r="AA13" s="428"/>
      <c r="AB13" s="429"/>
      <c r="AC13" s="391">
        <v>774</v>
      </c>
      <c r="AD13" s="392"/>
      <c r="AE13" s="392"/>
      <c r="AF13" s="392"/>
      <c r="AG13" s="393"/>
      <c r="AH13" s="391">
        <v>863</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328038</v>
      </c>
      <c r="BO13" s="416"/>
      <c r="BP13" s="416"/>
      <c r="BQ13" s="416"/>
      <c r="BR13" s="416"/>
      <c r="BS13" s="416"/>
      <c r="BT13" s="416"/>
      <c r="BU13" s="417"/>
      <c r="BV13" s="415">
        <v>-625185</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9.5</v>
      </c>
      <c r="CU13" s="386"/>
      <c r="CV13" s="386"/>
      <c r="CW13" s="386"/>
      <c r="CX13" s="386"/>
      <c r="CY13" s="386"/>
      <c r="CZ13" s="386"/>
      <c r="DA13" s="387"/>
      <c r="DB13" s="385">
        <v>9.9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29386</v>
      </c>
      <c r="S14" s="517"/>
      <c r="T14" s="517"/>
      <c r="U14" s="517"/>
      <c r="V14" s="518"/>
      <c r="W14" s="519"/>
      <c r="X14" s="431"/>
      <c r="Y14" s="431"/>
      <c r="Z14" s="431"/>
      <c r="AA14" s="431"/>
      <c r="AB14" s="432"/>
      <c r="AC14" s="509">
        <v>5.8</v>
      </c>
      <c r="AD14" s="510"/>
      <c r="AE14" s="510"/>
      <c r="AF14" s="510"/>
      <c r="AG14" s="511"/>
      <c r="AH14" s="509">
        <v>6.3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82.5</v>
      </c>
      <c r="CU14" s="488"/>
      <c r="CV14" s="488"/>
      <c r="CW14" s="488"/>
      <c r="CX14" s="488"/>
      <c r="CY14" s="488"/>
      <c r="CZ14" s="488"/>
      <c r="DA14" s="489"/>
      <c r="DB14" s="520">
        <v>75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29256</v>
      </c>
      <c r="S15" s="517"/>
      <c r="T15" s="517"/>
      <c r="U15" s="517"/>
      <c r="V15" s="518"/>
      <c r="W15" s="504" t="s">
        <v>129</v>
      </c>
      <c r="X15" s="428"/>
      <c r="Y15" s="428"/>
      <c r="Z15" s="428"/>
      <c r="AA15" s="428"/>
      <c r="AB15" s="429"/>
      <c r="AC15" s="391">
        <v>3728</v>
      </c>
      <c r="AD15" s="392"/>
      <c r="AE15" s="392"/>
      <c r="AF15" s="392"/>
      <c r="AG15" s="393"/>
      <c r="AH15" s="391">
        <v>4018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2893267</v>
      </c>
      <c r="BO15" s="411"/>
      <c r="BP15" s="411"/>
      <c r="BQ15" s="411"/>
      <c r="BR15" s="411"/>
      <c r="BS15" s="411"/>
      <c r="BT15" s="411"/>
      <c r="BU15" s="412"/>
      <c r="BV15" s="410">
        <v>2894014</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28.1</v>
      </c>
      <c r="AD16" s="510"/>
      <c r="AE16" s="510"/>
      <c r="AF16" s="510"/>
      <c r="AG16" s="511"/>
      <c r="AH16" s="509">
        <v>29.4</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7308874</v>
      </c>
      <c r="BO16" s="416"/>
      <c r="BP16" s="416"/>
      <c r="BQ16" s="416"/>
      <c r="BR16" s="416"/>
      <c r="BS16" s="416"/>
      <c r="BT16" s="416"/>
      <c r="BU16" s="417"/>
      <c r="BV16" s="415">
        <v>7299129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8757</v>
      </c>
      <c r="AD17" s="392"/>
      <c r="AE17" s="392"/>
      <c r="AF17" s="392"/>
      <c r="AG17" s="393"/>
      <c r="AH17" s="391">
        <v>8782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3657218</v>
      </c>
      <c r="BO17" s="416"/>
      <c r="BP17" s="416"/>
      <c r="BQ17" s="416"/>
      <c r="BR17" s="416"/>
      <c r="BS17" s="416"/>
      <c r="BT17" s="416"/>
      <c r="BU17" s="417"/>
      <c r="BV17" s="415">
        <v>3660632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112.3</v>
      </c>
      <c r="M18" s="480"/>
      <c r="N18" s="480"/>
      <c r="O18" s="480"/>
      <c r="P18" s="480"/>
      <c r="Q18" s="480"/>
      <c r="R18" s="481"/>
      <c r="S18" s="481"/>
      <c r="T18" s="481"/>
      <c r="U18" s="481"/>
      <c r="V18" s="482"/>
      <c r="W18" s="496"/>
      <c r="X18" s="497"/>
      <c r="Y18" s="497"/>
      <c r="Z18" s="497"/>
      <c r="AA18" s="497"/>
      <c r="AB18" s="505"/>
      <c r="AC18" s="379">
        <v>66</v>
      </c>
      <c r="AD18" s="380"/>
      <c r="AE18" s="380"/>
      <c r="AF18" s="380"/>
      <c r="AG18" s="483"/>
      <c r="AH18" s="379">
        <v>64.3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8276448</v>
      </c>
      <c r="BO18" s="416"/>
      <c r="BP18" s="416"/>
      <c r="BQ18" s="416"/>
      <c r="BR18" s="416"/>
      <c r="BS18" s="416"/>
      <c r="BT18" s="416"/>
      <c r="BU18" s="417"/>
      <c r="BV18" s="415">
        <v>8626344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261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10869930</v>
      </c>
      <c r="BO19" s="416"/>
      <c r="BP19" s="416"/>
      <c r="BQ19" s="416"/>
      <c r="BR19" s="416"/>
      <c r="BS19" s="416"/>
      <c r="BT19" s="416"/>
      <c r="BU19" s="417"/>
      <c r="BV19" s="415">
        <v>11594666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12159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21357802</v>
      </c>
      <c r="BO23" s="416"/>
      <c r="BP23" s="416"/>
      <c r="BQ23" s="416"/>
      <c r="BR23" s="416"/>
      <c r="BS23" s="416"/>
      <c r="BT23" s="416"/>
      <c r="BU23" s="417"/>
      <c r="BV23" s="415">
        <v>21311573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7272</v>
      </c>
      <c r="R24" s="392"/>
      <c r="S24" s="392"/>
      <c r="T24" s="392"/>
      <c r="U24" s="392"/>
      <c r="V24" s="393"/>
      <c r="W24" s="457"/>
      <c r="X24" s="448"/>
      <c r="Y24" s="449"/>
      <c r="Z24" s="388" t="s">
        <v>153</v>
      </c>
      <c r="AA24" s="389"/>
      <c r="AB24" s="389"/>
      <c r="AC24" s="389"/>
      <c r="AD24" s="389"/>
      <c r="AE24" s="389"/>
      <c r="AF24" s="389"/>
      <c r="AG24" s="390"/>
      <c r="AH24" s="391">
        <v>278</v>
      </c>
      <c r="AI24" s="392"/>
      <c r="AJ24" s="392"/>
      <c r="AK24" s="392"/>
      <c r="AL24" s="393"/>
      <c r="AM24" s="391">
        <v>938250</v>
      </c>
      <c r="AN24" s="392"/>
      <c r="AO24" s="392"/>
      <c r="AP24" s="392"/>
      <c r="AQ24" s="392"/>
      <c r="AR24" s="393"/>
      <c r="AS24" s="391">
        <v>3375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14943777</v>
      </c>
      <c r="BO24" s="416"/>
      <c r="BP24" s="416"/>
      <c r="BQ24" s="416"/>
      <c r="BR24" s="416"/>
      <c r="BS24" s="416"/>
      <c r="BT24" s="416"/>
      <c r="BU24" s="417"/>
      <c r="BV24" s="415">
        <v>14846443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6061</v>
      </c>
      <c r="R25" s="392"/>
      <c r="S25" s="392"/>
      <c r="T25" s="392"/>
      <c r="U25" s="392"/>
      <c r="V25" s="393"/>
      <c r="W25" s="457"/>
      <c r="X25" s="448"/>
      <c r="Y25" s="449"/>
      <c r="Z25" s="388" t="s">
        <v>156</v>
      </c>
      <c r="AA25" s="389"/>
      <c r="AB25" s="389"/>
      <c r="AC25" s="389"/>
      <c r="AD25" s="389"/>
      <c r="AE25" s="389"/>
      <c r="AF25" s="389"/>
      <c r="AG25" s="390"/>
      <c r="AH25" s="391">
        <v>48</v>
      </c>
      <c r="AI25" s="392"/>
      <c r="AJ25" s="392"/>
      <c r="AK25" s="392"/>
      <c r="AL25" s="393"/>
      <c r="AM25" s="391">
        <v>158640</v>
      </c>
      <c r="AN25" s="392"/>
      <c r="AO25" s="392"/>
      <c r="AP25" s="392"/>
      <c r="AQ25" s="392"/>
      <c r="AR25" s="393"/>
      <c r="AS25" s="391">
        <v>3305</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567329</v>
      </c>
      <c r="BO25" s="411"/>
      <c r="BP25" s="411"/>
      <c r="BQ25" s="411"/>
      <c r="BR25" s="411"/>
      <c r="BS25" s="411"/>
      <c r="BT25" s="411"/>
      <c r="BU25" s="412"/>
      <c r="BV25" s="410">
        <v>547716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5841</v>
      </c>
      <c r="R26" s="392"/>
      <c r="S26" s="392"/>
      <c r="T26" s="392"/>
      <c r="U26" s="392"/>
      <c r="V26" s="393"/>
      <c r="W26" s="457"/>
      <c r="X26" s="448"/>
      <c r="Y26" s="449"/>
      <c r="Z26" s="388" t="s">
        <v>159</v>
      </c>
      <c r="AA26" s="470"/>
      <c r="AB26" s="470"/>
      <c r="AC26" s="470"/>
      <c r="AD26" s="470"/>
      <c r="AE26" s="470"/>
      <c r="AF26" s="470"/>
      <c r="AG26" s="471"/>
      <c r="AH26" s="391">
        <v>18</v>
      </c>
      <c r="AI26" s="392"/>
      <c r="AJ26" s="392"/>
      <c r="AK26" s="392"/>
      <c r="AL26" s="393"/>
      <c r="AM26" s="391">
        <v>59238</v>
      </c>
      <c r="AN26" s="392"/>
      <c r="AO26" s="392"/>
      <c r="AP26" s="392"/>
      <c r="AQ26" s="392"/>
      <c r="AR26" s="393"/>
      <c r="AS26" s="391">
        <v>3291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3800</v>
      </c>
      <c r="R27" s="392"/>
      <c r="S27" s="392"/>
      <c r="T27" s="392"/>
      <c r="U27" s="392"/>
      <c r="V27" s="393"/>
      <c r="W27" s="457"/>
      <c r="X27" s="448"/>
      <c r="Y27" s="449"/>
      <c r="Z27" s="388" t="s">
        <v>162</v>
      </c>
      <c r="AA27" s="389"/>
      <c r="AB27" s="389"/>
      <c r="AC27" s="389"/>
      <c r="AD27" s="389"/>
      <c r="AE27" s="389"/>
      <c r="AF27" s="389"/>
      <c r="AG27" s="390"/>
      <c r="AH27" s="391">
        <v>11</v>
      </c>
      <c r="AI27" s="392"/>
      <c r="AJ27" s="392"/>
      <c r="AK27" s="392"/>
      <c r="AL27" s="393"/>
      <c r="AM27" s="391">
        <v>42685</v>
      </c>
      <c r="AN27" s="392"/>
      <c r="AO27" s="392"/>
      <c r="AP27" s="392"/>
      <c r="AQ27" s="392"/>
      <c r="AR27" s="393"/>
      <c r="AS27" s="391">
        <v>3880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126362</v>
      </c>
      <c r="BO27" s="419"/>
      <c r="BP27" s="419"/>
      <c r="BQ27" s="419"/>
      <c r="BR27" s="419"/>
      <c r="BS27" s="419"/>
      <c r="BT27" s="419"/>
      <c r="BU27" s="420"/>
      <c r="BV27" s="418">
        <v>126320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2983</v>
      </c>
      <c r="R28" s="392"/>
      <c r="S28" s="392"/>
      <c r="T28" s="392"/>
      <c r="U28" s="392"/>
      <c r="V28" s="393"/>
      <c r="W28" s="457"/>
      <c r="X28" s="448"/>
      <c r="Y28" s="449"/>
      <c r="Z28" s="388" t="s">
        <v>165</v>
      </c>
      <c r="AA28" s="389"/>
      <c r="AB28" s="389"/>
      <c r="AC28" s="389"/>
      <c r="AD28" s="389"/>
      <c r="AE28" s="389"/>
      <c r="AF28" s="389"/>
      <c r="AG28" s="390"/>
      <c r="AH28" s="391">
        <v>2</v>
      </c>
      <c r="AI28" s="392"/>
      <c r="AJ28" s="392"/>
      <c r="AK28" s="392"/>
      <c r="AL28" s="393"/>
      <c r="AM28" s="391" t="s">
        <v>166</v>
      </c>
      <c r="AN28" s="392"/>
      <c r="AO28" s="392"/>
      <c r="AP28" s="392"/>
      <c r="AQ28" s="392"/>
      <c r="AR28" s="393"/>
      <c r="AS28" s="391" t="s">
        <v>166</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1304069</v>
      </c>
      <c r="BO28" s="411"/>
      <c r="BP28" s="411"/>
      <c r="BQ28" s="411"/>
      <c r="BR28" s="411"/>
      <c r="BS28" s="411"/>
      <c r="BT28" s="411"/>
      <c r="BU28" s="412"/>
      <c r="BV28" s="410">
        <v>1075054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2755</v>
      </c>
      <c r="R29" s="392"/>
      <c r="S29" s="392"/>
      <c r="T29" s="392"/>
      <c r="U29" s="392"/>
      <c r="V29" s="393"/>
      <c r="W29" s="458"/>
      <c r="X29" s="459"/>
      <c r="Y29" s="460"/>
      <c r="Z29" s="388" t="s">
        <v>170</v>
      </c>
      <c r="AA29" s="389"/>
      <c r="AB29" s="389"/>
      <c r="AC29" s="389"/>
      <c r="AD29" s="389"/>
      <c r="AE29" s="389"/>
      <c r="AF29" s="389"/>
      <c r="AG29" s="390"/>
      <c r="AH29" s="391">
        <v>291</v>
      </c>
      <c r="AI29" s="392"/>
      <c r="AJ29" s="392"/>
      <c r="AK29" s="392"/>
      <c r="AL29" s="393"/>
      <c r="AM29" s="391">
        <v>984105</v>
      </c>
      <c r="AN29" s="392"/>
      <c r="AO29" s="392"/>
      <c r="AP29" s="392"/>
      <c r="AQ29" s="392"/>
      <c r="AR29" s="393"/>
      <c r="AS29" s="391">
        <v>3382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1808986</v>
      </c>
      <c r="BO29" s="416"/>
      <c r="BP29" s="416"/>
      <c r="BQ29" s="416"/>
      <c r="BR29" s="416"/>
      <c r="BS29" s="416"/>
      <c r="BT29" s="416"/>
      <c r="BU29" s="417"/>
      <c r="BV29" s="415">
        <v>1868181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1865800</v>
      </c>
      <c r="BO30" s="419"/>
      <c r="BP30" s="419"/>
      <c r="BQ30" s="419"/>
      <c r="BR30" s="419"/>
      <c r="BS30" s="419"/>
      <c r="BT30" s="419"/>
      <c r="BU30" s="420"/>
      <c r="BV30" s="418">
        <v>2009137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いちき串木野市土地開発公社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療育事業特別会計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地方卸売市場事業特別会計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いちき串木野市・日置市衛生処理組合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いちき串木野電力</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公共下水道事業特別会計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鹿児島県後期高齢者医療広域連合（一般会計）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IF('各会計、関係団体の財政状況及び健全化判断比率'!B35="","",'各会計、関係団体の財政状況及び健全化判断比率'!B35)</f>
        <v>戸崎地区漁業集落排水事業特別会計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鹿児島県後期高齢者医療広域連合（特別会計）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11</v>
      </c>
      <c r="BF38" s="375"/>
      <c r="BG38" s="374" t="str">
        <f>IF('各会計、関係団体の財政状況及び健全化判断比率'!B36="","",'各会計、関係団体の財政状況及び健全化判断比率'!B36)</f>
        <v>国民宿舎特別会計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530</v>
      </c>
      <c r="D34" s="1184"/>
      <c r="E34" s="1185"/>
      <c r="F34" s="32">
        <v>6.36</v>
      </c>
      <c r="G34" s="33">
        <v>6.69</v>
      </c>
      <c r="H34" s="33">
        <v>7.04</v>
      </c>
      <c r="I34" s="33">
        <v>7.1</v>
      </c>
      <c r="J34" s="34">
        <v>7.37</v>
      </c>
      <c r="K34" s="22"/>
      <c r="L34" s="22"/>
      <c r="M34" s="22"/>
      <c r="N34" s="22"/>
      <c r="O34" s="22"/>
      <c r="P34" s="22"/>
    </row>
    <row r="35" spans="1:16" ht="39" customHeight="1">
      <c r="A35" s="22"/>
      <c r="B35" s="35"/>
      <c r="C35" s="1178" t="s">
        <v>531</v>
      </c>
      <c r="D35" s="1179"/>
      <c r="E35" s="1180"/>
      <c r="F35" s="36">
        <v>7.16</v>
      </c>
      <c r="G35" s="37">
        <v>6.26</v>
      </c>
      <c r="H35" s="37">
        <v>5.4</v>
      </c>
      <c r="I35" s="37">
        <v>5.04</v>
      </c>
      <c r="J35" s="38">
        <v>6.3</v>
      </c>
      <c r="K35" s="22"/>
      <c r="L35" s="22"/>
      <c r="M35" s="22"/>
      <c r="N35" s="22"/>
      <c r="O35" s="22"/>
      <c r="P35" s="22"/>
    </row>
    <row r="36" spans="1:16" ht="39" customHeight="1">
      <c r="A36" s="22"/>
      <c r="B36" s="35"/>
      <c r="C36" s="1178" t="s">
        <v>532</v>
      </c>
      <c r="D36" s="1179"/>
      <c r="E36" s="1180"/>
      <c r="F36" s="36">
        <v>0.74</v>
      </c>
      <c r="G36" s="37">
        <v>0.61</v>
      </c>
      <c r="H36" s="37">
        <v>0.92</v>
      </c>
      <c r="I36" s="37">
        <v>1.32</v>
      </c>
      <c r="J36" s="38">
        <v>1.34</v>
      </c>
      <c r="K36" s="22"/>
      <c r="L36" s="22"/>
      <c r="M36" s="22"/>
      <c r="N36" s="22"/>
      <c r="O36" s="22"/>
      <c r="P36" s="22"/>
    </row>
    <row r="37" spans="1:16" ht="39" customHeight="1">
      <c r="A37" s="22"/>
      <c r="B37" s="35"/>
      <c r="C37" s="1178" t="s">
        <v>533</v>
      </c>
      <c r="D37" s="1179"/>
      <c r="E37" s="1180"/>
      <c r="F37" s="36">
        <v>0.06</v>
      </c>
      <c r="G37" s="37">
        <v>0.64</v>
      </c>
      <c r="H37" s="37">
        <v>0.13</v>
      </c>
      <c r="I37" s="37">
        <v>0.15</v>
      </c>
      <c r="J37" s="38">
        <v>0.2</v>
      </c>
      <c r="K37" s="22"/>
      <c r="L37" s="22"/>
      <c r="M37" s="22"/>
      <c r="N37" s="22"/>
      <c r="O37" s="22"/>
      <c r="P37" s="22"/>
    </row>
    <row r="38" spans="1:16" ht="39" customHeight="1">
      <c r="A38" s="22"/>
      <c r="B38" s="35"/>
      <c r="C38" s="1178" t="s">
        <v>534</v>
      </c>
      <c r="D38" s="1179"/>
      <c r="E38" s="1180"/>
      <c r="F38" s="36">
        <v>0</v>
      </c>
      <c r="G38" s="37">
        <v>0.02</v>
      </c>
      <c r="H38" s="37">
        <v>0.04</v>
      </c>
      <c r="I38" s="37">
        <v>0.04</v>
      </c>
      <c r="J38" s="38">
        <v>0</v>
      </c>
      <c r="K38" s="22"/>
      <c r="L38" s="22"/>
      <c r="M38" s="22"/>
      <c r="N38" s="22"/>
      <c r="O38" s="22"/>
      <c r="P38" s="22"/>
    </row>
    <row r="39" spans="1:16" ht="39" customHeight="1">
      <c r="A39" s="22"/>
      <c r="B39" s="35"/>
      <c r="C39" s="1178" t="s">
        <v>535</v>
      </c>
      <c r="D39" s="1179"/>
      <c r="E39" s="1180"/>
      <c r="F39" s="36">
        <v>0</v>
      </c>
      <c r="G39" s="37">
        <v>0</v>
      </c>
      <c r="H39" s="37">
        <v>0</v>
      </c>
      <c r="I39" s="37">
        <v>0</v>
      </c>
      <c r="J39" s="38">
        <v>0</v>
      </c>
      <c r="K39" s="22"/>
      <c r="L39" s="22"/>
      <c r="M39" s="22"/>
      <c r="N39" s="22"/>
      <c r="O39" s="22"/>
      <c r="P39" s="22"/>
    </row>
    <row r="40" spans="1:16" ht="39" customHeight="1">
      <c r="A40" s="22"/>
      <c r="B40" s="35"/>
      <c r="C40" s="1178" t="s">
        <v>536</v>
      </c>
      <c r="D40" s="1179"/>
      <c r="E40" s="1180"/>
      <c r="F40" s="36">
        <v>0</v>
      </c>
      <c r="G40" s="37">
        <v>0</v>
      </c>
      <c r="H40" s="37">
        <v>0</v>
      </c>
      <c r="I40" s="37">
        <v>0</v>
      </c>
      <c r="J40" s="38">
        <v>0</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539</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2331</v>
      </c>
      <c r="L45" s="60">
        <v>2190</v>
      </c>
      <c r="M45" s="60">
        <v>1998</v>
      </c>
      <c r="N45" s="60">
        <v>2071</v>
      </c>
      <c r="O45" s="61">
        <v>1987</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346</v>
      </c>
      <c r="L48" s="64">
        <v>350</v>
      </c>
      <c r="M48" s="64">
        <v>390</v>
      </c>
      <c r="N48" s="64">
        <v>377</v>
      </c>
      <c r="O48" s="65">
        <v>370</v>
      </c>
      <c r="P48" s="48"/>
      <c r="Q48" s="48"/>
      <c r="R48" s="48"/>
      <c r="S48" s="48"/>
      <c r="T48" s="48"/>
      <c r="U48" s="48"/>
    </row>
    <row r="49" spans="1:21" ht="30.75" customHeight="1">
      <c r="A49" s="48"/>
      <c r="B49" s="1196"/>
      <c r="C49" s="1197"/>
      <c r="D49" s="62"/>
      <c r="E49" s="1188" t="s">
        <v>16</v>
      </c>
      <c r="F49" s="1188"/>
      <c r="G49" s="1188"/>
      <c r="H49" s="1188"/>
      <c r="I49" s="1188"/>
      <c r="J49" s="1189"/>
      <c r="K49" s="63">
        <v>78</v>
      </c>
      <c r="L49" s="64">
        <v>28</v>
      </c>
      <c r="M49" s="64" t="s">
        <v>481</v>
      </c>
      <c r="N49" s="64" t="s">
        <v>481</v>
      </c>
      <c r="O49" s="65" t="s">
        <v>481</v>
      </c>
      <c r="P49" s="48"/>
      <c r="Q49" s="48"/>
      <c r="R49" s="48"/>
      <c r="S49" s="48"/>
      <c r="T49" s="48"/>
      <c r="U49" s="48"/>
    </row>
    <row r="50" spans="1:21" ht="30.75" customHeight="1">
      <c r="A50" s="48"/>
      <c r="B50" s="1196"/>
      <c r="C50" s="1197"/>
      <c r="D50" s="62"/>
      <c r="E50" s="1188" t="s">
        <v>17</v>
      </c>
      <c r="F50" s="1188"/>
      <c r="G50" s="1188"/>
      <c r="H50" s="1188"/>
      <c r="I50" s="1188"/>
      <c r="J50" s="1189"/>
      <c r="K50" s="63">
        <v>11</v>
      </c>
      <c r="L50" s="64">
        <v>11</v>
      </c>
      <c r="M50" s="64">
        <v>40</v>
      </c>
      <c r="N50" s="64">
        <v>39</v>
      </c>
      <c r="O50" s="65">
        <v>39</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1831</v>
      </c>
      <c r="L52" s="64">
        <v>1768</v>
      </c>
      <c r="M52" s="64">
        <v>1780</v>
      </c>
      <c r="N52" s="64">
        <v>1757</v>
      </c>
      <c r="O52" s="65">
        <v>1689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935</v>
      </c>
      <c r="L53" s="69">
        <v>811</v>
      </c>
      <c r="M53" s="69">
        <v>648</v>
      </c>
      <c r="N53" s="69">
        <v>730</v>
      </c>
      <c r="O53" s="70">
        <v>707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19699</v>
      </c>
      <c r="J41" s="83">
        <v>20664</v>
      </c>
      <c r="K41" s="83">
        <v>20623</v>
      </c>
      <c r="L41" s="83">
        <v>21312</v>
      </c>
      <c r="M41" s="84">
        <v>21358</v>
      </c>
    </row>
    <row r="42" spans="2:13" ht="27.75" customHeight="1">
      <c r="B42" s="1204"/>
      <c r="C42" s="1205"/>
      <c r="D42" s="85"/>
      <c r="E42" s="1208" t="s">
        <v>26</v>
      </c>
      <c r="F42" s="1208"/>
      <c r="G42" s="1208"/>
      <c r="H42" s="1209"/>
      <c r="I42" s="86">
        <v>51</v>
      </c>
      <c r="J42" s="87">
        <v>245</v>
      </c>
      <c r="K42" s="87">
        <v>203</v>
      </c>
      <c r="L42" s="87">
        <v>165</v>
      </c>
      <c r="M42" s="88">
        <v>126</v>
      </c>
    </row>
    <row r="43" spans="2:13" ht="27.75" customHeight="1">
      <c r="B43" s="1204"/>
      <c r="C43" s="1205"/>
      <c r="D43" s="85"/>
      <c r="E43" s="1208" t="s">
        <v>27</v>
      </c>
      <c r="F43" s="1208"/>
      <c r="G43" s="1208"/>
      <c r="H43" s="1209"/>
      <c r="I43" s="86">
        <v>4002</v>
      </c>
      <c r="J43" s="87">
        <v>4058</v>
      </c>
      <c r="K43" s="87">
        <v>4109</v>
      </c>
      <c r="L43" s="87">
        <v>3849</v>
      </c>
      <c r="M43" s="88">
        <v>3747</v>
      </c>
    </row>
    <row r="44" spans="2:13" ht="27.75" customHeight="1">
      <c r="B44" s="1204"/>
      <c r="C44" s="1205"/>
      <c r="D44" s="85"/>
      <c r="E44" s="1208" t="s">
        <v>28</v>
      </c>
      <c r="F44" s="1208"/>
      <c r="G44" s="1208"/>
      <c r="H44" s="1209"/>
      <c r="I44" s="86">
        <v>58</v>
      </c>
      <c r="J44" s="87" t="s">
        <v>481</v>
      </c>
      <c r="K44" s="87" t="s">
        <v>481</v>
      </c>
      <c r="L44" s="87" t="s">
        <v>481</v>
      </c>
      <c r="M44" s="88" t="s">
        <v>481</v>
      </c>
    </row>
    <row r="45" spans="2:13" ht="27.75" customHeight="1">
      <c r="B45" s="1204"/>
      <c r="C45" s="1205"/>
      <c r="D45" s="85"/>
      <c r="E45" s="1208" t="s">
        <v>29</v>
      </c>
      <c r="F45" s="1208"/>
      <c r="G45" s="1208"/>
      <c r="H45" s="1209"/>
      <c r="I45" s="86">
        <v>3657</v>
      </c>
      <c r="J45" s="87">
        <v>3538</v>
      </c>
      <c r="K45" s="87">
        <v>3239</v>
      </c>
      <c r="L45" s="87">
        <v>3112</v>
      </c>
      <c r="M45" s="88">
        <v>3172</v>
      </c>
    </row>
    <row r="46" spans="2:13" ht="27.75" customHeight="1">
      <c r="B46" s="1204"/>
      <c r="C46" s="1205"/>
      <c r="D46" s="89"/>
      <c r="E46" s="1208" t="s">
        <v>30</v>
      </c>
      <c r="F46" s="1208"/>
      <c r="G46" s="1208"/>
      <c r="H46" s="1209"/>
      <c r="I46" s="86">
        <v>56</v>
      </c>
      <c r="J46" s="87">
        <v>73</v>
      </c>
      <c r="K46" s="87">
        <v>95</v>
      </c>
      <c r="L46" s="87">
        <v>110</v>
      </c>
      <c r="M46" s="88">
        <v>109</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5246</v>
      </c>
      <c r="J50" s="87">
        <v>5790</v>
      </c>
      <c r="K50" s="87">
        <v>5960</v>
      </c>
      <c r="L50" s="87">
        <v>5953</v>
      </c>
      <c r="M50" s="88">
        <v>5917</v>
      </c>
    </row>
    <row r="51" spans="2:13" ht="27.75" customHeight="1">
      <c r="B51" s="1204"/>
      <c r="C51" s="1205"/>
      <c r="D51" s="85"/>
      <c r="E51" s="1208" t="s">
        <v>36</v>
      </c>
      <c r="F51" s="1208"/>
      <c r="G51" s="1208"/>
      <c r="H51" s="1209"/>
      <c r="I51" s="86">
        <v>1142</v>
      </c>
      <c r="J51" s="87">
        <v>1080</v>
      </c>
      <c r="K51" s="87">
        <v>908</v>
      </c>
      <c r="L51" s="87">
        <v>875</v>
      </c>
      <c r="M51" s="88">
        <v>836</v>
      </c>
    </row>
    <row r="52" spans="2:13" ht="27.75" customHeight="1">
      <c r="B52" s="1206"/>
      <c r="C52" s="1207"/>
      <c r="D52" s="85"/>
      <c r="E52" s="1208" t="s">
        <v>37</v>
      </c>
      <c r="F52" s="1208"/>
      <c r="G52" s="1208"/>
      <c r="H52" s="1209"/>
      <c r="I52" s="86">
        <v>15866</v>
      </c>
      <c r="J52" s="87">
        <v>16423</v>
      </c>
      <c r="K52" s="87">
        <v>16261</v>
      </c>
      <c r="L52" s="87">
        <v>16181</v>
      </c>
      <c r="M52" s="88">
        <v>15825</v>
      </c>
    </row>
    <row r="53" spans="2:13" ht="27.75" customHeight="1" thickBot="1">
      <c r="B53" s="1210" t="s">
        <v>21</v>
      </c>
      <c r="C53" s="1211"/>
      <c r="D53" s="92"/>
      <c r="E53" s="1212" t="s">
        <v>38</v>
      </c>
      <c r="F53" s="1212"/>
      <c r="G53" s="1212"/>
      <c r="H53" s="1213"/>
      <c r="I53" s="93">
        <v>5270</v>
      </c>
      <c r="J53" s="94">
        <v>5284</v>
      </c>
      <c r="K53" s="94">
        <v>5140</v>
      </c>
      <c r="L53" s="94">
        <v>5538</v>
      </c>
      <c r="M53" s="95">
        <v>5934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42"/>
      <c r="H50" s="1243"/>
      <c r="I50" s="1243"/>
      <c r="J50" s="1244"/>
      <c r="K50" s="356" t="s">
        <v>521</v>
      </c>
      <c r="L50" s="356" t="s">
        <v>522</v>
      </c>
      <c r="M50" s="356" t="s">
        <v>523</v>
      </c>
      <c r="N50" s="356" t="s">
        <v>524</v>
      </c>
      <c r="O50" s="356" t="s">
        <v>525</v>
      </c>
    </row>
    <row r="51" spans="1:17">
      <c r="B51" s="250"/>
      <c r="C51" s="246"/>
      <c r="D51" s="246"/>
      <c r="E51" s="246"/>
      <c r="F51" s="246"/>
      <c r="G51" s="1245" t="s">
        <v>554</v>
      </c>
      <c r="H51" s="1246"/>
      <c r="I51" s="1251" t="s">
        <v>555</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556</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557</v>
      </c>
      <c r="H55" s="1226"/>
      <c r="I55" s="1231" t="s">
        <v>555</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556</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33" t="s">
        <v>561</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42"/>
      <c r="H72" s="1243"/>
      <c r="I72" s="1243"/>
      <c r="J72" s="1244"/>
      <c r="K72" s="356" t="s">
        <v>521</v>
      </c>
      <c r="L72" s="356" t="s">
        <v>522</v>
      </c>
      <c r="M72" s="356" t="s">
        <v>523</v>
      </c>
      <c r="N72" s="356" t="s">
        <v>524</v>
      </c>
      <c r="O72" s="356" t="s">
        <v>525</v>
      </c>
    </row>
    <row r="73" spans="2:30">
      <c r="B73" s="250"/>
      <c r="C73" s="246"/>
      <c r="D73" s="246"/>
      <c r="E73" s="246"/>
      <c r="F73" s="246"/>
      <c r="G73" s="1245" t="s">
        <v>554</v>
      </c>
      <c r="H73" s="1246"/>
      <c r="I73" s="1251" t="s">
        <v>555</v>
      </c>
      <c r="J73" s="1251"/>
      <c r="K73" s="1232">
        <v>71.8</v>
      </c>
      <c r="L73" s="1232">
        <v>71.400000000000006</v>
      </c>
      <c r="M73" s="1221">
        <v>70.7</v>
      </c>
      <c r="N73" s="1221">
        <v>75</v>
      </c>
      <c r="O73" s="1221">
        <v>82.5</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560</v>
      </c>
      <c r="J75" s="1231"/>
      <c r="K75" s="1253">
        <v>12.1</v>
      </c>
      <c r="L75" s="1253">
        <v>11.8</v>
      </c>
      <c r="M75" s="1253">
        <v>10.8</v>
      </c>
      <c r="N75" s="1253">
        <v>9.9</v>
      </c>
      <c r="O75" s="1253">
        <v>9.5</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557</v>
      </c>
      <c r="H77" s="1226"/>
      <c r="I77" s="1231" t="s">
        <v>555</v>
      </c>
      <c r="J77" s="1231"/>
      <c r="K77" s="1232">
        <v>76.2</v>
      </c>
      <c r="L77" s="1232">
        <v>65.3</v>
      </c>
      <c r="M77" s="1221">
        <v>60.8</v>
      </c>
      <c r="N77" s="1221">
        <v>56.8</v>
      </c>
      <c r="O77" s="1221">
        <v>36.6</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560</v>
      </c>
      <c r="J79" s="1223"/>
      <c r="K79" s="1224">
        <v>12.8</v>
      </c>
      <c r="L79" s="1224">
        <v>12</v>
      </c>
      <c r="M79" s="1224">
        <v>11.1</v>
      </c>
      <c r="N79" s="1224">
        <v>10.199999999999999</v>
      </c>
      <c r="O79" s="1224">
        <v>9.1999999999999993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113056</v>
      </c>
      <c r="E3" s="118"/>
      <c r="F3" s="119">
        <v>75709</v>
      </c>
      <c r="G3" s="120"/>
      <c r="H3" s="121"/>
    </row>
    <row r="4" spans="1:8">
      <c r="A4" s="122"/>
      <c r="B4" s="123"/>
      <c r="C4" s="124"/>
      <c r="D4" s="125">
        <v>77804</v>
      </c>
      <c r="E4" s="126"/>
      <c r="F4" s="127">
        <v>35212</v>
      </c>
      <c r="G4" s="128"/>
      <c r="H4" s="129"/>
    </row>
    <row r="5" spans="1:8">
      <c r="A5" s="110" t="s">
        <v>515</v>
      </c>
      <c r="B5" s="115"/>
      <c r="C5" s="116"/>
      <c r="D5" s="117">
        <v>141341</v>
      </c>
      <c r="E5" s="118"/>
      <c r="F5" s="119">
        <v>90961</v>
      </c>
      <c r="G5" s="120"/>
      <c r="H5" s="121"/>
    </row>
    <row r="6" spans="1:8">
      <c r="A6" s="122"/>
      <c r="B6" s="123"/>
      <c r="C6" s="124"/>
      <c r="D6" s="125">
        <v>61777</v>
      </c>
      <c r="E6" s="126"/>
      <c r="F6" s="127">
        <v>37720</v>
      </c>
      <c r="G6" s="128"/>
      <c r="H6" s="129"/>
    </row>
    <row r="7" spans="1:8">
      <c r="A7" s="110" t="s">
        <v>516</v>
      </c>
      <c r="B7" s="115"/>
      <c r="C7" s="116"/>
      <c r="D7" s="117">
        <v>97261</v>
      </c>
      <c r="E7" s="118"/>
      <c r="F7" s="119">
        <v>106614</v>
      </c>
      <c r="G7" s="120"/>
      <c r="H7" s="121"/>
    </row>
    <row r="8" spans="1:8">
      <c r="A8" s="122"/>
      <c r="B8" s="123"/>
      <c r="C8" s="124"/>
      <c r="D8" s="125">
        <v>69860</v>
      </c>
      <c r="E8" s="126"/>
      <c r="F8" s="127">
        <v>45545</v>
      </c>
      <c r="G8" s="128"/>
      <c r="H8" s="129"/>
    </row>
    <row r="9" spans="1:8">
      <c r="A9" s="110" t="s">
        <v>517</v>
      </c>
      <c r="B9" s="115"/>
      <c r="C9" s="116"/>
      <c r="D9" s="117">
        <v>138106</v>
      </c>
      <c r="E9" s="118"/>
      <c r="F9" s="119">
        <v>81768</v>
      </c>
      <c r="G9" s="120"/>
      <c r="H9" s="121"/>
    </row>
    <row r="10" spans="1:8">
      <c r="A10" s="122"/>
      <c r="B10" s="123"/>
      <c r="C10" s="124"/>
      <c r="D10" s="125">
        <v>74099</v>
      </c>
      <c r="E10" s="126"/>
      <c r="F10" s="127">
        <v>37917</v>
      </c>
      <c r="G10" s="128"/>
      <c r="H10" s="129"/>
    </row>
    <row r="11" spans="1:8">
      <c r="A11" s="110" t="s">
        <v>518</v>
      </c>
      <c r="B11" s="115"/>
      <c r="C11" s="116"/>
      <c r="D11" s="117">
        <v>121572</v>
      </c>
      <c r="E11" s="118"/>
      <c r="F11" s="119">
        <v>66954</v>
      </c>
      <c r="G11" s="120"/>
      <c r="H11" s="121"/>
    </row>
    <row r="12" spans="1:8">
      <c r="A12" s="122"/>
      <c r="B12" s="123"/>
      <c r="C12" s="130"/>
      <c r="D12" s="125">
        <v>65210</v>
      </c>
      <c r="E12" s="126"/>
      <c r="F12" s="127">
        <v>37305</v>
      </c>
      <c r="G12" s="128"/>
      <c r="H12" s="129"/>
    </row>
    <row r="13" spans="1:8">
      <c r="A13" s="110"/>
      <c r="B13" s="115"/>
      <c r="C13" s="131"/>
      <c r="D13" s="132">
        <v>122267</v>
      </c>
      <c r="E13" s="133"/>
      <c r="F13" s="134">
        <v>84401</v>
      </c>
      <c r="G13" s="135"/>
      <c r="H13" s="121"/>
    </row>
    <row r="14" spans="1:8">
      <c r="A14" s="122"/>
      <c r="B14" s="123"/>
      <c r="C14" s="124"/>
      <c r="D14" s="125">
        <v>69750</v>
      </c>
      <c r="E14" s="126"/>
      <c r="F14" s="127">
        <v>38740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7.12</v>
      </c>
      <c r="C19" s="136">
        <f>ROUND(VALUE(SUBSTITUTE(実質収支比率等に係る経年分析!G$48,"▲","-")),2)</f>
        <v>6.25</v>
      </c>
      <c r="D19" s="136">
        <f>ROUND(VALUE(SUBSTITUTE(実質収支比率等に係る経年分析!H$48,"▲","-")),2)</f>
        <v>5.4</v>
      </c>
      <c r="E19" s="136">
        <f>ROUND(VALUE(SUBSTITUTE(実質収支比率等に係る経年分析!I$48,"▲","-")),2)</f>
        <v>5.04</v>
      </c>
      <c r="F19" s="136">
        <f>ROUND(VALUE(SUBSTITUTE(実質収支比率等に係る経年分析!J$48,"▲","-")),2)</f>
        <v>6.31</v>
      </c>
    </row>
    <row r="20" spans="1:11">
      <c r="A20" s="136" t="s">
        <v>43</v>
      </c>
      <c r="B20" s="136">
        <f>ROUND(VALUE(SUBSTITUTE(実質収支比率等に係る経年分析!F$47,"▲","-")),2)</f>
        <v>21.85</v>
      </c>
      <c r="C20" s="136">
        <f>ROUND(VALUE(SUBSTITUTE(実質収支比率等に係る経年分析!G$47,"▲","-")),2)</f>
        <v>21.85</v>
      </c>
      <c r="D20" s="136">
        <f>ROUND(VALUE(SUBSTITUTE(実質収支比率等に係る経年分析!H$47,"▲","-")),2)</f>
        <v>18.78</v>
      </c>
      <c r="E20" s="136">
        <f>ROUND(VALUE(SUBSTITUTE(実質収支比率等に係る経年分析!I$47,"▲","-")),2)</f>
        <v>11.9</v>
      </c>
      <c r="F20" s="136">
        <f>ROUND(VALUE(SUBSTITUTE(実質収支比率等に係る経年分析!J$47,"▲","-")),2)</f>
        <v>14.84</v>
      </c>
    </row>
    <row r="21" spans="1:11">
      <c r="A21" s="136" t="s">
        <v>44</v>
      </c>
      <c r="B21" s="136">
        <f>IF(ISNUMBER(VALUE(SUBSTITUTE(実質収支比率等に係る経年分析!F$49,"▲","-"))),ROUND(VALUE(SUBSTITUTE(実質収支比率等に係る経年分析!F$49,"▲","-")),2),NA())</f>
        <v>-2.83</v>
      </c>
      <c r="C21" s="136">
        <f>IF(ISNUMBER(VALUE(SUBSTITUTE(実質収支比率等に係る経年分析!G$49,"▲","-"))),ROUND(VALUE(SUBSTITUTE(実質収支比率等に係る経年分析!G$49,"▲","-")),2),NA())</f>
        <v>-0.84</v>
      </c>
      <c r="D21" s="136">
        <f>IF(ISNUMBER(VALUE(SUBSTITUTE(実質収支比率等に係る経年分析!H$49,"▲","-"))),ROUND(VALUE(SUBSTITUTE(実質収支比率等に係る経年分析!H$49,"▲","-")),2),NA())</f>
        <v>-4.05</v>
      </c>
      <c r="E21" s="136">
        <f>IF(ISNUMBER(VALUE(SUBSTITUTE(実質収支比率等に係る経年分析!I$49,"▲","-"))),ROUND(VALUE(SUBSTITUTE(実質収支比率等に係る経年分析!I$49,"▲","-")),2),NA())</f>
        <v>-6.92</v>
      </c>
      <c r="F21" s="136">
        <f>IF(ISNUMBER(VALUE(SUBSTITUTE(実質収支比率等に係る経年分析!J$49,"▲","-"))),ROUND(VALUE(SUBSTITUTE(実質収支比率等に係る経年分析!J$49,"▲","-")),2),NA())</f>
        <v>3.73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地方卸売市場事業特別会計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療育事業特別会計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1831</v>
      </c>
      <c r="E42" s="138"/>
      <c r="F42" s="138"/>
      <c r="G42" s="138">
        <f>'実質公債費比率（分子）の構造'!L$52</f>
        <v>1768</v>
      </c>
      <c r="H42" s="138"/>
      <c r="I42" s="138"/>
      <c r="J42" s="138">
        <f>'実質公債費比率（分子）の構造'!M$52</f>
        <v>1780</v>
      </c>
      <c r="K42" s="138"/>
      <c r="L42" s="138"/>
      <c r="M42" s="138">
        <f>'実質公債費比率（分子）の構造'!N$52</f>
        <v>1757</v>
      </c>
      <c r="N42" s="138"/>
      <c r="O42" s="138"/>
      <c r="P42" s="138">
        <f>'実質公債費比率（分子）の構造'!O$52</f>
        <v>1689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11</v>
      </c>
      <c r="C44" s="138"/>
      <c r="D44" s="138"/>
      <c r="E44" s="138">
        <f>'実質公債費比率（分子）の構造'!L$50</f>
        <v>11</v>
      </c>
      <c r="F44" s="138"/>
      <c r="G44" s="138"/>
      <c r="H44" s="138">
        <f>'実質公債費比率（分子）の構造'!M$50</f>
        <v>40</v>
      </c>
      <c r="I44" s="138"/>
      <c r="J44" s="138"/>
      <c r="K44" s="138">
        <f>'実質公債費比率（分子）の構造'!N$50</f>
        <v>39</v>
      </c>
      <c r="L44" s="138"/>
      <c r="M44" s="138"/>
      <c r="N44" s="138">
        <f>'実質公債費比率（分子）の構造'!O$50</f>
        <v>39</v>
      </c>
      <c r="O44" s="138"/>
      <c r="P44" s="138"/>
    </row>
    <row r="45" spans="1:16">
      <c r="A45" s="138" t="s">
        <v>54</v>
      </c>
      <c r="B45" s="138">
        <f>'実質公債費比率（分子）の構造'!K$49</f>
        <v>78</v>
      </c>
      <c r="C45" s="138"/>
      <c r="D45" s="138"/>
      <c r="E45" s="138">
        <f>'実質公債費比率（分子）の構造'!L$49</f>
        <v>28</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346</v>
      </c>
      <c r="C46" s="138"/>
      <c r="D46" s="138"/>
      <c r="E46" s="138">
        <f>'実質公債費比率（分子）の構造'!L$48</f>
        <v>350</v>
      </c>
      <c r="F46" s="138"/>
      <c r="G46" s="138"/>
      <c r="H46" s="138">
        <f>'実質公債費比率（分子）の構造'!M$48</f>
        <v>390</v>
      </c>
      <c r="I46" s="138"/>
      <c r="J46" s="138"/>
      <c r="K46" s="138">
        <f>'実質公債費比率（分子）の構造'!N$48</f>
        <v>377</v>
      </c>
      <c r="L46" s="138"/>
      <c r="M46" s="138"/>
      <c r="N46" s="138">
        <f>'実質公債費比率（分子）の構造'!O$48</f>
        <v>370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2331</v>
      </c>
      <c r="C49" s="138"/>
      <c r="D49" s="138"/>
      <c r="E49" s="138">
        <f>'実質公債費比率（分子）の構造'!L$45</f>
        <v>2190</v>
      </c>
      <c r="F49" s="138"/>
      <c r="G49" s="138"/>
      <c r="H49" s="138">
        <f>'実質公債費比率（分子）の構造'!M$45</f>
        <v>1998</v>
      </c>
      <c r="I49" s="138"/>
      <c r="J49" s="138"/>
      <c r="K49" s="138">
        <f>'実質公債費比率（分子）の構造'!N$45</f>
        <v>2071</v>
      </c>
      <c r="L49" s="138"/>
      <c r="M49" s="138"/>
      <c r="N49" s="138">
        <f>'実質公債費比率（分子）の構造'!O$45</f>
        <v>1987</v>
      </c>
      <c r="O49" s="138"/>
      <c r="P49" s="138"/>
    </row>
    <row r="50" spans="1:16">
      <c r="A50" s="138" t="s">
        <v>59</v>
      </c>
      <c r="B50" s="138" t="e">
        <f>NA()</f>
        <v>#N/A</v>
      </c>
      <c r="C50" s="138">
        <f>IF(ISNUMBER('実質公債費比率（分子）の構造'!K$53),'実質公債費比率（分子）の構造'!K$53,NA())</f>
        <v>935</v>
      </c>
      <c r="D50" s="138" t="e">
        <f>NA()</f>
        <v>#N/A</v>
      </c>
      <c r="E50" s="138" t="e">
        <f>NA()</f>
        <v>#N/A</v>
      </c>
      <c r="F50" s="138">
        <f>IF(ISNUMBER('実質公債費比率（分子）の構造'!L$53),'実質公債費比率（分子）の構造'!L$53,NA())</f>
        <v>811</v>
      </c>
      <c r="G50" s="138" t="e">
        <f>NA()</f>
        <v>#N/A</v>
      </c>
      <c r="H50" s="138" t="e">
        <f>NA()</f>
        <v>#N/A</v>
      </c>
      <c r="I50" s="138">
        <f>IF(ISNUMBER('実質公債費比率（分子）の構造'!M$53),'実質公債費比率（分子）の構造'!M$53,NA())</f>
        <v>648</v>
      </c>
      <c r="J50" s="138" t="e">
        <f>NA()</f>
        <v>#N/A</v>
      </c>
      <c r="K50" s="138" t="e">
        <f>NA()</f>
        <v>#N/A</v>
      </c>
      <c r="L50" s="138">
        <f>IF(ISNUMBER('実質公債費比率（分子）の構造'!N$53),'実質公債費比率（分子）の構造'!N$53,NA())</f>
        <v>730</v>
      </c>
      <c r="M50" s="138" t="e">
        <f>NA()</f>
        <v>#N/A</v>
      </c>
      <c r="N50" s="138" t="e">
        <f>NA()</f>
        <v>#N/A</v>
      </c>
      <c r="O50" s="138">
        <f>IF(ISNUMBER('実質公債費比率（分子）の構造'!O$53),'実質公債費比率（分子）の構造'!O$53,NA())</f>
        <v>707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15866</v>
      </c>
      <c r="E56" s="137"/>
      <c r="F56" s="137"/>
      <c r="G56" s="137">
        <f>'将来負担比率（分子）の構造'!J$52</f>
        <v>16423</v>
      </c>
      <c r="H56" s="137"/>
      <c r="I56" s="137"/>
      <c r="J56" s="137">
        <f>'将来負担比率（分子）の構造'!K$52</f>
        <v>16261</v>
      </c>
      <c r="K56" s="137"/>
      <c r="L56" s="137"/>
      <c r="M56" s="137">
        <f>'将来負担比率（分子）の構造'!L$52</f>
        <v>16181</v>
      </c>
      <c r="N56" s="137"/>
      <c r="O56" s="137"/>
      <c r="P56" s="137">
        <f>'将来負担比率（分子）の構造'!M$52</f>
        <v>15825</v>
      </c>
    </row>
    <row r="57" spans="1:16">
      <c r="A57" s="137" t="s">
        <v>36</v>
      </c>
      <c r="B57" s="137"/>
      <c r="C57" s="137"/>
      <c r="D57" s="137">
        <f>'将来負担比率（分子）の構造'!I$51</f>
        <v>1142</v>
      </c>
      <c r="E57" s="137"/>
      <c r="F57" s="137"/>
      <c r="G57" s="137">
        <f>'将来負担比率（分子）の構造'!J$51</f>
        <v>1080</v>
      </c>
      <c r="H57" s="137"/>
      <c r="I57" s="137"/>
      <c r="J57" s="137">
        <f>'将来負担比率（分子）の構造'!K$51</f>
        <v>908</v>
      </c>
      <c r="K57" s="137"/>
      <c r="L57" s="137"/>
      <c r="M57" s="137">
        <f>'将来負担比率（分子）の構造'!L$51</f>
        <v>875</v>
      </c>
      <c r="N57" s="137"/>
      <c r="O57" s="137"/>
      <c r="P57" s="137">
        <f>'将来負担比率（分子）の構造'!M$51</f>
        <v>836</v>
      </c>
    </row>
    <row r="58" spans="1:16">
      <c r="A58" s="137" t="s">
        <v>35</v>
      </c>
      <c r="B58" s="137"/>
      <c r="C58" s="137"/>
      <c r="D58" s="137">
        <f>'将来負担比率（分子）の構造'!I$50</f>
        <v>5246</v>
      </c>
      <c r="E58" s="137"/>
      <c r="F58" s="137"/>
      <c r="G58" s="137">
        <f>'将来負担比率（分子）の構造'!J$50</f>
        <v>5790</v>
      </c>
      <c r="H58" s="137"/>
      <c r="I58" s="137"/>
      <c r="J58" s="137">
        <f>'将来負担比率（分子）の構造'!K$50</f>
        <v>5960</v>
      </c>
      <c r="K58" s="137"/>
      <c r="L58" s="137"/>
      <c r="M58" s="137">
        <f>'将来負担比率（分子）の構造'!L$50</f>
        <v>5953</v>
      </c>
      <c r="N58" s="137"/>
      <c r="O58" s="137"/>
      <c r="P58" s="137">
        <f>'将来負担比率（分子）の構造'!M$50</f>
        <v>5917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56</v>
      </c>
      <c r="C61" s="137"/>
      <c r="D61" s="137"/>
      <c r="E61" s="137">
        <f>'将来負担比率（分子）の構造'!J$46</f>
        <v>73</v>
      </c>
      <c r="F61" s="137"/>
      <c r="G61" s="137"/>
      <c r="H61" s="137">
        <f>'将来負担比率（分子）の構造'!K$46</f>
        <v>95</v>
      </c>
      <c r="I61" s="137"/>
      <c r="J61" s="137"/>
      <c r="K61" s="137">
        <f>'将来負担比率（分子）の構造'!L$46</f>
        <v>110</v>
      </c>
      <c r="L61" s="137"/>
      <c r="M61" s="137"/>
      <c r="N61" s="137">
        <f>'将来負担比率（分子）の構造'!M$46</f>
        <v>109</v>
      </c>
      <c r="O61" s="137"/>
      <c r="P61" s="137"/>
    </row>
    <row r="62" spans="1:16">
      <c r="A62" s="137" t="s">
        <v>29</v>
      </c>
      <c r="B62" s="137">
        <f>'将来負担比率（分子）の構造'!I$45</f>
        <v>3657</v>
      </c>
      <c r="C62" s="137"/>
      <c r="D62" s="137"/>
      <c r="E62" s="137">
        <f>'将来負担比率（分子）の構造'!J$45</f>
        <v>3538</v>
      </c>
      <c r="F62" s="137"/>
      <c r="G62" s="137"/>
      <c r="H62" s="137">
        <f>'将来負担比率（分子）の構造'!K$45</f>
        <v>3239</v>
      </c>
      <c r="I62" s="137"/>
      <c r="J62" s="137"/>
      <c r="K62" s="137">
        <f>'将来負担比率（分子）の構造'!L$45</f>
        <v>3112</v>
      </c>
      <c r="L62" s="137"/>
      <c r="M62" s="137"/>
      <c r="N62" s="137">
        <f>'将来負担比率（分子）の構造'!M$45</f>
        <v>3172</v>
      </c>
      <c r="O62" s="137"/>
      <c r="P62" s="137"/>
    </row>
    <row r="63" spans="1:16">
      <c r="A63" s="137" t="s">
        <v>28</v>
      </c>
      <c r="B63" s="137">
        <f>'将来負担比率（分子）の構造'!I$44</f>
        <v>58</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4002</v>
      </c>
      <c r="C64" s="137"/>
      <c r="D64" s="137"/>
      <c r="E64" s="137">
        <f>'将来負担比率（分子）の構造'!J$43</f>
        <v>4058</v>
      </c>
      <c r="F64" s="137"/>
      <c r="G64" s="137"/>
      <c r="H64" s="137">
        <f>'将来負担比率（分子）の構造'!K$43</f>
        <v>4109</v>
      </c>
      <c r="I64" s="137"/>
      <c r="J64" s="137"/>
      <c r="K64" s="137">
        <f>'将来負担比率（分子）の構造'!L$43</f>
        <v>3849</v>
      </c>
      <c r="L64" s="137"/>
      <c r="M64" s="137"/>
      <c r="N64" s="137">
        <f>'将来負担比率（分子）の構造'!M$43</f>
        <v>3747</v>
      </c>
      <c r="O64" s="137"/>
      <c r="P64" s="137"/>
    </row>
    <row r="65" spans="1:16">
      <c r="A65" s="137" t="s">
        <v>26</v>
      </c>
      <c r="B65" s="137">
        <f>'将来負担比率（分子）の構造'!I$42</f>
        <v>51</v>
      </c>
      <c r="C65" s="137"/>
      <c r="D65" s="137"/>
      <c r="E65" s="137">
        <f>'将来負担比率（分子）の構造'!J$42</f>
        <v>245</v>
      </c>
      <c r="F65" s="137"/>
      <c r="G65" s="137"/>
      <c r="H65" s="137">
        <f>'将来負担比率（分子）の構造'!K$42</f>
        <v>203</v>
      </c>
      <c r="I65" s="137"/>
      <c r="J65" s="137"/>
      <c r="K65" s="137">
        <f>'将来負担比率（分子）の構造'!L$42</f>
        <v>165</v>
      </c>
      <c r="L65" s="137"/>
      <c r="M65" s="137"/>
      <c r="N65" s="137">
        <f>'将来負担比率（分子）の構造'!M$42</f>
        <v>126</v>
      </c>
      <c r="O65" s="137"/>
      <c r="P65" s="137"/>
    </row>
    <row r="66" spans="1:16">
      <c r="A66" s="137" t="s">
        <v>25</v>
      </c>
      <c r="B66" s="137">
        <f>'将来負担比率（分子）の構造'!I$41</f>
        <v>19699</v>
      </c>
      <c r="C66" s="137"/>
      <c r="D66" s="137"/>
      <c r="E66" s="137">
        <f>'将来負担比率（分子）の構造'!J$41</f>
        <v>20664</v>
      </c>
      <c r="F66" s="137"/>
      <c r="G66" s="137"/>
      <c r="H66" s="137">
        <f>'将来負担比率（分子）の構造'!K$41</f>
        <v>20623</v>
      </c>
      <c r="I66" s="137"/>
      <c r="J66" s="137"/>
      <c r="K66" s="137">
        <f>'将来負担比率（分子）の構造'!L$41</f>
        <v>21312</v>
      </c>
      <c r="L66" s="137"/>
      <c r="M66" s="137"/>
      <c r="N66" s="137">
        <f>'将来負担比率（分子）の構造'!M$41</f>
        <v>21358</v>
      </c>
      <c r="O66" s="137"/>
      <c r="P66" s="137"/>
    </row>
    <row r="67" spans="1:16">
      <c r="A67" s="137" t="s">
        <v>63</v>
      </c>
      <c r="B67" s="137" t="e">
        <f>NA()</f>
        <v>#N/A</v>
      </c>
      <c r="C67" s="137">
        <f>IF(ISNUMBER('将来負担比率（分子）の構造'!I$53), IF('将来負担比率（分子）の構造'!I$53 &lt; 0, 0, '将来負担比率（分子）の構造'!I$53), NA())</f>
        <v>5270</v>
      </c>
      <c r="D67" s="137" t="e">
        <f>NA()</f>
        <v>#N/A</v>
      </c>
      <c r="E67" s="137" t="e">
        <f>NA()</f>
        <v>#N/A</v>
      </c>
      <c r="F67" s="137">
        <f>IF(ISNUMBER('将来負担比率（分子）の構造'!J$53), IF('将来負担比率（分子）の構造'!J$53 &lt; 0, 0, '将来負担比率（分子）の構造'!J$53), NA())</f>
        <v>5284</v>
      </c>
      <c r="G67" s="137" t="e">
        <f>NA()</f>
        <v>#N/A</v>
      </c>
      <c r="H67" s="137" t="e">
        <f>NA()</f>
        <v>#N/A</v>
      </c>
      <c r="I67" s="137">
        <f>IF(ISNUMBER('将来負担比率（分子）の構造'!K$53), IF('将来負担比率（分子）の構造'!K$53 &lt; 0, 0, '将来負担比率（分子）の構造'!K$53), NA())</f>
        <v>5140</v>
      </c>
      <c r="J67" s="137" t="e">
        <f>NA()</f>
        <v>#N/A</v>
      </c>
      <c r="K67" s="137" t="e">
        <f>NA()</f>
        <v>#N/A</v>
      </c>
      <c r="L67" s="137">
        <f>IF(ISNUMBER('将来負担比率（分子）の構造'!L$53), IF('将来負担比率（分子）の構造'!L$53 &lt; 0, 0, '将来負担比率（分子）の構造'!L$53), NA())</f>
        <v>5538</v>
      </c>
      <c r="M67" s="137" t="e">
        <f>NA()</f>
        <v>#N/A</v>
      </c>
      <c r="N67" s="137" t="e">
        <f>NA()</f>
        <v>#N/A</v>
      </c>
      <c r="O67" s="137">
        <f>IF(ISNUMBER('将来負担比率（分子）の構造'!M$53), IF('将来負担比率（分子）の構造'!M$53 &lt; 0, 0, '将来負担比率（分子）の構造'!M$53), NA())</f>
        <v>5934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3105556</v>
      </c>
      <c r="S5" s="671"/>
      <c r="T5" s="671"/>
      <c r="U5" s="671"/>
      <c r="V5" s="671"/>
      <c r="W5" s="671"/>
      <c r="X5" s="671"/>
      <c r="Y5" s="718"/>
      <c r="Z5" s="731">
        <v>18.100000000000001</v>
      </c>
      <c r="AA5" s="731"/>
      <c r="AB5" s="731"/>
      <c r="AC5" s="731"/>
      <c r="AD5" s="732">
        <v>3105556</v>
      </c>
      <c r="AE5" s="732"/>
      <c r="AF5" s="732"/>
      <c r="AG5" s="732"/>
      <c r="AH5" s="732"/>
      <c r="AI5" s="732"/>
      <c r="AJ5" s="732"/>
      <c r="AK5" s="732"/>
      <c r="AL5" s="719">
        <v>36.5</v>
      </c>
      <c r="AM5" s="688"/>
      <c r="AN5" s="688"/>
      <c r="AO5" s="720"/>
      <c r="AP5" s="707" t="s">
        <v>209</v>
      </c>
      <c r="AQ5" s="708"/>
      <c r="AR5" s="708"/>
      <c r="AS5" s="708"/>
      <c r="AT5" s="708"/>
      <c r="AU5" s="708"/>
      <c r="AV5" s="708"/>
      <c r="AW5" s="708"/>
      <c r="AX5" s="708"/>
      <c r="AY5" s="708"/>
      <c r="AZ5" s="708"/>
      <c r="BA5" s="708"/>
      <c r="BB5" s="708"/>
      <c r="BC5" s="708"/>
      <c r="BD5" s="708"/>
      <c r="BE5" s="708"/>
      <c r="BF5" s="709"/>
      <c r="BG5" s="620">
        <v>3104098</v>
      </c>
      <c r="BH5" s="621"/>
      <c r="BI5" s="621"/>
      <c r="BJ5" s="621"/>
      <c r="BK5" s="621"/>
      <c r="BL5" s="621"/>
      <c r="BM5" s="621"/>
      <c r="BN5" s="622"/>
      <c r="BO5" s="673">
        <v>100</v>
      </c>
      <c r="BP5" s="673"/>
      <c r="BQ5" s="673"/>
      <c r="BR5" s="673"/>
      <c r="BS5" s="674">
        <v>40449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125203</v>
      </c>
      <c r="S6" s="621"/>
      <c r="T6" s="621"/>
      <c r="U6" s="621"/>
      <c r="V6" s="621"/>
      <c r="W6" s="621"/>
      <c r="X6" s="621"/>
      <c r="Y6" s="622"/>
      <c r="Z6" s="673">
        <v>0.7</v>
      </c>
      <c r="AA6" s="673"/>
      <c r="AB6" s="673"/>
      <c r="AC6" s="673"/>
      <c r="AD6" s="674">
        <v>125203</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3104098</v>
      </c>
      <c r="BH6" s="621"/>
      <c r="BI6" s="621"/>
      <c r="BJ6" s="621"/>
      <c r="BK6" s="621"/>
      <c r="BL6" s="621"/>
      <c r="BM6" s="621"/>
      <c r="BN6" s="622"/>
      <c r="BO6" s="673">
        <v>100</v>
      </c>
      <c r="BP6" s="673"/>
      <c r="BQ6" s="673"/>
      <c r="BR6" s="673"/>
      <c r="BS6" s="674">
        <v>40449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159111</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159111</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1873</v>
      </c>
      <c r="S7" s="621"/>
      <c r="T7" s="621"/>
      <c r="U7" s="621"/>
      <c r="V7" s="621"/>
      <c r="W7" s="621"/>
      <c r="X7" s="621"/>
      <c r="Y7" s="622"/>
      <c r="Z7" s="673">
        <v>0</v>
      </c>
      <c r="AA7" s="673"/>
      <c r="AB7" s="673"/>
      <c r="AC7" s="673"/>
      <c r="AD7" s="674">
        <v>1873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1193288</v>
      </c>
      <c r="BH7" s="621"/>
      <c r="BI7" s="621"/>
      <c r="BJ7" s="621"/>
      <c r="BK7" s="621"/>
      <c r="BL7" s="621"/>
      <c r="BM7" s="621"/>
      <c r="BN7" s="622"/>
      <c r="BO7" s="673">
        <v>38.4</v>
      </c>
      <c r="BP7" s="673"/>
      <c r="BQ7" s="673"/>
      <c r="BR7" s="673"/>
      <c r="BS7" s="674">
        <v>40449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2495344</v>
      </c>
      <c r="CS7" s="621"/>
      <c r="CT7" s="621"/>
      <c r="CU7" s="621"/>
      <c r="CV7" s="621"/>
      <c r="CW7" s="621"/>
      <c r="CX7" s="621"/>
      <c r="CY7" s="622"/>
      <c r="CZ7" s="673">
        <v>15.1</v>
      </c>
      <c r="DA7" s="673"/>
      <c r="DB7" s="673"/>
      <c r="DC7" s="673"/>
      <c r="DD7" s="626">
        <v>212015</v>
      </c>
      <c r="DE7" s="621"/>
      <c r="DF7" s="621"/>
      <c r="DG7" s="621"/>
      <c r="DH7" s="621"/>
      <c r="DI7" s="621"/>
      <c r="DJ7" s="621"/>
      <c r="DK7" s="621"/>
      <c r="DL7" s="621"/>
      <c r="DM7" s="621"/>
      <c r="DN7" s="621"/>
      <c r="DO7" s="621"/>
      <c r="DP7" s="622"/>
      <c r="DQ7" s="626">
        <v>1980286</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4648</v>
      </c>
      <c r="S8" s="621"/>
      <c r="T8" s="621"/>
      <c r="U8" s="621"/>
      <c r="V8" s="621"/>
      <c r="W8" s="621"/>
      <c r="X8" s="621"/>
      <c r="Y8" s="622"/>
      <c r="Z8" s="673">
        <v>0</v>
      </c>
      <c r="AA8" s="673"/>
      <c r="AB8" s="673"/>
      <c r="AC8" s="673"/>
      <c r="AD8" s="674">
        <v>4648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45154</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5207229</v>
      </c>
      <c r="CS8" s="621"/>
      <c r="CT8" s="621"/>
      <c r="CU8" s="621"/>
      <c r="CV8" s="621"/>
      <c r="CW8" s="621"/>
      <c r="CX8" s="621"/>
      <c r="CY8" s="622"/>
      <c r="CZ8" s="673">
        <v>31.4</v>
      </c>
      <c r="DA8" s="673"/>
      <c r="DB8" s="673"/>
      <c r="DC8" s="673"/>
      <c r="DD8" s="626">
        <v>200585</v>
      </c>
      <c r="DE8" s="621"/>
      <c r="DF8" s="621"/>
      <c r="DG8" s="621"/>
      <c r="DH8" s="621"/>
      <c r="DI8" s="621"/>
      <c r="DJ8" s="621"/>
      <c r="DK8" s="621"/>
      <c r="DL8" s="621"/>
      <c r="DM8" s="621"/>
      <c r="DN8" s="621"/>
      <c r="DO8" s="621"/>
      <c r="DP8" s="622"/>
      <c r="DQ8" s="626">
        <v>2426909</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2610</v>
      </c>
      <c r="S9" s="621"/>
      <c r="T9" s="621"/>
      <c r="U9" s="621"/>
      <c r="V9" s="621"/>
      <c r="W9" s="621"/>
      <c r="X9" s="621"/>
      <c r="Y9" s="622"/>
      <c r="Z9" s="673">
        <v>0</v>
      </c>
      <c r="AA9" s="673"/>
      <c r="AB9" s="673"/>
      <c r="AC9" s="673"/>
      <c r="AD9" s="674">
        <v>2610</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884292</v>
      </c>
      <c r="BH9" s="621"/>
      <c r="BI9" s="621"/>
      <c r="BJ9" s="621"/>
      <c r="BK9" s="621"/>
      <c r="BL9" s="621"/>
      <c r="BM9" s="621"/>
      <c r="BN9" s="622"/>
      <c r="BO9" s="673">
        <v>28.5</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1588221</v>
      </c>
      <c r="CS9" s="621"/>
      <c r="CT9" s="621"/>
      <c r="CU9" s="621"/>
      <c r="CV9" s="621"/>
      <c r="CW9" s="621"/>
      <c r="CX9" s="621"/>
      <c r="CY9" s="622"/>
      <c r="CZ9" s="673">
        <v>9.6</v>
      </c>
      <c r="DA9" s="673"/>
      <c r="DB9" s="673"/>
      <c r="DC9" s="673"/>
      <c r="DD9" s="626">
        <v>748818</v>
      </c>
      <c r="DE9" s="621"/>
      <c r="DF9" s="621"/>
      <c r="DG9" s="621"/>
      <c r="DH9" s="621"/>
      <c r="DI9" s="621"/>
      <c r="DJ9" s="621"/>
      <c r="DK9" s="621"/>
      <c r="DL9" s="621"/>
      <c r="DM9" s="621"/>
      <c r="DN9" s="621"/>
      <c r="DO9" s="621"/>
      <c r="DP9" s="622"/>
      <c r="DQ9" s="626">
        <v>839422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497250</v>
      </c>
      <c r="S10" s="621"/>
      <c r="T10" s="621"/>
      <c r="U10" s="621"/>
      <c r="V10" s="621"/>
      <c r="W10" s="621"/>
      <c r="X10" s="621"/>
      <c r="Y10" s="622"/>
      <c r="Z10" s="673">
        <v>2.9</v>
      </c>
      <c r="AA10" s="673"/>
      <c r="AB10" s="673"/>
      <c r="AC10" s="673"/>
      <c r="AD10" s="674">
        <v>497250</v>
      </c>
      <c r="AE10" s="674"/>
      <c r="AF10" s="674"/>
      <c r="AG10" s="674"/>
      <c r="AH10" s="674"/>
      <c r="AI10" s="674"/>
      <c r="AJ10" s="674"/>
      <c r="AK10" s="674"/>
      <c r="AL10" s="643">
        <v>5.8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59522</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7058</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7058</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204320</v>
      </c>
      <c r="BH11" s="621"/>
      <c r="BI11" s="621"/>
      <c r="BJ11" s="621"/>
      <c r="BK11" s="621"/>
      <c r="BL11" s="621"/>
      <c r="BM11" s="621"/>
      <c r="BN11" s="622"/>
      <c r="BO11" s="673">
        <v>6.6</v>
      </c>
      <c r="BP11" s="673"/>
      <c r="BQ11" s="673"/>
      <c r="BR11" s="673"/>
      <c r="BS11" s="626">
        <v>40449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725758</v>
      </c>
      <c r="CS11" s="621"/>
      <c r="CT11" s="621"/>
      <c r="CU11" s="621"/>
      <c r="CV11" s="621"/>
      <c r="CW11" s="621"/>
      <c r="CX11" s="621"/>
      <c r="CY11" s="622"/>
      <c r="CZ11" s="673">
        <v>4.4000000000000004</v>
      </c>
      <c r="DA11" s="673"/>
      <c r="DB11" s="673"/>
      <c r="DC11" s="673"/>
      <c r="DD11" s="626">
        <v>329943</v>
      </c>
      <c r="DE11" s="621"/>
      <c r="DF11" s="621"/>
      <c r="DG11" s="621"/>
      <c r="DH11" s="621"/>
      <c r="DI11" s="621"/>
      <c r="DJ11" s="621"/>
      <c r="DK11" s="621"/>
      <c r="DL11" s="621"/>
      <c r="DM11" s="621"/>
      <c r="DN11" s="621"/>
      <c r="DO11" s="621"/>
      <c r="DP11" s="622"/>
      <c r="DQ11" s="626">
        <v>393078</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1650754</v>
      </c>
      <c r="BH12" s="621"/>
      <c r="BI12" s="621"/>
      <c r="BJ12" s="621"/>
      <c r="BK12" s="621"/>
      <c r="BL12" s="621"/>
      <c r="BM12" s="621"/>
      <c r="BN12" s="622"/>
      <c r="BO12" s="673">
        <v>53.2</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435003</v>
      </c>
      <c r="CS12" s="621"/>
      <c r="CT12" s="621"/>
      <c r="CU12" s="621"/>
      <c r="CV12" s="621"/>
      <c r="CW12" s="621"/>
      <c r="CX12" s="621"/>
      <c r="CY12" s="622"/>
      <c r="CZ12" s="673">
        <v>2.6</v>
      </c>
      <c r="DA12" s="673"/>
      <c r="DB12" s="673"/>
      <c r="DC12" s="673"/>
      <c r="DD12" s="626">
        <v>194105</v>
      </c>
      <c r="DE12" s="621"/>
      <c r="DF12" s="621"/>
      <c r="DG12" s="621"/>
      <c r="DH12" s="621"/>
      <c r="DI12" s="621"/>
      <c r="DJ12" s="621"/>
      <c r="DK12" s="621"/>
      <c r="DL12" s="621"/>
      <c r="DM12" s="621"/>
      <c r="DN12" s="621"/>
      <c r="DO12" s="621"/>
      <c r="DP12" s="622"/>
      <c r="DQ12" s="626">
        <v>191252</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15340</v>
      </c>
      <c r="S13" s="621"/>
      <c r="T13" s="621"/>
      <c r="U13" s="621"/>
      <c r="V13" s="621"/>
      <c r="W13" s="621"/>
      <c r="X13" s="621"/>
      <c r="Y13" s="622"/>
      <c r="Z13" s="673">
        <v>0.1</v>
      </c>
      <c r="AA13" s="673"/>
      <c r="AB13" s="673"/>
      <c r="AC13" s="673"/>
      <c r="AD13" s="674">
        <v>15340</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1349205</v>
      </c>
      <c r="BH13" s="621"/>
      <c r="BI13" s="621"/>
      <c r="BJ13" s="621"/>
      <c r="BK13" s="621"/>
      <c r="BL13" s="621"/>
      <c r="BM13" s="621"/>
      <c r="BN13" s="622"/>
      <c r="BO13" s="673">
        <v>43.4</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2078415</v>
      </c>
      <c r="CS13" s="621"/>
      <c r="CT13" s="621"/>
      <c r="CU13" s="621"/>
      <c r="CV13" s="621"/>
      <c r="CW13" s="621"/>
      <c r="CX13" s="621"/>
      <c r="CY13" s="622"/>
      <c r="CZ13" s="673">
        <v>12.6</v>
      </c>
      <c r="DA13" s="673"/>
      <c r="DB13" s="673"/>
      <c r="DC13" s="673"/>
      <c r="DD13" s="626">
        <v>1503184</v>
      </c>
      <c r="DE13" s="621"/>
      <c r="DF13" s="621"/>
      <c r="DG13" s="621"/>
      <c r="DH13" s="621"/>
      <c r="DI13" s="621"/>
      <c r="DJ13" s="621"/>
      <c r="DK13" s="621"/>
      <c r="DL13" s="621"/>
      <c r="DM13" s="621"/>
      <c r="DN13" s="621"/>
      <c r="DO13" s="621"/>
      <c r="DP13" s="622"/>
      <c r="DQ13" s="626">
        <v>969553</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93496</v>
      </c>
      <c r="BH14" s="621"/>
      <c r="BI14" s="621"/>
      <c r="BJ14" s="621"/>
      <c r="BK14" s="621"/>
      <c r="BL14" s="621"/>
      <c r="BM14" s="621"/>
      <c r="BN14" s="622"/>
      <c r="BO14" s="673">
        <v>3</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744944</v>
      </c>
      <c r="CS14" s="621"/>
      <c r="CT14" s="621"/>
      <c r="CU14" s="621"/>
      <c r="CV14" s="621"/>
      <c r="CW14" s="621"/>
      <c r="CX14" s="621"/>
      <c r="CY14" s="622"/>
      <c r="CZ14" s="673">
        <v>4.5</v>
      </c>
      <c r="DA14" s="673"/>
      <c r="DB14" s="673"/>
      <c r="DC14" s="673"/>
      <c r="DD14" s="626">
        <v>250454</v>
      </c>
      <c r="DE14" s="621"/>
      <c r="DF14" s="621"/>
      <c r="DG14" s="621"/>
      <c r="DH14" s="621"/>
      <c r="DI14" s="621"/>
      <c r="DJ14" s="621"/>
      <c r="DK14" s="621"/>
      <c r="DL14" s="621"/>
      <c r="DM14" s="621"/>
      <c r="DN14" s="621"/>
      <c r="DO14" s="621"/>
      <c r="DP14" s="622"/>
      <c r="DQ14" s="626">
        <v>551266</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13461</v>
      </c>
      <c r="S15" s="621"/>
      <c r="T15" s="621"/>
      <c r="U15" s="621"/>
      <c r="V15" s="621"/>
      <c r="W15" s="621"/>
      <c r="X15" s="621"/>
      <c r="Y15" s="622"/>
      <c r="Z15" s="673">
        <v>0.1</v>
      </c>
      <c r="AA15" s="673"/>
      <c r="AB15" s="673"/>
      <c r="AC15" s="673"/>
      <c r="AD15" s="674">
        <v>13461</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166560</v>
      </c>
      <c r="BH15" s="621"/>
      <c r="BI15" s="621"/>
      <c r="BJ15" s="621"/>
      <c r="BK15" s="621"/>
      <c r="BL15" s="621"/>
      <c r="BM15" s="621"/>
      <c r="BN15" s="622"/>
      <c r="BO15" s="673">
        <v>5.4</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1001747</v>
      </c>
      <c r="CS15" s="621"/>
      <c r="CT15" s="621"/>
      <c r="CU15" s="621"/>
      <c r="CV15" s="621"/>
      <c r="CW15" s="621"/>
      <c r="CX15" s="621"/>
      <c r="CY15" s="622"/>
      <c r="CZ15" s="673">
        <v>6</v>
      </c>
      <c r="DA15" s="673"/>
      <c r="DB15" s="673"/>
      <c r="DC15" s="673"/>
      <c r="DD15" s="626">
        <v>76260</v>
      </c>
      <c r="DE15" s="621"/>
      <c r="DF15" s="621"/>
      <c r="DG15" s="621"/>
      <c r="DH15" s="621"/>
      <c r="DI15" s="621"/>
      <c r="DJ15" s="621"/>
      <c r="DK15" s="621"/>
      <c r="DL15" s="621"/>
      <c r="DM15" s="621"/>
      <c r="DN15" s="621"/>
      <c r="DO15" s="621"/>
      <c r="DP15" s="622"/>
      <c r="DQ15" s="626">
        <v>766979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5619501</v>
      </c>
      <c r="S16" s="621"/>
      <c r="T16" s="621"/>
      <c r="U16" s="621"/>
      <c r="V16" s="621"/>
      <c r="W16" s="621"/>
      <c r="X16" s="621"/>
      <c r="Y16" s="622"/>
      <c r="Z16" s="673">
        <v>32.700000000000003</v>
      </c>
      <c r="AA16" s="673"/>
      <c r="AB16" s="673"/>
      <c r="AC16" s="673"/>
      <c r="AD16" s="674">
        <v>4703992</v>
      </c>
      <c r="AE16" s="674"/>
      <c r="AF16" s="674"/>
      <c r="AG16" s="674"/>
      <c r="AH16" s="674"/>
      <c r="AI16" s="674"/>
      <c r="AJ16" s="674"/>
      <c r="AK16" s="674"/>
      <c r="AL16" s="643">
        <v>55.3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127827</v>
      </c>
      <c r="CS16" s="621"/>
      <c r="CT16" s="621"/>
      <c r="CU16" s="621"/>
      <c r="CV16" s="621"/>
      <c r="CW16" s="621"/>
      <c r="CX16" s="621"/>
      <c r="CY16" s="622"/>
      <c r="CZ16" s="673">
        <v>0.8</v>
      </c>
      <c r="DA16" s="673"/>
      <c r="DB16" s="673"/>
      <c r="DC16" s="673"/>
      <c r="DD16" s="626" t="s">
        <v>111</v>
      </c>
      <c r="DE16" s="621"/>
      <c r="DF16" s="621"/>
      <c r="DG16" s="621"/>
      <c r="DH16" s="621"/>
      <c r="DI16" s="621"/>
      <c r="DJ16" s="621"/>
      <c r="DK16" s="621"/>
      <c r="DL16" s="621"/>
      <c r="DM16" s="621"/>
      <c r="DN16" s="621"/>
      <c r="DO16" s="621"/>
      <c r="DP16" s="622"/>
      <c r="DQ16" s="626">
        <v>57846</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4703992</v>
      </c>
      <c r="S17" s="621"/>
      <c r="T17" s="621"/>
      <c r="U17" s="621"/>
      <c r="V17" s="621"/>
      <c r="W17" s="621"/>
      <c r="X17" s="621"/>
      <c r="Y17" s="622"/>
      <c r="Z17" s="673">
        <v>27.4</v>
      </c>
      <c r="AA17" s="673"/>
      <c r="AB17" s="673"/>
      <c r="AC17" s="673"/>
      <c r="AD17" s="674">
        <v>4703992</v>
      </c>
      <c r="AE17" s="674"/>
      <c r="AF17" s="674"/>
      <c r="AG17" s="674"/>
      <c r="AH17" s="674"/>
      <c r="AI17" s="674"/>
      <c r="AJ17" s="674"/>
      <c r="AK17" s="674"/>
      <c r="AL17" s="643">
        <v>55.3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1987249</v>
      </c>
      <c r="CS17" s="621"/>
      <c r="CT17" s="621"/>
      <c r="CU17" s="621"/>
      <c r="CV17" s="621"/>
      <c r="CW17" s="621"/>
      <c r="CX17" s="621"/>
      <c r="CY17" s="622"/>
      <c r="CZ17" s="673">
        <v>12</v>
      </c>
      <c r="DA17" s="673"/>
      <c r="DB17" s="673"/>
      <c r="DC17" s="673"/>
      <c r="DD17" s="626" t="s">
        <v>111</v>
      </c>
      <c r="DE17" s="621"/>
      <c r="DF17" s="621"/>
      <c r="DG17" s="621"/>
      <c r="DH17" s="621"/>
      <c r="DI17" s="621"/>
      <c r="DJ17" s="621"/>
      <c r="DK17" s="621"/>
      <c r="DL17" s="621"/>
      <c r="DM17" s="621"/>
      <c r="DN17" s="621"/>
      <c r="DO17" s="621"/>
      <c r="DP17" s="622"/>
      <c r="DQ17" s="626">
        <v>1894075</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915474</v>
      </c>
      <c r="S18" s="621"/>
      <c r="T18" s="621"/>
      <c r="U18" s="621"/>
      <c r="V18" s="621"/>
      <c r="W18" s="621"/>
      <c r="X18" s="621"/>
      <c r="Y18" s="622"/>
      <c r="Z18" s="673">
        <v>5.3</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35</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1458</v>
      </c>
      <c r="BH19" s="621"/>
      <c r="BI19" s="621"/>
      <c r="BJ19" s="621"/>
      <c r="BK19" s="621"/>
      <c r="BL19" s="621"/>
      <c r="BM19" s="621"/>
      <c r="BN19" s="622"/>
      <c r="BO19" s="673">
        <v>0</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9385442</v>
      </c>
      <c r="S20" s="621"/>
      <c r="T20" s="621"/>
      <c r="U20" s="621"/>
      <c r="V20" s="621"/>
      <c r="W20" s="621"/>
      <c r="X20" s="621"/>
      <c r="Y20" s="622"/>
      <c r="Z20" s="673">
        <v>54.6</v>
      </c>
      <c r="AA20" s="673"/>
      <c r="AB20" s="673"/>
      <c r="AC20" s="673"/>
      <c r="AD20" s="674">
        <v>8469933</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1458</v>
      </c>
      <c r="BH20" s="621"/>
      <c r="BI20" s="621"/>
      <c r="BJ20" s="621"/>
      <c r="BK20" s="621"/>
      <c r="BL20" s="621"/>
      <c r="BM20" s="621"/>
      <c r="BN20" s="622"/>
      <c r="BO20" s="673">
        <v>0</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16557906</v>
      </c>
      <c r="CS20" s="621"/>
      <c r="CT20" s="621"/>
      <c r="CU20" s="621"/>
      <c r="CV20" s="621"/>
      <c r="CW20" s="621"/>
      <c r="CX20" s="621"/>
      <c r="CY20" s="622"/>
      <c r="CZ20" s="673">
        <v>100</v>
      </c>
      <c r="DA20" s="673"/>
      <c r="DB20" s="673"/>
      <c r="DC20" s="673"/>
      <c r="DD20" s="626">
        <v>3515364</v>
      </c>
      <c r="DE20" s="621"/>
      <c r="DF20" s="621"/>
      <c r="DG20" s="621"/>
      <c r="DH20" s="621"/>
      <c r="DI20" s="621"/>
      <c r="DJ20" s="621"/>
      <c r="DK20" s="621"/>
      <c r="DL20" s="621"/>
      <c r="DM20" s="621"/>
      <c r="DN20" s="621"/>
      <c r="DO20" s="621"/>
      <c r="DP20" s="622"/>
      <c r="DQ20" s="626">
        <v>10236835</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4563</v>
      </c>
      <c r="S21" s="621"/>
      <c r="T21" s="621"/>
      <c r="U21" s="621"/>
      <c r="V21" s="621"/>
      <c r="W21" s="621"/>
      <c r="X21" s="621"/>
      <c r="Y21" s="622"/>
      <c r="Z21" s="673">
        <v>0</v>
      </c>
      <c r="AA21" s="673"/>
      <c r="AB21" s="673"/>
      <c r="AC21" s="673"/>
      <c r="AD21" s="674">
        <v>4563</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1458</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132961</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167171</v>
      </c>
      <c r="S23" s="621"/>
      <c r="T23" s="621"/>
      <c r="U23" s="621"/>
      <c r="V23" s="621"/>
      <c r="W23" s="621"/>
      <c r="X23" s="621"/>
      <c r="Y23" s="622"/>
      <c r="Z23" s="673">
        <v>1</v>
      </c>
      <c r="AA23" s="673"/>
      <c r="AB23" s="673"/>
      <c r="AC23" s="673"/>
      <c r="AD23" s="674">
        <v>9016</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32174</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7967156</v>
      </c>
      <c r="CS24" s="671"/>
      <c r="CT24" s="671"/>
      <c r="CU24" s="671"/>
      <c r="CV24" s="671"/>
      <c r="CW24" s="671"/>
      <c r="CX24" s="671"/>
      <c r="CY24" s="718"/>
      <c r="CZ24" s="722">
        <v>48.1</v>
      </c>
      <c r="DA24" s="723"/>
      <c r="DB24" s="723"/>
      <c r="DC24" s="724"/>
      <c r="DD24" s="717">
        <v>5418064</v>
      </c>
      <c r="DE24" s="671"/>
      <c r="DF24" s="671"/>
      <c r="DG24" s="671"/>
      <c r="DH24" s="671"/>
      <c r="DI24" s="671"/>
      <c r="DJ24" s="671"/>
      <c r="DK24" s="718"/>
      <c r="DL24" s="717">
        <v>5400455</v>
      </c>
      <c r="DM24" s="671"/>
      <c r="DN24" s="671"/>
      <c r="DO24" s="671"/>
      <c r="DP24" s="671"/>
      <c r="DQ24" s="671"/>
      <c r="DR24" s="671"/>
      <c r="DS24" s="671"/>
      <c r="DT24" s="671"/>
      <c r="DU24" s="671"/>
      <c r="DV24" s="718"/>
      <c r="DW24" s="719">
        <v>60.4</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2214508</v>
      </c>
      <c r="S25" s="621"/>
      <c r="T25" s="621"/>
      <c r="U25" s="621"/>
      <c r="V25" s="621"/>
      <c r="W25" s="621"/>
      <c r="X25" s="621"/>
      <c r="Y25" s="622"/>
      <c r="Z25" s="673">
        <v>12.9</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2711057</v>
      </c>
      <c r="CS25" s="639"/>
      <c r="CT25" s="639"/>
      <c r="CU25" s="639"/>
      <c r="CV25" s="639"/>
      <c r="CW25" s="639"/>
      <c r="CX25" s="639"/>
      <c r="CY25" s="640"/>
      <c r="CZ25" s="623">
        <v>16.399999999999999</v>
      </c>
      <c r="DA25" s="641"/>
      <c r="DB25" s="641"/>
      <c r="DC25" s="642"/>
      <c r="DD25" s="626">
        <v>2603581</v>
      </c>
      <c r="DE25" s="639"/>
      <c r="DF25" s="639"/>
      <c r="DG25" s="639"/>
      <c r="DH25" s="639"/>
      <c r="DI25" s="639"/>
      <c r="DJ25" s="639"/>
      <c r="DK25" s="640"/>
      <c r="DL25" s="626">
        <v>2590726</v>
      </c>
      <c r="DM25" s="639"/>
      <c r="DN25" s="639"/>
      <c r="DO25" s="639"/>
      <c r="DP25" s="639"/>
      <c r="DQ25" s="639"/>
      <c r="DR25" s="639"/>
      <c r="DS25" s="639"/>
      <c r="DT25" s="639"/>
      <c r="DU25" s="639"/>
      <c r="DV25" s="640"/>
      <c r="DW25" s="643">
        <v>29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1848822</v>
      </c>
      <c r="CS26" s="621"/>
      <c r="CT26" s="621"/>
      <c r="CU26" s="621"/>
      <c r="CV26" s="621"/>
      <c r="CW26" s="621"/>
      <c r="CX26" s="621"/>
      <c r="CY26" s="622"/>
      <c r="CZ26" s="623">
        <v>11.2</v>
      </c>
      <c r="DA26" s="641"/>
      <c r="DB26" s="641"/>
      <c r="DC26" s="642"/>
      <c r="DD26" s="626">
        <v>1758418</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1608624</v>
      </c>
      <c r="S27" s="621"/>
      <c r="T27" s="621"/>
      <c r="U27" s="621"/>
      <c r="V27" s="621"/>
      <c r="W27" s="621"/>
      <c r="X27" s="621"/>
      <c r="Y27" s="622"/>
      <c r="Z27" s="673">
        <v>9.4</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3105556</v>
      </c>
      <c r="BH27" s="621"/>
      <c r="BI27" s="621"/>
      <c r="BJ27" s="621"/>
      <c r="BK27" s="621"/>
      <c r="BL27" s="621"/>
      <c r="BM27" s="621"/>
      <c r="BN27" s="622"/>
      <c r="BO27" s="673">
        <v>100</v>
      </c>
      <c r="BP27" s="673"/>
      <c r="BQ27" s="673"/>
      <c r="BR27" s="673"/>
      <c r="BS27" s="626">
        <v>40449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3268850</v>
      </c>
      <c r="CS27" s="639"/>
      <c r="CT27" s="639"/>
      <c r="CU27" s="639"/>
      <c r="CV27" s="639"/>
      <c r="CW27" s="639"/>
      <c r="CX27" s="639"/>
      <c r="CY27" s="640"/>
      <c r="CZ27" s="623">
        <v>19.7</v>
      </c>
      <c r="DA27" s="641"/>
      <c r="DB27" s="641"/>
      <c r="DC27" s="642"/>
      <c r="DD27" s="626">
        <v>920408</v>
      </c>
      <c r="DE27" s="639"/>
      <c r="DF27" s="639"/>
      <c r="DG27" s="639"/>
      <c r="DH27" s="639"/>
      <c r="DI27" s="639"/>
      <c r="DJ27" s="639"/>
      <c r="DK27" s="640"/>
      <c r="DL27" s="626">
        <v>915654</v>
      </c>
      <c r="DM27" s="639"/>
      <c r="DN27" s="639"/>
      <c r="DO27" s="639"/>
      <c r="DP27" s="639"/>
      <c r="DQ27" s="639"/>
      <c r="DR27" s="639"/>
      <c r="DS27" s="639"/>
      <c r="DT27" s="639"/>
      <c r="DU27" s="639"/>
      <c r="DV27" s="640"/>
      <c r="DW27" s="643">
        <v>10.199999999999999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94486</v>
      </c>
      <c r="S28" s="621"/>
      <c r="T28" s="621"/>
      <c r="U28" s="621"/>
      <c r="V28" s="621"/>
      <c r="W28" s="621"/>
      <c r="X28" s="621"/>
      <c r="Y28" s="622"/>
      <c r="Z28" s="673">
        <v>0.5</v>
      </c>
      <c r="AA28" s="673"/>
      <c r="AB28" s="673"/>
      <c r="AC28" s="673"/>
      <c r="AD28" s="674">
        <v>23703</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1987249</v>
      </c>
      <c r="CS28" s="621"/>
      <c r="CT28" s="621"/>
      <c r="CU28" s="621"/>
      <c r="CV28" s="621"/>
      <c r="CW28" s="621"/>
      <c r="CX28" s="621"/>
      <c r="CY28" s="622"/>
      <c r="CZ28" s="623">
        <v>12</v>
      </c>
      <c r="DA28" s="641"/>
      <c r="DB28" s="641"/>
      <c r="DC28" s="642"/>
      <c r="DD28" s="626">
        <v>1894075</v>
      </c>
      <c r="DE28" s="621"/>
      <c r="DF28" s="621"/>
      <c r="DG28" s="621"/>
      <c r="DH28" s="621"/>
      <c r="DI28" s="621"/>
      <c r="DJ28" s="621"/>
      <c r="DK28" s="622"/>
      <c r="DL28" s="626">
        <v>1894075</v>
      </c>
      <c r="DM28" s="621"/>
      <c r="DN28" s="621"/>
      <c r="DO28" s="621"/>
      <c r="DP28" s="621"/>
      <c r="DQ28" s="621"/>
      <c r="DR28" s="621"/>
      <c r="DS28" s="621"/>
      <c r="DT28" s="621"/>
      <c r="DU28" s="621"/>
      <c r="DV28" s="622"/>
      <c r="DW28" s="643">
        <v>21.2</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372931</v>
      </c>
      <c r="S29" s="621"/>
      <c r="T29" s="621"/>
      <c r="U29" s="621"/>
      <c r="V29" s="621"/>
      <c r="W29" s="621"/>
      <c r="X29" s="621"/>
      <c r="Y29" s="622"/>
      <c r="Z29" s="673">
        <v>2.2000000000000002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1987085</v>
      </c>
      <c r="CS29" s="639"/>
      <c r="CT29" s="639"/>
      <c r="CU29" s="639"/>
      <c r="CV29" s="639"/>
      <c r="CW29" s="639"/>
      <c r="CX29" s="639"/>
      <c r="CY29" s="640"/>
      <c r="CZ29" s="623">
        <v>12</v>
      </c>
      <c r="DA29" s="641"/>
      <c r="DB29" s="641"/>
      <c r="DC29" s="642"/>
      <c r="DD29" s="626">
        <v>1893911</v>
      </c>
      <c r="DE29" s="639"/>
      <c r="DF29" s="639"/>
      <c r="DG29" s="639"/>
      <c r="DH29" s="639"/>
      <c r="DI29" s="639"/>
      <c r="DJ29" s="639"/>
      <c r="DK29" s="640"/>
      <c r="DL29" s="626">
        <v>1893911</v>
      </c>
      <c r="DM29" s="639"/>
      <c r="DN29" s="639"/>
      <c r="DO29" s="639"/>
      <c r="DP29" s="639"/>
      <c r="DQ29" s="639"/>
      <c r="DR29" s="639"/>
      <c r="DS29" s="639"/>
      <c r="DT29" s="639"/>
      <c r="DU29" s="639"/>
      <c r="DV29" s="640"/>
      <c r="DW29" s="643">
        <v>21.2</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523449</v>
      </c>
      <c r="S30" s="621"/>
      <c r="T30" s="621"/>
      <c r="U30" s="621"/>
      <c r="V30" s="621"/>
      <c r="W30" s="621"/>
      <c r="X30" s="621"/>
      <c r="Y30" s="622"/>
      <c r="Z30" s="673">
        <v>3</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94.6</v>
      </c>
      <c r="BN30" s="687"/>
      <c r="BO30" s="687"/>
      <c r="BP30" s="687"/>
      <c r="BQ30" s="689"/>
      <c r="BR30" s="686">
        <v>99.3</v>
      </c>
      <c r="BS30" s="687"/>
      <c r="BT30" s="687"/>
      <c r="BU30" s="687"/>
      <c r="BV30" s="687"/>
      <c r="BW30" s="687"/>
      <c r="BX30" s="688">
        <v>94</v>
      </c>
      <c r="BY30" s="687"/>
      <c r="BZ30" s="687"/>
      <c r="CA30" s="687"/>
      <c r="CB30" s="689"/>
      <c r="CD30" s="692"/>
      <c r="CE30" s="693"/>
      <c r="CF30" s="657" t="s">
        <v>292</v>
      </c>
      <c r="CG30" s="654"/>
      <c r="CH30" s="654"/>
      <c r="CI30" s="654"/>
      <c r="CJ30" s="654"/>
      <c r="CK30" s="654"/>
      <c r="CL30" s="654"/>
      <c r="CM30" s="654"/>
      <c r="CN30" s="654"/>
      <c r="CO30" s="654"/>
      <c r="CP30" s="654"/>
      <c r="CQ30" s="655"/>
      <c r="CR30" s="620">
        <v>1779297</v>
      </c>
      <c r="CS30" s="621"/>
      <c r="CT30" s="621"/>
      <c r="CU30" s="621"/>
      <c r="CV30" s="621"/>
      <c r="CW30" s="621"/>
      <c r="CX30" s="621"/>
      <c r="CY30" s="622"/>
      <c r="CZ30" s="623">
        <v>10.7</v>
      </c>
      <c r="DA30" s="641"/>
      <c r="DB30" s="641"/>
      <c r="DC30" s="642"/>
      <c r="DD30" s="626">
        <v>1686123</v>
      </c>
      <c r="DE30" s="621"/>
      <c r="DF30" s="621"/>
      <c r="DG30" s="621"/>
      <c r="DH30" s="621"/>
      <c r="DI30" s="621"/>
      <c r="DJ30" s="621"/>
      <c r="DK30" s="622"/>
      <c r="DL30" s="626">
        <v>1686123</v>
      </c>
      <c r="DM30" s="621"/>
      <c r="DN30" s="621"/>
      <c r="DO30" s="621"/>
      <c r="DP30" s="621"/>
      <c r="DQ30" s="621"/>
      <c r="DR30" s="621"/>
      <c r="DS30" s="621"/>
      <c r="DT30" s="621"/>
      <c r="DU30" s="621"/>
      <c r="DV30" s="622"/>
      <c r="DW30" s="643">
        <v>18.899999999999999</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640066</v>
      </c>
      <c r="S31" s="621"/>
      <c r="T31" s="621"/>
      <c r="U31" s="621"/>
      <c r="V31" s="621"/>
      <c r="W31" s="621"/>
      <c r="X31" s="621"/>
      <c r="Y31" s="622"/>
      <c r="Z31" s="673">
        <v>3.7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95.7</v>
      </c>
      <c r="BN31" s="685"/>
      <c r="BO31" s="685"/>
      <c r="BP31" s="685"/>
      <c r="BQ31" s="649"/>
      <c r="BR31" s="684">
        <v>99.3</v>
      </c>
      <c r="BS31" s="639"/>
      <c r="BT31" s="639"/>
      <c r="BU31" s="639"/>
      <c r="BV31" s="639"/>
      <c r="BW31" s="639"/>
      <c r="BX31" s="675">
        <v>94.9</v>
      </c>
      <c r="BY31" s="685"/>
      <c r="BZ31" s="685"/>
      <c r="CA31" s="685"/>
      <c r="CB31" s="649"/>
      <c r="CD31" s="692"/>
      <c r="CE31" s="693"/>
      <c r="CF31" s="657" t="s">
        <v>296</v>
      </c>
      <c r="CG31" s="654"/>
      <c r="CH31" s="654"/>
      <c r="CI31" s="654"/>
      <c r="CJ31" s="654"/>
      <c r="CK31" s="654"/>
      <c r="CL31" s="654"/>
      <c r="CM31" s="654"/>
      <c r="CN31" s="654"/>
      <c r="CO31" s="654"/>
      <c r="CP31" s="654"/>
      <c r="CQ31" s="655"/>
      <c r="CR31" s="620">
        <v>207788</v>
      </c>
      <c r="CS31" s="639"/>
      <c r="CT31" s="639"/>
      <c r="CU31" s="639"/>
      <c r="CV31" s="639"/>
      <c r="CW31" s="639"/>
      <c r="CX31" s="639"/>
      <c r="CY31" s="640"/>
      <c r="CZ31" s="623">
        <v>1.3</v>
      </c>
      <c r="DA31" s="641"/>
      <c r="DB31" s="641"/>
      <c r="DC31" s="642"/>
      <c r="DD31" s="626">
        <v>207788</v>
      </c>
      <c r="DE31" s="639"/>
      <c r="DF31" s="639"/>
      <c r="DG31" s="639"/>
      <c r="DH31" s="639"/>
      <c r="DI31" s="639"/>
      <c r="DJ31" s="639"/>
      <c r="DK31" s="640"/>
      <c r="DL31" s="626">
        <v>207788</v>
      </c>
      <c r="DM31" s="639"/>
      <c r="DN31" s="639"/>
      <c r="DO31" s="639"/>
      <c r="DP31" s="639"/>
      <c r="DQ31" s="639"/>
      <c r="DR31" s="639"/>
      <c r="DS31" s="639"/>
      <c r="DT31" s="639"/>
      <c r="DU31" s="639"/>
      <c r="DV31" s="640"/>
      <c r="DW31" s="643">
        <v>2.2999999999999998</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189100</v>
      </c>
      <c r="S32" s="621"/>
      <c r="T32" s="621"/>
      <c r="U32" s="621"/>
      <c r="V32" s="621"/>
      <c r="W32" s="621"/>
      <c r="X32" s="621"/>
      <c r="Y32" s="622"/>
      <c r="Z32" s="673">
        <v>1.1000000000000001</v>
      </c>
      <c r="AA32" s="673"/>
      <c r="AB32" s="673"/>
      <c r="AC32" s="673"/>
      <c r="AD32" s="674">
        <v>2137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91.8</v>
      </c>
      <c r="BN32" s="605"/>
      <c r="BO32" s="605"/>
      <c r="BP32" s="605"/>
      <c r="BQ32" s="662"/>
      <c r="BR32" s="683">
        <v>99</v>
      </c>
      <c r="BS32" s="605"/>
      <c r="BT32" s="605"/>
      <c r="BU32" s="605"/>
      <c r="BV32" s="605"/>
      <c r="BW32" s="605"/>
      <c r="BX32" s="668">
        <v>91.2</v>
      </c>
      <c r="BY32" s="605"/>
      <c r="BZ32" s="605"/>
      <c r="CA32" s="605"/>
      <c r="CB32" s="662"/>
      <c r="CD32" s="694"/>
      <c r="CE32" s="695"/>
      <c r="CF32" s="657" t="s">
        <v>299</v>
      </c>
      <c r="CG32" s="654"/>
      <c r="CH32" s="654"/>
      <c r="CI32" s="654"/>
      <c r="CJ32" s="654"/>
      <c r="CK32" s="654"/>
      <c r="CL32" s="654"/>
      <c r="CM32" s="654"/>
      <c r="CN32" s="654"/>
      <c r="CO32" s="654"/>
      <c r="CP32" s="654"/>
      <c r="CQ32" s="655"/>
      <c r="CR32" s="620">
        <v>164</v>
      </c>
      <c r="CS32" s="621"/>
      <c r="CT32" s="621"/>
      <c r="CU32" s="621"/>
      <c r="CV32" s="621"/>
      <c r="CW32" s="621"/>
      <c r="CX32" s="621"/>
      <c r="CY32" s="622"/>
      <c r="CZ32" s="623">
        <v>0</v>
      </c>
      <c r="DA32" s="641"/>
      <c r="DB32" s="641"/>
      <c r="DC32" s="642"/>
      <c r="DD32" s="626">
        <v>164</v>
      </c>
      <c r="DE32" s="621"/>
      <c r="DF32" s="621"/>
      <c r="DG32" s="621"/>
      <c r="DH32" s="621"/>
      <c r="DI32" s="621"/>
      <c r="DJ32" s="621"/>
      <c r="DK32" s="622"/>
      <c r="DL32" s="626">
        <v>164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1825526</v>
      </c>
      <c r="S33" s="621"/>
      <c r="T33" s="621"/>
      <c r="U33" s="621"/>
      <c r="V33" s="621"/>
      <c r="W33" s="621"/>
      <c r="X33" s="621"/>
      <c r="Y33" s="622"/>
      <c r="Z33" s="673">
        <v>10.6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4947559</v>
      </c>
      <c r="CS33" s="639"/>
      <c r="CT33" s="639"/>
      <c r="CU33" s="639"/>
      <c r="CV33" s="639"/>
      <c r="CW33" s="639"/>
      <c r="CX33" s="639"/>
      <c r="CY33" s="640"/>
      <c r="CZ33" s="623">
        <v>29.9</v>
      </c>
      <c r="DA33" s="641"/>
      <c r="DB33" s="641"/>
      <c r="DC33" s="642"/>
      <c r="DD33" s="626">
        <v>3743879</v>
      </c>
      <c r="DE33" s="639"/>
      <c r="DF33" s="639"/>
      <c r="DG33" s="639"/>
      <c r="DH33" s="639"/>
      <c r="DI33" s="639"/>
      <c r="DJ33" s="639"/>
      <c r="DK33" s="640"/>
      <c r="DL33" s="626">
        <v>2875993</v>
      </c>
      <c r="DM33" s="639"/>
      <c r="DN33" s="639"/>
      <c r="DO33" s="639"/>
      <c r="DP33" s="639"/>
      <c r="DQ33" s="639"/>
      <c r="DR33" s="639"/>
      <c r="DS33" s="639"/>
      <c r="DT33" s="639"/>
      <c r="DU33" s="639"/>
      <c r="DV33" s="640"/>
      <c r="DW33" s="643">
        <v>32.200000000000003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1606846</v>
      </c>
      <c r="CS34" s="621"/>
      <c r="CT34" s="621"/>
      <c r="CU34" s="621"/>
      <c r="CV34" s="621"/>
      <c r="CW34" s="621"/>
      <c r="CX34" s="621"/>
      <c r="CY34" s="622"/>
      <c r="CZ34" s="623">
        <v>9.6999999999999993</v>
      </c>
      <c r="DA34" s="641"/>
      <c r="DB34" s="641"/>
      <c r="DC34" s="642"/>
      <c r="DD34" s="626">
        <v>1020607</v>
      </c>
      <c r="DE34" s="621"/>
      <c r="DF34" s="621"/>
      <c r="DG34" s="621"/>
      <c r="DH34" s="621"/>
      <c r="DI34" s="621"/>
      <c r="DJ34" s="621"/>
      <c r="DK34" s="622"/>
      <c r="DL34" s="626">
        <v>808058</v>
      </c>
      <c r="DM34" s="621"/>
      <c r="DN34" s="621"/>
      <c r="DO34" s="621"/>
      <c r="DP34" s="621"/>
      <c r="DQ34" s="621"/>
      <c r="DR34" s="621"/>
      <c r="DS34" s="621"/>
      <c r="DT34" s="621"/>
      <c r="DU34" s="621"/>
      <c r="DV34" s="622"/>
      <c r="DW34" s="643">
        <v>9</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426426</v>
      </c>
      <c r="S35" s="621"/>
      <c r="T35" s="621"/>
      <c r="U35" s="621"/>
      <c r="V35" s="621"/>
      <c r="W35" s="621"/>
      <c r="X35" s="621"/>
      <c r="Y35" s="622"/>
      <c r="Z35" s="673">
        <v>2.5</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1797793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18406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128639</v>
      </c>
      <c r="CS35" s="639"/>
      <c r="CT35" s="639"/>
      <c r="CU35" s="639"/>
      <c r="CV35" s="639"/>
      <c r="CW35" s="639"/>
      <c r="CX35" s="639"/>
      <c r="CY35" s="640"/>
      <c r="CZ35" s="623">
        <v>0.8</v>
      </c>
      <c r="DA35" s="641"/>
      <c r="DB35" s="641"/>
      <c r="DC35" s="642"/>
      <c r="DD35" s="626">
        <v>92882</v>
      </c>
      <c r="DE35" s="639"/>
      <c r="DF35" s="639"/>
      <c r="DG35" s="639"/>
      <c r="DH35" s="639"/>
      <c r="DI35" s="639"/>
      <c r="DJ35" s="639"/>
      <c r="DK35" s="640"/>
      <c r="DL35" s="626">
        <v>92882</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17191001</v>
      </c>
      <c r="S36" s="661"/>
      <c r="T36" s="661"/>
      <c r="U36" s="661"/>
      <c r="V36" s="661"/>
      <c r="W36" s="661"/>
      <c r="X36" s="661"/>
      <c r="Y36" s="664"/>
      <c r="Z36" s="665">
        <v>100</v>
      </c>
      <c r="AA36" s="665"/>
      <c r="AB36" s="665"/>
      <c r="AC36" s="665"/>
      <c r="AD36" s="666">
        <v>8509352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333346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-82200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854269</v>
      </c>
      <c r="CS36" s="621"/>
      <c r="CT36" s="621"/>
      <c r="CU36" s="621"/>
      <c r="CV36" s="621"/>
      <c r="CW36" s="621"/>
      <c r="CX36" s="621"/>
      <c r="CY36" s="622"/>
      <c r="CZ36" s="623">
        <v>5.2</v>
      </c>
      <c r="DA36" s="641"/>
      <c r="DB36" s="641"/>
      <c r="DC36" s="642"/>
      <c r="DD36" s="626">
        <v>687759</v>
      </c>
      <c r="DE36" s="621"/>
      <c r="DF36" s="621"/>
      <c r="DG36" s="621"/>
      <c r="DH36" s="621"/>
      <c r="DI36" s="621"/>
      <c r="DJ36" s="621"/>
      <c r="DK36" s="622"/>
      <c r="DL36" s="626">
        <v>481804</v>
      </c>
      <c r="DM36" s="621"/>
      <c r="DN36" s="621"/>
      <c r="DO36" s="621"/>
      <c r="DP36" s="621"/>
      <c r="DQ36" s="621"/>
      <c r="DR36" s="621"/>
      <c r="DS36" s="621"/>
      <c r="DT36" s="621"/>
      <c r="DU36" s="621"/>
      <c r="DV36" s="622"/>
      <c r="DW36" s="643">
        <v>5.4</v>
      </c>
      <c r="DX36" s="644"/>
      <c r="DY36" s="644"/>
      <c r="DZ36" s="644"/>
      <c r="EA36" s="644"/>
      <c r="EB36" s="644"/>
      <c r="EC36" s="645"/>
    </row>
    <row r="37" spans="2:133" ht="11.25" customHeight="1">
      <c r="AQ37" s="646" t="s">
        <v>314</v>
      </c>
      <c r="AR37" s="647"/>
      <c r="AS37" s="647"/>
      <c r="AT37" s="647"/>
      <c r="AU37" s="647"/>
      <c r="AV37" s="647"/>
      <c r="AW37" s="647"/>
      <c r="AX37" s="647"/>
      <c r="AY37" s="648"/>
      <c r="AZ37" s="620">
        <v>40840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4390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137820</v>
      </c>
      <c r="CS37" s="639"/>
      <c r="CT37" s="639"/>
      <c r="CU37" s="639"/>
      <c r="CV37" s="639"/>
      <c r="CW37" s="639"/>
      <c r="CX37" s="639"/>
      <c r="CY37" s="640"/>
      <c r="CZ37" s="623">
        <v>0.8</v>
      </c>
      <c r="DA37" s="641"/>
      <c r="DB37" s="641"/>
      <c r="DC37" s="642"/>
      <c r="DD37" s="626">
        <v>137820</v>
      </c>
      <c r="DE37" s="639"/>
      <c r="DF37" s="639"/>
      <c r="DG37" s="639"/>
      <c r="DH37" s="639"/>
      <c r="DI37" s="639"/>
      <c r="DJ37" s="639"/>
      <c r="DK37" s="640"/>
      <c r="DL37" s="626">
        <v>92075</v>
      </c>
      <c r="DM37" s="639"/>
      <c r="DN37" s="639"/>
      <c r="DO37" s="639"/>
      <c r="DP37" s="639"/>
      <c r="DQ37" s="639"/>
      <c r="DR37" s="639"/>
      <c r="DS37" s="639"/>
      <c r="DT37" s="639"/>
      <c r="DU37" s="639"/>
      <c r="DV37" s="640"/>
      <c r="DW37" s="643">
        <v>1</v>
      </c>
      <c r="DX37" s="644"/>
      <c r="DY37" s="644"/>
      <c r="DZ37" s="644"/>
      <c r="EA37" s="644"/>
      <c r="EB37" s="644"/>
      <c r="EC37" s="645"/>
    </row>
    <row r="38" spans="2:133" ht="11.25" customHeight="1">
      <c r="AQ38" s="646" t="s">
        <v>317</v>
      </c>
      <c r="AR38" s="647"/>
      <c r="AS38" s="647"/>
      <c r="AT38" s="647"/>
      <c r="AU38" s="647"/>
      <c r="AV38" s="647"/>
      <c r="AW38" s="647"/>
      <c r="AX38" s="647"/>
      <c r="AY38" s="648"/>
      <c r="AZ38" s="620">
        <v>1514</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6827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1797523</v>
      </c>
      <c r="CS38" s="621"/>
      <c r="CT38" s="621"/>
      <c r="CU38" s="621"/>
      <c r="CV38" s="621"/>
      <c r="CW38" s="621"/>
      <c r="CX38" s="621"/>
      <c r="CY38" s="622"/>
      <c r="CZ38" s="623">
        <v>10.9</v>
      </c>
      <c r="DA38" s="641"/>
      <c r="DB38" s="641"/>
      <c r="DC38" s="642"/>
      <c r="DD38" s="626">
        <v>1568091</v>
      </c>
      <c r="DE38" s="621"/>
      <c r="DF38" s="621"/>
      <c r="DG38" s="621"/>
      <c r="DH38" s="621"/>
      <c r="DI38" s="621"/>
      <c r="DJ38" s="621"/>
      <c r="DK38" s="622"/>
      <c r="DL38" s="626">
        <v>1493249</v>
      </c>
      <c r="DM38" s="621"/>
      <c r="DN38" s="621"/>
      <c r="DO38" s="621"/>
      <c r="DP38" s="621"/>
      <c r="DQ38" s="621"/>
      <c r="DR38" s="621"/>
      <c r="DS38" s="621"/>
      <c r="DT38" s="621"/>
      <c r="DU38" s="621"/>
      <c r="DV38" s="622"/>
      <c r="DW38" s="643">
        <v>16.7</v>
      </c>
      <c r="DX38" s="644"/>
      <c r="DY38" s="644"/>
      <c r="DZ38" s="644"/>
      <c r="EA38" s="644"/>
      <c r="EB38" s="644"/>
      <c r="EC38" s="645"/>
    </row>
    <row r="39" spans="2:133" ht="11.25" customHeight="1">
      <c r="AQ39" s="646" t="s">
        <v>320</v>
      </c>
      <c r="AR39" s="647"/>
      <c r="AS39" s="647"/>
      <c r="AT39" s="647"/>
      <c r="AU39" s="647"/>
      <c r="AV39" s="647"/>
      <c r="AW39" s="647"/>
      <c r="AX39" s="647"/>
      <c r="AY39" s="648"/>
      <c r="AZ39" s="620">
        <v>610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78</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549932</v>
      </c>
      <c r="CS39" s="639"/>
      <c r="CT39" s="639"/>
      <c r="CU39" s="639"/>
      <c r="CV39" s="639"/>
      <c r="CW39" s="639"/>
      <c r="CX39" s="639"/>
      <c r="CY39" s="640"/>
      <c r="CZ39" s="623">
        <v>3.3</v>
      </c>
      <c r="DA39" s="641"/>
      <c r="DB39" s="641"/>
      <c r="DC39" s="642"/>
      <c r="DD39" s="626">
        <v>364190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299436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10350</v>
      </c>
      <c r="CS40" s="621"/>
      <c r="CT40" s="621"/>
      <c r="CU40" s="621"/>
      <c r="CV40" s="621"/>
      <c r="CW40" s="621"/>
      <c r="CX40" s="621"/>
      <c r="CY40" s="622"/>
      <c r="CZ40" s="623">
        <v>0.1</v>
      </c>
      <c r="DA40" s="641"/>
      <c r="DB40" s="641"/>
      <c r="DC40" s="642"/>
      <c r="DD40" s="626">
        <v>10350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1122047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448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3643191</v>
      </c>
      <c r="CS42" s="621"/>
      <c r="CT42" s="621"/>
      <c r="CU42" s="621"/>
      <c r="CV42" s="621"/>
      <c r="CW42" s="621"/>
      <c r="CX42" s="621"/>
      <c r="CY42" s="622"/>
      <c r="CZ42" s="623">
        <v>22</v>
      </c>
      <c r="DA42" s="624"/>
      <c r="DB42" s="624"/>
      <c r="DC42" s="625"/>
      <c r="DD42" s="626">
        <v>1074892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70461</v>
      </c>
      <c r="CS43" s="639"/>
      <c r="CT43" s="639"/>
      <c r="CU43" s="639"/>
      <c r="CV43" s="639"/>
      <c r="CW43" s="639"/>
      <c r="CX43" s="639"/>
      <c r="CY43" s="640"/>
      <c r="CZ43" s="623">
        <v>0.4</v>
      </c>
      <c r="DA43" s="641"/>
      <c r="DB43" s="641"/>
      <c r="DC43" s="642"/>
      <c r="DD43" s="626">
        <v>70461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3515364</v>
      </c>
      <c r="CS44" s="621"/>
      <c r="CT44" s="621"/>
      <c r="CU44" s="621"/>
      <c r="CV44" s="621"/>
      <c r="CW44" s="621"/>
      <c r="CX44" s="621"/>
      <c r="CY44" s="622"/>
      <c r="CZ44" s="623">
        <v>21.2</v>
      </c>
      <c r="DA44" s="624"/>
      <c r="DB44" s="624"/>
      <c r="DC44" s="625"/>
      <c r="DD44" s="626">
        <v>1017046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1517889</v>
      </c>
      <c r="CS45" s="639"/>
      <c r="CT45" s="639"/>
      <c r="CU45" s="639"/>
      <c r="CV45" s="639"/>
      <c r="CW45" s="639"/>
      <c r="CX45" s="639"/>
      <c r="CY45" s="640"/>
      <c r="CZ45" s="623">
        <v>9.1999999999999993</v>
      </c>
      <c r="DA45" s="641"/>
      <c r="DB45" s="641"/>
      <c r="DC45" s="642"/>
      <c r="DD45" s="626">
        <v>82141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1885621</v>
      </c>
      <c r="CS46" s="621"/>
      <c r="CT46" s="621"/>
      <c r="CU46" s="621"/>
      <c r="CV46" s="621"/>
      <c r="CW46" s="621"/>
      <c r="CX46" s="621"/>
      <c r="CY46" s="622"/>
      <c r="CZ46" s="623">
        <v>11.4</v>
      </c>
      <c r="DA46" s="624"/>
      <c r="DB46" s="624"/>
      <c r="DC46" s="625"/>
      <c r="DD46" s="626">
        <v>911151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127827</v>
      </c>
      <c r="CS47" s="639"/>
      <c r="CT47" s="639"/>
      <c r="CU47" s="639"/>
      <c r="CV47" s="639"/>
      <c r="CW47" s="639"/>
      <c r="CX47" s="639"/>
      <c r="CY47" s="640"/>
      <c r="CZ47" s="623">
        <v>0.8</v>
      </c>
      <c r="DA47" s="641"/>
      <c r="DB47" s="641"/>
      <c r="DC47" s="642"/>
      <c r="DD47" s="626">
        <v>57846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16557906</v>
      </c>
      <c r="CS49" s="605"/>
      <c r="CT49" s="605"/>
      <c r="CU49" s="605"/>
      <c r="CV49" s="605"/>
      <c r="CW49" s="605"/>
      <c r="CX49" s="605"/>
      <c r="CY49" s="606"/>
      <c r="CZ49" s="607">
        <v>100</v>
      </c>
      <c r="DA49" s="608"/>
      <c r="DB49" s="608"/>
      <c r="DC49" s="609"/>
      <c r="DD49" s="610">
        <v>10236835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17202</v>
      </c>
      <c r="R7" s="1134"/>
      <c r="S7" s="1134"/>
      <c r="T7" s="1134"/>
      <c r="U7" s="1134"/>
      <c r="V7" s="1134">
        <v>16569</v>
      </c>
      <c r="W7" s="1134"/>
      <c r="X7" s="1134"/>
      <c r="Y7" s="1134"/>
      <c r="Z7" s="1134"/>
      <c r="AA7" s="1134">
        <v>633</v>
      </c>
      <c r="AB7" s="1134"/>
      <c r="AC7" s="1134"/>
      <c r="AD7" s="1134"/>
      <c r="AE7" s="1135"/>
      <c r="AF7" s="1136">
        <v>554</v>
      </c>
      <c r="AG7" s="1137"/>
      <c r="AH7" s="1137"/>
      <c r="AI7" s="1137"/>
      <c r="AJ7" s="1138"/>
      <c r="AK7" s="1120" t="s">
        <v>540</v>
      </c>
      <c r="AL7" s="1121"/>
      <c r="AM7" s="1121"/>
      <c r="AN7" s="1121"/>
      <c r="AO7" s="1121"/>
      <c r="AP7" s="1121">
        <v>21358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365</v>
      </c>
      <c r="CI7" s="1118"/>
      <c r="CJ7" s="1118"/>
      <c r="CK7" s="1118"/>
      <c r="CL7" s="1119"/>
      <c r="CM7" s="1117">
        <v>62036</v>
      </c>
      <c r="CN7" s="1118"/>
      <c r="CO7" s="1118"/>
      <c r="CP7" s="1118"/>
      <c r="CQ7" s="1119"/>
      <c r="CR7" s="1117">
        <v>5</v>
      </c>
      <c r="CS7" s="1118"/>
      <c r="CT7" s="1118"/>
      <c r="CU7" s="1118"/>
      <c r="CV7" s="1119"/>
      <c r="CW7" s="1117" t="s">
        <v>548</v>
      </c>
      <c r="CX7" s="1118"/>
      <c r="CY7" s="1118"/>
      <c r="CZ7" s="1118"/>
      <c r="DA7" s="1119"/>
      <c r="DB7" s="1117" t="s">
        <v>548</v>
      </c>
      <c r="DC7" s="1118"/>
      <c r="DD7" s="1118"/>
      <c r="DE7" s="1118"/>
      <c r="DF7" s="1119"/>
      <c r="DG7" s="1117">
        <v>473</v>
      </c>
      <c r="DH7" s="1118"/>
      <c r="DI7" s="1118"/>
      <c r="DJ7" s="1118"/>
      <c r="DK7" s="1119"/>
      <c r="DL7" s="1117" t="s">
        <v>548</v>
      </c>
      <c r="DM7" s="1118"/>
      <c r="DN7" s="1118"/>
      <c r="DO7" s="1118"/>
      <c r="DP7" s="1119"/>
      <c r="DQ7" s="1117">
        <v>109</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20</v>
      </c>
      <c r="R8" s="1073"/>
      <c r="S8" s="1073"/>
      <c r="T8" s="1073"/>
      <c r="U8" s="1073"/>
      <c r="V8" s="1073">
        <v>20</v>
      </c>
      <c r="W8" s="1073"/>
      <c r="X8" s="1073"/>
      <c r="Y8" s="1073"/>
      <c r="Z8" s="1073"/>
      <c r="AA8" s="1073" t="s">
        <v>541</v>
      </c>
      <c r="AB8" s="1073"/>
      <c r="AC8" s="1073"/>
      <c r="AD8" s="1073"/>
      <c r="AE8" s="1074"/>
      <c r="AF8" s="1048" t="s">
        <v>111</v>
      </c>
      <c r="AG8" s="1049"/>
      <c r="AH8" s="1049"/>
      <c r="AI8" s="1049"/>
      <c r="AJ8" s="1050"/>
      <c r="AK8" s="1115">
        <v>7</v>
      </c>
      <c r="AL8" s="1116"/>
      <c r="AM8" s="1116"/>
      <c r="AN8" s="1116"/>
      <c r="AO8" s="1116"/>
      <c r="AP8" s="1116" t="s">
        <v>540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-2844</v>
      </c>
      <c r="CI8" s="1019"/>
      <c r="CJ8" s="1019"/>
      <c r="CK8" s="1019"/>
      <c r="CL8" s="1020"/>
      <c r="CM8" s="1018">
        <v>16875</v>
      </c>
      <c r="CN8" s="1019"/>
      <c r="CO8" s="1019"/>
      <c r="CP8" s="1019"/>
      <c r="CQ8" s="1020"/>
      <c r="CR8" s="1018">
        <v>10</v>
      </c>
      <c r="CS8" s="1019"/>
      <c r="CT8" s="1019"/>
      <c r="CU8" s="1019"/>
      <c r="CV8" s="1020"/>
      <c r="CW8" s="1018" t="s">
        <v>549</v>
      </c>
      <c r="CX8" s="1019"/>
      <c r="CY8" s="1019"/>
      <c r="CZ8" s="1019"/>
      <c r="DA8" s="1020"/>
      <c r="DB8" s="1018" t="s">
        <v>548</v>
      </c>
      <c r="DC8" s="1019"/>
      <c r="DD8" s="1019"/>
      <c r="DE8" s="1019"/>
      <c r="DF8" s="1020"/>
      <c r="DG8" s="1018" t="s">
        <v>548</v>
      </c>
      <c r="DH8" s="1019"/>
      <c r="DI8" s="1019"/>
      <c r="DJ8" s="1019"/>
      <c r="DK8" s="1020"/>
      <c r="DL8" s="1018" t="s">
        <v>548</v>
      </c>
      <c r="DM8" s="1019"/>
      <c r="DN8" s="1019"/>
      <c r="DO8" s="1019"/>
      <c r="DP8" s="1020"/>
      <c r="DQ8" s="1018" t="s">
        <v>548</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17215</v>
      </c>
      <c r="R23" s="1098"/>
      <c r="S23" s="1098"/>
      <c r="T23" s="1098"/>
      <c r="U23" s="1098"/>
      <c r="V23" s="1098">
        <v>16582</v>
      </c>
      <c r="W23" s="1098"/>
      <c r="X23" s="1098"/>
      <c r="Y23" s="1098"/>
      <c r="Z23" s="1098"/>
      <c r="AA23" s="1098">
        <v>633</v>
      </c>
      <c r="AB23" s="1098"/>
      <c r="AC23" s="1098"/>
      <c r="AD23" s="1098"/>
      <c r="AE23" s="1099"/>
      <c r="AF23" s="1100">
        <v>554</v>
      </c>
      <c r="AG23" s="1098"/>
      <c r="AH23" s="1098"/>
      <c r="AI23" s="1098"/>
      <c r="AJ23" s="1101"/>
      <c r="AK23" s="1102"/>
      <c r="AL23" s="1103"/>
      <c r="AM23" s="1103"/>
      <c r="AN23" s="1103"/>
      <c r="AO23" s="1103"/>
      <c r="AP23" s="1098">
        <v>21358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4812</v>
      </c>
      <c r="R28" s="1083"/>
      <c r="S28" s="1083"/>
      <c r="T28" s="1083"/>
      <c r="U28" s="1083"/>
      <c r="V28" s="1083">
        <v>4793</v>
      </c>
      <c r="W28" s="1083"/>
      <c r="X28" s="1083"/>
      <c r="Y28" s="1083"/>
      <c r="Z28" s="1083"/>
      <c r="AA28" s="1083">
        <v>18</v>
      </c>
      <c r="AB28" s="1083"/>
      <c r="AC28" s="1083"/>
      <c r="AD28" s="1083"/>
      <c r="AE28" s="1084"/>
      <c r="AF28" s="1085">
        <v>18</v>
      </c>
      <c r="AG28" s="1083"/>
      <c r="AH28" s="1083"/>
      <c r="AI28" s="1083"/>
      <c r="AJ28" s="1086"/>
      <c r="AK28" s="1087">
        <v>299</v>
      </c>
      <c r="AL28" s="1075"/>
      <c r="AM28" s="1075"/>
      <c r="AN28" s="1075"/>
      <c r="AO28" s="1075"/>
      <c r="AP28" s="1075" t="s">
        <v>540</v>
      </c>
      <c r="AQ28" s="1075"/>
      <c r="AR28" s="1075"/>
      <c r="AS28" s="1075"/>
      <c r="AT28" s="1075"/>
      <c r="AU28" s="1075" t="s">
        <v>540</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3585</v>
      </c>
      <c r="R29" s="1073"/>
      <c r="S29" s="1073"/>
      <c r="T29" s="1073"/>
      <c r="U29" s="1073"/>
      <c r="V29" s="1073">
        <v>3467</v>
      </c>
      <c r="W29" s="1073"/>
      <c r="X29" s="1073"/>
      <c r="Y29" s="1073"/>
      <c r="Z29" s="1073"/>
      <c r="AA29" s="1073">
        <v>119</v>
      </c>
      <c r="AB29" s="1073"/>
      <c r="AC29" s="1073"/>
      <c r="AD29" s="1073"/>
      <c r="AE29" s="1074"/>
      <c r="AF29" s="1048">
        <v>119</v>
      </c>
      <c r="AG29" s="1049"/>
      <c r="AH29" s="1049"/>
      <c r="AI29" s="1049"/>
      <c r="AJ29" s="1050"/>
      <c r="AK29" s="1009">
        <v>540</v>
      </c>
      <c r="AL29" s="1000"/>
      <c r="AM29" s="1000"/>
      <c r="AN29" s="1000"/>
      <c r="AO29" s="1000"/>
      <c r="AP29" s="1000" t="s">
        <v>540</v>
      </c>
      <c r="AQ29" s="1000"/>
      <c r="AR29" s="1000"/>
      <c r="AS29" s="1000"/>
      <c r="AT29" s="1000"/>
      <c r="AU29" s="1000" t="s">
        <v>540</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413</v>
      </c>
      <c r="R30" s="1073"/>
      <c r="S30" s="1073"/>
      <c r="T30" s="1073"/>
      <c r="U30" s="1073"/>
      <c r="V30" s="1073">
        <v>412</v>
      </c>
      <c r="W30" s="1073"/>
      <c r="X30" s="1073"/>
      <c r="Y30" s="1073"/>
      <c r="Z30" s="1073"/>
      <c r="AA30" s="1073">
        <v>1</v>
      </c>
      <c r="AB30" s="1073"/>
      <c r="AC30" s="1073"/>
      <c r="AD30" s="1073"/>
      <c r="AE30" s="1074"/>
      <c r="AF30" s="1048">
        <v>1</v>
      </c>
      <c r="AG30" s="1049"/>
      <c r="AH30" s="1049"/>
      <c r="AI30" s="1049"/>
      <c r="AJ30" s="1050"/>
      <c r="AK30" s="1009">
        <v>138</v>
      </c>
      <c r="AL30" s="1000"/>
      <c r="AM30" s="1000"/>
      <c r="AN30" s="1000"/>
      <c r="AO30" s="1000"/>
      <c r="AP30" s="1000" t="s">
        <v>540</v>
      </c>
      <c r="AQ30" s="1000"/>
      <c r="AR30" s="1000"/>
      <c r="AS30" s="1000"/>
      <c r="AT30" s="1000"/>
      <c r="AU30" s="1000" t="s">
        <v>540</v>
      </c>
      <c r="AV30" s="1000"/>
      <c r="AW30" s="1000"/>
      <c r="AX30" s="1000"/>
      <c r="AY30" s="1000"/>
      <c r="AZ30" s="1071"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396</v>
      </c>
      <c r="R31" s="1073"/>
      <c r="S31" s="1073"/>
      <c r="T31" s="1073"/>
      <c r="U31" s="1073"/>
      <c r="V31" s="1073">
        <v>385</v>
      </c>
      <c r="W31" s="1073"/>
      <c r="X31" s="1073"/>
      <c r="Y31" s="1073"/>
      <c r="Z31" s="1073"/>
      <c r="AA31" s="1073">
        <v>11</v>
      </c>
      <c r="AB31" s="1073"/>
      <c r="AC31" s="1073"/>
      <c r="AD31" s="1073"/>
      <c r="AE31" s="1074"/>
      <c r="AF31" s="1048">
        <v>648</v>
      </c>
      <c r="AG31" s="1049"/>
      <c r="AH31" s="1049"/>
      <c r="AI31" s="1049"/>
      <c r="AJ31" s="1050"/>
      <c r="AK31" s="1009" t="s">
        <v>540</v>
      </c>
      <c r="AL31" s="1000"/>
      <c r="AM31" s="1000"/>
      <c r="AN31" s="1000"/>
      <c r="AO31" s="1000"/>
      <c r="AP31" s="1000">
        <v>2515</v>
      </c>
      <c r="AQ31" s="1000"/>
      <c r="AR31" s="1000"/>
      <c r="AS31" s="1000"/>
      <c r="AT31" s="1000"/>
      <c r="AU31" s="1000">
        <v>3</v>
      </c>
      <c r="AV31" s="1000"/>
      <c r="AW31" s="1000"/>
      <c r="AX31" s="1000"/>
      <c r="AY31" s="1000"/>
      <c r="AZ31" s="1071" t="s">
        <v>540</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553</v>
      </c>
      <c r="R32" s="1073"/>
      <c r="S32" s="1073"/>
      <c r="T32" s="1073"/>
      <c r="U32" s="1073"/>
      <c r="V32" s="1073">
        <v>553</v>
      </c>
      <c r="W32" s="1073"/>
      <c r="X32" s="1073"/>
      <c r="Y32" s="1073"/>
      <c r="Z32" s="1073"/>
      <c r="AA32" s="1073">
        <v>0</v>
      </c>
      <c r="AB32" s="1073"/>
      <c r="AC32" s="1073"/>
      <c r="AD32" s="1073"/>
      <c r="AE32" s="1074"/>
      <c r="AF32" s="1048">
        <v>0</v>
      </c>
      <c r="AG32" s="1049"/>
      <c r="AH32" s="1049"/>
      <c r="AI32" s="1049"/>
      <c r="AJ32" s="1050"/>
      <c r="AK32" s="1009">
        <v>15</v>
      </c>
      <c r="AL32" s="1000"/>
      <c r="AM32" s="1000"/>
      <c r="AN32" s="1000"/>
      <c r="AO32" s="1000"/>
      <c r="AP32" s="1000">
        <v>1792</v>
      </c>
      <c r="AQ32" s="1000"/>
      <c r="AR32" s="1000"/>
      <c r="AS32" s="1000"/>
      <c r="AT32" s="1000"/>
      <c r="AU32" s="1000">
        <v>556</v>
      </c>
      <c r="AV32" s="1000"/>
      <c r="AW32" s="1000"/>
      <c r="AX32" s="1000"/>
      <c r="AY32" s="1000"/>
      <c r="AZ32" s="1071" t="s">
        <v>540</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1</v>
      </c>
      <c r="R33" s="1073"/>
      <c r="S33" s="1073"/>
      <c r="T33" s="1073"/>
      <c r="U33" s="1073"/>
      <c r="V33" s="1073">
        <v>1</v>
      </c>
      <c r="W33" s="1073"/>
      <c r="X33" s="1073"/>
      <c r="Y33" s="1073"/>
      <c r="Z33" s="1073"/>
      <c r="AA33" s="1073" t="s">
        <v>541</v>
      </c>
      <c r="AB33" s="1073"/>
      <c r="AC33" s="1073"/>
      <c r="AD33" s="1073"/>
      <c r="AE33" s="1074"/>
      <c r="AF33" s="1048" t="s">
        <v>111</v>
      </c>
      <c r="AG33" s="1049"/>
      <c r="AH33" s="1049"/>
      <c r="AI33" s="1049"/>
      <c r="AJ33" s="1050"/>
      <c r="AK33" s="1009">
        <v>1</v>
      </c>
      <c r="AL33" s="1000"/>
      <c r="AM33" s="1000"/>
      <c r="AN33" s="1000"/>
      <c r="AO33" s="1000"/>
      <c r="AP33" s="1000" t="s">
        <v>540</v>
      </c>
      <c r="AQ33" s="1000"/>
      <c r="AR33" s="1000"/>
      <c r="AS33" s="1000"/>
      <c r="AT33" s="1000"/>
      <c r="AU33" s="1000" t="s">
        <v>540</v>
      </c>
      <c r="AV33" s="1000"/>
      <c r="AW33" s="1000"/>
      <c r="AX33" s="1000"/>
      <c r="AY33" s="1000"/>
      <c r="AZ33" s="1071" t="s">
        <v>540</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689</v>
      </c>
      <c r="R34" s="1073"/>
      <c r="S34" s="1073"/>
      <c r="T34" s="1073"/>
      <c r="U34" s="1073"/>
      <c r="V34" s="1073">
        <v>689</v>
      </c>
      <c r="W34" s="1073"/>
      <c r="X34" s="1073"/>
      <c r="Y34" s="1073"/>
      <c r="Z34" s="1073"/>
      <c r="AA34" s="1073" t="s">
        <v>540</v>
      </c>
      <c r="AB34" s="1073"/>
      <c r="AC34" s="1073"/>
      <c r="AD34" s="1073"/>
      <c r="AE34" s="1074"/>
      <c r="AF34" s="1048" t="s">
        <v>111</v>
      </c>
      <c r="AG34" s="1049"/>
      <c r="AH34" s="1049"/>
      <c r="AI34" s="1049"/>
      <c r="AJ34" s="1050"/>
      <c r="AK34" s="1009">
        <v>289</v>
      </c>
      <c r="AL34" s="1000"/>
      <c r="AM34" s="1000"/>
      <c r="AN34" s="1000"/>
      <c r="AO34" s="1000"/>
      <c r="AP34" s="1000">
        <v>4183</v>
      </c>
      <c r="AQ34" s="1000"/>
      <c r="AR34" s="1000"/>
      <c r="AS34" s="1000"/>
      <c r="AT34" s="1000"/>
      <c r="AU34" s="1000">
        <v>3066</v>
      </c>
      <c r="AV34" s="1000"/>
      <c r="AW34" s="1000"/>
      <c r="AX34" s="1000"/>
      <c r="AY34" s="1000"/>
      <c r="AZ34" s="1071" t="s">
        <v>540</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18</v>
      </c>
      <c r="R35" s="1073"/>
      <c r="S35" s="1073"/>
      <c r="T35" s="1073"/>
      <c r="U35" s="1073"/>
      <c r="V35" s="1073">
        <v>18</v>
      </c>
      <c r="W35" s="1073"/>
      <c r="X35" s="1073"/>
      <c r="Y35" s="1073"/>
      <c r="Z35" s="1073"/>
      <c r="AA35" s="1073" t="s">
        <v>540</v>
      </c>
      <c r="AB35" s="1073"/>
      <c r="AC35" s="1073"/>
      <c r="AD35" s="1073"/>
      <c r="AE35" s="1074"/>
      <c r="AF35" s="1048" t="s">
        <v>111</v>
      </c>
      <c r="AG35" s="1049"/>
      <c r="AH35" s="1049"/>
      <c r="AI35" s="1049"/>
      <c r="AJ35" s="1050"/>
      <c r="AK35" s="1009">
        <v>10</v>
      </c>
      <c r="AL35" s="1000"/>
      <c r="AM35" s="1000"/>
      <c r="AN35" s="1000"/>
      <c r="AO35" s="1000"/>
      <c r="AP35" s="1000">
        <v>126</v>
      </c>
      <c r="AQ35" s="1000"/>
      <c r="AR35" s="1000"/>
      <c r="AS35" s="1000"/>
      <c r="AT35" s="1000"/>
      <c r="AU35" s="1000">
        <v>122</v>
      </c>
      <c r="AV35" s="1000"/>
      <c r="AW35" s="1000"/>
      <c r="AX35" s="1000"/>
      <c r="AY35" s="1000"/>
      <c r="AZ35" s="1071" t="s">
        <v>540</v>
      </c>
      <c r="BA35" s="1071"/>
      <c r="BB35" s="1071"/>
      <c r="BC35" s="1071"/>
      <c r="BD35" s="1071"/>
      <c r="BE35" s="1061" t="s">
        <v>386</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3</v>
      </c>
      <c r="R36" s="1073"/>
      <c r="S36" s="1073"/>
      <c r="T36" s="1073"/>
      <c r="U36" s="1073"/>
      <c r="V36" s="1073">
        <v>3</v>
      </c>
      <c r="W36" s="1073"/>
      <c r="X36" s="1073"/>
      <c r="Y36" s="1073"/>
      <c r="Z36" s="1073"/>
      <c r="AA36" s="1073" t="s">
        <v>540</v>
      </c>
      <c r="AB36" s="1073"/>
      <c r="AC36" s="1073"/>
      <c r="AD36" s="1073"/>
      <c r="AE36" s="1074"/>
      <c r="AF36" s="1048" t="s">
        <v>111</v>
      </c>
      <c r="AG36" s="1049"/>
      <c r="AH36" s="1049"/>
      <c r="AI36" s="1049"/>
      <c r="AJ36" s="1050"/>
      <c r="AK36" s="1009">
        <v>2</v>
      </c>
      <c r="AL36" s="1000"/>
      <c r="AM36" s="1000"/>
      <c r="AN36" s="1000"/>
      <c r="AO36" s="1000"/>
      <c r="AP36" s="1000" t="s">
        <v>540</v>
      </c>
      <c r="AQ36" s="1000"/>
      <c r="AR36" s="1000"/>
      <c r="AS36" s="1000"/>
      <c r="AT36" s="1000"/>
      <c r="AU36" s="1000" t="s">
        <v>540</v>
      </c>
      <c r="AV36" s="1000"/>
      <c r="AW36" s="1000"/>
      <c r="AX36" s="1000"/>
      <c r="AY36" s="1000"/>
      <c r="AZ36" s="1071" t="s">
        <v>540</v>
      </c>
      <c r="BA36" s="1071"/>
      <c r="BB36" s="1071"/>
      <c r="BC36" s="1071"/>
      <c r="BD36" s="1071"/>
      <c r="BE36" s="1061" t="s">
        <v>386</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785</v>
      </c>
      <c r="AG63" s="988"/>
      <c r="AH63" s="988"/>
      <c r="AI63" s="988"/>
      <c r="AJ63" s="1059"/>
      <c r="AK63" s="1060"/>
      <c r="AL63" s="992"/>
      <c r="AM63" s="992"/>
      <c r="AN63" s="992"/>
      <c r="AO63" s="992"/>
      <c r="AP63" s="988">
        <v>8616</v>
      </c>
      <c r="AQ63" s="988"/>
      <c r="AR63" s="988"/>
      <c r="AS63" s="988"/>
      <c r="AT63" s="988"/>
      <c r="AU63" s="988">
        <v>3747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542</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540</v>
      </c>
      <c r="AQ68" s="1011"/>
      <c r="AR68" s="1011"/>
      <c r="AS68" s="1011"/>
      <c r="AT68" s="1011"/>
      <c r="AU68" s="1011" t="s">
        <v>540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384</v>
      </c>
      <c r="R69" s="1000"/>
      <c r="S69" s="1000"/>
      <c r="T69" s="1000"/>
      <c r="U69" s="1000"/>
      <c r="V69" s="1000">
        <v>367</v>
      </c>
      <c r="W69" s="1000"/>
      <c r="X69" s="1000"/>
      <c r="Y69" s="1000"/>
      <c r="Z69" s="1000"/>
      <c r="AA69" s="1000">
        <v>17</v>
      </c>
      <c r="AB69" s="1000"/>
      <c r="AC69" s="1000"/>
      <c r="AD69" s="1000"/>
      <c r="AE69" s="1000"/>
      <c r="AF69" s="1000">
        <v>17</v>
      </c>
      <c r="AG69" s="1000"/>
      <c r="AH69" s="1000"/>
      <c r="AI69" s="1000"/>
      <c r="AJ69" s="1000"/>
      <c r="AK69" s="1000" t="s">
        <v>540</v>
      </c>
      <c r="AL69" s="1000"/>
      <c r="AM69" s="1000"/>
      <c r="AN69" s="1000"/>
      <c r="AO69" s="1000"/>
      <c r="AP69" s="1000" t="s">
        <v>540</v>
      </c>
      <c r="AQ69" s="1000"/>
      <c r="AR69" s="1000"/>
      <c r="AS69" s="1000"/>
      <c r="AT69" s="1000"/>
      <c r="AU69" s="1000" t="s">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1973</v>
      </c>
      <c r="R70" s="1000"/>
      <c r="S70" s="1000"/>
      <c r="T70" s="1000"/>
      <c r="U70" s="1000"/>
      <c r="V70" s="1000">
        <v>1969</v>
      </c>
      <c r="W70" s="1000"/>
      <c r="X70" s="1000"/>
      <c r="Y70" s="1000"/>
      <c r="Z70" s="1000"/>
      <c r="AA70" s="1000">
        <v>4</v>
      </c>
      <c r="AB70" s="1000"/>
      <c r="AC70" s="1000"/>
      <c r="AD70" s="1000"/>
      <c r="AE70" s="1000"/>
      <c r="AF70" s="1000">
        <v>4</v>
      </c>
      <c r="AG70" s="1000"/>
      <c r="AH70" s="1000"/>
      <c r="AI70" s="1000"/>
      <c r="AJ70" s="1000"/>
      <c r="AK70" s="1000" t="s">
        <v>540</v>
      </c>
      <c r="AL70" s="1000"/>
      <c r="AM70" s="1000"/>
      <c r="AN70" s="1000"/>
      <c r="AO70" s="1000"/>
      <c r="AP70" s="1000" t="s">
        <v>540</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277097</v>
      </c>
      <c r="R71" s="1000"/>
      <c r="S71" s="1000"/>
      <c r="T71" s="1000"/>
      <c r="U71" s="1000"/>
      <c r="V71" s="1000">
        <v>265172</v>
      </c>
      <c r="W71" s="1000"/>
      <c r="X71" s="1000"/>
      <c r="Y71" s="1000"/>
      <c r="Z71" s="1000"/>
      <c r="AA71" s="1000">
        <v>11924</v>
      </c>
      <c r="AB71" s="1000"/>
      <c r="AC71" s="1000"/>
      <c r="AD71" s="1000"/>
      <c r="AE71" s="1000"/>
      <c r="AF71" s="1000">
        <v>11924</v>
      </c>
      <c r="AG71" s="1000"/>
      <c r="AH71" s="1000"/>
      <c r="AI71" s="1000"/>
      <c r="AJ71" s="1000"/>
      <c r="AK71" s="1000">
        <v>1891</v>
      </c>
      <c r="AL71" s="1000"/>
      <c r="AM71" s="1000"/>
      <c r="AN71" s="1000"/>
      <c r="AO71" s="1000"/>
      <c r="AP71" s="1000" t="s">
        <v>540</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13390</v>
      </c>
      <c r="AG88" s="988"/>
      <c r="AH88" s="988"/>
      <c r="AI88" s="988"/>
      <c r="AJ88" s="988"/>
      <c r="AK88" s="992"/>
      <c r="AL88" s="992"/>
      <c r="AM88" s="992"/>
      <c r="AN88" s="992"/>
      <c r="AO88" s="992"/>
      <c r="AP88" s="988" t="s">
        <v>540</v>
      </c>
      <c r="AQ88" s="988"/>
      <c r="AR88" s="988"/>
      <c r="AS88" s="988"/>
      <c r="AT88" s="988"/>
      <c r="AU88" s="988" t="s">
        <v>540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v>
      </c>
      <c r="CS102" s="980"/>
      <c r="CT102" s="980"/>
      <c r="CU102" s="980"/>
      <c r="CV102" s="981"/>
      <c r="CW102" s="979" t="s">
        <v>548</v>
      </c>
      <c r="CX102" s="980"/>
      <c r="CY102" s="980"/>
      <c r="CZ102" s="980"/>
      <c r="DA102" s="981"/>
      <c r="DB102" s="979" t="s">
        <v>548</v>
      </c>
      <c r="DC102" s="980"/>
      <c r="DD102" s="980"/>
      <c r="DE102" s="980"/>
      <c r="DF102" s="981"/>
      <c r="DG102" s="979">
        <v>473</v>
      </c>
      <c r="DH102" s="980"/>
      <c r="DI102" s="980"/>
      <c r="DJ102" s="980"/>
      <c r="DK102" s="981"/>
      <c r="DL102" s="979" t="s">
        <v>548</v>
      </c>
      <c r="DM102" s="980"/>
      <c r="DN102" s="980"/>
      <c r="DO102" s="980"/>
      <c r="DP102" s="981"/>
      <c r="DQ102" s="979">
        <v>109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1997592</v>
      </c>
      <c r="AB110" s="916"/>
      <c r="AC110" s="916"/>
      <c r="AD110" s="916"/>
      <c r="AE110" s="917"/>
      <c r="AF110" s="918">
        <v>2070910</v>
      </c>
      <c r="AG110" s="916"/>
      <c r="AH110" s="916"/>
      <c r="AI110" s="916"/>
      <c r="AJ110" s="917"/>
      <c r="AK110" s="918">
        <v>1987085</v>
      </c>
      <c r="AL110" s="916"/>
      <c r="AM110" s="916"/>
      <c r="AN110" s="916"/>
      <c r="AO110" s="917"/>
      <c r="AP110" s="919">
        <v>27.6</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20623008</v>
      </c>
      <c r="BR110" s="863"/>
      <c r="BS110" s="863"/>
      <c r="BT110" s="863"/>
      <c r="BU110" s="863"/>
      <c r="BV110" s="863">
        <v>21311573</v>
      </c>
      <c r="BW110" s="863"/>
      <c r="BX110" s="863"/>
      <c r="BY110" s="863"/>
      <c r="BZ110" s="863"/>
      <c r="CA110" s="863">
        <v>21357802</v>
      </c>
      <c r="CB110" s="863"/>
      <c r="CC110" s="863"/>
      <c r="CD110" s="863"/>
      <c r="CE110" s="863"/>
      <c r="CF110" s="887">
        <v>297</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203043</v>
      </c>
      <c r="BR111" s="835"/>
      <c r="BS111" s="835"/>
      <c r="BT111" s="835"/>
      <c r="BU111" s="835"/>
      <c r="BV111" s="835">
        <v>164552</v>
      </c>
      <c r="BW111" s="835"/>
      <c r="BX111" s="835"/>
      <c r="BY111" s="835"/>
      <c r="BZ111" s="835"/>
      <c r="CA111" s="835">
        <v>126329</v>
      </c>
      <c r="CB111" s="835"/>
      <c r="CC111" s="835"/>
      <c r="CD111" s="835"/>
      <c r="CE111" s="835"/>
      <c r="CF111" s="896">
        <v>1.8</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4108874</v>
      </c>
      <c r="BR112" s="835"/>
      <c r="BS112" s="835"/>
      <c r="BT112" s="835"/>
      <c r="BU112" s="835"/>
      <c r="BV112" s="835">
        <v>3848604</v>
      </c>
      <c r="BW112" s="835"/>
      <c r="BX112" s="835"/>
      <c r="BY112" s="835"/>
      <c r="BZ112" s="835"/>
      <c r="CA112" s="835">
        <v>3746511</v>
      </c>
      <c r="CB112" s="835"/>
      <c r="CC112" s="835"/>
      <c r="CD112" s="835"/>
      <c r="CE112" s="835"/>
      <c r="CF112" s="896">
        <v>52.1</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389716</v>
      </c>
      <c r="AB113" s="944"/>
      <c r="AC113" s="944"/>
      <c r="AD113" s="944"/>
      <c r="AE113" s="945"/>
      <c r="AF113" s="946">
        <v>376849</v>
      </c>
      <c r="AG113" s="944"/>
      <c r="AH113" s="944"/>
      <c r="AI113" s="944"/>
      <c r="AJ113" s="945"/>
      <c r="AK113" s="946">
        <v>369864</v>
      </c>
      <c r="AL113" s="944"/>
      <c r="AM113" s="944"/>
      <c r="AN113" s="944"/>
      <c r="AO113" s="945"/>
      <c r="AP113" s="947">
        <v>5.0999999999999996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3239418</v>
      </c>
      <c r="BR114" s="835"/>
      <c r="BS114" s="835"/>
      <c r="BT114" s="835"/>
      <c r="BU114" s="835"/>
      <c r="BV114" s="835">
        <v>3112256</v>
      </c>
      <c r="BW114" s="835"/>
      <c r="BX114" s="835"/>
      <c r="BY114" s="835"/>
      <c r="BZ114" s="835"/>
      <c r="CA114" s="835">
        <v>3172451</v>
      </c>
      <c r="CB114" s="835"/>
      <c r="CC114" s="835"/>
      <c r="CD114" s="835"/>
      <c r="CE114" s="835"/>
      <c r="CF114" s="896">
        <v>44.1</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21308</v>
      </c>
      <c r="DH114" s="798"/>
      <c r="DI114" s="798"/>
      <c r="DJ114" s="798"/>
      <c r="DK114" s="799"/>
      <c r="DL114" s="800">
        <v>15894</v>
      </c>
      <c r="DM114" s="798"/>
      <c r="DN114" s="798"/>
      <c r="DO114" s="798"/>
      <c r="DP114" s="799"/>
      <c r="DQ114" s="800">
        <v>10475</v>
      </c>
      <c r="DR114" s="798"/>
      <c r="DS114" s="798"/>
      <c r="DT114" s="798"/>
      <c r="DU114" s="799"/>
      <c r="DV114" s="845">
        <v>0.1</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40470</v>
      </c>
      <c r="AB115" s="944"/>
      <c r="AC115" s="944"/>
      <c r="AD115" s="944"/>
      <c r="AE115" s="945"/>
      <c r="AF115" s="946">
        <v>38869</v>
      </c>
      <c r="AG115" s="944"/>
      <c r="AH115" s="944"/>
      <c r="AI115" s="944"/>
      <c r="AJ115" s="945"/>
      <c r="AK115" s="946">
        <v>38544</v>
      </c>
      <c r="AL115" s="944"/>
      <c r="AM115" s="944"/>
      <c r="AN115" s="944"/>
      <c r="AO115" s="945"/>
      <c r="AP115" s="947">
        <v>0.5</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94869</v>
      </c>
      <c r="BR115" s="835"/>
      <c r="BS115" s="835"/>
      <c r="BT115" s="835"/>
      <c r="BU115" s="835"/>
      <c r="BV115" s="835">
        <v>110068</v>
      </c>
      <c r="BW115" s="835"/>
      <c r="BX115" s="835"/>
      <c r="BY115" s="835"/>
      <c r="BZ115" s="835"/>
      <c r="CA115" s="835">
        <v>108599</v>
      </c>
      <c r="CB115" s="835"/>
      <c r="CC115" s="835"/>
      <c r="CD115" s="835"/>
      <c r="CE115" s="835"/>
      <c r="CF115" s="896">
        <v>1.5</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2427778</v>
      </c>
      <c r="AB117" s="930"/>
      <c r="AC117" s="930"/>
      <c r="AD117" s="930"/>
      <c r="AE117" s="931"/>
      <c r="AF117" s="932">
        <v>2486628</v>
      </c>
      <c r="AG117" s="930"/>
      <c r="AH117" s="930"/>
      <c r="AI117" s="930"/>
      <c r="AJ117" s="931"/>
      <c r="AK117" s="932">
        <v>2395493</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28269212</v>
      </c>
      <c r="BR119" s="866"/>
      <c r="BS119" s="866"/>
      <c r="BT119" s="866"/>
      <c r="BU119" s="866"/>
      <c r="BV119" s="866">
        <v>28547053</v>
      </c>
      <c r="BW119" s="866"/>
      <c r="BX119" s="866"/>
      <c r="BY119" s="866"/>
      <c r="BZ119" s="866"/>
      <c r="CA119" s="866">
        <v>28511692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181735</v>
      </c>
      <c r="DH119" s="781"/>
      <c r="DI119" s="781"/>
      <c r="DJ119" s="781"/>
      <c r="DK119" s="782"/>
      <c r="DL119" s="783">
        <v>148658</v>
      </c>
      <c r="DM119" s="781"/>
      <c r="DN119" s="781"/>
      <c r="DO119" s="781"/>
      <c r="DP119" s="782"/>
      <c r="DQ119" s="783">
        <v>115854</v>
      </c>
      <c r="DR119" s="781"/>
      <c r="DS119" s="781"/>
      <c r="DT119" s="781"/>
      <c r="DU119" s="782"/>
      <c r="DV119" s="869">
        <v>1.6</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5960306</v>
      </c>
      <c r="BR120" s="863"/>
      <c r="BS120" s="863"/>
      <c r="BT120" s="863"/>
      <c r="BU120" s="863"/>
      <c r="BV120" s="863">
        <v>5953075</v>
      </c>
      <c r="BW120" s="863"/>
      <c r="BX120" s="863"/>
      <c r="BY120" s="863"/>
      <c r="BZ120" s="863"/>
      <c r="CA120" s="863">
        <v>5917360</v>
      </c>
      <c r="CB120" s="863"/>
      <c r="CC120" s="863"/>
      <c r="CD120" s="863"/>
      <c r="CE120" s="863"/>
      <c r="CF120" s="887">
        <v>82.3</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3364438</v>
      </c>
      <c r="DH120" s="863"/>
      <c r="DI120" s="863"/>
      <c r="DJ120" s="863"/>
      <c r="DK120" s="863"/>
      <c r="DL120" s="863">
        <v>3201611</v>
      </c>
      <c r="DM120" s="863"/>
      <c r="DN120" s="863"/>
      <c r="DO120" s="863"/>
      <c r="DP120" s="863"/>
      <c r="DQ120" s="863">
        <v>3066248</v>
      </c>
      <c r="DR120" s="863"/>
      <c r="DS120" s="863"/>
      <c r="DT120" s="863"/>
      <c r="DU120" s="863"/>
      <c r="DV120" s="864">
        <v>42.6</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908101</v>
      </c>
      <c r="BR121" s="835"/>
      <c r="BS121" s="835"/>
      <c r="BT121" s="835"/>
      <c r="BU121" s="835"/>
      <c r="BV121" s="835">
        <v>874774</v>
      </c>
      <c r="BW121" s="835"/>
      <c r="BX121" s="835"/>
      <c r="BY121" s="835"/>
      <c r="BZ121" s="835"/>
      <c r="CA121" s="835">
        <v>835692</v>
      </c>
      <c r="CB121" s="835"/>
      <c r="CC121" s="835"/>
      <c r="CD121" s="835"/>
      <c r="CE121" s="835"/>
      <c r="CF121" s="896">
        <v>11.6</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531321</v>
      </c>
      <c r="DH121" s="835"/>
      <c r="DI121" s="835"/>
      <c r="DJ121" s="835"/>
      <c r="DK121" s="835"/>
      <c r="DL121" s="835">
        <v>516201</v>
      </c>
      <c r="DM121" s="835"/>
      <c r="DN121" s="835"/>
      <c r="DO121" s="835"/>
      <c r="DP121" s="835"/>
      <c r="DQ121" s="835">
        <v>555603</v>
      </c>
      <c r="DR121" s="835"/>
      <c r="DS121" s="835"/>
      <c r="DT121" s="835"/>
      <c r="DU121" s="835"/>
      <c r="DV121" s="812">
        <v>7.7</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7140</v>
      </c>
      <c r="AB122" s="798"/>
      <c r="AC122" s="798"/>
      <c r="AD122" s="798"/>
      <c r="AE122" s="799"/>
      <c r="AF122" s="800">
        <v>5414</v>
      </c>
      <c r="AG122" s="798"/>
      <c r="AH122" s="798"/>
      <c r="AI122" s="798"/>
      <c r="AJ122" s="799"/>
      <c r="AK122" s="800">
        <v>5419</v>
      </c>
      <c r="AL122" s="798"/>
      <c r="AM122" s="798"/>
      <c r="AN122" s="798"/>
      <c r="AO122" s="799"/>
      <c r="AP122" s="845">
        <v>0.1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16260576</v>
      </c>
      <c r="BR122" s="866"/>
      <c r="BS122" s="866"/>
      <c r="BT122" s="866"/>
      <c r="BU122" s="866"/>
      <c r="BV122" s="866">
        <v>16181293</v>
      </c>
      <c r="BW122" s="866"/>
      <c r="BX122" s="866"/>
      <c r="BY122" s="866"/>
      <c r="BZ122" s="866"/>
      <c r="CA122" s="866">
        <v>15824774</v>
      </c>
      <c r="CB122" s="866"/>
      <c r="CC122" s="866"/>
      <c r="CD122" s="866"/>
      <c r="CE122" s="866"/>
      <c r="CF122" s="867">
        <v>220</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135039</v>
      </c>
      <c r="DH122" s="835"/>
      <c r="DI122" s="835"/>
      <c r="DJ122" s="835"/>
      <c r="DK122" s="835"/>
      <c r="DL122" s="835">
        <v>128182</v>
      </c>
      <c r="DM122" s="835"/>
      <c r="DN122" s="835"/>
      <c r="DO122" s="835"/>
      <c r="DP122" s="835"/>
      <c r="DQ122" s="835">
        <v>122146</v>
      </c>
      <c r="DR122" s="835"/>
      <c r="DS122" s="835"/>
      <c r="DT122" s="835"/>
      <c r="DU122" s="835"/>
      <c r="DV122" s="812">
        <v>1.7</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23128983</v>
      </c>
      <c r="BR123" s="854"/>
      <c r="BS123" s="854"/>
      <c r="BT123" s="854"/>
      <c r="BU123" s="854"/>
      <c r="BV123" s="854">
        <v>23009142</v>
      </c>
      <c r="BW123" s="854"/>
      <c r="BX123" s="854"/>
      <c r="BY123" s="854"/>
      <c r="BZ123" s="854"/>
      <c r="CA123" s="854">
        <v>22577826</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2606</v>
      </c>
      <c r="DH123" s="798"/>
      <c r="DI123" s="798"/>
      <c r="DJ123" s="798"/>
      <c r="DK123" s="799"/>
      <c r="DL123" s="800">
        <v>2610</v>
      </c>
      <c r="DM123" s="798"/>
      <c r="DN123" s="798"/>
      <c r="DO123" s="798"/>
      <c r="DP123" s="799"/>
      <c r="DQ123" s="800">
        <v>2514</v>
      </c>
      <c r="DR123" s="798"/>
      <c r="DS123" s="798"/>
      <c r="DT123" s="798"/>
      <c r="DU123" s="799"/>
      <c r="DV123" s="845">
        <v>0</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70.7</v>
      </c>
      <c r="BR124" s="852"/>
      <c r="BS124" s="852"/>
      <c r="BT124" s="852"/>
      <c r="BU124" s="852"/>
      <c r="BV124" s="852">
        <v>75</v>
      </c>
      <c r="BW124" s="852"/>
      <c r="BX124" s="852"/>
      <c r="BY124" s="852"/>
      <c r="BZ124" s="852"/>
      <c r="CA124" s="852">
        <v>82.5</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75470</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32965</v>
      </c>
      <c r="AB126" s="798"/>
      <c r="AC126" s="798"/>
      <c r="AD126" s="798"/>
      <c r="AE126" s="799"/>
      <c r="AF126" s="800">
        <v>33077</v>
      </c>
      <c r="AG126" s="798"/>
      <c r="AH126" s="798"/>
      <c r="AI126" s="798"/>
      <c r="AJ126" s="799"/>
      <c r="AK126" s="800">
        <v>32804</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v>94869</v>
      </c>
      <c r="DH126" s="835"/>
      <c r="DI126" s="835"/>
      <c r="DJ126" s="835"/>
      <c r="DK126" s="835"/>
      <c r="DL126" s="835">
        <v>110068</v>
      </c>
      <c r="DM126" s="835"/>
      <c r="DN126" s="835"/>
      <c r="DO126" s="835"/>
      <c r="DP126" s="835"/>
      <c r="DQ126" s="835">
        <v>108599</v>
      </c>
      <c r="DR126" s="835"/>
      <c r="DS126" s="835"/>
      <c r="DT126" s="835"/>
      <c r="DU126" s="835"/>
      <c r="DV126" s="812">
        <v>1.5</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365</v>
      </c>
      <c r="AB127" s="798"/>
      <c r="AC127" s="798"/>
      <c r="AD127" s="798"/>
      <c r="AE127" s="799"/>
      <c r="AF127" s="800">
        <v>378</v>
      </c>
      <c r="AG127" s="798"/>
      <c r="AH127" s="798"/>
      <c r="AI127" s="798"/>
      <c r="AJ127" s="799"/>
      <c r="AK127" s="800">
        <v>321</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128934</v>
      </c>
      <c r="AB128" s="819"/>
      <c r="AC128" s="819"/>
      <c r="AD128" s="819"/>
      <c r="AE128" s="820"/>
      <c r="AF128" s="821">
        <v>97860</v>
      </c>
      <c r="AG128" s="819"/>
      <c r="AH128" s="819"/>
      <c r="AI128" s="819"/>
      <c r="AJ128" s="820"/>
      <c r="AK128" s="821">
        <v>93174</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13.56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8913706</v>
      </c>
      <c r="AB129" s="798"/>
      <c r="AC129" s="798"/>
      <c r="AD129" s="798"/>
      <c r="AE129" s="799"/>
      <c r="AF129" s="800">
        <v>9034804</v>
      </c>
      <c r="AG129" s="798"/>
      <c r="AH129" s="798"/>
      <c r="AI129" s="798"/>
      <c r="AJ129" s="799"/>
      <c r="AK129" s="800">
        <v>8787636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18.559999999999999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1650013</v>
      </c>
      <c r="AB130" s="798"/>
      <c r="AC130" s="798"/>
      <c r="AD130" s="798"/>
      <c r="AE130" s="799"/>
      <c r="AF130" s="800">
        <v>1659535</v>
      </c>
      <c r="AG130" s="798"/>
      <c r="AH130" s="798"/>
      <c r="AI130" s="798"/>
      <c r="AJ130" s="799"/>
      <c r="AK130" s="800">
        <v>1596138</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9.5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7263693</v>
      </c>
      <c r="AB131" s="781"/>
      <c r="AC131" s="781"/>
      <c r="AD131" s="781"/>
      <c r="AE131" s="782"/>
      <c r="AF131" s="783">
        <v>7375269</v>
      </c>
      <c r="AG131" s="781"/>
      <c r="AH131" s="781"/>
      <c r="AI131" s="781"/>
      <c r="AJ131" s="782"/>
      <c r="AK131" s="783">
        <v>7191498</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82.5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8.9325223410000003</v>
      </c>
      <c r="AB132" s="761"/>
      <c r="AC132" s="761"/>
      <c r="AD132" s="761"/>
      <c r="AE132" s="762"/>
      <c r="AF132" s="763">
        <v>9.8875444409999993</v>
      </c>
      <c r="AG132" s="761"/>
      <c r="AH132" s="761"/>
      <c r="AI132" s="761"/>
      <c r="AJ132" s="762"/>
      <c r="AK132" s="763">
        <v>9.8196648320000008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10.8</v>
      </c>
      <c r="AB133" s="740"/>
      <c r="AC133" s="740"/>
      <c r="AD133" s="740"/>
      <c r="AE133" s="741"/>
      <c r="AF133" s="739">
        <v>9.9</v>
      </c>
      <c r="AG133" s="740"/>
      <c r="AH133" s="740"/>
      <c r="AI133" s="740"/>
      <c r="AJ133" s="741"/>
      <c r="AK133" s="739">
        <v>9.5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2711057</v>
      </c>
      <c r="L9" s="266">
        <v>93756</v>
      </c>
      <c r="M9" s="267">
        <v>82785</v>
      </c>
      <c r="N9" s="268">
        <v>13.3</v>
      </c>
    </row>
    <row r="10" spans="1:16">
      <c r="A10" s="250"/>
      <c r="B10" s="246"/>
      <c r="C10" s="246"/>
      <c r="D10" s="246"/>
      <c r="E10" s="246"/>
      <c r="F10" s="246"/>
      <c r="G10" s="1166" t="s">
        <v>478</v>
      </c>
      <c r="H10" s="1167"/>
      <c r="I10" s="1167"/>
      <c r="J10" s="1168"/>
      <c r="K10" s="269">
        <v>153607</v>
      </c>
      <c r="L10" s="270">
        <v>5312</v>
      </c>
      <c r="M10" s="271">
        <v>6632</v>
      </c>
      <c r="N10" s="272">
        <v>-19.899999999999999</v>
      </c>
    </row>
    <row r="11" spans="1:16" ht="13.5" customHeight="1">
      <c r="A11" s="250"/>
      <c r="B11" s="246"/>
      <c r="C11" s="246"/>
      <c r="D11" s="246"/>
      <c r="E11" s="246"/>
      <c r="F11" s="246"/>
      <c r="G11" s="1166" t="s">
        <v>479</v>
      </c>
      <c r="H11" s="1167"/>
      <c r="I11" s="1167"/>
      <c r="J11" s="1168"/>
      <c r="K11" s="269">
        <v>66066</v>
      </c>
      <c r="L11" s="270">
        <v>2285</v>
      </c>
      <c r="M11" s="271">
        <v>9575</v>
      </c>
      <c r="N11" s="272">
        <v>-76.099999999999994</v>
      </c>
    </row>
    <row r="12" spans="1:16" ht="13.5" customHeight="1">
      <c r="A12" s="250"/>
      <c r="B12" s="246"/>
      <c r="C12" s="246"/>
      <c r="D12" s="246"/>
      <c r="E12" s="246"/>
      <c r="F12" s="246"/>
      <c r="G12" s="1166" t="s">
        <v>480</v>
      </c>
      <c r="H12" s="1167"/>
      <c r="I12" s="1167"/>
      <c r="J12" s="1168"/>
      <c r="K12" s="269" t="s">
        <v>481</v>
      </c>
      <c r="L12" s="270" t="s">
        <v>481</v>
      </c>
      <c r="M12" s="271">
        <v>961</v>
      </c>
      <c r="N12" s="272" t="s">
        <v>481</v>
      </c>
    </row>
    <row r="13" spans="1:16" ht="13.5" customHeight="1">
      <c r="A13" s="250"/>
      <c r="B13" s="246"/>
      <c r="C13" s="246"/>
      <c r="D13" s="246"/>
      <c r="E13" s="246"/>
      <c r="F13" s="246"/>
      <c r="G13" s="1166" t="s">
        <v>482</v>
      </c>
      <c r="H13" s="1167"/>
      <c r="I13" s="1167"/>
      <c r="J13" s="1168"/>
      <c r="K13" s="269" t="s">
        <v>481</v>
      </c>
      <c r="L13" s="270" t="s">
        <v>481</v>
      </c>
      <c r="M13" s="271" t="s">
        <v>481</v>
      </c>
      <c r="N13" s="272" t="s">
        <v>481</v>
      </c>
    </row>
    <row r="14" spans="1:16" ht="13.5" customHeight="1">
      <c r="A14" s="250"/>
      <c r="B14" s="246"/>
      <c r="C14" s="246"/>
      <c r="D14" s="246"/>
      <c r="E14" s="246"/>
      <c r="F14" s="246"/>
      <c r="G14" s="1166" t="s">
        <v>483</v>
      </c>
      <c r="H14" s="1167"/>
      <c r="I14" s="1167"/>
      <c r="J14" s="1168"/>
      <c r="K14" s="269">
        <v>141569</v>
      </c>
      <c r="L14" s="270">
        <v>4896</v>
      </c>
      <c r="M14" s="271">
        <v>3403</v>
      </c>
      <c r="N14" s="272">
        <v>43.9</v>
      </c>
    </row>
    <row r="15" spans="1:16" ht="13.5" customHeight="1">
      <c r="A15" s="250"/>
      <c r="B15" s="246"/>
      <c r="C15" s="246"/>
      <c r="D15" s="246"/>
      <c r="E15" s="246"/>
      <c r="F15" s="246"/>
      <c r="G15" s="1166" t="s">
        <v>484</v>
      </c>
      <c r="H15" s="1167"/>
      <c r="I15" s="1167"/>
      <c r="J15" s="1168"/>
      <c r="K15" s="269">
        <v>70461</v>
      </c>
      <c r="L15" s="270">
        <v>2437</v>
      </c>
      <c r="M15" s="271">
        <v>1693</v>
      </c>
      <c r="N15" s="272">
        <v>43.9</v>
      </c>
    </row>
    <row r="16" spans="1:16">
      <c r="A16" s="250"/>
      <c r="B16" s="246"/>
      <c r="C16" s="246"/>
      <c r="D16" s="246"/>
      <c r="E16" s="246"/>
      <c r="F16" s="246"/>
      <c r="G16" s="1169" t="s">
        <v>485</v>
      </c>
      <c r="H16" s="1170"/>
      <c r="I16" s="1170"/>
      <c r="J16" s="1171"/>
      <c r="K16" s="270">
        <v>-247806</v>
      </c>
      <c r="L16" s="270">
        <v>-8570</v>
      </c>
      <c r="M16" s="271">
        <v>-7791</v>
      </c>
      <c r="N16" s="272">
        <v>10</v>
      </c>
    </row>
    <row r="17" spans="1:16">
      <c r="A17" s="250"/>
      <c r="B17" s="246"/>
      <c r="C17" s="246"/>
      <c r="D17" s="246"/>
      <c r="E17" s="246"/>
      <c r="F17" s="246"/>
      <c r="G17" s="1169" t="s">
        <v>170</v>
      </c>
      <c r="H17" s="1170"/>
      <c r="I17" s="1170"/>
      <c r="J17" s="1171"/>
      <c r="K17" s="270">
        <v>2894954</v>
      </c>
      <c r="L17" s="270">
        <v>100116</v>
      </c>
      <c r="M17" s="271">
        <v>97258</v>
      </c>
      <c r="N17" s="272">
        <v>2.9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10.06</v>
      </c>
      <c r="L21" s="283">
        <v>9.18</v>
      </c>
      <c r="M21" s="284">
        <v>0.88</v>
      </c>
      <c r="N21" s="251"/>
      <c r="O21" s="285"/>
      <c r="P21" s="281"/>
    </row>
    <row r="22" spans="1:16" s="286" customFormat="1">
      <c r="A22" s="281"/>
      <c r="B22" s="251"/>
      <c r="C22" s="251"/>
      <c r="D22" s="251"/>
      <c r="E22" s="251"/>
      <c r="F22" s="251"/>
      <c r="G22" s="1163" t="s">
        <v>491</v>
      </c>
      <c r="H22" s="1164"/>
      <c r="I22" s="1164"/>
      <c r="J22" s="1165"/>
      <c r="K22" s="287">
        <v>96.9</v>
      </c>
      <c r="L22" s="288">
        <v>97.2</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1987085</v>
      </c>
      <c r="L32" s="296">
        <v>68719</v>
      </c>
      <c r="M32" s="297">
        <v>59261</v>
      </c>
      <c r="N32" s="298">
        <v>16</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v>53</v>
      </c>
      <c r="N34" s="298" t="s">
        <v>481</v>
      </c>
    </row>
    <row r="35" spans="1:16" ht="27" customHeight="1">
      <c r="A35" s="250"/>
      <c r="B35" s="246"/>
      <c r="C35" s="246"/>
      <c r="D35" s="246"/>
      <c r="E35" s="246"/>
      <c r="F35" s="246"/>
      <c r="G35" s="1154" t="s">
        <v>498</v>
      </c>
      <c r="H35" s="1155"/>
      <c r="I35" s="1155"/>
      <c r="J35" s="1156"/>
      <c r="K35" s="296">
        <v>369864</v>
      </c>
      <c r="L35" s="296">
        <v>12791</v>
      </c>
      <c r="M35" s="297">
        <v>16703</v>
      </c>
      <c r="N35" s="298">
        <v>-23.4</v>
      </c>
    </row>
    <row r="36" spans="1:16" ht="27" customHeight="1">
      <c r="A36" s="250"/>
      <c r="B36" s="246"/>
      <c r="C36" s="246"/>
      <c r="D36" s="246"/>
      <c r="E36" s="246"/>
      <c r="F36" s="246"/>
      <c r="G36" s="1154" t="s">
        <v>499</v>
      </c>
      <c r="H36" s="1155"/>
      <c r="I36" s="1155"/>
      <c r="J36" s="1156"/>
      <c r="K36" s="296" t="s">
        <v>481</v>
      </c>
      <c r="L36" s="296" t="s">
        <v>481</v>
      </c>
      <c r="M36" s="297">
        <v>2887</v>
      </c>
      <c r="N36" s="298" t="s">
        <v>481</v>
      </c>
    </row>
    <row r="37" spans="1:16" ht="13.5" customHeight="1">
      <c r="A37" s="250"/>
      <c r="B37" s="246"/>
      <c r="C37" s="246"/>
      <c r="D37" s="246"/>
      <c r="E37" s="246"/>
      <c r="F37" s="246"/>
      <c r="G37" s="1154" t="s">
        <v>500</v>
      </c>
      <c r="H37" s="1155"/>
      <c r="I37" s="1155"/>
      <c r="J37" s="1156"/>
      <c r="K37" s="296">
        <v>38544</v>
      </c>
      <c r="L37" s="296">
        <v>1333</v>
      </c>
      <c r="M37" s="297">
        <v>465</v>
      </c>
      <c r="N37" s="298">
        <v>186.7</v>
      </c>
    </row>
    <row r="38" spans="1:16" ht="27" customHeight="1">
      <c r="A38" s="250"/>
      <c r="B38" s="246"/>
      <c r="C38" s="246"/>
      <c r="D38" s="246"/>
      <c r="E38" s="246"/>
      <c r="F38" s="246"/>
      <c r="G38" s="1157" t="s">
        <v>501</v>
      </c>
      <c r="H38" s="1158"/>
      <c r="I38" s="1158"/>
      <c r="J38" s="1159"/>
      <c r="K38" s="299" t="s">
        <v>481</v>
      </c>
      <c r="L38" s="299" t="s">
        <v>481</v>
      </c>
      <c r="M38" s="300">
        <v>4</v>
      </c>
      <c r="N38" s="301" t="s">
        <v>481</v>
      </c>
      <c r="O38" s="295"/>
    </row>
    <row r="39" spans="1:16">
      <c r="A39" s="250"/>
      <c r="B39" s="246"/>
      <c r="C39" s="246"/>
      <c r="D39" s="246"/>
      <c r="E39" s="246"/>
      <c r="F39" s="246"/>
      <c r="G39" s="1157" t="s">
        <v>502</v>
      </c>
      <c r="H39" s="1158"/>
      <c r="I39" s="1158"/>
      <c r="J39" s="1159"/>
      <c r="K39" s="302">
        <v>-93174</v>
      </c>
      <c r="L39" s="302">
        <v>-3222</v>
      </c>
      <c r="M39" s="303">
        <v>-5840</v>
      </c>
      <c r="N39" s="304">
        <v>-44.8</v>
      </c>
      <c r="O39" s="295"/>
    </row>
    <row r="40" spans="1:16" ht="27" customHeight="1">
      <c r="A40" s="250"/>
      <c r="B40" s="246"/>
      <c r="C40" s="246"/>
      <c r="D40" s="246"/>
      <c r="E40" s="246"/>
      <c r="F40" s="246"/>
      <c r="G40" s="1154" t="s">
        <v>503</v>
      </c>
      <c r="H40" s="1155"/>
      <c r="I40" s="1155"/>
      <c r="J40" s="1156"/>
      <c r="K40" s="302">
        <v>-1596138</v>
      </c>
      <c r="L40" s="302">
        <v>-55199</v>
      </c>
      <c r="M40" s="303">
        <v>-50828</v>
      </c>
      <c r="N40" s="304">
        <v>8.6</v>
      </c>
      <c r="O40" s="295"/>
    </row>
    <row r="41" spans="1:16">
      <c r="A41" s="250"/>
      <c r="B41" s="246"/>
      <c r="C41" s="246"/>
      <c r="D41" s="246"/>
      <c r="E41" s="246"/>
      <c r="F41" s="246"/>
      <c r="G41" s="1160" t="s">
        <v>281</v>
      </c>
      <c r="H41" s="1161"/>
      <c r="I41" s="1161"/>
      <c r="J41" s="1162"/>
      <c r="K41" s="296">
        <v>706181</v>
      </c>
      <c r="L41" s="302">
        <v>24422</v>
      </c>
      <c r="M41" s="303">
        <v>22704</v>
      </c>
      <c r="N41" s="304">
        <v>7.6</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3433073</v>
      </c>
      <c r="J51" s="322">
        <v>113056</v>
      </c>
      <c r="K51" s="323">
        <v>0.8</v>
      </c>
      <c r="L51" s="324">
        <v>75709</v>
      </c>
      <c r="M51" s="325">
        <v>12.7</v>
      </c>
      <c r="N51" s="326">
        <v>-11.9</v>
      </c>
    </row>
    <row r="52" spans="1:14">
      <c r="A52" s="250"/>
      <c r="B52" s="246"/>
      <c r="C52" s="246"/>
      <c r="D52" s="246"/>
      <c r="E52" s="246"/>
      <c r="F52" s="246"/>
      <c r="G52" s="327"/>
      <c r="H52" s="328" t="s">
        <v>514</v>
      </c>
      <c r="I52" s="329">
        <v>2362590</v>
      </c>
      <c r="J52" s="330">
        <v>77804</v>
      </c>
      <c r="K52" s="331">
        <v>-7.1</v>
      </c>
      <c r="L52" s="332">
        <v>35212</v>
      </c>
      <c r="M52" s="333">
        <v>0</v>
      </c>
      <c r="N52" s="334">
        <v>-7.1</v>
      </c>
    </row>
    <row r="53" spans="1:14">
      <c r="A53" s="250"/>
      <c r="B53" s="246"/>
      <c r="C53" s="246"/>
      <c r="D53" s="246"/>
      <c r="E53" s="246"/>
      <c r="F53" s="246"/>
      <c r="G53" s="312" t="s">
        <v>515</v>
      </c>
      <c r="H53" s="313"/>
      <c r="I53" s="321">
        <v>4271320</v>
      </c>
      <c r="J53" s="322">
        <v>141341</v>
      </c>
      <c r="K53" s="323">
        <v>25</v>
      </c>
      <c r="L53" s="324">
        <v>90961</v>
      </c>
      <c r="M53" s="325">
        <v>20.100000000000001</v>
      </c>
      <c r="N53" s="326">
        <v>4.9000000000000004</v>
      </c>
    </row>
    <row r="54" spans="1:14">
      <c r="A54" s="250"/>
      <c r="B54" s="246"/>
      <c r="C54" s="246"/>
      <c r="D54" s="246"/>
      <c r="E54" s="246"/>
      <c r="F54" s="246"/>
      <c r="G54" s="327"/>
      <c r="H54" s="328" t="s">
        <v>514</v>
      </c>
      <c r="I54" s="329">
        <v>1866889</v>
      </c>
      <c r="J54" s="330">
        <v>61777</v>
      </c>
      <c r="K54" s="331">
        <v>-20.6</v>
      </c>
      <c r="L54" s="332">
        <v>37720</v>
      </c>
      <c r="M54" s="333">
        <v>7.1</v>
      </c>
      <c r="N54" s="334">
        <v>-27.7</v>
      </c>
    </row>
    <row r="55" spans="1:14">
      <c r="A55" s="250"/>
      <c r="B55" s="246"/>
      <c r="C55" s="246"/>
      <c r="D55" s="246"/>
      <c r="E55" s="246"/>
      <c r="F55" s="246"/>
      <c r="G55" s="312" t="s">
        <v>516</v>
      </c>
      <c r="H55" s="313"/>
      <c r="I55" s="321">
        <v>2901883</v>
      </c>
      <c r="J55" s="322">
        <v>97261</v>
      </c>
      <c r="K55" s="323">
        <v>-31.2</v>
      </c>
      <c r="L55" s="324">
        <v>106614</v>
      </c>
      <c r="M55" s="325">
        <v>17.2</v>
      </c>
      <c r="N55" s="326">
        <v>-48.4</v>
      </c>
    </row>
    <row r="56" spans="1:14">
      <c r="A56" s="250"/>
      <c r="B56" s="246"/>
      <c r="C56" s="246"/>
      <c r="D56" s="246"/>
      <c r="E56" s="246"/>
      <c r="F56" s="246"/>
      <c r="G56" s="327"/>
      <c r="H56" s="328" t="s">
        <v>514</v>
      </c>
      <c r="I56" s="329">
        <v>2084341</v>
      </c>
      <c r="J56" s="330">
        <v>69860</v>
      </c>
      <c r="K56" s="331">
        <v>13.1</v>
      </c>
      <c r="L56" s="332">
        <v>45545</v>
      </c>
      <c r="M56" s="333">
        <v>20.7</v>
      </c>
      <c r="N56" s="334">
        <v>-7.6</v>
      </c>
    </row>
    <row r="57" spans="1:14">
      <c r="A57" s="250"/>
      <c r="B57" s="246"/>
      <c r="C57" s="246"/>
      <c r="D57" s="246"/>
      <c r="E57" s="246"/>
      <c r="F57" s="246"/>
      <c r="G57" s="312" t="s">
        <v>517</v>
      </c>
      <c r="H57" s="313"/>
      <c r="I57" s="321">
        <v>4058380</v>
      </c>
      <c r="J57" s="322">
        <v>138106</v>
      </c>
      <c r="K57" s="323">
        <v>42</v>
      </c>
      <c r="L57" s="324">
        <v>81768</v>
      </c>
      <c r="M57" s="325">
        <v>-23.3</v>
      </c>
      <c r="N57" s="326">
        <v>65.3</v>
      </c>
    </row>
    <row r="58" spans="1:14">
      <c r="A58" s="250"/>
      <c r="B58" s="246"/>
      <c r="C58" s="246"/>
      <c r="D58" s="246"/>
      <c r="E58" s="246"/>
      <c r="F58" s="246"/>
      <c r="G58" s="327"/>
      <c r="H58" s="328" t="s">
        <v>514</v>
      </c>
      <c r="I58" s="329">
        <v>2177479</v>
      </c>
      <c r="J58" s="330">
        <v>74099</v>
      </c>
      <c r="K58" s="331">
        <v>6.1</v>
      </c>
      <c r="L58" s="332">
        <v>37917</v>
      </c>
      <c r="M58" s="333">
        <v>-16.7</v>
      </c>
      <c r="N58" s="334">
        <v>22.8</v>
      </c>
    </row>
    <row r="59" spans="1:14">
      <c r="A59" s="250"/>
      <c r="B59" s="246"/>
      <c r="C59" s="246"/>
      <c r="D59" s="246"/>
      <c r="E59" s="246"/>
      <c r="F59" s="246"/>
      <c r="G59" s="312" t="s">
        <v>518</v>
      </c>
      <c r="H59" s="313"/>
      <c r="I59" s="321">
        <v>3515364</v>
      </c>
      <c r="J59" s="322">
        <v>121572</v>
      </c>
      <c r="K59" s="323">
        <v>-12</v>
      </c>
      <c r="L59" s="324">
        <v>66954</v>
      </c>
      <c r="M59" s="325">
        <v>-18.100000000000001</v>
      </c>
      <c r="N59" s="326">
        <v>6.1</v>
      </c>
    </row>
    <row r="60" spans="1:14">
      <c r="A60" s="250"/>
      <c r="B60" s="246"/>
      <c r="C60" s="246"/>
      <c r="D60" s="246"/>
      <c r="E60" s="246"/>
      <c r="F60" s="246"/>
      <c r="G60" s="327"/>
      <c r="H60" s="328" t="s">
        <v>514</v>
      </c>
      <c r="I60" s="335">
        <v>1885621</v>
      </c>
      <c r="J60" s="330">
        <v>65210</v>
      </c>
      <c r="K60" s="331">
        <v>-12</v>
      </c>
      <c r="L60" s="332">
        <v>37305</v>
      </c>
      <c r="M60" s="333">
        <v>-1.6</v>
      </c>
      <c r="N60" s="334">
        <v>-10.4</v>
      </c>
    </row>
    <row r="61" spans="1:14">
      <c r="A61" s="250"/>
      <c r="B61" s="246"/>
      <c r="C61" s="246"/>
      <c r="D61" s="246"/>
      <c r="E61" s="246"/>
      <c r="F61" s="246"/>
      <c r="G61" s="312" t="s">
        <v>519</v>
      </c>
      <c r="H61" s="336"/>
      <c r="I61" s="337">
        <v>3636004</v>
      </c>
      <c r="J61" s="338">
        <v>122267</v>
      </c>
      <c r="K61" s="339">
        <v>4.9000000000000004</v>
      </c>
      <c r="L61" s="340">
        <v>84401</v>
      </c>
      <c r="M61" s="341">
        <v>1.7</v>
      </c>
      <c r="N61" s="326">
        <v>3.2</v>
      </c>
    </row>
    <row r="62" spans="1:14">
      <c r="A62" s="250"/>
      <c r="B62" s="246"/>
      <c r="C62" s="246"/>
      <c r="D62" s="246"/>
      <c r="E62" s="246"/>
      <c r="F62" s="246"/>
      <c r="G62" s="327"/>
      <c r="H62" s="328" t="s">
        <v>514</v>
      </c>
      <c r="I62" s="329">
        <v>2075384</v>
      </c>
      <c r="J62" s="330">
        <v>69750</v>
      </c>
      <c r="K62" s="331">
        <v>-4.0999999999999996</v>
      </c>
      <c r="L62" s="332">
        <v>38740</v>
      </c>
      <c r="M62" s="333">
        <v>1.9</v>
      </c>
      <c r="N62" s="334">
        <v>-6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21.85</v>
      </c>
      <c r="G47" s="12">
        <v>21.85</v>
      </c>
      <c r="H47" s="12">
        <v>18.78</v>
      </c>
      <c r="I47" s="12">
        <v>11.9</v>
      </c>
      <c r="J47" s="13">
        <v>14.84</v>
      </c>
    </row>
    <row r="48" spans="2:10" ht="57.75" customHeight="1">
      <c r="B48" s="14"/>
      <c r="C48" s="1174" t="s">
        <v>4</v>
      </c>
      <c r="D48" s="1174"/>
      <c r="E48" s="1175"/>
      <c r="F48" s="15">
        <v>7.12</v>
      </c>
      <c r="G48" s="16">
        <v>6.25</v>
      </c>
      <c r="H48" s="16">
        <v>5.4</v>
      </c>
      <c r="I48" s="16">
        <v>5.04</v>
      </c>
      <c r="J48" s="17">
        <v>6.31</v>
      </c>
    </row>
    <row r="49" spans="2:10" ht="57.75" customHeight="1" thickBot="1">
      <c r="B49" s="18"/>
      <c r="C49" s="1176" t="s">
        <v>5</v>
      </c>
      <c r="D49" s="1176"/>
      <c r="E49" s="1177"/>
      <c r="F49" s="19" t="s">
        <v>526</v>
      </c>
      <c r="G49" s="20" t="s">
        <v>527</v>
      </c>
      <c r="H49" s="20" t="s">
        <v>528</v>
      </c>
      <c r="I49" s="20" t="s">
        <v>529</v>
      </c>
      <c r="J49" s="21">
        <v>3.73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2018-11-16T04:32:56Z</cp:lastPrinted>
  <dcterms:created xsi:type="dcterms:W3CDTF">2018-01-24T06:41:01Z</dcterms:created>
  <dcterms:modified xsi:type="dcterms:W3CDTF">2018-11-29T00:11:07Z</dcterms:modified>
</cp:coreProperties>
</file>