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60" windowWidth="14940" windowHeight="7875" tabRatio="7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P23" i="11" l="1"/>
  <c r="AA23" i="11"/>
  <c r="V23" i="11"/>
  <c r="Q23" i="11"/>
  <c r="CW102" i="11"/>
  <c r="DB102" i="11"/>
  <c r="DG102" i="11"/>
  <c r="DL102" i="11"/>
  <c r="DQ102" i="11"/>
  <c r="CR102"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W34" i="9" s="1"/>
  <c r="BW35" i="9" l="1"/>
  <c r="BW36" i="9" s="1"/>
  <c r="BW37" i="9" s="1"/>
  <c r="BW38" i="9" s="1"/>
  <c r="BW39" i="9" s="1"/>
  <c r="CO34" i="9"/>
</calcChain>
</file>

<file path=xl/sharedStrings.xml><?xml version="1.0" encoding="utf-8"?>
<sst xmlns="http://schemas.openxmlformats.org/spreadsheetml/2006/main" count="1074" uniqueCount="559">
  <si>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</si>
  <si>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</si>
  <si>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</si>
  <si>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</si>
  <si>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</si>
  <si>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</si>
  <si>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</si>
  <si>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</si>
  <si>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</si>
  <si>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</si>
  <si>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</si>
  <si>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</si>
  <si>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</si>
  <si>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</si>
  <si>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</si>
  <si>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</si>
  <si>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</si>
  <si>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</si>
  <si>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</si>
  <si>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</si>
  <si>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</si>
  <si>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</si>
  <si>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</si>
  <si>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</si>
  <si>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</si>
  <si>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</si>
  <si>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</si>
  <si>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</si>
  <si>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</si>
  <si>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</si>
  <si>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</si>
  <si>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</si>
  <si>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</si>
  <si>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</si>
  <si>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</si>
  <si>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</si>
  <si>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</si>
  <si>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</si>
  <si>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</si>
  <si>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</si>
  <si>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</si>
  <si>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</si>
  <si>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</si>
  <si>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</si>
  <si>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</si>
  <si>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</si>
  <si>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</si>
  <si>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</si>
  <si>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</si>
  <si>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</si>
  <si>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</si>
  <si>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</si>
  <si>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</si>
  <si>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</si>
  <si>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</si>
  <si>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</si>
  <si>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</si>
  <si>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</si>
  <si>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</si>
  <si>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</si>
  <si>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</si>
  <si>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</si>
  <si>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</si>
  <si>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</si>
  <si>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</si>
  <si>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</si>
  <si>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</si>
  <si>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</si>
  <si>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</si>
  <si>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</si>
  <si>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</si>
  <si>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</si>
  <si>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</si>
  <si>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</si>
  <si>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</si>
  <si>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</si>
  <si>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</si>
  <si>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</si>
  <si>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</si>
  <si>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</si>
  <si>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</si>
  <si>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</si>
  <si>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</si>
  <si>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</si>
  <si>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</si>
  <si>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</si>
  <si>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</si>
  <si>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</si>
  <si>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</si>
  <si>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</si>
  <si>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</si>
  <si>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</si>
  <si>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</si>
  <si>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</si>
  <si>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</si>
  <si>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</si>
  <si>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</si>
  <si>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</si>
  <si>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</si>
  <si>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</si>
  <si>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</si>
  <si>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</si>
  <si>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</si>
  <si>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</si>
  <si>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</si>
  <si>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</si>
  <si>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</si>
  <si>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</si>
  <si>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</si>
  <si>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</si>
  <si>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</si>
  <si>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</si>
  <si>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</si>
  <si>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</si>
  <si>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</si>
  <si>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</si>
  <si>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</si>
  <si>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</si>
  <si>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</si>
  <si>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</si>
  <si>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</si>
  <si>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</si>
  <si>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</si>
  <si>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</si>
  <si>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</si>
  <si>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</si>
  <si>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</si>
  <si>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</si>
  <si>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</si>
  <si>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</si>
  <si>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</si>
  <si>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</si>
  <si>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</si>
  <si>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</si>
  <si>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</si>
  <si>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</si>
  <si>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</si>
  <si>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</si>
  <si>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</si>
  <si>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</si>
  <si>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</si>
  <si>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</si>
  <si>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</si>
  <si>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</si>
  <si>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</si>
  <si>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</si>
  <si>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</si>
  <si>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</si>
  <si>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</si>
  <si>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</si>
  <si>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</si>
  <si>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</si>
  <si>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</si>
  <si>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</si>
  <si>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</si>
  <si>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</si>
  <si>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</si>
  <si>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</si>
  <si>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</si>
  <si>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</si>
  <si>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</si>
  <si>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</si>
  <si>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</si>
  <si>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</si>
  <si>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</si>
  <si>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</si>
  <si>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</si>
  <si>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</si>
  <si>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</si>
  <si>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</si>
  <si>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</si>
  <si>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</si>
  <si>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</si>
  <si>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</si>
  <si>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</si>
  <si>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</si>
  <si>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</si>
  <si>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</si>
  <si>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</si>
  <si>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</si>
  <si>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</si>
  <si>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</si>
  <si>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</si>
  <si>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</si>
  <si>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</si>
  <si>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</si>
  <si>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</si>
  <si>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</si>
  <si>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</si>
  <si>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</si>
  <si>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</si>
  <si>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</si>
  <si>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</si>
  <si>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</si>
  <si>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</si>
  <si>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</si>
  <si>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鹿児島県大崎町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</si>
  <si>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</si>
  <si>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</si>
  <si>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</si>
  <si>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</si>
  <si>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</si>
  <si>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</si>
  <si>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</si>
  <si>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</si>
  <si>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</si>
  <si>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</si>
  <si>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</si>
  <si>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</si>
  <si>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</si>
  <si>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</si>
  <si>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</si>
  <si>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</si>
  <si>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</si>
  <si>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</si>
  <si>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</si>
  <si>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</si>
  <si>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</si>
  <si>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</si>
  <si>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</si>
  <si>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</si>
  <si>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</si>
  <si>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</si>
  <si>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</si>
  <si>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</si>
  <si>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</si>
  <si>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</si>
  <si>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</si>
  <si>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</si>
  <si>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</si>
  <si>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</si>
  <si>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</si>
  <si>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</si>
  <si>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</si>
  <si>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</si>
  <si>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</si>
  <si>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</si>
  <si>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</si>
  <si>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</si>
  <si>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</si>
  <si>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</si>
  <si>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</si>
  <si>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</si>
  <si>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</si>
  <si>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</si>
  <si>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</si>
  <si>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</si>
  <si>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</si>
  <si>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</si>
  <si>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</si>
  <si>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</si>
  <si>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</si>
  <si>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</si>
  <si>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</si>
  <si>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</si>
  <si>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</si>
  <si>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</si>
  <si>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</si>
  <si>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</si>
  <si>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</si>
  <si>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</si>
  <si>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</si>
  <si>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</si>
  <si>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</si>
  <si>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</si>
  <si>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</si>
  <si>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</si>
  <si>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</si>
  <si>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</si>
  <si>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</si>
  <si>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</si>
  <si>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</si>
  <si>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</si>
  <si>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</si>
  <si>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</si>
  <si>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</si>
  <si>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</si>
  <si>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</si>
  <si>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</si>
  <si>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</si>
  <si>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</si>
  <si>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</si>
  <si>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</si>
  <si>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</si>
  <si>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</si>
  <si>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</si>
  <si>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</si>
  <si>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</si>
  <si>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</si>
  <si>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</si>
  <si>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</si>
  <si>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</si>
  <si>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</si>
  <si>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</si>
  <si>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</si>
  <si>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</si>
  <si>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</si>
  <si>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</si>
  <si>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</si>
  <si>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</si>
  <si>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</si>
  <si>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</si>
  <si>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</si>
  <si>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</si>
  <si>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</si>
  <si>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</si>
  <si>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</si>
  <si>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</si>
  <si>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</si>
  <si>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</si>
  <si>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</si>
  <si>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</si>
  <si>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</si>
  <si>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</si>
  <si>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</si>
  <si>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</si>
  <si>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</si>
  <si>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</si>
  <si>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</si>
  <si>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</si>
  <si>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</si>
  <si>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</si>
  <si>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</si>
  <si>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</si>
  <si>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</si>
  <si>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</si>
  <si>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</si>
  <si>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</si>
  <si>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</si>
  <si>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</si>
  <si>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</si>
  <si>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</si>
  <si>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</si>
  <si>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</si>
  <si>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</si>
  <si>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</si>
  <si>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</si>
  <si>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</si>
  <si>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</si>
  <si>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</si>
  <si>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</si>
  <si>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</si>
  <si>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</si>
  <si>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</si>
  <si>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</si>
  <si>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鹿児島県大崎町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</si>
  <si>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</si>
  <si>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</si>
  <si>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</si>
  <si>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</si>
  <si>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</si>
  <si>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</si>
  <si>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</si>
  <si>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</si>
  <si>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</si>
  <si>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</si>
  <si>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</si>
  <si>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</si>
  <si>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</si>
  <si>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</si>
  <si>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</si>
  <si>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</si>
  <si>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</si>
  <si>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</si>
  <si>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</si>
  <si>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</si>
  <si>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</si>
  <si>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</si>
  <si>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</si>
  <si>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</si>
  <si>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</si>
  <si>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</si>
  <si>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</si>
  <si>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</si>
  <si>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</si>
  <si>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</si>
  <si>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</si>
  <si>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</si>
  <si>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</si>
  <si>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</si>
  <si>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</si>
  <si>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</si>
  <si>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大崎町水道事業会計</t>
    <phoneticPr fontId="5"/>
  </si>
  <si>
    <t>法適用企業</t>
    <phoneticPr fontId="5"/>
  </si>
  <si>
    <t>大崎町公共下水道事業特別会計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</si>
  <si>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</si>
  <si>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</si>
  <si>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</si>
  <si>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</si>
  <si>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</si>
  <si>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</si>
  <si>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</si>
  <si>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</si>
  <si>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</si>
  <si>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</si>
  <si>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</si>
  <si>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</si>
  <si>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</si>
  <si>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</si>
  <si>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</si>
  <si>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</si>
  <si>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</si>
  <si>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</si>
  <si>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</si>
  <si>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</si>
  <si>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</si>
  <si>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</si>
  <si>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</si>
  <si>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</si>
  <si>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</si>
  <si>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</si>
  <si>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</si>
  <si>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</si>
  <si>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</si>
  <si>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</si>
  <si>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</si>
  <si>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</si>
  <si>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</si>
  <si>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</si>
  <si>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</si>
  <si>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</si>
  <si>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</si>
  <si>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</si>
  <si>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</si>
  <si>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</si>
  <si>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</si>
  <si>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</si>
  <si>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</si>
  <si>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</si>
  <si>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</si>
  <si>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</si>
  <si>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</si>
  <si>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</si>
  <si>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</si>
  <si>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</si>
  <si>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</si>
  <si>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</si>
  <si>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</si>
  <si>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</si>
  <si>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</si>
  <si>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</si>
  <si>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</si>
  <si>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</si>
  <si>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</si>
  <si>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</si>
  <si>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</si>
  <si>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</si>
  <si>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</si>
  <si>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</si>
  <si>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</si>
  <si>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</si>
  <si>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</si>
  <si>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</si>
  <si>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</si>
  <si>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</si>
  <si>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</si>
  <si>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</si>
  <si>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</si>
  <si>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</si>
  <si>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</si>
  <si>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</si>
  <si>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</si>
  <si>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</si>
  <si>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</si>
  <si>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</si>
  <si>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</si>
  <si>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</si>
  <si>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</si>
  <si>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</si>
  <si>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</si>
  <si>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</si>
  <si>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</si>
  <si>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</si>
  <si>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</si>
  <si>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</si>
  <si>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</si>
  <si>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</si>
  <si>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</si>
  <si>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</si>
  <si>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</si>
  <si>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</si>
  <si>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</si>
  <si>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</si>
  <si>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</si>
  <si>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</si>
  <si>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</si>
  <si>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</si>
  <si>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</si>
  <si>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</si>
  <si>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</si>
  <si>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</si>
  <si>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</si>
  <si>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</si>
  <si>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</si>
  <si>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</si>
  <si>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</si>
  <si>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</si>
  <si>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</si>
  <si>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</si>
  <si>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</si>
  <si>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</si>
  <si>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</si>
  <si>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</si>
  <si>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</si>
  <si>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</si>
  <si>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</si>
  <si>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</si>
  <si>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</si>
  <si>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</si>
  <si>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</si>
  <si>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</si>
  <si>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</si>
  <si>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</si>
  <si>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</si>
  <si>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</si>
  <si>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</si>
  <si>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</si>
  <si>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</si>
  <si>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</si>
  <si>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</si>
  <si>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</si>
  <si>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</si>
  <si>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5.36</t>
  </si>
  <si>
    <t>▲ 5.27</t>
  </si>
  <si>
    <t>▲ 4.39</t>
  </si>
  <si>
    <t>▲ 3.15</t>
  </si>
  <si>
    <t>大崎町水道事業会計</t>
  </si>
  <si>
    <t>一般会計</t>
  </si>
  <si>
    <t>国民健康保険事業特別会計</t>
  </si>
  <si>
    <t>介護保険事業特別会計</t>
  </si>
  <si>
    <t>後期高齢者医療特別会計</t>
  </si>
  <si>
    <t>大崎町公共下水道事業特別会計</t>
  </si>
  <si>
    <t>その他会計（赤字）</t>
  </si>
  <si>
    <t>その他会計（黒字）</t>
  </si>
  <si>
    <t>株式会社あすぱる大崎</t>
    <rPh sb="0" eb="2">
      <t>カブシキ</t>
    </rPh>
    <rPh sb="2" eb="3">
      <t>カイ</t>
    </rPh>
    <rPh sb="3" eb="4">
      <t>シャ</t>
    </rPh>
    <rPh sb="8" eb="10">
      <t>オオサキ</t>
    </rPh>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</si>
  <si>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</si>
  <si>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</si>
  <si>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</si>
  <si>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</si>
  <si>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</si>
  <si>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</si>
  <si>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大隅曽於地区消防組合</t>
    <rPh sb="0" eb="2">
      <t>オオスミ</t>
    </rPh>
    <rPh sb="2" eb="4">
      <t>ソオ</t>
    </rPh>
    <rPh sb="4" eb="6">
      <t>チク</t>
    </rPh>
    <rPh sb="6" eb="8">
      <t>ショウボウ</t>
    </rPh>
    <rPh sb="8" eb="10">
      <t>クミアイ</t>
    </rPh>
    <phoneticPr fontId="2"/>
  </si>
  <si>
    <t>曽於南部厚生事務組合</t>
    <rPh sb="0" eb="2">
      <t>ソオ</t>
    </rPh>
    <rPh sb="2" eb="4">
      <t>ナンブ</t>
    </rPh>
    <rPh sb="4" eb="6">
      <t>コウセイ</t>
    </rPh>
    <rPh sb="6" eb="8">
      <t>ジム</t>
    </rPh>
    <rPh sb="8" eb="10">
      <t>クミアイ</t>
    </rPh>
    <phoneticPr fontId="2"/>
  </si>
  <si>
    <t>曽於地区介護保険組合</t>
    <rPh sb="0" eb="2">
      <t>ソオ</t>
    </rPh>
    <rPh sb="2" eb="4">
      <t>チク</t>
    </rPh>
    <rPh sb="4" eb="6">
      <t>カイゴ</t>
    </rPh>
    <rPh sb="6" eb="8">
      <t>ホケン</t>
    </rPh>
    <rPh sb="8" eb="10">
      <t>クミアイ</t>
    </rPh>
    <phoneticPr fontId="2"/>
  </si>
  <si>
    <t>鹿児島後期高齢者医療広域連合（一般会計）</t>
    <rPh sb="0" eb="3">
      <t>カゴシマ</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</si>
  <si>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鹿児島後期高齢者医療広域連合（後期高齢者医療特別会計）</t>
    <rPh sb="0" eb="3">
      <t>カゴシマ</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</si>
  <si>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</si>
  <si>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</si>
  <si>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</si>
  <si>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平成26年の40.9から平成27年は8.2と大幅な改善となった。将来負担比率の分子を構成する充当可能基金の増（H26：2,366百万円→H27：3,467百万円）と一般会計等に係る地方債の現在高の減（H26：8,317百万円→H27：8,040百万円）が大きな要因である。また，有形固定資産減価償却率が類似団体よりも高い水準にあることから、公共施設等を含めた将来負担は比較的高い水準にあるものと考えられる。今後も公共施設等総合管理計画並びに個別計画に沿った総量・更新費用の圧縮に努め老朽化対策を継続して行う。</t>
    <rPh sb="1" eb="3">
      <t>ショウライ</t>
    </rPh>
    <rPh sb="3" eb="5">
      <t>フタン</t>
    </rPh>
    <rPh sb="5" eb="7">
      <t>ヒリツ</t>
    </rPh>
    <rPh sb="8" eb="10">
      <t>ヘイセイ</t>
    </rPh>
    <rPh sb="12" eb="13">
      <t>ネン</t>
    </rPh>
    <rPh sb="20" eb="22">
      <t>ヘイセイ</t>
    </rPh>
    <rPh sb="24" eb="25">
      <t>ネン</t>
    </rPh>
    <rPh sb="30" eb="32">
      <t>オオハバ</t>
    </rPh>
    <rPh sb="33" eb="35">
      <t>カイゼン</t>
    </rPh>
    <rPh sb="40" eb="42">
      <t>ショウライ</t>
    </rPh>
    <rPh sb="42" eb="44">
      <t>フタン</t>
    </rPh>
    <rPh sb="44" eb="46">
      <t>ヒリツ</t>
    </rPh>
    <rPh sb="47" eb="49">
      <t>ブンシ</t>
    </rPh>
    <rPh sb="50" eb="52">
      <t>コウセイ</t>
    </rPh>
    <rPh sb="54" eb="56">
      <t>ジュウトウ</t>
    </rPh>
    <rPh sb="56" eb="58">
      <t>カノウ</t>
    </rPh>
    <rPh sb="58" eb="60">
      <t>キキン</t>
    </rPh>
    <rPh sb="61" eb="62">
      <t>ゾウ</t>
    </rPh>
    <rPh sb="90" eb="92">
      <t>イッパン</t>
    </rPh>
    <rPh sb="92" eb="94">
      <t>カイケイ</t>
    </rPh>
    <rPh sb="94" eb="95">
      <t>ナド</t>
    </rPh>
    <rPh sb="96" eb="97">
      <t>カカ</t>
    </rPh>
    <rPh sb="98" eb="101">
      <t>チホウサイ</t>
    </rPh>
    <rPh sb="102" eb="104">
      <t>ゲンザイ</t>
    </rPh>
    <rPh sb="104" eb="105">
      <t>タカ</t>
    </rPh>
    <rPh sb="106" eb="107">
      <t>ゲン</t>
    </rPh>
    <rPh sb="117" eb="120">
      <t>ヒャクマンエン</t>
    </rPh>
    <rPh sb="130" eb="133">
      <t>ヒャクマンエン</t>
    </rPh>
    <rPh sb="135" eb="136">
      <t>オオ</t>
    </rPh>
    <rPh sb="138" eb="140">
      <t>ヨウイン</t>
    </rPh>
    <rPh sb="166" eb="167">
      <t>タカ</t>
    </rPh>
    <rPh sb="195" eb="196">
      <t>タカ</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</si>
  <si>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</si>
  <si>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</si>
  <si>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</si>
  <si>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</si>
  <si>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</si>
  <si>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</si>
  <si>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</si>
  <si>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</si>
  <si>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充当可能基金の増（H26：2,366百万円→H27：3,467百万円→H28：3,892百万円）と一般会計等に係る地方債の現在高の減（H26：8,317百万円→H27：8,040百万円→H28:7,756百万円）により，大幅に数値改善となっている。しかし，実質公債費比率は2年連続の悪化となっている。これは元利償還金等が上昇傾向にあること（H26：922百万円→H27：986百万円→H28：982百万円）や平成27年度からの債務負担行為に基づく支出が６１百万円ずつ発生していることが主な要因である。債務負担行為に基づく支出は平成３１年度まで予定しており，充当可能基金の有効活用のみならず起債対象事業の適切な取捨選択を行い，実質公債費比率の抑制を図りたい。</t>
    <rPh sb="1" eb="3">
      <t>ショウライ</t>
    </rPh>
    <rPh sb="3" eb="5">
      <t>フタン</t>
    </rPh>
    <rPh sb="5" eb="7">
      <t>ヒリツ</t>
    </rPh>
    <rPh sb="53" eb="56">
      <t>ヒャクマンエン</t>
    </rPh>
    <rPh sb="111" eb="113">
      <t>ヒャクマン</t>
    </rPh>
    <rPh sb="113" eb="114">
      <t>エン</t>
    </rPh>
    <rPh sb="119" eb="121">
      <t>オオハバ</t>
    </rPh>
    <rPh sb="122" eb="124">
      <t>スウチ</t>
    </rPh>
    <rPh sb="124" eb="126">
      <t>カイゼン</t>
    </rPh>
    <rPh sb="137" eb="139">
      <t>ジッシツ</t>
    </rPh>
    <rPh sb="139" eb="142">
      <t>コウサイヒ</t>
    </rPh>
    <rPh sb="142" eb="144">
      <t>ヒリツ</t>
    </rPh>
    <rPh sb="146" eb="147">
      <t>ネン</t>
    </rPh>
    <rPh sb="147" eb="149">
      <t>レンゾク</t>
    </rPh>
    <rPh sb="150" eb="152">
      <t>アッカ</t>
    </rPh>
    <rPh sb="213" eb="215">
      <t>ヘイセイ</t>
    </rPh>
    <rPh sb="217" eb="219">
      <t>ネンド</t>
    </rPh>
    <rPh sb="222" eb="224">
      <t>サイム</t>
    </rPh>
    <rPh sb="224" eb="226">
      <t>フタン</t>
    </rPh>
    <rPh sb="226" eb="228">
      <t>コウイ</t>
    </rPh>
    <rPh sb="229" eb="230">
      <t>モト</t>
    </rPh>
    <rPh sb="232" eb="234">
      <t>シシュツ</t>
    </rPh>
    <rPh sb="237" eb="240">
      <t>ヒャクマンエン</t>
    </rPh>
    <rPh sb="242" eb="244">
      <t>ハッセイ</t>
    </rPh>
    <rPh sb="251" eb="252">
      <t>オモ</t>
    </rPh>
    <rPh sb="253" eb="255">
      <t>ヨウイン</t>
    </rPh>
    <rPh sb="259" eb="261">
      <t>サイム</t>
    </rPh>
    <rPh sb="261" eb="263">
      <t>フタン</t>
    </rPh>
    <rPh sb="263" eb="265">
      <t>コウイ</t>
    </rPh>
    <rPh sb="266" eb="267">
      <t>モト</t>
    </rPh>
    <rPh sb="269" eb="271">
      <t>シシュツ</t>
    </rPh>
    <rPh sb="272" eb="274">
      <t>ヘイセイ</t>
    </rPh>
    <rPh sb="276" eb="278">
      <t>ネンド</t>
    </rPh>
    <rPh sb="280" eb="282">
      <t>ヨテイ</t>
    </rPh>
    <rPh sb="287" eb="289">
      <t>ジュウトウ</t>
    </rPh>
    <rPh sb="289" eb="291">
      <t>カノウ</t>
    </rPh>
    <rPh sb="291" eb="293">
      <t>キキン</t>
    </rPh>
    <rPh sb="294" eb="296">
      <t>ユウコウ</t>
    </rPh>
    <rPh sb="296" eb="298">
      <t>カツヨウ</t>
    </rPh>
    <rPh sb="303" eb="305">
      <t>キサイ</t>
    </rPh>
    <rPh sb="305" eb="307">
      <t>タイショウ</t>
    </rPh>
    <rPh sb="307" eb="309">
      <t>ジギョウ</t>
    </rPh>
    <rPh sb="310" eb="312">
      <t>テキセツ</t>
    </rPh>
    <rPh sb="313" eb="315">
      <t>シュシャ</t>
    </rPh>
    <rPh sb="315" eb="317">
      <t>センタク</t>
    </rPh>
    <rPh sb="318" eb="319">
      <t>オコナ</t>
    </rPh>
    <rPh sb="332" eb="33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</si>
</sst>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E229-4B10-ABDD-ACB4B72988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109613</c:v>
                </c:pt>
                <c:pt idx="1">
                  <c:v>102732</c:v>
                </c:pt>
                <c:pt idx="2">
                  <c:v>92238</c:v>
                </c:pt>
                <c:pt idx="3">
                  <c:v>54775</c:v>
                </c:pt>
                <c:pt idx="4">
                  <c:v>81564</c:v>
                </c:pt>
              </c:numCache>
            </c:numRef>
          </c:val>
          <c:smooth val="0"/>
          <c:extLst>
            <c:ext xmlns:c16="http://schemas.microsoft.com/office/drawing/2014/chart" uri="{C3380CC4-5D6E-409C-BE32-E72D297353CC}">
              <c16:uniqueId val="{00000001-E229-4B10-ABDD-ACB4B729882B}"/>
            </c:ext>
          </c:extLst>
        </c:ser>
        <c:dLbls>
          <c:showLegendKey val="0"/>
          <c:showVal val="0"/>
          <c:showCatName val="0"/>
          <c:showSerName val="0"/>
          <c:showPercent val="0"/>
          <c:showBubbleSize val="0"/>
        </c:dLbls>
        <c:marker val="1"/>
        <c:smooth val="0"/>
        <c:axId val="121666560"/>
        <c:axId val="121693312"/>
      </c:lineChart>
      <c:catAx>
        <c:axId val="121666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93312"/>
        <c:crosses val="autoZero"/>
        <c:auto val="1"/>
        <c:lblAlgn val="ctr"/>
        <c:lblOffset val="100"/>
        <c:tickLblSkip val="1"/>
        <c:tickMarkSkip val="1"/>
        <c:noMultiLvlLbl val="0"/>
      </c:catAx>
      <c:valAx>
        <c:axId val="1216933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6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8.3800000000000008</c:v>
                </c:pt>
                <c:pt idx="1">
                  <c:v>6.18</c:v>
                </c:pt>
                <c:pt idx="2">
                  <c:v>6.78</c:v>
                </c:pt>
                <c:pt idx="3">
                  <c:v>7.9</c:v>
                </c:pt>
                <c:pt idx="4">
                  <c:v>7.95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34.5</c:v>
                </c:pt>
                <c:pt idx="1">
                  <c:v>35.58</c:v>
                </c:pt>
                <c:pt idx="2">
                  <c:v>34.42</c:v>
                </c:pt>
                <c:pt idx="3">
                  <c:v>31.92</c:v>
                </c:pt>
                <c:pt idx="4">
                  <c:v>36.54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883712"/>
        <c:axId val="134575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-5.36</c:v>
                </c:pt>
                <c:pt idx="1">
                  <c:v>-5.27</c:v>
                </c:pt>
                <c:pt idx="2">
                  <c:v>-4.3899999999999997</c:v>
                </c:pt>
                <c:pt idx="3">
                  <c:v>-3.15</c:v>
                </c:pt>
                <c:pt idx="4">
                  <c:v>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883712"/>
        <c:axId val="134575232"/>
      </c:lineChart>
      <c:catAx>
        <c:axId val="12888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575232"/>
        <c:crosses val="autoZero"/>
        <c:auto val="1"/>
        <c:lblAlgn val="ctr"/>
        <c:lblOffset val="100"/>
        <c:tickLblSkip val="1"/>
        <c:tickMarkSkip val="1"/>
        <c:noMultiLvlLbl val="0"/>
      </c:catAx>
      <c:valAx>
        <c:axId val="13457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8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大崎町公共下水道事業特別会計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0.08</c:v>
                </c:pt>
                <c:pt idx="4">
                  <c:v>#N/A</c:v>
                </c:pt>
                <c:pt idx="5">
                  <c:v>0.09</c:v>
                </c:pt>
                <c:pt idx="6">
                  <c:v>#N/A</c:v>
                </c:pt>
                <c:pt idx="7">
                  <c:v>0.1</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0.09</c:v>
                </c:pt>
                <c:pt idx="4">
                  <c:v>#N/A</c:v>
                </c:pt>
                <c:pt idx="5">
                  <c:v>0.09</c:v>
                </c:pt>
                <c:pt idx="6">
                  <c:v>#N/A</c:v>
                </c:pt>
                <c:pt idx="7">
                  <c:v>0.08</c:v>
                </c:pt>
                <c:pt idx="8">
                  <c:v>#N/A</c:v>
                </c:pt>
                <c:pt idx="9">
                  <c:v>0.09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3.97</c:v>
                </c:pt>
                <c:pt idx="2">
                  <c:v>#N/A</c:v>
                </c:pt>
                <c:pt idx="3">
                  <c:v>2.62</c:v>
                </c:pt>
                <c:pt idx="4">
                  <c:v>#N/A</c:v>
                </c:pt>
                <c:pt idx="5">
                  <c:v>1.83</c:v>
                </c:pt>
                <c:pt idx="6">
                  <c:v>#N/A</c:v>
                </c:pt>
                <c:pt idx="7">
                  <c:v>2.13</c:v>
                </c:pt>
                <c:pt idx="8">
                  <c:v>#N/A</c:v>
                </c:pt>
                <c:pt idx="9">
                  <c:v>2.61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2.37</c:v>
                </c:pt>
                <c:pt idx="2">
                  <c:v>#N/A</c:v>
                </c:pt>
                <c:pt idx="3">
                  <c:v>0.84</c:v>
                </c:pt>
                <c:pt idx="4">
                  <c:v>#N/A</c:v>
                </c:pt>
                <c:pt idx="5">
                  <c:v>0.42</c:v>
                </c:pt>
                <c:pt idx="6">
                  <c:v>#N/A</c:v>
                </c:pt>
                <c:pt idx="7">
                  <c:v>1.56</c:v>
                </c:pt>
                <c:pt idx="8">
                  <c:v>#N/A</c:v>
                </c:pt>
                <c:pt idx="9">
                  <c:v>3.62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8.3699999999999992</c:v>
                </c:pt>
                <c:pt idx="2">
                  <c:v>#N/A</c:v>
                </c:pt>
                <c:pt idx="3">
                  <c:v>6.18</c:v>
                </c:pt>
                <c:pt idx="4">
                  <c:v>#N/A</c:v>
                </c:pt>
                <c:pt idx="5">
                  <c:v>6.78</c:v>
                </c:pt>
                <c:pt idx="6">
                  <c:v>#N/A</c:v>
                </c:pt>
                <c:pt idx="7">
                  <c:v>7.89</c:v>
                </c:pt>
                <c:pt idx="8">
                  <c:v>#N/A</c:v>
                </c:pt>
                <c:pt idx="9">
                  <c:v>7.95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大崎町水道事業会計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11.91</c:v>
                </c:pt>
                <c:pt idx="2">
                  <c:v>#N/A</c:v>
                </c:pt>
                <c:pt idx="3">
                  <c:v>12.62</c:v>
                </c:pt>
                <c:pt idx="4">
                  <c:v>#N/A</c:v>
                </c:pt>
                <c:pt idx="5">
                  <c:v>12.81</c:v>
                </c:pt>
                <c:pt idx="6">
                  <c:v>#N/A</c:v>
                </c:pt>
                <c:pt idx="7">
                  <c:v>13.12</c:v>
                </c:pt>
                <c:pt idx="8">
                  <c:v>#N/A</c:v>
                </c:pt>
                <c:pt idx="9">
                  <c:v>13.06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934656"/>
        <c:axId val="128936192"/>
      </c:barChart>
      <c:catAx>
        <c:axId val="12893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936192"/>
        <c:crosses val="autoZero"/>
        <c:auto val="1"/>
        <c:lblAlgn val="ctr"/>
        <c:lblOffset val="100"/>
        <c:tickLblSkip val="1"/>
        <c:tickMarkSkip val="1"/>
        <c:noMultiLvlLbl val="0"/>
      </c:catAx>
      <c:valAx>
        <c:axId val="12893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34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632</c:v>
                </c:pt>
                <c:pt idx="5">
                  <c:v>665</c:v>
                </c:pt>
                <c:pt idx="8">
                  <c:v>676</c:v>
                </c:pt>
                <c:pt idx="11">
                  <c:v>737</c:v>
                </c:pt>
                <c:pt idx="14">
                  <c:v>715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61</c:v>
                </c:pt>
                <c:pt idx="12">
                  <c:v>61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2</c:v>
                </c:pt>
                <c:pt idx="6">
                  <c:v>2</c:v>
                </c:pt>
                <c:pt idx="9">
                  <c:v>2</c:v>
                </c:pt>
                <c:pt idx="12">
                  <c:v>10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92</c:v>
                </c:pt>
                <c:pt idx="3">
                  <c:v>93</c:v>
                </c:pt>
                <c:pt idx="6">
                  <c:v>95</c:v>
                </c:pt>
                <c:pt idx="9">
                  <c:v>100</c:v>
                </c:pt>
                <c:pt idx="12">
                  <c:v>106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909</c:v>
                </c:pt>
                <c:pt idx="3">
                  <c:v>940</c:v>
                </c:pt>
                <c:pt idx="6">
                  <c:v>922</c:v>
                </c:pt>
                <c:pt idx="9">
                  <c:v>986</c:v>
                </c:pt>
                <c:pt idx="12">
                  <c:v>982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710208"/>
        <c:axId val="5711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371</c:v>
                </c:pt>
                <c:pt idx="2">
                  <c:v>#N/A</c:v>
                </c:pt>
                <c:pt idx="3">
                  <c:v>#N/A</c:v>
                </c:pt>
                <c:pt idx="4">
                  <c:v>370</c:v>
                </c:pt>
                <c:pt idx="5">
                  <c:v>#N/A</c:v>
                </c:pt>
                <c:pt idx="6">
                  <c:v>#N/A</c:v>
                </c:pt>
                <c:pt idx="7">
                  <c:v>343</c:v>
                </c:pt>
                <c:pt idx="8">
                  <c:v>#N/A</c:v>
                </c:pt>
                <c:pt idx="9">
                  <c:v>#N/A</c:v>
                </c:pt>
                <c:pt idx="10">
                  <c:v>412</c:v>
                </c:pt>
                <c:pt idx="11">
                  <c:v>#N/A</c:v>
                </c:pt>
                <c:pt idx="12">
                  <c:v>#N/A</c:v>
                </c:pt>
                <c:pt idx="13">
                  <c:v>444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710208"/>
        <c:axId val="5711744"/>
      </c:lineChart>
      <c:catAx>
        <c:axId val="57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11744"/>
        <c:crosses val="autoZero"/>
        <c:auto val="1"/>
        <c:lblAlgn val="ctr"/>
        <c:lblOffset val="100"/>
        <c:tickLblSkip val="1"/>
        <c:tickMarkSkip val="1"/>
        <c:noMultiLvlLbl val="0"/>
      </c:catAx>
      <c:valAx>
        <c:axId val="571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1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7243</c:v>
                </c:pt>
                <c:pt idx="5">
                  <c:v>7498</c:v>
                </c:pt>
                <c:pt idx="8">
                  <c:v>7412</c:v>
                </c:pt>
                <c:pt idx="11">
                  <c:v>7279</c:v>
                </c:pt>
                <c:pt idx="14">
                  <c:v>7196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c:v>
                </c:pt>
                <c:pt idx="5">
                  <c:v>21</c:v>
                </c:pt>
                <c:pt idx="8">
                  <c:v>15</c:v>
                </c:pt>
                <c:pt idx="11">
                  <c:v>10</c:v>
                </c:pt>
                <c:pt idx="14">
                  <c:v>206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2380</c:v>
                </c:pt>
                <c:pt idx="5">
                  <c:v>2515</c:v>
                </c:pt>
                <c:pt idx="8">
                  <c:v>2366</c:v>
                </c:pt>
                <c:pt idx="11">
                  <c:v>3467</c:v>
                </c:pt>
                <c:pt idx="14">
                  <c:v>3892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1334</c:v>
                </c:pt>
                <c:pt idx="3">
                  <c:v>1262</c:v>
                </c:pt>
                <c:pt idx="6">
                  <c:v>1140</c:v>
                </c:pt>
                <c:pt idx="9">
                  <c:v>1036</c:v>
                </c:pt>
                <c:pt idx="12">
                  <c:v>981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c:v>
                </c:pt>
                <c:pt idx="3">
                  <c:v>67</c:v>
                </c:pt>
                <c:pt idx="6">
                  <c:v>66</c:v>
                </c:pt>
                <c:pt idx="9">
                  <c:v>69</c:v>
                </c:pt>
                <c:pt idx="12">
                  <c:v>62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1803</c:v>
                </c:pt>
                <c:pt idx="3">
                  <c:v>1780</c:v>
                </c:pt>
                <c:pt idx="6">
                  <c:v>1742</c:v>
                </c:pt>
                <c:pt idx="9">
                  <c:v>1677</c:v>
                </c:pt>
                <c:pt idx="12">
                  <c:v>1673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240</c:v>
                </c:pt>
                <c:pt idx="12">
                  <c:v>568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8145</c:v>
                </c:pt>
                <c:pt idx="3">
                  <c:v>8374</c:v>
                </c:pt>
                <c:pt idx="6">
                  <c:v>8317</c:v>
                </c:pt>
                <c:pt idx="9">
                  <c:v>8040</c:v>
                </c:pt>
                <c:pt idx="12">
                  <c:v>7756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939392"/>
        <c:axId val="134941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1640</c:v>
                </c:pt>
                <c:pt idx="2">
                  <c:v>#N/A</c:v>
                </c:pt>
                <c:pt idx="3">
                  <c:v>#N/A</c:v>
                </c:pt>
                <c:pt idx="4">
                  <c:v>1448</c:v>
                </c:pt>
                <c:pt idx="5">
                  <c:v>#N/A</c:v>
                </c:pt>
                <c:pt idx="6">
                  <c:v>#N/A</c:v>
                </c:pt>
                <c:pt idx="7">
                  <c:v>1472</c:v>
                </c:pt>
                <c:pt idx="8">
                  <c:v>#N/A</c:v>
                </c:pt>
                <c:pt idx="9">
                  <c:v>#N/A</c:v>
                </c:pt>
                <c:pt idx="10">
                  <c:v>305</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939392"/>
        <c:axId val="134941312"/>
      </c:lineChart>
      <c:catAx>
        <c:axId val="13493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941312"/>
        <c:crosses val="autoZero"/>
        <c:auto val="1"/>
        <c:lblAlgn val="ctr"/>
        <c:lblOffset val="100"/>
        <c:tickLblSkip val="1"/>
        <c:tickMarkSkip val="1"/>
        <c:noMultiLvlLbl val="0"/>
      </c:catAx>
      <c:valAx>
        <c:axId val="13494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3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{A7A7C2E0-4238-40A0-AA82-839961EF4E50}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{6BF3BF02-4CFA-468A-8CBA-EC04D4C0DFED}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{17D0E05B-7650-49CF-828D-253DBD564B01}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{31EF0A1D-174B-4816-A43F-6C14115ADB91}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{03DA95D9-DCE9-4C1E-B16B-FBC0AD85A083}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66.8</c:v>
                </c:pt>
              </c:numCache>
            </c:numRef>
          </c:xVal>
          <c:yVal>
            <c:numRef>
              <c:f>公会計指標分析・財政指標組合せ分析表!$K$51:$O$51</c:f>
              <c:numCache>
                <c:formatCode>#,##0.0;"▲ "#,##0.0</c:formatCode>
                <c:ptCount val="5"/>
                <c:pt idx="3">
                  <c:v>8.1999999999999993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{C7A14EA2-9178-4FB8-AF9B-C5A6F3F55067}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{763CEB1F-7883-4FCF-BFAD-2A41B9171922}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{52482B29-CD79-4945-AEFF-7C9007AC1B5F}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{6F49D28D-4D4A-4C7C-8469-595EBFCF2CC5}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{14970E76-8E16-4A9F-A54A-D8306D5CEBB0}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890048"/>
        <c:axId val="135891968"/>
      </c:scatterChart>
      <c:valAx>
        <c:axId val="135890048"/>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91968"/>
        <c:crosses val="autoZero"/>
        <c:crossBetween val="midCat"/>
      </c:valAx>
      <c:valAx>
        <c:axId val="135891968"/>
        <c:scaling>
          <c:orientation val="minMax"/>
          <c:max val="6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90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5.8693153551884446E-3"/>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{5FF6EB60-8595-4A51-8F1C-6071840FE844}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0"/>
                  <c:y val="1.3990530595440276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{13A031F5-ACB6-48FA-939D-A93994037A9A}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0"/>
                  <c:y val="-8.1205290515156195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{815CED98-C9FC-4F2B-AFC2-68A589CBB0F4}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{2D628B0C-BC5F-4895-88F7-C58F13C0FDA5}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{D164AD03-6BBA-4CDD-B0E6-793A8EB59515}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10</c:v>
                </c:pt>
                <c:pt idx="2">
                  <c:v>9.9</c:v>
                </c:pt>
                <c:pt idx="3">
                  <c:v>10.199999999999999</c:v>
                </c:pt>
                <c:pt idx="4">
                  <c:v>10.8</c:v>
                </c:pt>
              </c:numCache>
            </c:numRef>
          </c:xVal>
          <c:yVal>
            <c:numRef>
              <c:f>公会計指標分析・財政指標組合せ分析表!$K$73:$O$73</c:f>
              <c:numCache>
                <c:formatCode>#,##0.0;"▲ "#,##0.0</c:formatCode>
                <c:ptCount val="5"/>
                <c:pt idx="0">
                  <c:v>44.7</c:v>
                </c:pt>
                <c:pt idx="1">
                  <c:v>39.4</c:v>
                </c:pt>
                <c:pt idx="2">
                  <c:v>40.9</c:v>
                </c:pt>
                <c:pt idx="3">
                  <c:v>8.1999999999999993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{748E981E-D209-45CA-8039-DCC3A1B08F67}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{E90376A5-761B-4708-AF07-FC55F66A80A3}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{731F5798-AEFC-4A06-96F0-A9283BA83164}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{A15C0555-2775-4107-BB11-DBC8D17A122F}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{AB41461E-F7EF-418A-B547-23FC39A29BE6}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6211840"/>
        <c:axId val="136214016"/>
      </c:scatterChart>
      <c:valAx>
        <c:axId val="136211840"/>
        <c:scaling>
          <c:orientation val="minMax"/>
          <c:max val="13.6"/>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214016"/>
        <c:crosses val="autoZero"/>
        <c:crossBetween val="midCat"/>
      </c:valAx>
      <c:valAx>
        <c:axId val="136214016"/>
        <c:scaling>
          <c:orientation val="minMax"/>
          <c:max val="7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2118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元利償還金等（Ａ）の最大要因である元利償還金が，平成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986</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a:t>
          </a:r>
          <a:r>
            <a:rPr kumimoji="1" lang="en-US" altLang="ja-JP" sz="1400">
              <a:latin typeface="ＭＳ ゴシック" pitchFamily="49" charset="-128"/>
              <a:ea typeface="ＭＳ ゴシック" pitchFamily="49" charset="-128"/>
            </a:rPr>
            <a:t>982</a:t>
          </a:r>
          <a:r>
            <a:rPr kumimoji="1" lang="ja-JP" altLang="en-US" sz="1400">
              <a:latin typeface="ＭＳ ゴシック" pitchFamily="49" charset="-128"/>
              <a:ea typeface="ＭＳ ゴシック" pitchFamily="49" charset="-128"/>
            </a:rPr>
            <a:t>百万円と上昇傾向にあり，近年の上昇要因として，平成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年度からの債務負担行為に基づく支出が</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百万円ずつ発生していることもある。債務負担行為に基づく支出は平成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年度まで予定しており，今後，より一層の公債費比率の抑制を図るため，起債対象事業の取捨選択が重要となる。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305</a:t>
          </a:r>
          <a:r>
            <a:rPr kumimoji="1" lang="ja-JP" altLang="en-US" sz="1400">
              <a:latin typeface="ＭＳ ゴシック" pitchFamily="49" charset="-128"/>
              <a:ea typeface="ＭＳ ゴシック" pitchFamily="49" charset="-128"/>
            </a:rPr>
            <a:t>百万円から平成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百万円に，</a:t>
          </a:r>
          <a:r>
            <a:rPr kumimoji="1" lang="en-US" altLang="ja-JP" sz="1400">
              <a:latin typeface="ＭＳ ゴシック" pitchFamily="49" charset="-128"/>
              <a:ea typeface="ＭＳ ゴシック" pitchFamily="49" charset="-128"/>
            </a:rPr>
            <a:t>560</a:t>
          </a:r>
          <a:r>
            <a:rPr kumimoji="1" lang="ja-JP" altLang="en-US" sz="1400">
              <a:latin typeface="ＭＳ ゴシック" pitchFamily="49" charset="-128"/>
              <a:ea typeface="ＭＳ ゴシック" pitchFamily="49" charset="-128"/>
            </a:rPr>
            <a:t>百万円の改善となった。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内訳としては，将来負担額（Ａ）が前年度比で</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百万円の減，充当可能財源等（Ｂ）が対前年比で</a:t>
          </a:r>
          <a:r>
            <a:rPr kumimoji="1" lang="en-US" altLang="ja-JP" sz="1400">
              <a:latin typeface="ＭＳ ゴシック" pitchFamily="49" charset="-128"/>
              <a:ea typeface="ＭＳ ゴシック" pitchFamily="49" charset="-128"/>
            </a:rPr>
            <a:t>538</a:t>
          </a:r>
          <a:r>
            <a:rPr kumimoji="1" lang="ja-JP" altLang="en-US" sz="1400">
              <a:latin typeface="ＭＳ ゴシック" panose="020B0609070205080204" pitchFamily="49" charset="-128"/>
              <a:ea typeface="ＭＳ ゴシック" panose="020B0609070205080204" pitchFamily="49" charset="-128"/>
            </a:rPr>
            <a:t>百万円の増である。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改善の要因としては，財政調整積立基金　（＋</a:t>
          </a:r>
          <a:r>
            <a:rPr kumimoji="1" lang="en-US" altLang="ja-JP" sz="1400">
              <a:latin typeface="ＭＳ ゴシック" panose="020B0609070205080204" pitchFamily="49" charset="-128"/>
              <a:ea typeface="ＭＳ ゴシック" panose="020B0609070205080204" pitchFamily="49" charset="-128"/>
            </a:rPr>
            <a:t>183</a:t>
          </a:r>
          <a:r>
            <a:rPr kumimoji="1" lang="ja-JP" altLang="en-US" sz="1400">
              <a:latin typeface="ＭＳ ゴシック" panose="020B0609070205080204" pitchFamily="49" charset="-128"/>
              <a:ea typeface="ＭＳ ゴシック" panose="020B0609070205080204" pitchFamily="49" charset="-128"/>
            </a:rPr>
            <a:t>百万円）やふるさと応援基金（＋</a:t>
          </a:r>
          <a:r>
            <a:rPr kumimoji="1" lang="en-US" altLang="ja-JP" sz="1400">
              <a:latin typeface="ＭＳ ゴシック" panose="020B0609070205080204" pitchFamily="49" charset="-128"/>
              <a:ea typeface="ＭＳ ゴシック" panose="020B0609070205080204" pitchFamily="49" charset="-128"/>
            </a:rPr>
            <a:t>200</a:t>
          </a:r>
          <a:r>
            <a:rPr kumimoji="1" lang="ja-JP" altLang="en-US" sz="1400">
              <a:latin typeface="ＭＳ ゴシック" panose="020B0609070205080204" pitchFamily="49" charset="-128"/>
              <a:ea typeface="ＭＳ ゴシック" panose="020B0609070205080204" pitchFamily="49" charset="-128"/>
            </a:rPr>
            <a:t>百万円）等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の充当可能基金の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や地方債の現在高の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百万の減等である。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今後も，公共施設の老朽化等による投資的経費が見込まれるため，地方債残高の推移に留意し，充当可能基金の適切な運用や，交付税措置を考慮した起債事務に努め，将来負担比率の抑制を図る。</a:t>
          </a:r>
          <a:r>
            <a:rPr kumimoji="1" lang="ja-JP" altLang="en-US" sz="1400">
              <a:latin typeface="ＭＳ ゴシック" panose="020B0609070205080204" pitchFamily="49" charset="-128"/>
              <a:ea typeface="ＭＳ ゴシック" panose="020B0609070205080204" pitchFamily="49" charset="-128"/>
            </a:rPr>
            <a:t>　</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13,622
13,423
100.67
9,346,596
8,948,812
348,442
4,381,734
7,755,505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本町では，平成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年度に策定した公共施設等総合管理計画に基づき公共施設等の老朽化対策に努めている。これについては，経年で見た場合は上昇傾向にあり注意を要する。平成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年度末時点，有形固定資産減価償却率は</a:t>
          </a:r>
          <a:r>
            <a:rPr kumimoji="1" lang="en-US" altLang="ja-JP" sz="1100" baseline="0">
              <a:solidFill>
                <a:schemeClr val="dk1"/>
              </a:solidFill>
              <a:effectLst/>
              <a:latin typeface="+mn-lt"/>
              <a:ea typeface="+mn-ea"/>
              <a:cs typeface="+mn-cs"/>
            </a:rPr>
            <a:t>69.8</a:t>
          </a:r>
          <a:r>
            <a:rPr kumimoji="1" lang="ja-JP" altLang="ja-JP" sz="1100" baseline="0">
              <a:solidFill>
                <a:schemeClr val="dk1"/>
              </a:solidFill>
              <a:effectLst/>
              <a:latin typeface="+mn-lt"/>
              <a:ea typeface="+mn-ea"/>
              <a:cs typeface="+mn-cs"/>
            </a:rPr>
            <a:t>％となり，平成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年度決算より</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％上昇している。本町では特に工作物（インフラ資産）、具体的には道路や橋りょう等に係る減価償却が年間約</a:t>
          </a:r>
          <a:r>
            <a:rPr kumimoji="1" lang="en-US" altLang="ja-JP" sz="1100" baseline="0">
              <a:solidFill>
                <a:schemeClr val="dk1"/>
              </a:solidFill>
              <a:effectLst/>
              <a:latin typeface="+mn-lt"/>
              <a:ea typeface="+mn-ea"/>
              <a:cs typeface="+mn-cs"/>
            </a:rPr>
            <a:t>16.6</a:t>
          </a:r>
          <a:r>
            <a:rPr kumimoji="1" lang="ja-JP" altLang="ja-JP" sz="1100" baseline="0">
              <a:solidFill>
                <a:schemeClr val="dk1"/>
              </a:solidFill>
              <a:effectLst/>
              <a:latin typeface="+mn-lt"/>
              <a:ea typeface="+mn-ea"/>
              <a:cs typeface="+mn-cs"/>
            </a:rPr>
            <a:t>億円のペースで発生している。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29</xdr:row>
      <xdr:rowOff>87489</xdr:rowOff>
    </xdr:from>
    <xdr:to>
      <xdr:col>3</xdr:col>
      <xdr:colOff>1170940</xdr:colOff>
      <xdr:row>31</xdr:row>
      <xdr:rowOff>128411</xdr:rowOff>
    </xdr:to>
    <xdr:cxnSp macro="">
      <xdr:nvCxnSpPr>
        <xdr:cNvPr id="65" name="直線コネクタ 64"/>
        <xdr:cNvCxnSpPr/>
      </xdr:nvCxnSpPr>
      <xdr:spPr>
        <a:xfrm flipV="1">
          <a:off x="4760595" y="5840589"/>
          <a:ext cx="1270" cy="38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132238</xdr:rowOff>
    </xdr:from>
    <xdr:ext cx="405111" cy="259045"/>
    <xdr:sp macro="" textlink="">
      <xdr:nvSpPr>
        <xdr:cNvPr id="66" name="有形固定資産減価償却率最小値テキスト"/>
        <xdr:cNvSpPr txBox="1"/>
      </xdr:nvSpPr>
      <xdr:spPr>
        <a:xfrm>
          <a:off x="4813300" y="622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31</xdr:row>
      <xdr:rowOff>128411</xdr:rowOff>
    </xdr:from>
    <xdr:to>
      <xdr:col>3</xdr:col>
      <xdr:colOff>1260475</xdr:colOff>
      <xdr:row>31</xdr:row>
      <xdr:rowOff>128411</xdr:rowOff>
    </xdr:to>
    <xdr:cxnSp macro="">
      <xdr:nvCxnSpPr>
        <xdr:cNvPr id="67" name="直線コネクタ 66"/>
        <xdr:cNvCxnSpPr/>
      </xdr:nvCxnSpPr>
      <xdr:spPr>
        <a:xfrm>
          <a:off x="4673600" y="622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34166</xdr:rowOff>
    </xdr:from>
    <xdr:ext cx="405111" cy="259045"/>
    <xdr:sp macro="" textlink="">
      <xdr:nvSpPr>
        <xdr:cNvPr id="68" name="有形固定資産減価償却率最大値テキスト"/>
        <xdr:cNvSpPr txBox="1"/>
      </xdr:nvSpPr>
      <xdr:spPr>
        <a:xfrm>
          <a:off x="4813300" y="561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29</xdr:row>
      <xdr:rowOff>87489</xdr:rowOff>
    </xdr:from>
    <xdr:to>
      <xdr:col>3</xdr:col>
      <xdr:colOff>1260475</xdr:colOff>
      <xdr:row>29</xdr:row>
      <xdr:rowOff>87489</xdr:rowOff>
    </xdr:to>
    <xdr:cxnSp macro="">
      <xdr:nvCxnSpPr>
        <xdr:cNvPr id="69" name="直線コネクタ 68"/>
        <xdr:cNvCxnSpPr/>
      </xdr:nvCxnSpPr>
      <xdr:spPr>
        <a:xfrm>
          <a:off x="4673600" y="584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0"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1" name="フローチャート : 判断 70"/>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70555</xdr:rowOff>
    </xdr:from>
    <xdr:to>
      <xdr:col>3</xdr:col>
      <xdr:colOff>511175</xdr:colOff>
      <xdr:row>34</xdr:row>
      <xdr:rowOff>705</xdr:rowOff>
    </xdr:to>
    <xdr:sp macro="" textlink="">
      <xdr:nvSpPr>
        <xdr:cNvPr id="72" name="フローチャート : 判断 71"/>
        <xdr:cNvSpPr/>
      </xdr:nvSpPr>
      <xdr:spPr>
        <a:xfrm>
          <a:off x="4000500" y="65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25</xdr:row>
      <xdr:rowOff>98778</xdr:rowOff>
    </xdr:from>
    <xdr:to>
      <xdr:col>3</xdr:col>
      <xdr:colOff>511175</xdr:colOff>
      <xdr:row>26</xdr:row>
      <xdr:rowOff>28928</xdr:rowOff>
    </xdr:to>
    <xdr:sp macro="" textlink="">
      <xdr:nvSpPr>
        <xdr:cNvPr id="78" name="円/楕円 77"/>
        <xdr:cNvSpPr/>
      </xdr:nvSpPr>
      <xdr:spPr>
        <a:xfrm>
          <a:off x="4000500" y="51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163282</xdr:rowOff>
    </xdr:from>
    <xdr:ext cx="405111" cy="259045"/>
    <xdr:sp macro="" textlink="">
      <xdr:nvSpPr>
        <xdr:cNvPr id="79" name="n_1aveValue有形固定資産減価償却率"/>
        <xdr:cNvSpPr txBox="1"/>
      </xdr:nvSpPr>
      <xdr:spPr>
        <a:xfrm>
          <a:off x="3836043" y="660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45455</xdr:rowOff>
    </xdr:from>
    <xdr:ext cx="405111" cy="259045"/>
    <xdr:sp macro="" textlink="">
      <xdr:nvSpPr>
        <xdr:cNvPr id="80" name="n_1mainValue有形固定資産減価償却率"/>
        <xdr:cNvSpPr txBox="1"/>
      </xdr:nvSpPr>
      <xdr:spPr>
        <a:xfrm>
          <a:off x="3836043" y="4941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13,622
13,423
100.67
9,346,596
8,948,812
348,442
4,381,734
7,755,505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36</xdr:row>
      <xdr:rowOff>130628</xdr:rowOff>
    </xdr:from>
    <xdr:to>
      <xdr:col>6</xdr:col>
      <xdr:colOff>510540</xdr:colOff>
      <xdr:row>40</xdr:row>
      <xdr:rowOff>97972</xdr:rowOff>
    </xdr:to>
    <xdr:cxnSp macro="">
      <xdr:nvCxnSpPr>
        <xdr:cNvPr id="59" name="直線コネクタ 58"/>
        <xdr:cNvCxnSpPr/>
      </xdr:nvCxnSpPr>
      <xdr:spPr>
        <a:xfrm flipV="1">
          <a:off x="4634865" y="6302828"/>
          <a:ext cx="0" cy="65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101799</xdr:rowOff>
    </xdr:from>
    <xdr:ext cx="405111" cy="259045"/>
    <xdr:sp macro="" textlink="">
      <xdr:nvSpPr>
        <xdr:cNvPr id="60" name="【道路】&#10;有形固定資産減価償却率最小値テキスト"/>
        <xdr:cNvSpPr txBox="1"/>
      </xdr:nvSpPr>
      <xdr:spPr>
        <a:xfrm>
          <a:off x="47244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40</xdr:row>
      <xdr:rowOff>97972</xdr:rowOff>
    </xdr:from>
    <xdr:to>
      <xdr:col>6</xdr:col>
      <xdr:colOff>600075</xdr:colOff>
      <xdr:row>40</xdr:row>
      <xdr:rowOff>97972</xdr:rowOff>
    </xdr:to>
    <xdr:cxnSp macro="">
      <xdr:nvCxnSpPr>
        <xdr:cNvPr id="61" name="直線コネクタ 60"/>
        <xdr:cNvCxnSpPr/>
      </xdr:nvCxnSpPr>
      <xdr:spPr>
        <a:xfrm>
          <a:off x="4546600" y="695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77305</xdr:rowOff>
    </xdr:from>
    <xdr:ext cx="405111" cy="259045"/>
    <xdr:sp macro="" textlink="">
      <xdr:nvSpPr>
        <xdr:cNvPr id="62" name="【道路】&#10;有形固定資産減価償却率最大値テキスト"/>
        <xdr:cNvSpPr txBox="1"/>
      </xdr:nvSpPr>
      <xdr:spPr>
        <a:xfrm>
          <a:off x="4724400" y="607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36</xdr:row>
      <xdr:rowOff>130628</xdr:rowOff>
    </xdr:from>
    <xdr:to>
      <xdr:col>6</xdr:col>
      <xdr:colOff>600075</xdr:colOff>
      <xdr:row>36</xdr:row>
      <xdr:rowOff>130628</xdr:rowOff>
    </xdr:to>
    <xdr:cxnSp macro="">
      <xdr:nvCxnSpPr>
        <xdr:cNvPr id="63" name="直線コネクタ 62"/>
        <xdr:cNvCxnSpPr/>
      </xdr:nvCxnSpPr>
      <xdr:spPr>
        <a:xfrm>
          <a:off x="4546600" y="63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96355</xdr:rowOff>
    </xdr:from>
    <xdr:ext cx="405111" cy="259045"/>
    <xdr:sp macro="" textlink="">
      <xdr:nvSpPr>
        <xdr:cNvPr id="64" name="【道路】&#10;有形固定資産減価償却率平均値テキスト"/>
        <xdr:cNvSpPr txBox="1"/>
      </xdr:nvSpPr>
      <xdr:spPr>
        <a:xfrm>
          <a:off x="4724400" y="6611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117928</xdr:rowOff>
    </xdr:from>
    <xdr:to>
      <xdr:col>6</xdr:col>
      <xdr:colOff>561975</xdr:colOff>
      <xdr:row>39</xdr:row>
      <xdr:rowOff>48078</xdr:rowOff>
    </xdr:to>
    <xdr:sp macro="" textlink="">
      <xdr:nvSpPr>
        <xdr:cNvPr id="65" name="フローチャート : 判断 64"/>
        <xdr:cNvSpPr/>
      </xdr:nvSpPr>
      <xdr:spPr>
        <a:xfrm>
          <a:off x="4584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6350</xdr:rowOff>
    </xdr:from>
    <xdr:to>
      <xdr:col>5</xdr:col>
      <xdr:colOff>409575</xdr:colOff>
      <xdr:row>41</xdr:row>
      <xdr:rowOff>107950</xdr:rowOff>
    </xdr:to>
    <xdr:sp macro="" textlink="">
      <xdr:nvSpPr>
        <xdr:cNvPr id="66" name="フローチャート : 判断 65"/>
        <xdr:cNvSpPr/>
      </xdr:nvSpPr>
      <xdr:spPr>
        <a:xfrm>
          <a:off x="3746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39007</xdr:rowOff>
    </xdr:from>
    <xdr:to>
      <xdr:col>5</xdr:col>
      <xdr:colOff>409575</xdr:colOff>
      <xdr:row>33</xdr:row>
      <xdr:rowOff>140607</xdr:rowOff>
    </xdr:to>
    <xdr:sp macro="" textlink="">
      <xdr:nvSpPr>
        <xdr:cNvPr id="72" name="円/楕円 71"/>
        <xdr:cNvSpPr/>
      </xdr:nvSpPr>
      <xdr:spPr>
        <a:xfrm>
          <a:off x="3746500" y="56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99077</xdr:rowOff>
    </xdr:from>
    <xdr:ext cx="405111" cy="259045"/>
    <xdr:sp macro="" textlink="">
      <xdr:nvSpPr>
        <xdr:cNvPr id="73" name="n_1aveValue【道路】&#10;有形固定資産減価償却率"/>
        <xdr:cNvSpPr txBox="1"/>
      </xdr:nvSpPr>
      <xdr:spPr>
        <a:xfrm>
          <a:off x="3582043"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157134</xdr:rowOff>
    </xdr:from>
    <xdr:ext cx="405111" cy="259045"/>
    <xdr:sp macro="" textlink="">
      <xdr:nvSpPr>
        <xdr:cNvPr id="74" name="n_1mainValue【道路】&#10;有形固定資産減価償却率"/>
        <xdr:cNvSpPr txBox="1"/>
      </xdr:nvSpPr>
      <xdr:spPr>
        <a:xfrm>
          <a:off x="3582043" y="547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5" name="テキスト ボックス 84"/>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7" name="テキスト ボックス 86"/>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9" name="テキスト ボックス 8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1" name="テキスト ボックス 9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3" name="テキスト ボックス 9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5" name="テキスト ボックス 9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7" name="テキスト ボックス 9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101" name="直線コネクタ 100"/>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2" name="【道路】&#10;一人当たり延長最小値テキスト"/>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3" name="直線コネクタ 102"/>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4" name="【道路】&#10;一人当たり延長最大値テキスト"/>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5" name="直線コネクタ 104"/>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6" name="【道路】&#10;一人当たり延長平均値テキスト"/>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7" name="フローチャート : 判断 106"/>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8" name="フローチャート : 判断 107"/>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77750</xdr:rowOff>
    </xdr:from>
    <xdr:to>
      <xdr:col>14</xdr:col>
      <xdr:colOff>79375</xdr:colOff>
      <xdr:row>37</xdr:row>
      <xdr:rowOff>7900</xdr:rowOff>
    </xdr:to>
    <xdr:sp macro="" textlink="">
      <xdr:nvSpPr>
        <xdr:cNvPr id="114" name="円/楕円 113"/>
        <xdr:cNvSpPr/>
      </xdr:nvSpPr>
      <xdr:spPr>
        <a:xfrm>
          <a:off x="9588500" y="62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4742</xdr:rowOff>
    </xdr:from>
    <xdr:ext cx="534377" cy="259045"/>
    <xdr:sp macro="" textlink="">
      <xdr:nvSpPr>
        <xdr:cNvPr id="115" name="n_1aveValue【道路】&#10;一人当たり延長"/>
        <xdr:cNvSpPr txBox="1"/>
      </xdr:nvSpPr>
      <xdr:spPr>
        <a:xfrm>
          <a:off x="9359410" y="66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24427</xdr:rowOff>
    </xdr:from>
    <xdr:ext cx="534377" cy="259045"/>
    <xdr:sp macro="" textlink="">
      <xdr:nvSpPr>
        <xdr:cNvPr id="116" name="n_1mainValue【道路】&#10;一人当たり延長"/>
        <xdr:cNvSpPr txBox="1"/>
      </xdr:nvSpPr>
      <xdr:spPr>
        <a:xfrm>
          <a:off x="9359410" y="60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9" name="テキスト ボックス 13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15240</xdr:rowOff>
    </xdr:from>
    <xdr:to>
      <xdr:col>6</xdr:col>
      <xdr:colOff>510540</xdr:colOff>
      <xdr:row>59</xdr:row>
      <xdr:rowOff>15240</xdr:rowOff>
    </xdr:to>
    <xdr:cxnSp macro="">
      <xdr:nvCxnSpPr>
        <xdr:cNvPr id="141" name="直線コネクタ 140"/>
        <xdr:cNvCxnSpPr/>
      </xdr:nvCxnSpPr>
      <xdr:spPr>
        <a:xfrm flipV="1">
          <a:off x="4634865" y="9787890"/>
          <a:ext cx="0"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19067</xdr:rowOff>
    </xdr:from>
    <xdr:ext cx="405111" cy="259045"/>
    <xdr:sp macro="" textlink="">
      <xdr:nvSpPr>
        <xdr:cNvPr id="142" name="【橋りょう・トンネル】&#10;有形固定資産減価償却率最小値テキスト"/>
        <xdr:cNvSpPr txBox="1"/>
      </xdr:nvSpPr>
      <xdr:spPr>
        <a:xfrm>
          <a:off x="472440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59</xdr:row>
      <xdr:rowOff>15240</xdr:rowOff>
    </xdr:from>
    <xdr:to>
      <xdr:col>6</xdr:col>
      <xdr:colOff>600075</xdr:colOff>
      <xdr:row>59</xdr:row>
      <xdr:rowOff>15240</xdr:rowOff>
    </xdr:to>
    <xdr:cxnSp macro="">
      <xdr:nvCxnSpPr>
        <xdr:cNvPr id="143" name="直線コネクタ 142"/>
        <xdr:cNvCxnSpPr/>
      </xdr:nvCxnSpPr>
      <xdr:spPr>
        <a:xfrm>
          <a:off x="4546600" y="1013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133367</xdr:rowOff>
    </xdr:from>
    <xdr:ext cx="405111" cy="259045"/>
    <xdr:sp macro="" textlink="">
      <xdr:nvSpPr>
        <xdr:cNvPr id="144" name="【橋りょう・トンネル】&#10;有形固定資産減価償却率最大値テキスト"/>
        <xdr:cNvSpPr txBox="1"/>
      </xdr:nvSpPr>
      <xdr:spPr>
        <a:xfrm>
          <a:off x="47244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57</xdr:row>
      <xdr:rowOff>15240</xdr:rowOff>
    </xdr:from>
    <xdr:to>
      <xdr:col>6</xdr:col>
      <xdr:colOff>600075</xdr:colOff>
      <xdr:row>57</xdr:row>
      <xdr:rowOff>15240</xdr:rowOff>
    </xdr:to>
    <xdr:cxnSp macro="">
      <xdr:nvCxnSpPr>
        <xdr:cNvPr id="145" name="直線コネクタ 144"/>
        <xdr:cNvCxnSpPr/>
      </xdr:nvCxnSpPr>
      <xdr:spPr>
        <a:xfrm>
          <a:off x="4546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15257</xdr:rowOff>
    </xdr:from>
    <xdr:ext cx="405111" cy="259045"/>
    <xdr:sp macro="" textlink="">
      <xdr:nvSpPr>
        <xdr:cNvPr id="146" name="【橋りょう・トンネル】&#10;有形固定資産減価償却率平均値テキスト"/>
        <xdr:cNvSpPr txBox="1"/>
      </xdr:nvSpPr>
      <xdr:spPr>
        <a:xfrm>
          <a:off x="47244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36830</xdr:rowOff>
    </xdr:from>
    <xdr:to>
      <xdr:col>6</xdr:col>
      <xdr:colOff>561975</xdr:colOff>
      <xdr:row>58</xdr:row>
      <xdr:rowOff>138430</xdr:rowOff>
    </xdr:to>
    <xdr:sp macro="" textlink="">
      <xdr:nvSpPr>
        <xdr:cNvPr id="147" name="フローチャート : 判断 146"/>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90170</xdr:rowOff>
    </xdr:from>
    <xdr:to>
      <xdr:col>5</xdr:col>
      <xdr:colOff>409575</xdr:colOff>
      <xdr:row>61</xdr:row>
      <xdr:rowOff>20320</xdr:rowOff>
    </xdr:to>
    <xdr:sp macro="" textlink="">
      <xdr:nvSpPr>
        <xdr:cNvPr id="148" name="フローチャート : 判断 147"/>
        <xdr:cNvSpPr/>
      </xdr:nvSpPr>
      <xdr:spPr>
        <a:xfrm>
          <a:off x="3746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109220</xdr:rowOff>
    </xdr:from>
    <xdr:to>
      <xdr:col>5</xdr:col>
      <xdr:colOff>409575</xdr:colOff>
      <xdr:row>63</xdr:row>
      <xdr:rowOff>39370</xdr:rowOff>
    </xdr:to>
    <xdr:sp macro="" textlink="">
      <xdr:nvSpPr>
        <xdr:cNvPr id="154" name="円/楕円 153"/>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36847</xdr:rowOff>
    </xdr:from>
    <xdr:ext cx="405111" cy="259045"/>
    <xdr:sp macro="" textlink="">
      <xdr:nvSpPr>
        <xdr:cNvPr id="155" name="n_1aveValue【橋りょう・トンネル】&#10;有形固定資産減価償却率"/>
        <xdr:cNvSpPr txBox="1"/>
      </xdr:nvSpPr>
      <xdr:spPr>
        <a:xfrm>
          <a:off x="3582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30497</xdr:rowOff>
    </xdr:from>
    <xdr:ext cx="405111" cy="259045"/>
    <xdr:sp macro="" textlink="">
      <xdr:nvSpPr>
        <xdr:cNvPr id="156" name="n_1mainValue【橋りょう・トンネル】&#10;有形固定資産減価償却率"/>
        <xdr:cNvSpPr txBox="1"/>
      </xdr:nvSpPr>
      <xdr:spPr>
        <a:xfrm>
          <a:off x="3582043"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80" name="直線コネクタ 179"/>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81"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2" name="直線コネクタ 181"/>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3"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4" name="直線コネクタ 183"/>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5"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6" name="フローチャート : 判断 185"/>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7" name="フローチャート : 判断 186"/>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127222</xdr:rowOff>
    </xdr:from>
    <xdr:to>
      <xdr:col>14</xdr:col>
      <xdr:colOff>79375</xdr:colOff>
      <xdr:row>64</xdr:row>
      <xdr:rowOff>57372</xdr:rowOff>
    </xdr:to>
    <xdr:sp macro="" textlink="">
      <xdr:nvSpPr>
        <xdr:cNvPr id="193" name="円/楕円 192"/>
        <xdr:cNvSpPr/>
      </xdr:nvSpPr>
      <xdr:spPr>
        <a:xfrm>
          <a:off x="9588500" y="1092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4" name="n_1aveValue【橋りょう・トンネル】&#10;一人当たり有形固定資産（償却資産）額"/>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48499</xdr:rowOff>
    </xdr:from>
    <xdr:ext cx="534377" cy="259045"/>
    <xdr:sp macro="" textlink="">
      <xdr:nvSpPr>
        <xdr:cNvPr id="195" name="n_1mainValue【橋りょう・トンネル】&#10;一人当たり有形固定資産（償却資産）額"/>
        <xdr:cNvSpPr txBox="1"/>
      </xdr:nvSpPr>
      <xdr:spPr>
        <a:xfrm>
          <a:off x="9359411" y="110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7" name="直線コネクタ 20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8" name="テキスト ボックス 20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9" name="直線コネクタ 20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0" name="テキスト ボックス 20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1" name="直線コネクタ 21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2" name="テキスト ボックス 21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3" name="直線コネクタ 21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4" name="テキスト ボックス 21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5" name="直線コネクタ 21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6" name="テキスト ボックス 21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220" name="直線コネクタ 219"/>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221"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222" name="直線コネクタ 221"/>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3"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4" name="直線コネクタ 22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225"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226" name="フローチャート : 判断 225"/>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227" name="フローチャート : 判断 226"/>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166370</xdr:rowOff>
    </xdr:from>
    <xdr:to>
      <xdr:col>5</xdr:col>
      <xdr:colOff>409575</xdr:colOff>
      <xdr:row>81</xdr:row>
      <xdr:rowOff>96520</xdr:rowOff>
    </xdr:to>
    <xdr:sp macro="" textlink="">
      <xdr:nvSpPr>
        <xdr:cNvPr id="233" name="円/楕円 232"/>
        <xdr:cNvSpPr/>
      </xdr:nvSpPr>
      <xdr:spPr>
        <a:xfrm>
          <a:off x="3746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34"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113047</xdr:rowOff>
    </xdr:from>
    <xdr:ext cx="405111" cy="259045"/>
    <xdr:sp macro="" textlink="">
      <xdr:nvSpPr>
        <xdr:cNvPr id="235" name="n_1mainValue【公営住宅】&#10;有形固定資産減価償却率"/>
        <xdr:cNvSpPr txBox="1"/>
      </xdr:nvSpPr>
      <xdr:spPr>
        <a:xfrm>
          <a:off x="3582043"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6" name="直線コネクタ 24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7" name="テキスト ボックス 24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8" name="直線コネクタ 24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9" name="テキスト ボックス 248"/>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0" name="直線コネクタ 24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51" name="テキスト ボックス 250"/>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2" name="直線コネクタ 25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53" name="テキスト ボックス 252"/>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5" name="テキスト ボックス 254"/>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7" name="直線コネクタ 256"/>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8"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9" name="直線コネクタ 258"/>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60"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61" name="直線コネクタ 260"/>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62"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63" name="フローチャート : 判断 262"/>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4" name="フローチャート : 判断 263"/>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158710</xdr:rowOff>
    </xdr:from>
    <xdr:to>
      <xdr:col>14</xdr:col>
      <xdr:colOff>79375</xdr:colOff>
      <xdr:row>86</xdr:row>
      <xdr:rowOff>88860</xdr:rowOff>
    </xdr:to>
    <xdr:sp macro="" textlink="">
      <xdr:nvSpPr>
        <xdr:cNvPr id="270" name="円/楕円 269"/>
        <xdr:cNvSpPr/>
      </xdr:nvSpPr>
      <xdr:spPr>
        <a:xfrm>
          <a:off x="9588500" y="147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71" name="n_1aveValue【公営住宅】&#10;一人当たり面積"/>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79987</xdr:rowOff>
    </xdr:from>
    <xdr:ext cx="469744" cy="259045"/>
    <xdr:sp macro="" textlink="">
      <xdr:nvSpPr>
        <xdr:cNvPr id="272" name="n_1mainValue【公営住宅】&#10;一人当たり面積"/>
        <xdr:cNvSpPr txBox="1"/>
      </xdr:nvSpPr>
      <xdr:spPr>
        <a:xfrm>
          <a:off x="9391727" y="1482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4" name="正方形/長方形 27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5" name="正方形/長方形 27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6" name="正方形/長方形 27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7" name="正方形/長方形 27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0" name="正方形/長方形 27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1" name="正方形/長方形 28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2" name="正方形/長方形 28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3" name="正方形/長方形 28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6" name="直線コネクタ 2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7" name="テキスト ボックス 29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8" name="直線コネクタ 2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9" name="テキスト ボックス 2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0" name="直線コネクタ 2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1" name="テキスト ボックス 3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2" name="直線コネクタ 3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3" name="テキスト ボックス 3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4" name="直線コネクタ 3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5" name="テキスト ボックス 3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6" name="直線コネクタ 3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7" name="テキスト ボックス 30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100693</xdr:rowOff>
    </xdr:from>
    <xdr:to>
      <xdr:col>23</xdr:col>
      <xdr:colOff>516889</xdr:colOff>
      <xdr:row>40</xdr:row>
      <xdr:rowOff>95794</xdr:rowOff>
    </xdr:to>
    <xdr:cxnSp macro="">
      <xdr:nvCxnSpPr>
        <xdr:cNvPr id="311" name="直線コネクタ 310"/>
        <xdr:cNvCxnSpPr/>
      </xdr:nvCxnSpPr>
      <xdr:spPr>
        <a:xfrm flipV="1">
          <a:off x="16318864" y="5758543"/>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99621</xdr:rowOff>
    </xdr:from>
    <xdr:ext cx="405111" cy="259045"/>
    <xdr:sp macro="" textlink="">
      <xdr:nvSpPr>
        <xdr:cNvPr id="312" name="【認定こども園・幼稚園・保育所】&#10;有形固定資産減価償却率最小値テキスト"/>
        <xdr:cNvSpPr txBox="1"/>
      </xdr:nvSpPr>
      <xdr:spPr>
        <a:xfrm>
          <a:off x="16408400" y="695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40</xdr:row>
      <xdr:rowOff>95794</xdr:rowOff>
    </xdr:from>
    <xdr:to>
      <xdr:col>23</xdr:col>
      <xdr:colOff>606425</xdr:colOff>
      <xdr:row>40</xdr:row>
      <xdr:rowOff>95794</xdr:rowOff>
    </xdr:to>
    <xdr:cxnSp macro="">
      <xdr:nvCxnSpPr>
        <xdr:cNvPr id="313" name="直線コネクタ 312"/>
        <xdr:cNvCxnSpPr/>
      </xdr:nvCxnSpPr>
      <xdr:spPr>
        <a:xfrm>
          <a:off x="16230600" y="695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47370</xdr:rowOff>
    </xdr:from>
    <xdr:ext cx="405111" cy="259045"/>
    <xdr:sp macro="" textlink="">
      <xdr:nvSpPr>
        <xdr:cNvPr id="314" name="【認定こども園・幼稚園・保育所】&#10;有形固定資産減価償却率最大値テキスト"/>
        <xdr:cNvSpPr txBox="1"/>
      </xdr:nvSpPr>
      <xdr:spPr>
        <a:xfrm>
          <a:off x="16408400" y="553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33</xdr:row>
      <xdr:rowOff>100693</xdr:rowOff>
    </xdr:from>
    <xdr:to>
      <xdr:col>23</xdr:col>
      <xdr:colOff>606425</xdr:colOff>
      <xdr:row>33</xdr:row>
      <xdr:rowOff>100693</xdr:rowOff>
    </xdr:to>
    <xdr:cxnSp macro="">
      <xdr:nvCxnSpPr>
        <xdr:cNvPr id="315" name="直線コネクタ 31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65876</xdr:rowOff>
    </xdr:from>
    <xdr:ext cx="405111" cy="259045"/>
    <xdr:sp macro="" textlink="">
      <xdr:nvSpPr>
        <xdr:cNvPr id="316" name="【認定こども園・幼稚園・保育所】&#10;有形固定資産減価償却率平均値テキスト"/>
        <xdr:cNvSpPr txBox="1"/>
      </xdr:nvSpPr>
      <xdr:spPr>
        <a:xfrm>
          <a:off x="16408400" y="658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87449</xdr:rowOff>
    </xdr:from>
    <xdr:to>
      <xdr:col>23</xdr:col>
      <xdr:colOff>568325</xdr:colOff>
      <xdr:row>39</xdr:row>
      <xdr:rowOff>17599</xdr:rowOff>
    </xdr:to>
    <xdr:sp macro="" textlink="">
      <xdr:nvSpPr>
        <xdr:cNvPr id="317" name="フローチャート : 判断 316"/>
        <xdr:cNvSpPr/>
      </xdr:nvSpPr>
      <xdr:spPr>
        <a:xfrm>
          <a:off x="162687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27033</xdr:rowOff>
    </xdr:from>
    <xdr:to>
      <xdr:col>22</xdr:col>
      <xdr:colOff>415925</xdr:colOff>
      <xdr:row>39</xdr:row>
      <xdr:rowOff>128633</xdr:rowOff>
    </xdr:to>
    <xdr:sp macro="" textlink="">
      <xdr:nvSpPr>
        <xdr:cNvPr id="318" name="フローチャート : 判断 317"/>
        <xdr:cNvSpPr/>
      </xdr:nvSpPr>
      <xdr:spPr>
        <a:xfrm>
          <a:off x="15430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17235</xdr:rowOff>
    </xdr:from>
    <xdr:to>
      <xdr:col>22</xdr:col>
      <xdr:colOff>415925</xdr:colOff>
      <xdr:row>41</xdr:row>
      <xdr:rowOff>118835</xdr:rowOff>
    </xdr:to>
    <xdr:sp macro="" textlink="">
      <xdr:nvSpPr>
        <xdr:cNvPr id="324" name="円/楕円 323"/>
        <xdr:cNvSpPr/>
      </xdr:nvSpPr>
      <xdr:spPr>
        <a:xfrm>
          <a:off x="1543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145160</xdr:rowOff>
    </xdr:from>
    <xdr:ext cx="405111" cy="259045"/>
    <xdr:sp macro="" textlink="">
      <xdr:nvSpPr>
        <xdr:cNvPr id="325" name="n_1aveValue【認定こども園・幼稚園・保育所】&#10;有形固定資産減価償却率"/>
        <xdr:cNvSpPr txBox="1"/>
      </xdr:nvSpPr>
      <xdr:spPr>
        <a:xfrm>
          <a:off x="15266043"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109962</xdr:rowOff>
    </xdr:from>
    <xdr:ext cx="405111" cy="259045"/>
    <xdr:sp macro="" textlink="">
      <xdr:nvSpPr>
        <xdr:cNvPr id="326" name="n_1mainValue【認定こども園・幼稚園・保育所】&#10;有形固定資産減価償却率"/>
        <xdr:cNvSpPr txBox="1"/>
      </xdr:nvSpPr>
      <xdr:spPr>
        <a:xfrm>
          <a:off x="15266043"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7" name="直線コネクタ 3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8" name="テキスト ボックス 3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9" name="直線コネクタ 3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0" name="テキスト ボックス 3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1" name="直線コネクタ 3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2" name="テキスト ボックス 3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3" name="直線コネクタ 3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4" name="テキスト ボックス 3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167640</xdr:rowOff>
    </xdr:from>
    <xdr:to>
      <xdr:col>32</xdr:col>
      <xdr:colOff>186689</xdr:colOff>
      <xdr:row>40</xdr:row>
      <xdr:rowOff>76200</xdr:rowOff>
    </xdr:to>
    <xdr:cxnSp macro="">
      <xdr:nvCxnSpPr>
        <xdr:cNvPr id="348" name="直線コネクタ 347"/>
        <xdr:cNvCxnSpPr/>
      </xdr:nvCxnSpPr>
      <xdr:spPr>
        <a:xfrm flipV="1">
          <a:off x="22160864" y="565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80027</xdr:rowOff>
    </xdr:from>
    <xdr:ext cx="469744" cy="259045"/>
    <xdr:sp macro="" textlink="">
      <xdr:nvSpPr>
        <xdr:cNvPr id="349" name="【認定こども園・幼稚園・保育所】&#10;一人当たり面積最小値テキスト"/>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40</xdr:row>
      <xdr:rowOff>76200</xdr:rowOff>
    </xdr:from>
    <xdr:to>
      <xdr:col>32</xdr:col>
      <xdr:colOff>276225</xdr:colOff>
      <xdr:row>40</xdr:row>
      <xdr:rowOff>76200</xdr:rowOff>
    </xdr:to>
    <xdr:cxnSp macro="">
      <xdr:nvCxnSpPr>
        <xdr:cNvPr id="350" name="直線コネクタ 349"/>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114317</xdr:rowOff>
    </xdr:from>
    <xdr:ext cx="469744" cy="259045"/>
    <xdr:sp macro="" textlink="">
      <xdr:nvSpPr>
        <xdr:cNvPr id="351" name="【認定こども園・幼稚園・保育所】&#10;一人当たり面積最大値テキスト"/>
        <xdr:cNvSpPr txBox="1"/>
      </xdr:nvSpPr>
      <xdr:spPr>
        <a:xfrm>
          <a:off x="222504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32</xdr:row>
      <xdr:rowOff>167640</xdr:rowOff>
    </xdr:from>
    <xdr:to>
      <xdr:col>32</xdr:col>
      <xdr:colOff>276225</xdr:colOff>
      <xdr:row>32</xdr:row>
      <xdr:rowOff>167640</xdr:rowOff>
    </xdr:to>
    <xdr:cxnSp macro="">
      <xdr:nvCxnSpPr>
        <xdr:cNvPr id="352" name="直線コネクタ 351"/>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1541</xdr:rowOff>
    </xdr:from>
    <xdr:ext cx="469744" cy="259045"/>
    <xdr:sp macro="" textlink="">
      <xdr:nvSpPr>
        <xdr:cNvPr id="353" name="【認定こども園・幼稚園・保育所】&#10;一人当たり面積平均値テキスト"/>
        <xdr:cNvSpPr txBox="1"/>
      </xdr:nvSpPr>
      <xdr:spPr>
        <a:xfrm>
          <a:off x="22250400" y="60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23114</xdr:rowOff>
    </xdr:from>
    <xdr:to>
      <xdr:col>32</xdr:col>
      <xdr:colOff>238125</xdr:colOff>
      <xdr:row>35</xdr:row>
      <xdr:rowOff>124714</xdr:rowOff>
    </xdr:to>
    <xdr:sp macro="" textlink="">
      <xdr:nvSpPr>
        <xdr:cNvPr id="354" name="フローチャート : 判断 353"/>
        <xdr:cNvSpPr/>
      </xdr:nvSpPr>
      <xdr:spPr>
        <a:xfrm>
          <a:off x="22110700" y="602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45974</xdr:rowOff>
    </xdr:from>
    <xdr:to>
      <xdr:col>31</xdr:col>
      <xdr:colOff>85725</xdr:colOff>
      <xdr:row>35</xdr:row>
      <xdr:rowOff>147574</xdr:rowOff>
    </xdr:to>
    <xdr:sp macro="" textlink="">
      <xdr:nvSpPr>
        <xdr:cNvPr id="355" name="フローチャート : 判断 354"/>
        <xdr:cNvSpPr/>
      </xdr:nvSpPr>
      <xdr:spPr>
        <a:xfrm>
          <a:off x="21272500" y="6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146558</xdr:rowOff>
    </xdr:from>
    <xdr:to>
      <xdr:col>31</xdr:col>
      <xdr:colOff>85725</xdr:colOff>
      <xdr:row>40</xdr:row>
      <xdr:rowOff>76708</xdr:rowOff>
    </xdr:to>
    <xdr:sp macro="" textlink="">
      <xdr:nvSpPr>
        <xdr:cNvPr id="361" name="円/楕円 360"/>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164101</xdr:rowOff>
    </xdr:from>
    <xdr:ext cx="469744" cy="259045"/>
    <xdr:sp macro="" textlink="">
      <xdr:nvSpPr>
        <xdr:cNvPr id="362" name="n_1aveValue【認定こども園・幼稚園・保育所】&#10;一人当たり面積"/>
        <xdr:cNvSpPr txBox="1"/>
      </xdr:nvSpPr>
      <xdr:spPr>
        <a:xfrm>
          <a:off x="21075727" y="58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67835</xdr:rowOff>
    </xdr:from>
    <xdr:ext cx="469744" cy="259045"/>
    <xdr:sp macro="" textlink="">
      <xdr:nvSpPr>
        <xdr:cNvPr id="363"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5" name="直線コネクタ 3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6" name="テキスト ボックス 37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7" name="直線コネクタ 3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8" name="テキスト ボックス 3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9" name="直線コネクタ 3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0" name="テキスト ボックス 3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1" name="直線コネクタ 3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2" name="テキスト ボックス 3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3" name="直線コネクタ 3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4" name="テキスト ボックス 3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5" name="直線コネクタ 3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6" name="テキスト ボックス 38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58783</xdr:rowOff>
    </xdr:from>
    <xdr:to>
      <xdr:col>23</xdr:col>
      <xdr:colOff>516889</xdr:colOff>
      <xdr:row>63</xdr:row>
      <xdr:rowOff>151856</xdr:rowOff>
    </xdr:to>
    <xdr:cxnSp macro="">
      <xdr:nvCxnSpPr>
        <xdr:cNvPr id="390" name="直線コネクタ 389"/>
        <xdr:cNvCxnSpPr/>
      </xdr:nvCxnSpPr>
      <xdr:spPr>
        <a:xfrm flipV="1">
          <a:off x="16318864" y="9659983"/>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155683</xdr:rowOff>
    </xdr:from>
    <xdr:ext cx="405111" cy="259045"/>
    <xdr:sp macro="" textlink="">
      <xdr:nvSpPr>
        <xdr:cNvPr id="391" name="【学校施設】&#10;有形固定資産減価償却率最小値テキスト"/>
        <xdr:cNvSpPr txBox="1"/>
      </xdr:nvSpPr>
      <xdr:spPr>
        <a:xfrm>
          <a:off x="164084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63</xdr:row>
      <xdr:rowOff>151856</xdr:rowOff>
    </xdr:from>
    <xdr:to>
      <xdr:col>23</xdr:col>
      <xdr:colOff>606425</xdr:colOff>
      <xdr:row>63</xdr:row>
      <xdr:rowOff>151856</xdr:rowOff>
    </xdr:to>
    <xdr:cxnSp macro="">
      <xdr:nvCxnSpPr>
        <xdr:cNvPr id="392" name="直線コネクタ 391"/>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5460</xdr:rowOff>
    </xdr:from>
    <xdr:ext cx="405111" cy="259045"/>
    <xdr:sp macro="" textlink="">
      <xdr:nvSpPr>
        <xdr:cNvPr id="393" name="【学校施設】&#10;有形固定資産減価償却率最大値テキスト"/>
        <xdr:cNvSpPr txBox="1"/>
      </xdr:nvSpPr>
      <xdr:spPr>
        <a:xfrm>
          <a:off x="164084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56</xdr:row>
      <xdr:rowOff>58783</xdr:rowOff>
    </xdr:from>
    <xdr:to>
      <xdr:col>23</xdr:col>
      <xdr:colOff>606425</xdr:colOff>
      <xdr:row>56</xdr:row>
      <xdr:rowOff>58783</xdr:rowOff>
    </xdr:to>
    <xdr:cxnSp macro="">
      <xdr:nvCxnSpPr>
        <xdr:cNvPr id="394" name="直線コネクタ 39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71318</xdr:rowOff>
    </xdr:from>
    <xdr:ext cx="405111" cy="259045"/>
    <xdr:sp macro="" textlink="">
      <xdr:nvSpPr>
        <xdr:cNvPr id="395" name="【学校施設】&#10;有形固定資産減価償却率平均値テキスト"/>
        <xdr:cNvSpPr txBox="1"/>
      </xdr:nvSpPr>
      <xdr:spPr>
        <a:xfrm>
          <a:off x="16408400" y="1035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92891</xdr:rowOff>
    </xdr:from>
    <xdr:to>
      <xdr:col>23</xdr:col>
      <xdr:colOff>568325</xdr:colOff>
      <xdr:row>61</xdr:row>
      <xdr:rowOff>23041</xdr:rowOff>
    </xdr:to>
    <xdr:sp macro="" textlink="">
      <xdr:nvSpPr>
        <xdr:cNvPr id="396" name="フローチャート : 判断 395"/>
        <xdr:cNvSpPr/>
      </xdr:nvSpPr>
      <xdr:spPr>
        <a:xfrm>
          <a:off x="162687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107587</xdr:rowOff>
    </xdr:from>
    <xdr:to>
      <xdr:col>22</xdr:col>
      <xdr:colOff>415925</xdr:colOff>
      <xdr:row>64</xdr:row>
      <xdr:rowOff>37737</xdr:rowOff>
    </xdr:to>
    <xdr:sp macro="" textlink="">
      <xdr:nvSpPr>
        <xdr:cNvPr id="397" name="フローチャート : 判断 396"/>
        <xdr:cNvSpPr/>
      </xdr:nvSpPr>
      <xdr:spPr>
        <a:xfrm>
          <a:off x="15430500" y="1090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19413</xdr:rowOff>
    </xdr:from>
    <xdr:to>
      <xdr:col>22</xdr:col>
      <xdr:colOff>415925</xdr:colOff>
      <xdr:row>57</xdr:row>
      <xdr:rowOff>121013</xdr:rowOff>
    </xdr:to>
    <xdr:sp macro="" textlink="">
      <xdr:nvSpPr>
        <xdr:cNvPr id="403" name="円/楕円 402"/>
        <xdr:cNvSpPr/>
      </xdr:nvSpPr>
      <xdr:spPr>
        <a:xfrm>
          <a:off x="15430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28864</xdr:rowOff>
    </xdr:from>
    <xdr:ext cx="405111" cy="259045"/>
    <xdr:sp macro="" textlink="">
      <xdr:nvSpPr>
        <xdr:cNvPr id="404" name="n_1aveValue【学校施設】&#10;有形固定資産減価償却率"/>
        <xdr:cNvSpPr txBox="1"/>
      </xdr:nvSpPr>
      <xdr:spPr>
        <a:xfrm>
          <a:off x="15266043"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137540</xdr:rowOff>
    </xdr:from>
    <xdr:ext cx="405111" cy="259045"/>
    <xdr:sp macro="" textlink="">
      <xdr:nvSpPr>
        <xdr:cNvPr id="405" name="n_1mainValue【学校施設】&#10;有形固定資産減価償却率"/>
        <xdr:cNvSpPr txBox="1"/>
      </xdr:nvSpPr>
      <xdr:spPr>
        <a:xfrm>
          <a:off x="15266043"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6" name="テキスト ボックス 4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7" name="直線コネクタ 4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8" name="テキスト ボックス 4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9" name="直線コネクタ 4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0" name="テキスト ボックス 4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1" name="直線コネクタ 4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2" name="テキスト ボックス 4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3" name="直線コネクタ 4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4" name="テキスト ボックス 4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5" name="直線コネクタ 4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6" name="テキスト ボックス 4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430" name="直線コネクタ 429"/>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431"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432" name="直線コネクタ 431"/>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433"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434" name="直線コネクタ 433"/>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435"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36" name="フローチャート : 判断 435"/>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437" name="フローチャート : 判断 436"/>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13970</xdr:rowOff>
    </xdr:from>
    <xdr:to>
      <xdr:col>31</xdr:col>
      <xdr:colOff>85725</xdr:colOff>
      <xdr:row>60</xdr:row>
      <xdr:rowOff>115570</xdr:rowOff>
    </xdr:to>
    <xdr:sp macro="" textlink="">
      <xdr:nvSpPr>
        <xdr:cNvPr id="443" name="円/楕円 442"/>
        <xdr:cNvSpPr/>
      </xdr:nvSpPr>
      <xdr:spPr>
        <a:xfrm>
          <a:off x="2127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444"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106697</xdr:rowOff>
    </xdr:from>
    <xdr:ext cx="469744" cy="259045"/>
    <xdr:sp macro="" textlink="">
      <xdr:nvSpPr>
        <xdr:cNvPr id="445" name="n_1mainValue【学校施設】&#10;一人当たり面積"/>
        <xdr:cNvSpPr txBox="1"/>
      </xdr:nvSpPr>
      <xdr:spPr>
        <a:xfrm>
          <a:off x="210757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1" name="正方形/長方形 46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2" name="テキスト ボックス 4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3" name="直線コネクタ 4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4" name="テキスト ボックス 47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5" name="直線コネクタ 4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6" name="テキスト ボックス 4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7" name="直線コネクタ 4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8" name="テキスト ボックス 4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9" name="直線コネクタ 4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0" name="テキスト ボックス 4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1" name="直線コネクタ 4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2" name="テキスト ボックス 4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3" name="直線コネクタ 4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4" name="テキスト ボックス 4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488" name="直線コネクタ 487"/>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489" name="【公民館】&#10;有形固定資産減価償却率最小値テキスト"/>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490" name="直線コネクタ 489"/>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91"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92" name="直線コネクタ 49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493" name="【公民館】&#10;有形固定資産減価償却率平均値テキスト"/>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494" name="フローチャート : 判断 493"/>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495" name="フローチャート : 判断 494"/>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6" name="テキスト ボックス 4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7" name="テキスト ボックス 4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8" name="テキスト ボックス 4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9" name="テキスト ボックス 4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0" name="テキスト ボックス 4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43362</xdr:rowOff>
    </xdr:from>
    <xdr:to>
      <xdr:col>22</xdr:col>
      <xdr:colOff>415925</xdr:colOff>
      <xdr:row>103</xdr:row>
      <xdr:rowOff>144962</xdr:rowOff>
    </xdr:to>
    <xdr:sp macro="" textlink="">
      <xdr:nvSpPr>
        <xdr:cNvPr id="501" name="円/楕円 500"/>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51179</xdr:rowOff>
    </xdr:from>
    <xdr:ext cx="405111" cy="259045"/>
    <xdr:sp macro="" textlink="">
      <xdr:nvSpPr>
        <xdr:cNvPr id="502" name="n_1aveValue【公民館】&#10;有形固定資産減価償却率"/>
        <xdr:cNvSpPr txBox="1"/>
      </xdr:nvSpPr>
      <xdr:spPr>
        <a:xfrm>
          <a:off x="15266043"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161489</xdr:rowOff>
    </xdr:from>
    <xdr:ext cx="405111" cy="259045"/>
    <xdr:sp macro="" textlink="">
      <xdr:nvSpPr>
        <xdr:cNvPr id="503" name="n_1mainValue【公民館】&#10;有形固定資産減価償却率"/>
        <xdr:cNvSpPr txBox="1"/>
      </xdr:nvSpPr>
      <xdr:spPr>
        <a:xfrm>
          <a:off x="15266043"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4" name="直線コネクタ 5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5" name="テキスト ボックス 5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6" name="直線コネクタ 5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7" name="テキスト ボックス 5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8" name="直線コネクタ 5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9" name="テキスト ボックス 5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0" name="直線コネクタ 5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1" name="テキスト ボックス 5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2" name="直線コネクタ 5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3" name="テキスト ボックス 5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4" name="直線コネクタ 5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5" name="テキスト ボックス 5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527" name="直線コネクタ 526"/>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28"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29" name="直線コネクタ 528"/>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530" name="【公民館】&#10;一人当たり面積最大値テキスト"/>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531" name="直線コネクタ 530"/>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532" name="【公民館】&#10;一人当たり面積平均値テキスト"/>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533" name="フローチャート : 判断 532"/>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534" name="フローチャート : 判断 533"/>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44450</xdr:rowOff>
    </xdr:from>
    <xdr:to>
      <xdr:col>31</xdr:col>
      <xdr:colOff>85725</xdr:colOff>
      <xdr:row>106</xdr:row>
      <xdr:rowOff>146050</xdr:rowOff>
    </xdr:to>
    <xdr:sp macro="" textlink="">
      <xdr:nvSpPr>
        <xdr:cNvPr id="540" name="円/楕円 539"/>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541" name="n_1ave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137177</xdr:rowOff>
    </xdr:from>
    <xdr:ext cx="469744" cy="259045"/>
    <xdr:sp macro="" textlink="">
      <xdr:nvSpPr>
        <xdr:cNvPr id="542" name="n_1mainValue【公民館】&#10;一人当たり面積"/>
        <xdr:cNvSpPr txBox="1"/>
      </xdr:nvSpPr>
      <xdr:spPr>
        <a:xfrm>
          <a:off x="21075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4" name="正方形/長方形 5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5" name="テキスト ボックス 5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年度の比較となるが，類似団体と比較して有形固定資産減価償却率が特に高くなっている施設は，</a:t>
          </a:r>
          <a:r>
            <a:rPr kumimoji="1" lang="ja-JP" altLang="en-US" sz="1100">
              <a:solidFill>
                <a:schemeClr val="dk1"/>
              </a:solidFill>
              <a:effectLst/>
              <a:latin typeface="+mn-lt"/>
              <a:ea typeface="+mn-ea"/>
              <a:cs typeface="+mn-cs"/>
            </a:rPr>
            <a:t>道路，</a:t>
          </a:r>
          <a:r>
            <a:rPr kumimoji="1" lang="ja-JP" altLang="ja-JP" sz="1100">
              <a:solidFill>
                <a:schemeClr val="dk1"/>
              </a:solidFill>
              <a:effectLst/>
              <a:latin typeface="+mn-lt"/>
              <a:ea typeface="+mn-ea"/>
              <a:cs typeface="+mn-cs"/>
            </a:rPr>
            <a:t>公営住宅，学校施設，公民館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a:t>
          </a:r>
          <a:endParaRPr kumimoji="1" lang="en-US" altLang="ja-JP" sz="1100">
            <a:solidFill>
              <a:schemeClr val="dk1"/>
            </a:solidFill>
            <a:effectLst/>
            <a:latin typeface="+mn-lt"/>
            <a:ea typeface="+mn-ea"/>
            <a:cs typeface="+mn-cs"/>
          </a:endParaRPr>
        </a:p>
        <a:p>
          <a:r>
            <a:rPr lang="ja-JP" altLang="en-US" sz="1100">
              <a:effectLst/>
            </a:rPr>
            <a:t>道路については，今後，関係各課と連携を図りながら維持管理を検討していく。</a:t>
          </a:r>
          <a:endParaRPr lang="ja-JP" altLang="ja-JP" sz="1100">
            <a:effectLst/>
          </a:endParaRPr>
        </a:p>
        <a:p>
          <a:r>
            <a:rPr kumimoji="1" lang="ja-JP" altLang="ja-JP" sz="1100">
              <a:solidFill>
                <a:schemeClr val="dk1"/>
              </a:solidFill>
              <a:effectLst/>
              <a:latin typeface="+mn-lt"/>
              <a:ea typeface="+mn-ea"/>
              <a:cs typeface="+mn-cs"/>
            </a:rPr>
            <a:t>公営住宅については，ほとんどの施設が耐用年数を過ぎている。今後，関係各課と連携を図りながら公営住宅等のあり方の検討を行う。</a:t>
          </a:r>
          <a:endParaRPr lang="ja-JP" altLang="ja-JP" sz="1400">
            <a:effectLst/>
          </a:endParaRPr>
        </a:p>
        <a:p>
          <a:r>
            <a:rPr kumimoji="1" lang="ja-JP" altLang="ja-JP" sz="1100">
              <a:solidFill>
                <a:schemeClr val="dk1"/>
              </a:solidFill>
              <a:effectLst/>
              <a:latin typeface="+mn-lt"/>
              <a:ea typeface="+mn-ea"/>
              <a:cs typeface="+mn-cs"/>
            </a:rPr>
            <a:t>学校施設については，半分以上の施設が耐用年数を過ぎている。今後，</a:t>
          </a:r>
          <a:r>
            <a:rPr kumimoji="1" lang="ja-JP" altLang="en-US" sz="1100">
              <a:solidFill>
                <a:schemeClr val="dk1"/>
              </a:solidFill>
              <a:effectLst/>
              <a:latin typeface="+mn-lt"/>
              <a:ea typeface="+mn-ea"/>
              <a:cs typeface="+mn-cs"/>
            </a:rPr>
            <a:t>年次的に改修計画もあることから，</a:t>
          </a:r>
          <a:r>
            <a:rPr kumimoji="1" lang="ja-JP" altLang="ja-JP" sz="1100">
              <a:solidFill>
                <a:schemeClr val="dk1"/>
              </a:solidFill>
              <a:effectLst/>
              <a:latin typeface="+mn-lt"/>
              <a:ea typeface="+mn-ea"/>
              <a:cs typeface="+mn-cs"/>
            </a:rPr>
            <a:t>関係各課と連携を図りながら施設の老朽化の状況も踏まえ検討していく。</a:t>
          </a:r>
          <a:endParaRPr lang="ja-JP" altLang="ja-JP" sz="1400">
            <a:effectLst/>
          </a:endParaRPr>
        </a:p>
        <a:p>
          <a:r>
            <a:rPr kumimoji="1" lang="ja-JP" altLang="ja-JP" sz="1100">
              <a:solidFill>
                <a:schemeClr val="dk1"/>
              </a:solidFill>
              <a:effectLst/>
              <a:latin typeface="+mn-lt"/>
              <a:ea typeface="+mn-ea"/>
              <a:cs typeface="+mn-cs"/>
            </a:rPr>
            <a:t>公民館については，ほとんどの施設が建設されてから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年以上経過しており，今後の運営，管理について関係各課と連携を図り検討していく。</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13,622
13,423
100.67
9,346,596
8,948,812
348,442
4,381,734
7,755,505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28575</xdr:rowOff>
    </xdr:from>
    <xdr:to>
      <xdr:col>6</xdr:col>
      <xdr:colOff>510540</xdr:colOff>
      <xdr:row>41</xdr:row>
      <xdr:rowOff>133350</xdr:rowOff>
    </xdr:to>
    <xdr:cxnSp macro="">
      <xdr:nvCxnSpPr>
        <xdr:cNvPr id="56" name="直線コネクタ 55"/>
        <xdr:cNvCxnSpPr/>
      </xdr:nvCxnSpPr>
      <xdr:spPr>
        <a:xfrm flipV="1">
          <a:off x="4634865" y="585787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57"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146702</xdr:rowOff>
    </xdr:from>
    <xdr:ext cx="405111" cy="259045"/>
    <xdr:sp macro="" textlink="">
      <xdr:nvSpPr>
        <xdr:cNvPr id="59" name="【図書館】&#10;有形固定資産減価償却率最大値テキスト"/>
        <xdr:cNvSpPr txBox="1"/>
      </xdr:nvSpPr>
      <xdr:spPr>
        <a:xfrm>
          <a:off x="47244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34</xdr:row>
      <xdr:rowOff>28575</xdr:rowOff>
    </xdr:from>
    <xdr:to>
      <xdr:col>6</xdr:col>
      <xdr:colOff>600075</xdr:colOff>
      <xdr:row>34</xdr:row>
      <xdr:rowOff>28575</xdr:rowOff>
    </xdr:to>
    <xdr:cxnSp macro="">
      <xdr:nvCxnSpPr>
        <xdr:cNvPr id="60" name="直線コネクタ 59"/>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62882</xdr:rowOff>
    </xdr:from>
    <xdr:ext cx="405111" cy="259045"/>
    <xdr:sp macro="" textlink="">
      <xdr:nvSpPr>
        <xdr:cNvPr id="61" name="【図書館】&#10;有形固定資産減価償却率平均値テキスト"/>
        <xdr:cNvSpPr txBox="1"/>
      </xdr:nvSpPr>
      <xdr:spPr>
        <a:xfrm>
          <a:off x="4724400" y="674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84455</xdr:rowOff>
    </xdr:from>
    <xdr:to>
      <xdr:col>6</xdr:col>
      <xdr:colOff>561975</xdr:colOff>
      <xdr:row>40</xdr:row>
      <xdr:rowOff>14605</xdr:rowOff>
    </xdr:to>
    <xdr:sp macro="" textlink="">
      <xdr:nvSpPr>
        <xdr:cNvPr id="62" name="フローチャート : 判断 61"/>
        <xdr:cNvSpPr/>
      </xdr:nvSpPr>
      <xdr:spPr>
        <a:xfrm>
          <a:off x="4584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4445</xdr:rowOff>
    </xdr:from>
    <xdr:to>
      <xdr:col>5</xdr:col>
      <xdr:colOff>409575</xdr:colOff>
      <xdr:row>37</xdr:row>
      <xdr:rowOff>106045</xdr:rowOff>
    </xdr:to>
    <xdr:sp macro="" textlink="">
      <xdr:nvSpPr>
        <xdr:cNvPr id="63" name="フローチャート : 判断 62"/>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97172</xdr:rowOff>
    </xdr:from>
    <xdr:ext cx="405111" cy="259045"/>
    <xdr:sp macro="" textlink="">
      <xdr:nvSpPr>
        <xdr:cNvPr id="64" name="n_1aveValue【図書館】&#10;有形固定資産減価償却率"/>
        <xdr:cNvSpPr txBox="1"/>
      </xdr:nvSpPr>
      <xdr:spPr>
        <a:xfrm>
          <a:off x="3582043"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170180</xdr:rowOff>
    </xdr:from>
    <xdr:to>
      <xdr:col>5</xdr:col>
      <xdr:colOff>409575</xdr:colOff>
      <xdr:row>35</xdr:row>
      <xdr:rowOff>100330</xdr:rowOff>
    </xdr:to>
    <xdr:sp macro="" textlink="">
      <xdr:nvSpPr>
        <xdr:cNvPr id="70" name="円/楕円 69"/>
        <xdr:cNvSpPr/>
      </xdr:nvSpPr>
      <xdr:spPr>
        <a:xfrm>
          <a:off x="3746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116857</xdr:rowOff>
    </xdr:from>
    <xdr:ext cx="405111" cy="259045"/>
    <xdr:sp macro="" textlink="">
      <xdr:nvSpPr>
        <xdr:cNvPr id="71" name="n_1mainValue【図書館】&#10;有形固定資産減価償却率"/>
        <xdr:cNvSpPr txBox="1"/>
      </xdr:nvSpPr>
      <xdr:spPr>
        <a:xfrm>
          <a:off x="3582043"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84364</xdr:rowOff>
    </xdr:from>
    <xdr:to>
      <xdr:col>15</xdr:col>
      <xdr:colOff>180340</xdr:colOff>
      <xdr:row>37</xdr:row>
      <xdr:rowOff>35378</xdr:rowOff>
    </xdr:to>
    <xdr:cxnSp macro="">
      <xdr:nvCxnSpPr>
        <xdr:cNvPr id="98" name="直線コネクタ 97"/>
        <xdr:cNvCxnSpPr/>
      </xdr:nvCxnSpPr>
      <xdr:spPr>
        <a:xfrm flipV="1">
          <a:off x="10476865" y="5742214"/>
          <a:ext cx="0" cy="63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39205</xdr:rowOff>
    </xdr:from>
    <xdr:ext cx="469744" cy="259045"/>
    <xdr:sp macro="" textlink="">
      <xdr:nvSpPr>
        <xdr:cNvPr id="99" name="【図書館】&#10;一人当たり面積最小値テキスト"/>
        <xdr:cNvSpPr txBox="1"/>
      </xdr:nvSpPr>
      <xdr:spPr>
        <a:xfrm>
          <a:off x="10566400" y="63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37</xdr:row>
      <xdr:rowOff>35378</xdr:rowOff>
    </xdr:from>
    <xdr:to>
      <xdr:col>15</xdr:col>
      <xdr:colOff>269875</xdr:colOff>
      <xdr:row>37</xdr:row>
      <xdr:rowOff>35378</xdr:rowOff>
    </xdr:to>
    <xdr:cxnSp macro="">
      <xdr:nvCxnSpPr>
        <xdr:cNvPr id="100" name="直線コネクタ 99"/>
        <xdr:cNvCxnSpPr/>
      </xdr:nvCxnSpPr>
      <xdr:spPr>
        <a:xfrm>
          <a:off x="10388600" y="63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31041</xdr:rowOff>
    </xdr:from>
    <xdr:ext cx="469744" cy="259045"/>
    <xdr:sp macro="" textlink="">
      <xdr:nvSpPr>
        <xdr:cNvPr id="101" name="【図書館】&#10;一人当たり面積最大値テキスト"/>
        <xdr:cNvSpPr txBox="1"/>
      </xdr:nvSpPr>
      <xdr:spPr>
        <a:xfrm>
          <a:off x="105664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33</xdr:row>
      <xdr:rowOff>84364</xdr:rowOff>
    </xdr:from>
    <xdr:to>
      <xdr:col>15</xdr:col>
      <xdr:colOff>269875</xdr:colOff>
      <xdr:row>33</xdr:row>
      <xdr:rowOff>84364</xdr:rowOff>
    </xdr:to>
    <xdr:cxnSp macro="">
      <xdr:nvCxnSpPr>
        <xdr:cNvPr id="102" name="直線コネクタ 101"/>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60977</xdr:rowOff>
    </xdr:from>
    <xdr:ext cx="469744" cy="259045"/>
    <xdr:sp macro="" textlink="">
      <xdr:nvSpPr>
        <xdr:cNvPr id="103" name="【図書館】&#10;一人当たり面積平均値テキスト"/>
        <xdr:cNvSpPr txBox="1"/>
      </xdr:nvSpPr>
      <xdr:spPr>
        <a:xfrm>
          <a:off x="10566400" y="606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82550</xdr:rowOff>
    </xdr:from>
    <xdr:to>
      <xdr:col>15</xdr:col>
      <xdr:colOff>231775</xdr:colOff>
      <xdr:row>36</xdr:row>
      <xdr:rowOff>12700</xdr:rowOff>
    </xdr:to>
    <xdr:sp macro="" textlink="">
      <xdr:nvSpPr>
        <xdr:cNvPr id="104" name="フローチャート : 判断 103"/>
        <xdr:cNvSpPr/>
      </xdr:nvSpPr>
      <xdr:spPr>
        <a:xfrm>
          <a:off x="10426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907</xdr:rowOff>
    </xdr:from>
    <xdr:to>
      <xdr:col>14</xdr:col>
      <xdr:colOff>79375</xdr:colOff>
      <xdr:row>37</xdr:row>
      <xdr:rowOff>102507</xdr:rowOff>
    </xdr:to>
    <xdr:sp macro="" textlink="">
      <xdr:nvSpPr>
        <xdr:cNvPr id="105" name="フローチャート : 判断 104"/>
        <xdr:cNvSpPr/>
      </xdr:nvSpPr>
      <xdr:spPr>
        <a:xfrm>
          <a:off x="958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119034</xdr:rowOff>
    </xdr:from>
    <xdr:ext cx="469744" cy="259045"/>
    <xdr:sp macro="" textlink="">
      <xdr:nvSpPr>
        <xdr:cNvPr id="106" name="n_1aveValue【図書館】&#10;一人当たり面積"/>
        <xdr:cNvSpPr txBox="1"/>
      </xdr:nvSpPr>
      <xdr:spPr>
        <a:xfrm>
          <a:off x="9391727"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17235</xdr:rowOff>
    </xdr:from>
    <xdr:to>
      <xdr:col>14</xdr:col>
      <xdr:colOff>79375</xdr:colOff>
      <xdr:row>41</xdr:row>
      <xdr:rowOff>118835</xdr:rowOff>
    </xdr:to>
    <xdr:sp macro="" textlink="">
      <xdr:nvSpPr>
        <xdr:cNvPr id="112" name="円/楕円 111"/>
        <xdr:cNvSpPr/>
      </xdr:nvSpPr>
      <xdr:spPr>
        <a:xfrm>
          <a:off x="958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109962</xdr:rowOff>
    </xdr:from>
    <xdr:ext cx="469744" cy="259045"/>
    <xdr:sp macro="" textlink="">
      <xdr:nvSpPr>
        <xdr:cNvPr id="113" name="n_1mainValue【図書館】&#10;一人当たり面積"/>
        <xdr:cNvSpPr txBox="1"/>
      </xdr:nvSpPr>
      <xdr:spPr>
        <a:xfrm>
          <a:off x="9391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136" name="直線コネクタ 135"/>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137"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138" name="直線コネクタ 137"/>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139"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140" name="直線コネクタ 13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141"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42" name="フローチャート : 判断 141"/>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143" name="フローチャート : 判断 142"/>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10177</xdr:rowOff>
    </xdr:from>
    <xdr:ext cx="405111" cy="259045"/>
    <xdr:sp macro="" textlink="">
      <xdr:nvSpPr>
        <xdr:cNvPr id="144" name="n_1aveValue【体育館・プール】&#10;有形固定資産減価償却率"/>
        <xdr:cNvSpPr txBox="1"/>
      </xdr:nvSpPr>
      <xdr:spPr>
        <a:xfrm>
          <a:off x="3582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20066</xdr:rowOff>
    </xdr:from>
    <xdr:to>
      <xdr:col>5</xdr:col>
      <xdr:colOff>409575</xdr:colOff>
      <xdr:row>61</xdr:row>
      <xdr:rowOff>121666</xdr:rowOff>
    </xdr:to>
    <xdr:sp macro="" textlink="">
      <xdr:nvSpPr>
        <xdr:cNvPr id="150" name="円/楕円 149"/>
        <xdr:cNvSpPr/>
      </xdr:nvSpPr>
      <xdr:spPr>
        <a:xfrm>
          <a:off x="3746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112793</xdr:rowOff>
    </xdr:from>
    <xdr:ext cx="405111" cy="259045"/>
    <xdr:sp macro="" textlink="">
      <xdr:nvSpPr>
        <xdr:cNvPr id="151" name="n_1mainValue【体育館・プール】&#10;有形固定資産減価償却率"/>
        <xdr:cNvSpPr txBox="1"/>
      </xdr:nvSpPr>
      <xdr:spPr>
        <a:xfrm>
          <a:off x="3582043"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4" name="テキスト ボックス 16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6" name="テキスト ボックス 16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8" name="テキスト ボックス 16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0" name="テキスト ボックス 16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74" name="直線コネクタ 173"/>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5"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6" name="直線コネクタ 175"/>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77" name="【体育館・プール】&#10;一人当たり面積最大値テキスト"/>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78" name="直線コネクタ 177"/>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79"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80" name="フローチャート : 判断 179"/>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81" name="フローチャート : 判断 180"/>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82" name="n_1aveValue【体育館・プール】&#10;一人当たり面積"/>
        <xdr:cNvSpPr txBox="1"/>
      </xdr:nvSpPr>
      <xdr:spPr>
        <a:xfrm>
          <a:off x="9391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77216</xdr:rowOff>
    </xdr:from>
    <xdr:to>
      <xdr:col>14</xdr:col>
      <xdr:colOff>79375</xdr:colOff>
      <xdr:row>63</xdr:row>
      <xdr:rowOff>7366</xdr:rowOff>
    </xdr:to>
    <xdr:sp macro="" textlink="">
      <xdr:nvSpPr>
        <xdr:cNvPr id="188" name="円/楕円 187"/>
        <xdr:cNvSpPr/>
      </xdr:nvSpPr>
      <xdr:spPr>
        <a:xfrm>
          <a:off x="958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169943</xdr:rowOff>
    </xdr:from>
    <xdr:ext cx="469744" cy="259045"/>
    <xdr:sp macro="" textlink="">
      <xdr:nvSpPr>
        <xdr:cNvPr id="189" name="n_1mainValue【体育館・プール】&#10;一人当たり面積"/>
        <xdr:cNvSpPr txBox="1"/>
      </xdr:nvSpPr>
      <xdr:spPr>
        <a:xfrm>
          <a:off x="9391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0" name="テキスト ボックス 20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214" name="直線コネクタ 213"/>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215"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216" name="直線コネクタ 215"/>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217" name="【福祉施設】&#10;有形固定資産減価償却率最大値テキスト"/>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218" name="直線コネクタ 217"/>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219" name="【福祉施設】&#10;有形固定資産減価償却率平均値テキスト"/>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220" name="フローチャート : 判断 219"/>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1" name="フローチャート : 判断 220"/>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222"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40639</xdr:rowOff>
    </xdr:from>
    <xdr:to>
      <xdr:col>5</xdr:col>
      <xdr:colOff>409575</xdr:colOff>
      <xdr:row>80</xdr:row>
      <xdr:rowOff>142239</xdr:rowOff>
    </xdr:to>
    <xdr:sp macro="" textlink="">
      <xdr:nvSpPr>
        <xdr:cNvPr id="228" name="円/楕円 227"/>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158766</xdr:rowOff>
    </xdr:from>
    <xdr:ext cx="405111" cy="259045"/>
    <xdr:sp macro="" textlink="">
      <xdr:nvSpPr>
        <xdr:cNvPr id="229" name="n_1mainValue【福祉施設】&#10;有形固定資産減価償却率"/>
        <xdr:cNvSpPr txBox="1"/>
      </xdr:nvSpPr>
      <xdr:spPr>
        <a:xfrm>
          <a:off x="3582043"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63246</xdr:rowOff>
    </xdr:from>
    <xdr:to>
      <xdr:col>15</xdr:col>
      <xdr:colOff>180340</xdr:colOff>
      <xdr:row>83</xdr:row>
      <xdr:rowOff>22098</xdr:rowOff>
    </xdr:to>
    <xdr:cxnSp macro="">
      <xdr:nvCxnSpPr>
        <xdr:cNvPr id="251" name="直線コネクタ 250"/>
        <xdr:cNvCxnSpPr/>
      </xdr:nvCxnSpPr>
      <xdr:spPr>
        <a:xfrm flipV="1">
          <a:off x="10476865" y="13436346"/>
          <a:ext cx="0" cy="81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25925</xdr:rowOff>
    </xdr:from>
    <xdr:ext cx="469744" cy="259045"/>
    <xdr:sp macro="" textlink="">
      <xdr:nvSpPr>
        <xdr:cNvPr id="252" name="【福祉施設】&#10;一人当たり面積最小値テキスト"/>
        <xdr:cNvSpPr txBox="1"/>
      </xdr:nvSpPr>
      <xdr:spPr>
        <a:xfrm>
          <a:off x="10566400" y="142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83</xdr:row>
      <xdr:rowOff>22098</xdr:rowOff>
    </xdr:from>
    <xdr:to>
      <xdr:col>15</xdr:col>
      <xdr:colOff>269875</xdr:colOff>
      <xdr:row>83</xdr:row>
      <xdr:rowOff>22098</xdr:rowOff>
    </xdr:to>
    <xdr:cxnSp macro="">
      <xdr:nvCxnSpPr>
        <xdr:cNvPr id="253" name="直線コネクタ 252"/>
        <xdr:cNvCxnSpPr/>
      </xdr:nvCxnSpPr>
      <xdr:spPr>
        <a:xfrm>
          <a:off x="10388600" y="1425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9923</xdr:rowOff>
    </xdr:from>
    <xdr:ext cx="469744" cy="259045"/>
    <xdr:sp macro="" textlink="">
      <xdr:nvSpPr>
        <xdr:cNvPr id="254" name="【福祉施設】&#10;一人当たり面積最大値テキスト"/>
        <xdr:cNvSpPr txBox="1"/>
      </xdr:nvSpPr>
      <xdr:spPr>
        <a:xfrm>
          <a:off x="10566400" y="1321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78</xdr:row>
      <xdr:rowOff>63246</xdr:rowOff>
    </xdr:from>
    <xdr:to>
      <xdr:col>15</xdr:col>
      <xdr:colOff>269875</xdr:colOff>
      <xdr:row>78</xdr:row>
      <xdr:rowOff>63246</xdr:rowOff>
    </xdr:to>
    <xdr:cxnSp macro="">
      <xdr:nvCxnSpPr>
        <xdr:cNvPr id="255" name="直線コネクタ 254"/>
        <xdr:cNvCxnSpPr/>
      </xdr:nvCxnSpPr>
      <xdr:spPr>
        <a:xfrm>
          <a:off x="10388600" y="1343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146321</xdr:rowOff>
    </xdr:from>
    <xdr:ext cx="469744" cy="259045"/>
    <xdr:sp macro="" textlink="">
      <xdr:nvSpPr>
        <xdr:cNvPr id="256" name="【福祉施設】&#10;一人当たり面積平均値テキスト"/>
        <xdr:cNvSpPr txBox="1"/>
      </xdr:nvSpPr>
      <xdr:spPr>
        <a:xfrm>
          <a:off x="10566400" y="13862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167894</xdr:rowOff>
    </xdr:from>
    <xdr:to>
      <xdr:col>15</xdr:col>
      <xdr:colOff>231775</xdr:colOff>
      <xdr:row>81</xdr:row>
      <xdr:rowOff>98044</xdr:rowOff>
    </xdr:to>
    <xdr:sp macro="" textlink="">
      <xdr:nvSpPr>
        <xdr:cNvPr id="257" name="フローチャート : 判断 256"/>
        <xdr:cNvSpPr/>
      </xdr:nvSpPr>
      <xdr:spPr>
        <a:xfrm>
          <a:off x="10426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39878</xdr:rowOff>
    </xdr:from>
    <xdr:to>
      <xdr:col>14</xdr:col>
      <xdr:colOff>79375</xdr:colOff>
      <xdr:row>81</xdr:row>
      <xdr:rowOff>141478</xdr:rowOff>
    </xdr:to>
    <xdr:sp macro="" textlink="">
      <xdr:nvSpPr>
        <xdr:cNvPr id="258" name="フローチャート : 判断 257"/>
        <xdr:cNvSpPr/>
      </xdr:nvSpPr>
      <xdr:spPr>
        <a:xfrm>
          <a:off x="9588500" y="139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158005</xdr:rowOff>
    </xdr:from>
    <xdr:ext cx="469744" cy="259045"/>
    <xdr:sp macro="" textlink="">
      <xdr:nvSpPr>
        <xdr:cNvPr id="259" name="n_1aveValue【福祉施設】&#10;一人当たり面積"/>
        <xdr:cNvSpPr txBox="1"/>
      </xdr:nvSpPr>
      <xdr:spPr>
        <a:xfrm>
          <a:off x="9391727" y="137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10161</xdr:rowOff>
    </xdr:from>
    <xdr:to>
      <xdr:col>14</xdr:col>
      <xdr:colOff>79375</xdr:colOff>
      <xdr:row>85</xdr:row>
      <xdr:rowOff>111761</xdr:rowOff>
    </xdr:to>
    <xdr:sp macro="" textlink="">
      <xdr:nvSpPr>
        <xdr:cNvPr id="265" name="円/楕円 264"/>
        <xdr:cNvSpPr/>
      </xdr:nvSpPr>
      <xdr:spPr>
        <a:xfrm>
          <a:off x="958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102888</xdr:rowOff>
    </xdr:from>
    <xdr:ext cx="469744" cy="259045"/>
    <xdr:sp macro="" textlink="">
      <xdr:nvSpPr>
        <xdr:cNvPr id="266" name="n_1main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5" name="テキスト ボックス 28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7" name="テキスト ボックス 28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36830</xdr:rowOff>
    </xdr:from>
    <xdr:to>
      <xdr:col>5</xdr:col>
      <xdr:colOff>409575</xdr:colOff>
      <xdr:row>108</xdr:row>
      <xdr:rowOff>138430</xdr:rowOff>
    </xdr:to>
    <xdr:sp macro="" textlink="">
      <xdr:nvSpPr>
        <xdr:cNvPr id="289" name="フローチャート : 判断 288"/>
        <xdr:cNvSpPr/>
      </xdr:nvSpPr>
      <xdr:spPr>
        <a:xfrm>
          <a:off x="3746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129557</xdr:rowOff>
    </xdr:from>
    <xdr:ext cx="405111" cy="259045"/>
    <xdr:sp macro="" textlink="">
      <xdr:nvSpPr>
        <xdr:cNvPr id="290" name="n_1aveValue【市民会館】&#10;有形固定資産減価償却率"/>
        <xdr:cNvSpPr txBox="1"/>
      </xdr:nvSpPr>
      <xdr:spPr>
        <a:xfrm>
          <a:off x="3582043"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120650</xdr:rowOff>
    </xdr:from>
    <xdr:to>
      <xdr:col>5</xdr:col>
      <xdr:colOff>409575</xdr:colOff>
      <xdr:row>100</xdr:row>
      <xdr:rowOff>50800</xdr:rowOff>
    </xdr:to>
    <xdr:sp macro="" textlink="">
      <xdr:nvSpPr>
        <xdr:cNvPr id="296" name="円/楕円 295"/>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67327</xdr:rowOff>
    </xdr:from>
    <xdr:ext cx="469744" cy="259045"/>
    <xdr:sp macro="" textlink="">
      <xdr:nvSpPr>
        <xdr:cNvPr id="297" name="n_1mainValue【市民会館】&#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9" name="正方形/長方形 29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0" name="正方形/長方形 29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1" name="正方形/長方形 30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2" name="正方形/長方形 30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6" name="直線コネクタ 3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7" name="テキスト ボックス 30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8" name="直線コネクタ 3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09" name="テキスト ボックス 30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0" name="直線コネクタ 3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1" name="テキスト ボックス 31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2" name="直線コネクタ 3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3" name="テキスト ボックス 31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13970</xdr:rowOff>
    </xdr:from>
    <xdr:to>
      <xdr:col>14</xdr:col>
      <xdr:colOff>79375</xdr:colOff>
      <xdr:row>101</xdr:row>
      <xdr:rowOff>115570</xdr:rowOff>
    </xdr:to>
    <xdr:sp macro="" textlink="">
      <xdr:nvSpPr>
        <xdr:cNvPr id="317" name="フローチャート : 判断 316"/>
        <xdr:cNvSpPr/>
      </xdr:nvSpPr>
      <xdr:spPr>
        <a:xfrm>
          <a:off x="95885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132097</xdr:rowOff>
    </xdr:from>
    <xdr:ext cx="469744" cy="259045"/>
    <xdr:sp macro="" textlink="">
      <xdr:nvSpPr>
        <xdr:cNvPr id="318" name="n_1aveValue【市民会館】&#10;一人当たり面積"/>
        <xdr:cNvSpPr txBox="1"/>
      </xdr:nvSpPr>
      <xdr:spPr>
        <a:xfrm>
          <a:off x="9391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82550</xdr:rowOff>
    </xdr:from>
    <xdr:to>
      <xdr:col>14</xdr:col>
      <xdr:colOff>79375</xdr:colOff>
      <xdr:row>108</xdr:row>
      <xdr:rowOff>12700</xdr:rowOff>
    </xdr:to>
    <xdr:sp macro="" textlink="">
      <xdr:nvSpPr>
        <xdr:cNvPr id="324" name="円/楕円 323"/>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3827</xdr:rowOff>
    </xdr:from>
    <xdr:ext cx="469744" cy="259045"/>
    <xdr:sp macro="" textlink="">
      <xdr:nvSpPr>
        <xdr:cNvPr id="325"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27" name="正方形/長方形 326"/>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28" name="正方形/長方形 327"/>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29" name="正方形/長方形 328"/>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0" name="正方形/長方形 329"/>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1" name="正方形/長方形 3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2" name="テキスト ボックス 3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3" name="直線コネクタ 3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4" name="テキスト ボックス 3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5" name="直線コネクタ 3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6" name="テキスト ボックス 3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37" name="直線コネクタ 3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38" name="テキスト ボックス 3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39" name="直線コネクタ 3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0" name="テキスト ボックス 3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1" name="直線コネクタ 3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2" name="テキスト ボックス 3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3" name="直線コネクタ 3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44" name="テキスト ボックス 34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46" name="テキスト ボックス 34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147320</xdr:rowOff>
    </xdr:from>
    <xdr:to>
      <xdr:col>22</xdr:col>
      <xdr:colOff>415925</xdr:colOff>
      <xdr:row>34</xdr:row>
      <xdr:rowOff>77470</xdr:rowOff>
    </xdr:to>
    <xdr:sp macro="" textlink="">
      <xdr:nvSpPr>
        <xdr:cNvPr id="348" name="フローチャート : 判断 347"/>
        <xdr:cNvSpPr/>
      </xdr:nvSpPr>
      <xdr:spPr>
        <a:xfrm>
          <a:off x="15430500" y="580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93997</xdr:rowOff>
    </xdr:from>
    <xdr:ext cx="405111" cy="259045"/>
    <xdr:sp macro="" textlink="">
      <xdr:nvSpPr>
        <xdr:cNvPr id="349" name="n_1aveValue【一般廃棄物処理施設】&#10;有形固定資産減価償却率"/>
        <xdr:cNvSpPr txBox="1"/>
      </xdr:nvSpPr>
      <xdr:spPr>
        <a:xfrm>
          <a:off x="15266043"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55880</xdr:rowOff>
    </xdr:from>
    <xdr:to>
      <xdr:col>22</xdr:col>
      <xdr:colOff>415925</xdr:colOff>
      <xdr:row>41</xdr:row>
      <xdr:rowOff>157480</xdr:rowOff>
    </xdr:to>
    <xdr:sp macro="" textlink="">
      <xdr:nvSpPr>
        <xdr:cNvPr id="355" name="円/楕円 354"/>
        <xdr:cNvSpPr/>
      </xdr:nvSpPr>
      <xdr:spPr>
        <a:xfrm>
          <a:off x="1543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148607</xdr:rowOff>
    </xdr:from>
    <xdr:ext cx="405111" cy="259045"/>
    <xdr:sp macro="" textlink="">
      <xdr:nvSpPr>
        <xdr:cNvPr id="356" name="n_1mainValue【一般廃棄物処理施設】&#10;有形固定資産減価償却率"/>
        <xdr:cNvSpPr txBox="1"/>
      </xdr:nvSpPr>
      <xdr:spPr>
        <a:xfrm>
          <a:off x="15266043"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58" name="正方形/長方形 357"/>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59" name="正方形/長方形 358"/>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60" name="正方形/長方形 359"/>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61" name="正方形/長方形 360"/>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66" name="テキスト ボックス 3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68" name="テキスト ボックス 3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70" name="テキスト ボックス 3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72" name="テキスト ボックス 3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167406</xdr:rowOff>
    </xdr:from>
    <xdr:to>
      <xdr:col>31</xdr:col>
      <xdr:colOff>85725</xdr:colOff>
      <xdr:row>39</xdr:row>
      <xdr:rowOff>97556</xdr:rowOff>
    </xdr:to>
    <xdr:sp macro="" textlink="">
      <xdr:nvSpPr>
        <xdr:cNvPr id="376" name="フローチャート : 判断 375"/>
        <xdr:cNvSpPr/>
      </xdr:nvSpPr>
      <xdr:spPr>
        <a:xfrm>
          <a:off x="21272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114083</xdr:rowOff>
    </xdr:from>
    <xdr:ext cx="534377" cy="259045"/>
    <xdr:sp macro="" textlink="">
      <xdr:nvSpPr>
        <xdr:cNvPr id="377" name="n_1aveValue【一般廃棄物処理施設】&#10;一人当たり有形固定資産（償却資産）額"/>
        <xdr:cNvSpPr txBox="1"/>
      </xdr:nvSpPr>
      <xdr:spPr>
        <a:xfrm>
          <a:off x="210434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93,940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25208</xdr:rowOff>
    </xdr:from>
    <xdr:to>
      <xdr:col>31</xdr:col>
      <xdr:colOff>85725</xdr:colOff>
      <xdr:row>41</xdr:row>
      <xdr:rowOff>126808</xdr:rowOff>
    </xdr:to>
    <xdr:sp macro="" textlink="">
      <xdr:nvSpPr>
        <xdr:cNvPr id="383" name="円/楕円 382"/>
        <xdr:cNvSpPr/>
      </xdr:nvSpPr>
      <xdr:spPr>
        <a:xfrm>
          <a:off x="21272500" y="70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117935</xdr:rowOff>
    </xdr:from>
    <xdr:ext cx="534377" cy="259045"/>
    <xdr:sp macro="" textlink="">
      <xdr:nvSpPr>
        <xdr:cNvPr id="384" name="n_1mainValue【一般廃棄物処理施設】&#10;一人当たり有形固定資産（償却資産）額"/>
        <xdr:cNvSpPr txBox="1"/>
      </xdr:nvSpPr>
      <xdr:spPr>
        <a:xfrm>
          <a:off x="21043411" y="714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6" name="直線コネクタ 3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7" name="テキスト ボックス 3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8" name="直線コネクタ 3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9" name="テキスト ボックス 3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0" name="直線コネクタ 3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1" name="テキスト ボックス 4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2" name="直線コネクタ 4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3" name="テキスト ボックス 4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4" name="直線コネクタ 4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5" name="テキスト ボックス 4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64</xdr:row>
      <xdr:rowOff>137160</xdr:rowOff>
    </xdr:to>
    <xdr:cxnSp macro="">
      <xdr:nvCxnSpPr>
        <xdr:cNvPr id="409" name="直線コネクタ 408"/>
        <xdr:cNvCxnSpPr/>
      </xdr:nvCxnSpPr>
      <xdr:spPr>
        <a:xfrm flipV="1">
          <a:off x="16318864" y="96012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140987</xdr:rowOff>
    </xdr:from>
    <xdr:ext cx="405111" cy="259045"/>
    <xdr:sp macro="" textlink="">
      <xdr:nvSpPr>
        <xdr:cNvPr id="410" name="【保健センター・保健所】&#10;有形固定資産減価償却率最小値テキスト"/>
        <xdr:cNvSpPr txBox="1"/>
      </xdr:nvSpPr>
      <xdr:spPr>
        <a:xfrm>
          <a:off x="164084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64</xdr:row>
      <xdr:rowOff>137160</xdr:rowOff>
    </xdr:from>
    <xdr:to>
      <xdr:col>23</xdr:col>
      <xdr:colOff>606425</xdr:colOff>
      <xdr:row>64</xdr:row>
      <xdr:rowOff>137160</xdr:rowOff>
    </xdr:to>
    <xdr:cxnSp macro="">
      <xdr:nvCxnSpPr>
        <xdr:cNvPr id="411" name="直線コネクタ 410"/>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12"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13" name="直線コネクタ 412"/>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38117</xdr:rowOff>
    </xdr:from>
    <xdr:ext cx="405111" cy="259045"/>
    <xdr:sp macro="" textlink="">
      <xdr:nvSpPr>
        <xdr:cNvPr id="414" name="【保健センター・保健所】&#10;有形固定資産減価償却率平均値テキスト"/>
        <xdr:cNvSpPr txBox="1"/>
      </xdr:nvSpPr>
      <xdr:spPr>
        <a:xfrm>
          <a:off x="16408400" y="10839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59690</xdr:rowOff>
    </xdr:from>
    <xdr:to>
      <xdr:col>23</xdr:col>
      <xdr:colOff>568325</xdr:colOff>
      <xdr:row>63</xdr:row>
      <xdr:rowOff>161290</xdr:rowOff>
    </xdr:to>
    <xdr:sp macro="" textlink="">
      <xdr:nvSpPr>
        <xdr:cNvPr id="415" name="フローチャート : 判断 414"/>
        <xdr:cNvSpPr/>
      </xdr:nvSpPr>
      <xdr:spPr>
        <a:xfrm>
          <a:off x="16268700" y="108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97790</xdr:rowOff>
    </xdr:from>
    <xdr:to>
      <xdr:col>22</xdr:col>
      <xdr:colOff>415925</xdr:colOff>
      <xdr:row>62</xdr:row>
      <xdr:rowOff>27940</xdr:rowOff>
    </xdr:to>
    <xdr:sp macro="" textlink="">
      <xdr:nvSpPr>
        <xdr:cNvPr id="416" name="フローチャート : 判断 415"/>
        <xdr:cNvSpPr/>
      </xdr:nvSpPr>
      <xdr:spPr>
        <a:xfrm>
          <a:off x="1543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19067</xdr:rowOff>
    </xdr:from>
    <xdr:ext cx="405111" cy="259045"/>
    <xdr:sp macro="" textlink="">
      <xdr:nvSpPr>
        <xdr:cNvPr id="417" name="n_1aveValue【保健センター・保健所】&#10;有形固定資産減価償却率"/>
        <xdr:cNvSpPr txBox="1"/>
      </xdr:nvSpPr>
      <xdr:spPr>
        <a:xfrm>
          <a:off x="15266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63500</xdr:rowOff>
    </xdr:from>
    <xdr:to>
      <xdr:col>22</xdr:col>
      <xdr:colOff>415925</xdr:colOff>
      <xdr:row>58</xdr:row>
      <xdr:rowOff>165100</xdr:rowOff>
    </xdr:to>
    <xdr:sp macro="" textlink="">
      <xdr:nvSpPr>
        <xdr:cNvPr id="423" name="円/楕円 422"/>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10177</xdr:rowOff>
    </xdr:from>
    <xdr:ext cx="405111" cy="259045"/>
    <xdr:sp macro="" textlink="">
      <xdr:nvSpPr>
        <xdr:cNvPr id="424" name="n_1mainValue【保健センター・保健所】&#10;有形固定資産減価償却率"/>
        <xdr:cNvSpPr txBox="1"/>
      </xdr:nvSpPr>
      <xdr:spPr>
        <a:xfrm>
          <a:off x="15266043"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133350</xdr:rowOff>
    </xdr:from>
    <xdr:to>
      <xdr:col>32</xdr:col>
      <xdr:colOff>186689</xdr:colOff>
      <xdr:row>63</xdr:row>
      <xdr:rowOff>133350</xdr:rowOff>
    </xdr:to>
    <xdr:cxnSp macro="">
      <xdr:nvCxnSpPr>
        <xdr:cNvPr id="449" name="直線コネクタ 448"/>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50"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51" name="直線コネクタ 45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80027</xdr:rowOff>
    </xdr:from>
    <xdr:ext cx="469744" cy="259045"/>
    <xdr:sp macro="" textlink="">
      <xdr:nvSpPr>
        <xdr:cNvPr id="452" name="【保健センター・保健所】&#10;一人当たり面積最大値テキスト"/>
        <xdr:cNvSpPr txBox="1"/>
      </xdr:nvSpPr>
      <xdr:spPr>
        <a:xfrm>
          <a:off x="222504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55</xdr:row>
      <xdr:rowOff>133350</xdr:rowOff>
    </xdr:from>
    <xdr:to>
      <xdr:col>32</xdr:col>
      <xdr:colOff>276225</xdr:colOff>
      <xdr:row>55</xdr:row>
      <xdr:rowOff>133350</xdr:rowOff>
    </xdr:to>
    <xdr:cxnSp macro="">
      <xdr:nvCxnSpPr>
        <xdr:cNvPr id="453" name="直線コネクタ 452"/>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454" name="【保健センター・保健所】&#10;一人当たり面積平均値テキスト"/>
        <xdr:cNvSpPr txBox="1"/>
      </xdr:nvSpPr>
      <xdr:spPr>
        <a:xfrm>
          <a:off x="22250400" y="1002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55" name="フローチャート : 判断 454"/>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63500</xdr:rowOff>
    </xdr:from>
    <xdr:to>
      <xdr:col>31</xdr:col>
      <xdr:colOff>85725</xdr:colOff>
      <xdr:row>55</xdr:row>
      <xdr:rowOff>165100</xdr:rowOff>
    </xdr:to>
    <xdr:sp macro="" textlink="">
      <xdr:nvSpPr>
        <xdr:cNvPr id="456" name="フローチャート : 判断 455"/>
        <xdr:cNvSpPr/>
      </xdr:nvSpPr>
      <xdr:spPr>
        <a:xfrm>
          <a:off x="21272500" y="94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10177</xdr:rowOff>
    </xdr:from>
    <xdr:ext cx="469744" cy="259045"/>
    <xdr:sp macro="" textlink="">
      <xdr:nvSpPr>
        <xdr:cNvPr id="457" name="n_1aveValue【保健センター・保健所】&#10;一人当たり面積"/>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139700</xdr:rowOff>
    </xdr:from>
    <xdr:to>
      <xdr:col>31</xdr:col>
      <xdr:colOff>85725</xdr:colOff>
      <xdr:row>64</xdr:row>
      <xdr:rowOff>69850</xdr:rowOff>
    </xdr:to>
    <xdr:sp macro="" textlink="">
      <xdr:nvSpPr>
        <xdr:cNvPr id="463" name="円/楕円 462"/>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60977</xdr:rowOff>
    </xdr:from>
    <xdr:ext cx="469744" cy="259045"/>
    <xdr:sp macro="" textlink="">
      <xdr:nvSpPr>
        <xdr:cNvPr id="464"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5" name="直線コネクタ 4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76" name="テキスト ボックス 4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7" name="直線コネクタ 4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78" name="テキスト ボックス 4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79" name="直線コネクタ 4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0" name="テキスト ボックス 4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1" name="直線コネクタ 4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2" name="テキスト ボックス 4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3" name="直線コネクタ 4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4" name="テキスト ボックス 4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5" name="直線コネクタ 4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6" name="テキスト ボックス 4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490" name="直線コネクタ 489"/>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491" name="【消防施設】&#10;有形固定資産減価償却率最小値テキスト"/>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492" name="直線コネクタ 491"/>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493" name="【消防施設】&#10;有形固定資産減価償却率最大値テキスト"/>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494" name="直線コネクタ 493"/>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495" name="【消防施設】&#10;有形固定資産減価償却率平均値テキスト"/>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496" name="フローチャート : 判断 495"/>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497" name="フローチャート : 判断 496"/>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498" name="n_1aveValue【消防施設】&#10;有形固定資産減価償却率"/>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28121</xdr:rowOff>
    </xdr:from>
    <xdr:to>
      <xdr:col>22</xdr:col>
      <xdr:colOff>415925</xdr:colOff>
      <xdr:row>77</xdr:row>
      <xdr:rowOff>129721</xdr:rowOff>
    </xdr:to>
    <xdr:sp macro="" textlink="">
      <xdr:nvSpPr>
        <xdr:cNvPr id="504" name="円/楕円 503"/>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75</xdr:row>
      <xdr:rowOff>146248</xdr:rowOff>
    </xdr:from>
    <xdr:ext cx="469744" cy="259045"/>
    <xdr:sp macro="" textlink="">
      <xdr:nvSpPr>
        <xdr:cNvPr id="505"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516" name="直線コネクタ 51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17" name="テキスト ボックス 51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18" name="直線コネクタ 5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19" name="テキスト ボックス 5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20" name="直線コネクタ 519"/>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21" name="テキスト ボックス 520"/>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2" name="直線コネクタ 5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3" name="テキスト ボックス 5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525" name="直線コネクタ 524"/>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526" name="【消防施設】&#10;一人当たり面積最小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527" name="直線コネクタ 526"/>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528" name="【消防施設】&#10;一人当たり面積最大値テキスト"/>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529" name="直線コネクタ 528"/>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530" name="【消防施設】&#10;一人当たり面積平均値テキスト"/>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531" name="フローチャート : 判断 530"/>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532" name="フローチャート : 判断 531"/>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82566</xdr:rowOff>
    </xdr:from>
    <xdr:ext cx="469744" cy="259045"/>
    <xdr:sp macro="" textlink="">
      <xdr:nvSpPr>
        <xdr:cNvPr id="533" name="n_1aveValue【消防施設】&#10;一人当たり面積"/>
        <xdr:cNvSpPr txBox="1"/>
      </xdr:nvSpPr>
      <xdr:spPr>
        <a:xfrm>
          <a:off x="21075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50164</xdr:rowOff>
    </xdr:from>
    <xdr:to>
      <xdr:col>31</xdr:col>
      <xdr:colOff>85725</xdr:colOff>
      <xdr:row>83</xdr:row>
      <xdr:rowOff>151764</xdr:rowOff>
    </xdr:to>
    <xdr:sp macro="" textlink="">
      <xdr:nvSpPr>
        <xdr:cNvPr id="539" name="円/楕円 538"/>
        <xdr:cNvSpPr/>
      </xdr:nvSpPr>
      <xdr:spPr>
        <a:xfrm>
          <a:off x="21272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142891</xdr:rowOff>
    </xdr:from>
    <xdr:ext cx="469744" cy="259045"/>
    <xdr:sp macro="" textlink="">
      <xdr:nvSpPr>
        <xdr:cNvPr id="540" name="n_1mainValue【消防施設】&#10;一人当たり面積"/>
        <xdr:cNvSpPr txBox="1"/>
      </xdr:nvSpPr>
      <xdr:spPr>
        <a:xfrm>
          <a:off x="21075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1" name="テキスト ボックス 5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52" name="直線コネクタ 551"/>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53" name="テキスト ボックス 552"/>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54" name="直線コネクタ 553"/>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55" name="テキスト ボックス 554"/>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56" name="直線コネクタ 555"/>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57" name="テキスト ボックス 556"/>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60" name="直線コネクタ 559"/>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61" name="テキスト ボックス 560"/>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62" name="直線コネクタ 561"/>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63" name="テキスト ボックス 562"/>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64" name="直線コネクタ 563"/>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565" name="テキスト ボックス 564"/>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569" name="直線コネクタ 568"/>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570"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571" name="直線コネクタ 570"/>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572"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573" name="直線コネクタ 572"/>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574"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575" name="フローチャート : 判断 574"/>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576" name="フローチャート : 判断 575"/>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577" name="n_1aveValue【庁舎】&#10;有形固定資産減価償却率"/>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31114</xdr:rowOff>
    </xdr:from>
    <xdr:to>
      <xdr:col>22</xdr:col>
      <xdr:colOff>415925</xdr:colOff>
      <xdr:row>103</xdr:row>
      <xdr:rowOff>132714</xdr:rowOff>
    </xdr:to>
    <xdr:sp macro="" textlink="">
      <xdr:nvSpPr>
        <xdr:cNvPr id="583" name="円/楕円 582"/>
        <xdr:cNvSpPr/>
      </xdr:nvSpPr>
      <xdr:spPr>
        <a:xfrm>
          <a:off x="15430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149241</xdr:rowOff>
    </xdr:from>
    <xdr:ext cx="405111" cy="259045"/>
    <xdr:sp macro="" textlink="">
      <xdr:nvSpPr>
        <xdr:cNvPr id="584" name="n_1mainValue【庁舎】&#10;有形固定資産減価償却率"/>
        <xdr:cNvSpPr txBox="1"/>
      </xdr:nvSpPr>
      <xdr:spPr>
        <a:xfrm>
          <a:off x="15266043"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95" name="テキスト ボックス 5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53339</xdr:rowOff>
    </xdr:from>
    <xdr:to>
      <xdr:col>32</xdr:col>
      <xdr:colOff>186689</xdr:colOff>
      <xdr:row>107</xdr:row>
      <xdr:rowOff>163830</xdr:rowOff>
    </xdr:to>
    <xdr:cxnSp macro="">
      <xdr:nvCxnSpPr>
        <xdr:cNvPr id="609" name="直線コネクタ 608"/>
        <xdr:cNvCxnSpPr/>
      </xdr:nvCxnSpPr>
      <xdr:spPr>
        <a:xfrm flipV="1">
          <a:off x="22160864" y="17369789"/>
          <a:ext cx="0" cy="113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167657</xdr:rowOff>
    </xdr:from>
    <xdr:ext cx="469744" cy="259045"/>
    <xdr:sp macro="" textlink="">
      <xdr:nvSpPr>
        <xdr:cNvPr id="610" name="【庁舎】&#10;一人当たり面積最小値テキスト"/>
        <xdr:cNvSpPr txBox="1"/>
      </xdr:nvSpPr>
      <xdr:spPr>
        <a:xfrm>
          <a:off x="22250400"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163830</xdr:rowOff>
    </xdr:from>
    <xdr:to>
      <xdr:col>32</xdr:col>
      <xdr:colOff>276225</xdr:colOff>
      <xdr:row>107</xdr:row>
      <xdr:rowOff>163830</xdr:rowOff>
    </xdr:to>
    <xdr:cxnSp macro="">
      <xdr:nvCxnSpPr>
        <xdr:cNvPr id="611" name="直線コネクタ 610"/>
        <xdr:cNvCxnSpPr/>
      </xdr:nvCxnSpPr>
      <xdr:spPr>
        <a:xfrm>
          <a:off x="22072600" y="185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xdr:rowOff>
    </xdr:from>
    <xdr:ext cx="469744" cy="259045"/>
    <xdr:sp macro="" textlink="">
      <xdr:nvSpPr>
        <xdr:cNvPr id="612" name="【庁舎】&#10;一人当たり面積最大値テキスト"/>
        <xdr:cNvSpPr txBox="1"/>
      </xdr:nvSpPr>
      <xdr:spPr>
        <a:xfrm>
          <a:off x="222504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101</xdr:row>
      <xdr:rowOff>53339</xdr:rowOff>
    </xdr:from>
    <xdr:to>
      <xdr:col>32</xdr:col>
      <xdr:colOff>276225</xdr:colOff>
      <xdr:row>101</xdr:row>
      <xdr:rowOff>53339</xdr:rowOff>
    </xdr:to>
    <xdr:cxnSp macro="">
      <xdr:nvCxnSpPr>
        <xdr:cNvPr id="613" name="直線コネクタ 612"/>
        <xdr:cNvCxnSpPr/>
      </xdr:nvCxnSpPr>
      <xdr:spPr>
        <a:xfrm>
          <a:off x="22072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102888</xdr:rowOff>
    </xdr:from>
    <xdr:ext cx="469744" cy="259045"/>
    <xdr:sp macro="" textlink="">
      <xdr:nvSpPr>
        <xdr:cNvPr id="614" name="【庁舎】&#10;一人当たり面積平均値テキスト"/>
        <xdr:cNvSpPr txBox="1"/>
      </xdr:nvSpPr>
      <xdr:spPr>
        <a:xfrm>
          <a:off x="222504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124461</xdr:rowOff>
    </xdr:from>
    <xdr:to>
      <xdr:col>32</xdr:col>
      <xdr:colOff>238125</xdr:colOff>
      <xdr:row>105</xdr:row>
      <xdr:rowOff>54611</xdr:rowOff>
    </xdr:to>
    <xdr:sp macro="" textlink="">
      <xdr:nvSpPr>
        <xdr:cNvPr id="615" name="フローチャート : 判断 614"/>
        <xdr:cNvSpPr/>
      </xdr:nvSpPr>
      <xdr:spPr>
        <a:xfrm>
          <a:off x="22110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616" name="フローチャート : 判断 615"/>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617" name="n_1aveValue【庁舎】&#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74930</xdr:rowOff>
    </xdr:from>
    <xdr:to>
      <xdr:col>31</xdr:col>
      <xdr:colOff>85725</xdr:colOff>
      <xdr:row>109</xdr:row>
      <xdr:rowOff>5080</xdr:rowOff>
    </xdr:to>
    <xdr:sp macro="" textlink="">
      <xdr:nvSpPr>
        <xdr:cNvPr id="623" name="円/楕円 622"/>
        <xdr:cNvSpPr/>
      </xdr:nvSpPr>
      <xdr:spPr>
        <a:xfrm>
          <a:off x="21272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167657</xdr:rowOff>
    </xdr:from>
    <xdr:ext cx="469744" cy="259045"/>
    <xdr:sp macro="" textlink="">
      <xdr:nvSpPr>
        <xdr:cNvPr id="624" name="n_1mainValue【庁舎】&#10;一人当たり面積"/>
        <xdr:cNvSpPr txBox="1"/>
      </xdr:nvSpPr>
      <xdr:spPr>
        <a:xfrm>
          <a:off x="210757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年度の比較となるが，類似団体と比較して有形固定資産減価償却率が特に高くなっている施設は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庁舎である。</a:t>
          </a:r>
          <a:endParaRPr lang="ja-JP" altLang="ja-JP" sz="1400">
            <a:effectLst/>
          </a:endParaRPr>
        </a:p>
        <a:p>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福祉施設については，それぞれ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施設しかなく，建設されてから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年が経過して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，今後関係各課と連携を図り，老朽化対策の検討を行っていく。</a:t>
          </a:r>
          <a:endParaRPr lang="ja-JP" altLang="ja-JP" sz="1400">
            <a:effectLst/>
          </a:endParaRPr>
        </a:p>
        <a:p>
          <a:r>
            <a:rPr lang="ja-JP" altLang="ja-JP" sz="1100">
              <a:solidFill>
                <a:schemeClr val="dk1"/>
              </a:solidFill>
              <a:effectLst/>
              <a:latin typeface="+mn-lt"/>
              <a:ea typeface="+mn-ea"/>
              <a:cs typeface="+mn-cs"/>
            </a:rPr>
            <a:t>市民会館については，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施設のみで耐用年数を過ぎており、現在施設利用をしていない。</a:t>
          </a:r>
          <a:endParaRPr lang="ja-JP" altLang="ja-JP" sz="1400">
            <a:effectLst/>
          </a:endParaRPr>
        </a:p>
        <a:p>
          <a:r>
            <a:rPr lang="ja-JP" altLang="ja-JP" sz="1100">
              <a:solidFill>
                <a:schemeClr val="dk1"/>
              </a:solidFill>
              <a:effectLst/>
              <a:latin typeface="+mn-lt"/>
              <a:ea typeface="+mn-ea"/>
              <a:cs typeface="+mn-cs"/>
            </a:rPr>
            <a:t>消防施設については，</a:t>
          </a:r>
          <a:r>
            <a:rPr lang="ja-JP" altLang="en-US" sz="1100">
              <a:solidFill>
                <a:schemeClr val="dk1"/>
              </a:solidFill>
              <a:effectLst/>
              <a:latin typeface="+mn-lt"/>
              <a:ea typeface="+mn-ea"/>
              <a:cs typeface="+mn-cs"/>
            </a:rPr>
            <a:t>全て</a:t>
          </a:r>
          <a:r>
            <a:rPr lang="ja-JP" altLang="ja-JP" sz="1100">
              <a:solidFill>
                <a:schemeClr val="dk1"/>
              </a:solidFill>
              <a:effectLst/>
              <a:latin typeface="+mn-lt"/>
              <a:ea typeface="+mn-ea"/>
              <a:cs typeface="+mn-cs"/>
            </a:rPr>
            <a:t>の施設が耐用年数を過ぎており，今後関係各課と連携を図り消防施設のあり方の検討を行う。</a:t>
          </a:r>
          <a:endParaRPr lang="ja-JP" altLang="ja-JP" sz="1400">
            <a:effectLst/>
          </a:endParaRPr>
        </a:p>
        <a:p>
          <a:r>
            <a:rPr lang="ja-JP" altLang="ja-JP" sz="1100">
              <a:solidFill>
                <a:schemeClr val="dk1"/>
              </a:solidFill>
              <a:effectLst/>
              <a:latin typeface="+mn-lt"/>
              <a:ea typeface="+mn-ea"/>
              <a:cs typeface="+mn-cs"/>
            </a:rPr>
            <a:t>庁舎については，</a:t>
          </a:r>
          <a:r>
            <a:rPr lang="ja-JP" altLang="en-US" sz="1100">
              <a:solidFill>
                <a:schemeClr val="dk1"/>
              </a:solidFill>
              <a:effectLst/>
              <a:latin typeface="+mn-lt"/>
              <a:ea typeface="+mn-ea"/>
              <a:cs typeface="+mn-cs"/>
            </a:rPr>
            <a:t>全て</a:t>
          </a:r>
          <a:r>
            <a:rPr lang="ja-JP" altLang="ja-JP" sz="1100">
              <a:solidFill>
                <a:schemeClr val="dk1"/>
              </a:solidFill>
              <a:effectLst/>
              <a:latin typeface="+mn-lt"/>
              <a:ea typeface="+mn-ea"/>
              <a:cs typeface="+mn-cs"/>
            </a:rPr>
            <a:t>の施設が建設されてから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年以上経過して</a:t>
          </a:r>
          <a:r>
            <a:rPr lang="ja-JP" altLang="en-US" sz="1100">
              <a:solidFill>
                <a:schemeClr val="dk1"/>
              </a:solidFill>
              <a:effectLst/>
              <a:latin typeface="+mn-lt"/>
              <a:ea typeface="+mn-ea"/>
              <a:cs typeface="+mn-cs"/>
            </a:rPr>
            <a:t>いるため</a:t>
          </a:r>
          <a:r>
            <a:rPr lang="ja-JP" altLang="ja-JP" sz="1100">
              <a:solidFill>
                <a:schemeClr val="dk1"/>
              </a:solidFill>
              <a:effectLst/>
              <a:latin typeface="+mn-lt"/>
              <a:ea typeface="+mn-ea"/>
              <a:cs typeface="+mn-cs"/>
            </a:rPr>
            <a:t>，大規模改修等の</a:t>
          </a:r>
          <a:r>
            <a:rPr lang="ja-JP" altLang="en-US" sz="1100">
              <a:solidFill>
                <a:schemeClr val="dk1"/>
              </a:solidFill>
              <a:effectLst/>
              <a:latin typeface="+mn-lt"/>
              <a:ea typeface="+mn-ea"/>
              <a:cs typeface="+mn-cs"/>
            </a:rPr>
            <a:t>検討を通じ長</a:t>
          </a:r>
          <a:r>
            <a:rPr lang="ja-JP" altLang="ja-JP" sz="1100">
              <a:solidFill>
                <a:schemeClr val="dk1"/>
              </a:solidFill>
              <a:effectLst/>
              <a:latin typeface="+mn-lt"/>
              <a:ea typeface="+mn-ea"/>
              <a:cs typeface="+mn-cs"/>
            </a:rPr>
            <a:t>寿命化</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老朽化対策を行っていく。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13,622
13,423
100.67
9,346,596
8,948,812
348,442
4,381,734
7,755,505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過疎化・高齢化の進行等により，指数は過去５年間の平均で</a:t>
          </a:r>
          <a:r>
            <a:rPr kumimoji="1" lang="en-US" altLang="ja-JP" sz="1300">
              <a:latin typeface="ＭＳ Ｐゴシック"/>
            </a:rPr>
            <a:t>0.31</a:t>
          </a:r>
          <a:r>
            <a:rPr kumimoji="1" lang="ja-JP" altLang="en-US" sz="1300">
              <a:latin typeface="ＭＳ Ｐゴシック"/>
            </a:rPr>
            <a:t>程度である。経年比較としては，５年連続で維持するものとなった。類似団体内平均値及び鹿児島県平均を上回る数値を維持しているが，本町の税収は法人住民税の比重が類似団体と比較しても大きく，同税の性質から税収が不安定になりがちである。このため，今後も町税の徴収体制の強化や定住促進対策，公有財産台帳整備による売却可能資産の把握に努め，歳入の確保及び行財政の効率化により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93435</xdr:rowOff>
    </xdr:to>
    <xdr:cxnSp macro="">
      <xdr:nvCxnSpPr>
        <xdr:cNvPr id="70" name="直線コネクタ 69"/>
        <xdr:cNvCxnSpPr/>
      </xdr:nvCxnSpPr>
      <xdr:spPr>
        <a:xfrm flipV="1">
          <a:off x="4114800" y="70884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127907</xdr:rowOff>
    </xdr:to>
    <xdr:cxnSp macro="">
      <xdr:nvCxnSpPr>
        <xdr:cNvPr id="73" name="直線コネクタ 72"/>
        <xdr:cNvCxnSpPr/>
      </xdr:nvCxnSpPr>
      <xdr:spPr>
        <a:xfrm flipV="1">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9" name="円/楕円 88"/>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90"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a:t>
          </a:r>
          <a:r>
            <a:rPr kumimoji="1" lang="en-US" altLang="ja-JP" sz="1300">
              <a:latin typeface="ＭＳ Ｐゴシック"/>
            </a:rPr>
            <a:t>90.0</a:t>
          </a:r>
          <a:r>
            <a:rPr kumimoji="1" lang="ja-JP" altLang="en-US" sz="1300">
              <a:latin typeface="ＭＳ Ｐゴシック"/>
            </a:rPr>
            <a:t>前後を推移していたが，平成</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2.5</a:t>
          </a:r>
          <a:r>
            <a:rPr kumimoji="1" lang="ja-JP" altLang="en-US" sz="1300">
              <a:latin typeface="ＭＳ Ｐゴシック"/>
            </a:rPr>
            <a:t>ポイント，平成</a:t>
          </a:r>
          <a:r>
            <a:rPr kumimoji="1" lang="en-US" altLang="ja-JP" sz="1300">
              <a:latin typeface="ＭＳ Ｐゴシック"/>
            </a:rPr>
            <a:t>28</a:t>
          </a:r>
          <a:r>
            <a:rPr kumimoji="1" lang="ja-JP" altLang="en-US" sz="1300">
              <a:latin typeface="ＭＳ Ｐゴシック"/>
            </a:rPr>
            <a:t>年度も</a:t>
          </a:r>
          <a:r>
            <a:rPr kumimoji="1" lang="en-US" altLang="ja-JP" sz="1300">
              <a:latin typeface="ＭＳ Ｐゴシック"/>
            </a:rPr>
            <a:t>0.8</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主な要因は，地方税等の経常的な一般財源が伸びたことと，ふるさと応援基金の経常経費への充当である。</a:t>
          </a:r>
          <a:endParaRPr kumimoji="1" lang="en-US" altLang="ja-JP" sz="1300">
            <a:latin typeface="ＭＳ Ｐゴシック"/>
          </a:endParaRPr>
        </a:p>
        <a:p>
          <a:r>
            <a:rPr kumimoji="1" lang="ja-JP" altLang="en-US" sz="1300">
              <a:latin typeface="ＭＳ Ｐゴシック"/>
            </a:rPr>
            <a:t>　類似団体平均値</a:t>
          </a:r>
          <a:r>
            <a:rPr kumimoji="1" lang="en-US" altLang="ja-JP" sz="1300">
              <a:latin typeface="ＭＳ Ｐゴシック"/>
            </a:rPr>
            <a:t>88.3</a:t>
          </a:r>
          <a:r>
            <a:rPr kumimoji="1" lang="ja-JP" altLang="en-US" sz="1300">
              <a:latin typeface="ＭＳ Ｐゴシック"/>
            </a:rPr>
            <a:t>を下回ったが，今後も経常的な人件費や物件費の削減及び地方債発行の抑制並びに町税等の自主財源の確保に努め，比率の改善を図る。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82127</xdr:rowOff>
    </xdr:from>
    <xdr:to>
      <xdr:col>7</xdr:col>
      <xdr:colOff>152400</xdr:colOff>
      <xdr:row>63</xdr:row>
      <xdr:rowOff>146473</xdr:rowOff>
    </xdr:to>
    <xdr:cxnSp macro="">
      <xdr:nvCxnSpPr>
        <xdr:cNvPr id="133" name="直線コネクタ 132"/>
        <xdr:cNvCxnSpPr/>
      </xdr:nvCxnSpPr>
      <xdr:spPr>
        <a:xfrm flipV="1">
          <a:off x="4114800" y="108834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146473</xdr:rowOff>
    </xdr:from>
    <xdr:to>
      <xdr:col>6</xdr:col>
      <xdr:colOff>0</xdr:colOff>
      <xdr:row>65</xdr:row>
      <xdr:rowOff>4656</xdr:rowOff>
    </xdr:to>
    <xdr:cxnSp macro="">
      <xdr:nvCxnSpPr>
        <xdr:cNvPr id="136" name="直線コネクタ 135"/>
        <xdr:cNvCxnSpPr/>
      </xdr:nvCxnSpPr>
      <xdr:spPr>
        <a:xfrm flipV="1">
          <a:off x="3225800" y="1094782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4656</xdr:rowOff>
    </xdr:from>
    <xdr:to>
      <xdr:col>4</xdr:col>
      <xdr:colOff>482600</xdr:colOff>
      <xdr:row>65</xdr:row>
      <xdr:rowOff>93133</xdr:rowOff>
    </xdr:to>
    <xdr:cxnSp macro="">
      <xdr:nvCxnSpPr>
        <xdr:cNvPr id="139" name="直線コネクタ 138"/>
        <xdr:cNvCxnSpPr/>
      </xdr:nvCxnSpPr>
      <xdr:spPr>
        <a:xfrm flipV="1">
          <a:off x="2336800" y="111489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65</xdr:row>
      <xdr:rowOff>93133</xdr:rowOff>
    </xdr:to>
    <xdr:cxnSp macro="">
      <xdr:nvCxnSpPr>
        <xdr:cNvPr id="142" name="直線コネクタ 141"/>
        <xdr:cNvCxnSpPr/>
      </xdr:nvCxnSpPr>
      <xdr:spPr>
        <a:xfrm>
          <a:off x="1447800" y="111086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52" name="円/楕円 151"/>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47854</xdr:rowOff>
    </xdr:from>
    <xdr:ext cx="762000" cy="259045"/>
    <xdr:sp macro="" textlink="">
      <xdr:nvSpPr>
        <xdr:cNvPr id="153" name="財政構造の弾力性該当値テキスト"/>
        <xdr:cNvSpPr txBox="1"/>
      </xdr:nvSpPr>
      <xdr:spPr>
        <a:xfrm>
          <a:off x="50419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95673</xdr:rowOff>
    </xdr:from>
    <xdr:to>
      <xdr:col>6</xdr:col>
      <xdr:colOff>50800</xdr:colOff>
      <xdr:row>64</xdr:row>
      <xdr:rowOff>25823</xdr:rowOff>
    </xdr:to>
    <xdr:sp macro="" textlink="">
      <xdr:nvSpPr>
        <xdr:cNvPr id="154" name="円/楕円 153"/>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10600</xdr:rowOff>
    </xdr:from>
    <xdr:ext cx="736600" cy="259045"/>
    <xdr:sp macro="" textlink="">
      <xdr:nvSpPr>
        <xdr:cNvPr id="155" name="テキスト ボックス 154"/>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6" name="円/楕円 155"/>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40233</xdr:rowOff>
    </xdr:from>
    <xdr:ext cx="762000" cy="259045"/>
    <xdr:sp macro="" textlink="">
      <xdr:nvSpPr>
        <xdr:cNvPr id="157" name="テキスト ボックス 156"/>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42333</xdr:rowOff>
    </xdr:from>
    <xdr:to>
      <xdr:col>3</xdr:col>
      <xdr:colOff>330200</xdr:colOff>
      <xdr:row>65</xdr:row>
      <xdr:rowOff>143933</xdr:rowOff>
    </xdr:to>
    <xdr:sp macro="" textlink="">
      <xdr:nvSpPr>
        <xdr:cNvPr id="158" name="円/楕円 157"/>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128710</xdr:rowOff>
    </xdr:from>
    <xdr:ext cx="762000" cy="259045"/>
    <xdr:sp macro="" textlink="">
      <xdr:nvSpPr>
        <xdr:cNvPr id="159" name="テキスト ボックス 158"/>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60" name="円/楕円 159"/>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61" name="テキスト ボックス 160"/>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[157,898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3,444</a:t>
          </a:r>
          <a:r>
            <a:rPr kumimoji="1" lang="ja-JP" altLang="en-US" sz="1300">
              <a:latin typeface="ＭＳ Ｐゴシック"/>
            </a:rPr>
            <a:t>円の増となり，類似団体内平均値との乖離は平成</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29,301</a:t>
          </a:r>
          <a:r>
            <a:rPr kumimoji="1" lang="ja-JP" altLang="en-US" sz="1300">
              <a:latin typeface="ＭＳ Ｐゴシック"/>
            </a:rPr>
            <a:t>円から平成</a:t>
          </a:r>
          <a:r>
            <a:rPr kumimoji="1" lang="en-US" altLang="ja-JP" sz="1300">
              <a:latin typeface="ＭＳ Ｐゴシック"/>
            </a:rPr>
            <a:t>28</a:t>
          </a:r>
          <a:r>
            <a:rPr kumimoji="1" lang="ja-JP" altLang="en-US" sz="1300">
              <a:latin typeface="ＭＳ Ｐゴシック"/>
            </a:rPr>
            <a:t>年度の</a:t>
          </a:r>
          <a:r>
            <a:rPr kumimoji="1" lang="en-US" altLang="ja-JP" sz="1300">
              <a:latin typeface="ＭＳ Ｐゴシック"/>
            </a:rPr>
            <a:t>40,961</a:t>
          </a:r>
          <a:r>
            <a:rPr kumimoji="1" lang="ja-JP" altLang="en-US" sz="1300">
              <a:latin typeface="ＭＳ Ｐゴシック"/>
            </a:rPr>
            <a:t>円と</a:t>
          </a:r>
          <a:r>
            <a:rPr kumimoji="1" lang="ja-JP" altLang="en-US" sz="1300">
              <a:solidFill>
                <a:sysClr val="windowText" lastClr="000000"/>
              </a:solidFill>
              <a:latin typeface="ＭＳ Ｐゴシック"/>
            </a:rPr>
            <a:t>改善</a:t>
          </a:r>
          <a:r>
            <a:rPr kumimoji="1" lang="ja-JP" altLang="en-US" sz="1300">
              <a:latin typeface="ＭＳ Ｐゴシック"/>
            </a:rPr>
            <a:t>した。物件費及び維持補修費は前年度数値から増となっているが，人件費が，平成</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1,022,650</a:t>
          </a:r>
          <a:r>
            <a:rPr kumimoji="1" lang="ja-JP" altLang="en-US" sz="1300">
              <a:latin typeface="ＭＳ Ｐゴシック"/>
            </a:rPr>
            <a:t>千円から平成</a:t>
          </a:r>
          <a:r>
            <a:rPr kumimoji="1" lang="en-US" altLang="ja-JP" sz="1300">
              <a:latin typeface="ＭＳ Ｐゴシック"/>
            </a:rPr>
            <a:t>28</a:t>
          </a:r>
          <a:r>
            <a:rPr kumimoji="1" lang="ja-JP" altLang="en-US" sz="1300">
              <a:latin typeface="ＭＳ Ｐゴシック"/>
            </a:rPr>
            <a:t>年度の</a:t>
          </a:r>
          <a:r>
            <a:rPr kumimoji="1" lang="en-US" altLang="ja-JP" sz="1300">
              <a:latin typeface="ＭＳ Ｐゴシック"/>
            </a:rPr>
            <a:t>986,888</a:t>
          </a:r>
          <a:r>
            <a:rPr kumimoji="1" lang="ja-JP" altLang="en-US" sz="1300">
              <a:latin typeface="ＭＳ Ｐゴシック"/>
            </a:rPr>
            <a:t>千円と</a:t>
          </a:r>
          <a:r>
            <a:rPr kumimoji="1" lang="en-US" altLang="ja-JP" sz="1300">
              <a:latin typeface="ＭＳ Ｐゴシック"/>
            </a:rPr>
            <a:t>35,762</a:t>
          </a:r>
          <a:r>
            <a:rPr kumimoji="1" lang="ja-JP" altLang="en-US" sz="1300">
              <a:latin typeface="ＭＳ Ｐゴシック"/>
            </a:rPr>
            <a:t>千円の減となっている。主な要因は地方公務員共済組合等負担金の負担金率の減によるものである。</a:t>
          </a:r>
          <a:endParaRPr kumimoji="1" lang="en-US" altLang="ja-JP" sz="1300">
            <a:latin typeface="ＭＳ Ｐゴシック"/>
          </a:endParaRPr>
        </a:p>
        <a:p>
          <a:r>
            <a:rPr kumimoji="1" lang="ja-JP" altLang="en-US" sz="1300">
              <a:latin typeface="ＭＳ Ｐゴシック"/>
            </a:rPr>
            <a:t>　全国平均及び鹿児島県平均と比較すると，上回った状況となっているため，比重が大きく，即効性のある物件費を重点的に削減を図りたい。</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43475</xdr:rowOff>
    </xdr:from>
    <xdr:to>
      <xdr:col>7</xdr:col>
      <xdr:colOff>152400</xdr:colOff>
      <xdr:row>81</xdr:row>
      <xdr:rowOff>55347</xdr:rowOff>
    </xdr:to>
    <xdr:cxnSp macro="">
      <xdr:nvCxnSpPr>
        <xdr:cNvPr id="198" name="直線コネクタ 197"/>
        <xdr:cNvCxnSpPr/>
      </xdr:nvCxnSpPr>
      <xdr:spPr>
        <a:xfrm>
          <a:off x="4114800" y="13930925"/>
          <a:ext cx="8382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128867</xdr:rowOff>
    </xdr:from>
    <xdr:to>
      <xdr:col>6</xdr:col>
      <xdr:colOff>0</xdr:colOff>
      <xdr:row>81</xdr:row>
      <xdr:rowOff>43475</xdr:rowOff>
    </xdr:to>
    <xdr:cxnSp macro="">
      <xdr:nvCxnSpPr>
        <xdr:cNvPr id="201" name="直線コネクタ 200"/>
        <xdr:cNvCxnSpPr/>
      </xdr:nvCxnSpPr>
      <xdr:spPr>
        <a:xfrm>
          <a:off x="3225800" y="13844867"/>
          <a:ext cx="889000" cy="8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102183</xdr:rowOff>
    </xdr:from>
    <xdr:to>
      <xdr:col>4</xdr:col>
      <xdr:colOff>482600</xdr:colOff>
      <xdr:row>80</xdr:row>
      <xdr:rowOff>128867</xdr:rowOff>
    </xdr:to>
    <xdr:cxnSp macro="">
      <xdr:nvCxnSpPr>
        <xdr:cNvPr id="204" name="直線コネクタ 203"/>
        <xdr:cNvCxnSpPr/>
      </xdr:nvCxnSpPr>
      <xdr:spPr>
        <a:xfrm>
          <a:off x="2336800" y="13818183"/>
          <a:ext cx="889000" cy="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6" name="テキスト ボックス 205"/>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102183</xdr:rowOff>
    </xdr:from>
    <xdr:to>
      <xdr:col>3</xdr:col>
      <xdr:colOff>279400</xdr:colOff>
      <xdr:row>80</xdr:row>
      <xdr:rowOff>117036</xdr:rowOff>
    </xdr:to>
    <xdr:cxnSp macro="">
      <xdr:nvCxnSpPr>
        <xdr:cNvPr id="207" name="直線コネクタ 206"/>
        <xdr:cNvCxnSpPr/>
      </xdr:nvCxnSpPr>
      <xdr:spPr>
        <a:xfrm flipV="1">
          <a:off x="1447800" y="13818183"/>
          <a:ext cx="889000" cy="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4547</xdr:rowOff>
    </xdr:from>
    <xdr:to>
      <xdr:col>7</xdr:col>
      <xdr:colOff>203200</xdr:colOff>
      <xdr:row>81</xdr:row>
      <xdr:rowOff>106147</xdr:rowOff>
    </xdr:to>
    <xdr:sp macro="" textlink="">
      <xdr:nvSpPr>
        <xdr:cNvPr id="217" name="円/楕円 216"/>
        <xdr:cNvSpPr/>
      </xdr:nvSpPr>
      <xdr:spPr>
        <a:xfrm>
          <a:off x="4902200" y="1389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21074</xdr:rowOff>
    </xdr:from>
    <xdr:ext cx="762000" cy="259045"/>
    <xdr:sp macro="" textlink="">
      <xdr:nvSpPr>
        <xdr:cNvPr id="218" name="人件費・物件費等の状況該当値テキスト"/>
        <xdr:cNvSpPr txBox="1"/>
      </xdr:nvSpPr>
      <xdr:spPr>
        <a:xfrm>
          <a:off x="5041900" y="1373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157,898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164125</xdr:rowOff>
    </xdr:from>
    <xdr:to>
      <xdr:col>6</xdr:col>
      <xdr:colOff>50800</xdr:colOff>
      <xdr:row>81</xdr:row>
      <xdr:rowOff>94275</xdr:rowOff>
    </xdr:to>
    <xdr:sp macro="" textlink="">
      <xdr:nvSpPr>
        <xdr:cNvPr id="219" name="円/楕円 218"/>
        <xdr:cNvSpPr/>
      </xdr:nvSpPr>
      <xdr:spPr>
        <a:xfrm>
          <a:off x="4064000" y="138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104452</xdr:rowOff>
    </xdr:from>
    <xdr:ext cx="736600" cy="259045"/>
    <xdr:sp macro="" textlink="">
      <xdr:nvSpPr>
        <xdr:cNvPr id="220" name="テキスト ボックス 219"/>
        <xdr:cNvSpPr txBox="1"/>
      </xdr:nvSpPr>
      <xdr:spPr>
        <a:xfrm>
          <a:off x="3733800" y="1364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154,454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78067</xdr:rowOff>
    </xdr:from>
    <xdr:to>
      <xdr:col>4</xdr:col>
      <xdr:colOff>533400</xdr:colOff>
      <xdr:row>81</xdr:row>
      <xdr:rowOff>8217</xdr:rowOff>
    </xdr:to>
    <xdr:sp macro="" textlink="">
      <xdr:nvSpPr>
        <xdr:cNvPr id="221" name="円/楕円 220"/>
        <xdr:cNvSpPr/>
      </xdr:nvSpPr>
      <xdr:spPr>
        <a:xfrm>
          <a:off x="3175000" y="137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18394</xdr:rowOff>
    </xdr:from>
    <xdr:ext cx="762000" cy="259045"/>
    <xdr:sp macro="" textlink="">
      <xdr:nvSpPr>
        <xdr:cNvPr id="222" name="テキスト ボックス 221"/>
        <xdr:cNvSpPr txBox="1"/>
      </xdr:nvSpPr>
      <xdr:spPr>
        <a:xfrm>
          <a:off x="2844800" y="1356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129,489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51383</xdr:rowOff>
    </xdr:from>
    <xdr:to>
      <xdr:col>3</xdr:col>
      <xdr:colOff>330200</xdr:colOff>
      <xdr:row>80</xdr:row>
      <xdr:rowOff>152983</xdr:rowOff>
    </xdr:to>
    <xdr:sp macro="" textlink="">
      <xdr:nvSpPr>
        <xdr:cNvPr id="223" name="円/楕円 222"/>
        <xdr:cNvSpPr/>
      </xdr:nvSpPr>
      <xdr:spPr>
        <a:xfrm>
          <a:off x="2286000" y="137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163160</xdr:rowOff>
    </xdr:from>
    <xdr:ext cx="762000" cy="259045"/>
    <xdr:sp macro="" textlink="">
      <xdr:nvSpPr>
        <xdr:cNvPr id="224" name="テキスト ボックス 223"/>
        <xdr:cNvSpPr txBox="1"/>
      </xdr:nvSpPr>
      <xdr:spPr>
        <a:xfrm>
          <a:off x="1955800" y="1353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66236</xdr:rowOff>
    </xdr:from>
    <xdr:to>
      <xdr:col>2</xdr:col>
      <xdr:colOff>127000</xdr:colOff>
      <xdr:row>80</xdr:row>
      <xdr:rowOff>167836</xdr:rowOff>
    </xdr:to>
    <xdr:sp macro="" textlink="">
      <xdr:nvSpPr>
        <xdr:cNvPr id="225" name="円/楕円 224"/>
        <xdr:cNvSpPr/>
      </xdr:nvSpPr>
      <xdr:spPr>
        <a:xfrm>
          <a:off x="1397000" y="137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6563</xdr:rowOff>
    </xdr:from>
    <xdr:ext cx="762000" cy="259045"/>
    <xdr:sp macro="" textlink="">
      <xdr:nvSpPr>
        <xdr:cNvPr id="226" name="テキスト ボックス 225"/>
        <xdr:cNvSpPr txBox="1"/>
      </xdr:nvSpPr>
      <xdr:spPr>
        <a:xfrm>
          <a:off x="1066800" y="1355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0.3</a:t>
          </a:r>
          <a:r>
            <a:rPr kumimoji="1" lang="ja-JP" altLang="en-US" sz="1300">
              <a:latin typeface="ＭＳ Ｐゴシック"/>
            </a:rPr>
            <a:t>ポイント増加したが，全国町村平均を</a:t>
          </a:r>
          <a:r>
            <a:rPr kumimoji="1" lang="en-US" altLang="ja-JP" sz="1300">
              <a:latin typeface="ＭＳ Ｐゴシック"/>
            </a:rPr>
            <a:t>0.4</a:t>
          </a:r>
          <a:r>
            <a:rPr kumimoji="1" lang="ja-JP" altLang="en-US" sz="1300">
              <a:latin typeface="ＭＳ Ｐゴシック"/>
            </a:rPr>
            <a:t>ポイント下回っており，概ね適正な給与水準を維持していると考える。</a:t>
          </a:r>
          <a:r>
            <a:rPr kumimoji="1" lang="en-US" altLang="ja-JP" sz="1300">
              <a:latin typeface="ＭＳ Ｐゴシック"/>
            </a:rPr>
            <a:t>0.3</a:t>
          </a:r>
          <a:r>
            <a:rPr kumimoji="1" lang="ja-JP" altLang="en-US" sz="1300">
              <a:latin typeface="ＭＳ Ｐゴシック"/>
            </a:rPr>
            <a:t>ポイント増加した主な要因は，職員の採用及び退職者数の差や，経験年数階層の変更によるものと分析する。今後も，地方公務員法に規定される</a:t>
          </a:r>
          <a:r>
            <a:rPr kumimoji="1" lang="en-US" altLang="ja-JP" sz="1300">
              <a:latin typeface="ＭＳ Ｐゴシック"/>
            </a:rPr>
            <a:t>『</a:t>
          </a:r>
          <a:r>
            <a:rPr kumimoji="1" lang="ja-JP" altLang="en-US" sz="1300">
              <a:latin typeface="ＭＳ Ｐゴシック"/>
            </a:rPr>
            <a:t>均衡の原則</a:t>
          </a:r>
          <a:r>
            <a:rPr kumimoji="1" lang="en-US" altLang="ja-JP" sz="1300">
              <a:latin typeface="ＭＳ Ｐゴシック"/>
            </a:rPr>
            <a:t>』</a:t>
          </a:r>
          <a:r>
            <a:rPr kumimoji="1" lang="ja-JP" altLang="en-US" sz="1300">
              <a:latin typeface="ＭＳ Ｐゴシック"/>
            </a:rPr>
            <a:t>等を踏まえつつ，人件費の抑制に努める。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5" name="直線コネクタ 254"/>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6"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7" name="直線コネクタ 256"/>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82</xdr:row>
      <xdr:rowOff>143934</xdr:rowOff>
    </xdr:to>
    <xdr:cxnSp macro="">
      <xdr:nvCxnSpPr>
        <xdr:cNvPr id="260" name="直線コネクタ 259"/>
        <xdr:cNvCxnSpPr/>
      </xdr:nvCxnSpPr>
      <xdr:spPr>
        <a:xfrm>
          <a:off x="16179800" y="141626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82849</xdr:rowOff>
    </xdr:from>
    <xdr:ext cx="762000" cy="259045"/>
    <xdr:sp macro="" textlink="">
      <xdr:nvSpPr>
        <xdr:cNvPr id="261" name="給与水準   （国との比較）平均値テキスト"/>
        <xdr:cNvSpPr txBox="1"/>
      </xdr:nvSpPr>
      <xdr:spPr>
        <a:xfrm>
          <a:off x="17106900" y="1397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2" name="フローチャート : 判断 261"/>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83</xdr:row>
      <xdr:rowOff>26105</xdr:rowOff>
    </xdr:to>
    <xdr:cxnSp macro="">
      <xdr:nvCxnSpPr>
        <xdr:cNvPr id="263" name="直線コネクタ 262"/>
        <xdr:cNvCxnSpPr/>
      </xdr:nvCxnSpPr>
      <xdr:spPr>
        <a:xfrm flipV="1">
          <a:off x="15290800" y="141626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4" name="フローチャート : 判断 263"/>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65" name="テキスト ボックス 264"/>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83</xdr:row>
      <xdr:rowOff>26105</xdr:rowOff>
    </xdr:to>
    <xdr:cxnSp macro="">
      <xdr:nvCxnSpPr>
        <xdr:cNvPr id="266" name="直線コネクタ 265"/>
        <xdr:cNvCxnSpPr/>
      </xdr:nvCxnSpPr>
      <xdr:spPr>
        <a:xfrm>
          <a:off x="14401800" y="142430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7" name="フローチャート : 判断 266"/>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8" name="テキスト ボックス 267"/>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12700</xdr:rowOff>
    </xdr:from>
    <xdr:to>
      <xdr:col>21</xdr:col>
      <xdr:colOff>0</xdr:colOff>
      <xdr:row>88</xdr:row>
      <xdr:rowOff>160866</xdr:rowOff>
    </xdr:to>
    <xdr:cxnSp macro="">
      <xdr:nvCxnSpPr>
        <xdr:cNvPr id="269" name="直線コネクタ 268"/>
        <xdr:cNvCxnSpPr/>
      </xdr:nvCxnSpPr>
      <xdr:spPr>
        <a:xfrm flipV="1">
          <a:off x="13512800" y="14243050"/>
          <a:ext cx="889000" cy="10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70" name="フローチャート : 判断 269"/>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1" name="テキスト ボックス 27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2" name="フローチャート : 判断 27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3" name="テキスト ボックス 27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9" name="円/楕円 278"/>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65211</xdr:rowOff>
    </xdr:from>
    <xdr:ext cx="762000" cy="259045"/>
    <xdr:sp macro="" textlink="">
      <xdr:nvSpPr>
        <xdr:cNvPr id="280" name="給与水準   （国との比較）該当値テキスト"/>
        <xdr:cNvSpPr txBox="1"/>
      </xdr:nvSpPr>
      <xdr:spPr>
        <a:xfrm>
          <a:off x="17106900" y="1412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81" name="円/楕円 280"/>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139293</xdr:rowOff>
    </xdr:from>
    <xdr:ext cx="736600" cy="259045"/>
    <xdr:sp macro="" textlink="">
      <xdr:nvSpPr>
        <xdr:cNvPr id="282" name="テキスト ボックス 281"/>
        <xdr:cNvSpPr txBox="1"/>
      </xdr:nvSpPr>
      <xdr:spPr>
        <a:xfrm>
          <a:off x="15798800" y="14198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146755</xdr:rowOff>
    </xdr:from>
    <xdr:to>
      <xdr:col>22</xdr:col>
      <xdr:colOff>254000</xdr:colOff>
      <xdr:row>83</xdr:row>
      <xdr:rowOff>76905</xdr:rowOff>
    </xdr:to>
    <xdr:sp macro="" textlink="">
      <xdr:nvSpPr>
        <xdr:cNvPr id="283" name="円/楕円 282"/>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61682</xdr:rowOff>
    </xdr:from>
    <xdr:ext cx="762000" cy="259045"/>
    <xdr:sp macro="" textlink="">
      <xdr:nvSpPr>
        <xdr:cNvPr id="284" name="テキスト ボックス 283"/>
        <xdr:cNvSpPr txBox="1"/>
      </xdr:nvSpPr>
      <xdr:spPr>
        <a:xfrm>
          <a:off x="149098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133350</xdr:rowOff>
    </xdr:from>
    <xdr:to>
      <xdr:col>21</xdr:col>
      <xdr:colOff>50800</xdr:colOff>
      <xdr:row>83</xdr:row>
      <xdr:rowOff>63500</xdr:rowOff>
    </xdr:to>
    <xdr:sp macro="" textlink="">
      <xdr:nvSpPr>
        <xdr:cNvPr id="285" name="円/楕円 284"/>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48277</xdr:rowOff>
    </xdr:from>
    <xdr:ext cx="762000" cy="259045"/>
    <xdr:sp macro="" textlink="">
      <xdr:nvSpPr>
        <xdr:cNvPr id="286" name="テキスト ボックス 285"/>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7" name="円/楕円 286"/>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8" name="テキスト ボックス 287"/>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職員数は昨年から１名増の</a:t>
          </a:r>
          <a:r>
            <a:rPr kumimoji="1" lang="en-US" altLang="ja-JP" sz="1300">
              <a:latin typeface="ＭＳ Ｐゴシック"/>
            </a:rPr>
            <a:t>126</a:t>
          </a:r>
          <a:r>
            <a:rPr kumimoji="1" lang="ja-JP" altLang="en-US" sz="1300">
              <a:latin typeface="ＭＳ Ｐゴシック"/>
            </a:rPr>
            <a:t>名である。人口千人当たり職員数が増加した理由としては，</a:t>
          </a:r>
          <a:r>
            <a:rPr kumimoji="1" lang="en-US" altLang="ja-JP" sz="1300">
              <a:latin typeface="ＭＳ Ｐゴシック"/>
            </a:rPr>
            <a:t>H29.1.1</a:t>
          </a:r>
          <a:r>
            <a:rPr kumimoji="1" lang="ja-JP" altLang="en-US" sz="1300">
              <a:latin typeface="ＭＳ Ｐゴシック"/>
            </a:rPr>
            <a:t>現在の住民基本台帳人口が</a:t>
          </a:r>
          <a:r>
            <a:rPr kumimoji="1" lang="en-US" altLang="ja-JP" sz="1300">
              <a:latin typeface="ＭＳ Ｐゴシック"/>
            </a:rPr>
            <a:t>13,622</a:t>
          </a:r>
          <a:r>
            <a:rPr kumimoji="1" lang="ja-JP" altLang="en-US" sz="1300">
              <a:latin typeface="ＭＳ Ｐゴシック"/>
            </a:rPr>
            <a:t>人と</a:t>
          </a:r>
          <a:r>
            <a:rPr kumimoji="1" lang="en-US" altLang="ja-JP" sz="1300">
              <a:latin typeface="ＭＳ Ｐゴシック"/>
            </a:rPr>
            <a:t>1</a:t>
          </a:r>
          <a:r>
            <a:rPr kumimoji="1" lang="ja-JP" altLang="en-US" sz="1300">
              <a:latin typeface="ＭＳ Ｐゴシック"/>
            </a:rPr>
            <a:t>年前に比べ，</a:t>
          </a:r>
          <a:r>
            <a:rPr kumimoji="1" lang="en-US" altLang="ja-JP" sz="1300">
              <a:latin typeface="ＭＳ Ｐゴシック"/>
            </a:rPr>
            <a:t>257</a:t>
          </a:r>
          <a:r>
            <a:rPr kumimoji="1" lang="ja-JP" altLang="en-US" sz="1300">
              <a:latin typeface="ＭＳ Ｐゴシック"/>
            </a:rPr>
            <a:t>人の減となったためである。（参考：</a:t>
          </a:r>
          <a:r>
            <a:rPr kumimoji="1" lang="en-US" altLang="ja-JP" sz="1300">
              <a:latin typeface="ＭＳ Ｐゴシック"/>
            </a:rPr>
            <a:t>H28</a:t>
          </a:r>
          <a:r>
            <a:rPr kumimoji="1" lang="ja-JP" altLang="en-US" sz="1300">
              <a:latin typeface="ＭＳ Ｐゴシック"/>
            </a:rPr>
            <a:t>から</a:t>
          </a:r>
          <a:r>
            <a:rPr kumimoji="1" lang="en-US" altLang="ja-JP" sz="1300">
              <a:latin typeface="ＭＳ Ｐゴシック"/>
            </a:rPr>
            <a:t>H27</a:t>
          </a:r>
          <a:r>
            <a:rPr kumimoji="1" lang="ja-JP" altLang="en-US" sz="1300">
              <a:latin typeface="ＭＳ Ｐゴシック"/>
            </a:rPr>
            <a:t>の減は</a:t>
          </a:r>
          <a:r>
            <a:rPr kumimoji="1" lang="en-US" altLang="ja-JP" sz="1300">
              <a:latin typeface="ＭＳ Ｐゴシック"/>
            </a:rPr>
            <a:t>190</a:t>
          </a:r>
          <a:r>
            <a:rPr kumimoji="1" lang="ja-JP" altLang="en-US" sz="1300">
              <a:latin typeface="ＭＳ Ｐゴシック"/>
            </a:rPr>
            <a:t>人）</a:t>
          </a:r>
          <a:endParaRPr kumimoji="1" lang="en-US" altLang="ja-JP" sz="1300">
            <a:latin typeface="ＭＳ Ｐゴシック"/>
          </a:endParaRPr>
        </a:p>
        <a:p>
          <a:r>
            <a:rPr kumimoji="1" lang="ja-JP" altLang="en-US" sz="1300">
              <a:latin typeface="ＭＳ Ｐゴシック"/>
            </a:rPr>
            <a:t>　定数管理計画や行財政改革の効果により，平成</a:t>
          </a:r>
          <a:r>
            <a:rPr kumimoji="1" lang="en-US" altLang="ja-JP" sz="1300">
              <a:latin typeface="ＭＳ Ｐゴシック"/>
            </a:rPr>
            <a:t>27</a:t>
          </a:r>
          <a:r>
            <a:rPr kumimoji="1" lang="ja-JP" altLang="en-US" sz="1300">
              <a:latin typeface="ＭＳ Ｐゴシック"/>
            </a:rPr>
            <a:t>年度までは</a:t>
          </a:r>
          <a:r>
            <a:rPr kumimoji="1" lang="en-US" altLang="ja-JP" sz="1300">
              <a:latin typeface="ＭＳ Ｐゴシック"/>
            </a:rPr>
            <a:t>9.00</a:t>
          </a:r>
          <a:r>
            <a:rPr kumimoji="1" lang="ja-JP" altLang="en-US" sz="1300">
              <a:latin typeface="ＭＳ Ｐゴシック"/>
            </a:rPr>
            <a:t>前後を推移してきたが，今後の人口減を勘案すると人口千人当たり職員数は増加することが想定される。そうなれば，義務的経費である人件費の増に直結するため，今後も適正な職員数と行政サービス水準を維持すること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57071</xdr:rowOff>
    </xdr:from>
    <xdr:to>
      <xdr:col>24</xdr:col>
      <xdr:colOff>558800</xdr:colOff>
      <xdr:row>60</xdr:row>
      <xdr:rowOff>93266</xdr:rowOff>
    </xdr:to>
    <xdr:cxnSp macro="">
      <xdr:nvCxnSpPr>
        <xdr:cNvPr id="327" name="直線コネクタ 326"/>
        <xdr:cNvCxnSpPr/>
      </xdr:nvCxnSpPr>
      <xdr:spPr>
        <a:xfrm>
          <a:off x="16179800" y="1034407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8"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37465</xdr:rowOff>
    </xdr:from>
    <xdr:to>
      <xdr:col>23</xdr:col>
      <xdr:colOff>406400</xdr:colOff>
      <xdr:row>60</xdr:row>
      <xdr:rowOff>57071</xdr:rowOff>
    </xdr:to>
    <xdr:cxnSp macro="">
      <xdr:nvCxnSpPr>
        <xdr:cNvPr id="330" name="直線コネクタ 329"/>
        <xdr:cNvCxnSpPr/>
      </xdr:nvCxnSpPr>
      <xdr:spPr>
        <a:xfrm>
          <a:off x="15290800" y="10324465"/>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2" name="テキスト ボックス 331"/>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37465</xdr:rowOff>
    </xdr:from>
    <xdr:to>
      <xdr:col>22</xdr:col>
      <xdr:colOff>203200</xdr:colOff>
      <xdr:row>60</xdr:row>
      <xdr:rowOff>52546</xdr:rowOff>
    </xdr:to>
    <xdr:cxnSp macro="">
      <xdr:nvCxnSpPr>
        <xdr:cNvPr id="333" name="直線コネクタ 332"/>
        <xdr:cNvCxnSpPr/>
      </xdr:nvCxnSpPr>
      <xdr:spPr>
        <a:xfrm flipV="1">
          <a:off x="14401800" y="1032446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5" name="テキスト ボックス 334"/>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52546</xdr:rowOff>
    </xdr:from>
    <xdr:to>
      <xdr:col>21</xdr:col>
      <xdr:colOff>0</xdr:colOff>
      <xdr:row>60</xdr:row>
      <xdr:rowOff>73660</xdr:rowOff>
    </xdr:to>
    <xdr:cxnSp macro="">
      <xdr:nvCxnSpPr>
        <xdr:cNvPr id="336" name="直線コネクタ 335"/>
        <xdr:cNvCxnSpPr/>
      </xdr:nvCxnSpPr>
      <xdr:spPr>
        <a:xfrm flipV="1">
          <a:off x="13512800" y="10339546"/>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8" name="テキスト ボックス 337"/>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40" name="テキスト ボックス 339"/>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42466</xdr:rowOff>
    </xdr:from>
    <xdr:to>
      <xdr:col>24</xdr:col>
      <xdr:colOff>609600</xdr:colOff>
      <xdr:row>60</xdr:row>
      <xdr:rowOff>144066</xdr:rowOff>
    </xdr:to>
    <xdr:sp macro="" textlink="">
      <xdr:nvSpPr>
        <xdr:cNvPr id="346" name="円/楕円 345"/>
        <xdr:cNvSpPr/>
      </xdr:nvSpPr>
      <xdr:spPr>
        <a:xfrm>
          <a:off x="16967200" y="103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58993</xdr:rowOff>
    </xdr:from>
    <xdr:ext cx="762000" cy="259045"/>
    <xdr:sp macro="" textlink="">
      <xdr:nvSpPr>
        <xdr:cNvPr id="347" name="定員管理の状況該当値テキスト"/>
        <xdr:cNvSpPr txBox="1"/>
      </xdr:nvSpPr>
      <xdr:spPr>
        <a:xfrm>
          <a:off x="17106900" y="1017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6271</xdr:rowOff>
    </xdr:from>
    <xdr:to>
      <xdr:col>23</xdr:col>
      <xdr:colOff>457200</xdr:colOff>
      <xdr:row>60</xdr:row>
      <xdr:rowOff>107871</xdr:rowOff>
    </xdr:to>
    <xdr:sp macro="" textlink="">
      <xdr:nvSpPr>
        <xdr:cNvPr id="348" name="円/楕円 347"/>
        <xdr:cNvSpPr/>
      </xdr:nvSpPr>
      <xdr:spPr>
        <a:xfrm>
          <a:off x="161290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118048</xdr:rowOff>
    </xdr:from>
    <xdr:ext cx="736600" cy="259045"/>
    <xdr:sp macro="" textlink="">
      <xdr:nvSpPr>
        <xdr:cNvPr id="349" name="テキスト ボックス 348"/>
        <xdr:cNvSpPr txBox="1"/>
      </xdr:nvSpPr>
      <xdr:spPr>
        <a:xfrm>
          <a:off x="15798800" y="10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158115</xdr:rowOff>
    </xdr:from>
    <xdr:to>
      <xdr:col>22</xdr:col>
      <xdr:colOff>254000</xdr:colOff>
      <xdr:row>60</xdr:row>
      <xdr:rowOff>88265</xdr:rowOff>
    </xdr:to>
    <xdr:sp macro="" textlink="">
      <xdr:nvSpPr>
        <xdr:cNvPr id="350" name="円/楕円 349"/>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98442</xdr:rowOff>
    </xdr:from>
    <xdr:ext cx="762000" cy="259045"/>
    <xdr:sp macro="" textlink="">
      <xdr:nvSpPr>
        <xdr:cNvPr id="351" name="テキスト ボックス 350"/>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1746</xdr:rowOff>
    </xdr:from>
    <xdr:to>
      <xdr:col>21</xdr:col>
      <xdr:colOff>50800</xdr:colOff>
      <xdr:row>60</xdr:row>
      <xdr:rowOff>103346</xdr:rowOff>
    </xdr:to>
    <xdr:sp macro="" textlink="">
      <xdr:nvSpPr>
        <xdr:cNvPr id="352" name="円/楕円 351"/>
        <xdr:cNvSpPr/>
      </xdr:nvSpPr>
      <xdr:spPr>
        <a:xfrm>
          <a:off x="14351000" y="102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113523</xdr:rowOff>
    </xdr:from>
    <xdr:ext cx="762000" cy="259045"/>
    <xdr:sp macro="" textlink="">
      <xdr:nvSpPr>
        <xdr:cNvPr id="353" name="テキスト ボックス 352"/>
        <xdr:cNvSpPr txBox="1"/>
      </xdr:nvSpPr>
      <xdr:spPr>
        <a:xfrm>
          <a:off x="14020800" y="1005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54" name="円/楕円 353"/>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55" name="テキスト ボックス 354"/>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今年度</a:t>
          </a:r>
          <a:r>
            <a:rPr kumimoji="1" lang="en-US" altLang="ja-JP" sz="1200">
              <a:latin typeface="ＭＳ Ｐゴシック"/>
            </a:rPr>
            <a:t>0.6</a:t>
          </a:r>
          <a:r>
            <a:rPr kumimoji="1" lang="ja-JP" altLang="en-US" sz="1200">
              <a:latin typeface="ＭＳ Ｐゴシック"/>
            </a:rPr>
            <a:t>ポイントの悪化となり，類似団体内順位も前回順位</a:t>
          </a:r>
          <a:r>
            <a:rPr kumimoji="1" lang="en-US" altLang="ja-JP" sz="1200">
              <a:latin typeface="ＭＳ Ｐゴシック"/>
            </a:rPr>
            <a:t>17</a:t>
          </a:r>
          <a:r>
            <a:rPr kumimoji="1" lang="ja-JP" altLang="en-US" sz="1200">
              <a:latin typeface="ＭＳ Ｐゴシック"/>
            </a:rPr>
            <a:t>位から６団体分の下降となった。主な要因は，元利償還金及び債務負担行為に基づく支出の増である。元利償還金については，平成</a:t>
          </a:r>
          <a:r>
            <a:rPr kumimoji="1" lang="en-US" altLang="ja-JP" sz="1200">
              <a:latin typeface="ＭＳ Ｐゴシック"/>
            </a:rPr>
            <a:t>26</a:t>
          </a:r>
          <a:r>
            <a:rPr kumimoji="1" lang="ja-JP" altLang="en-US" sz="1200">
              <a:latin typeface="ＭＳ Ｐゴシック"/>
            </a:rPr>
            <a:t>年度に</a:t>
          </a:r>
          <a:r>
            <a:rPr kumimoji="1" lang="en-US" altLang="ja-JP" sz="1200">
              <a:latin typeface="ＭＳ Ｐゴシック"/>
            </a:rPr>
            <a:t>921,925</a:t>
          </a:r>
          <a:r>
            <a:rPr kumimoji="1" lang="ja-JP" altLang="en-US" sz="1200">
              <a:latin typeface="ＭＳ Ｐゴシック"/>
            </a:rPr>
            <a:t>千円から，平成</a:t>
          </a:r>
          <a:r>
            <a:rPr kumimoji="1" lang="en-US" altLang="ja-JP" sz="1200">
              <a:latin typeface="ＭＳ Ｐゴシック"/>
            </a:rPr>
            <a:t>27</a:t>
          </a:r>
          <a:r>
            <a:rPr kumimoji="1" lang="ja-JP" altLang="en-US" sz="1200">
              <a:latin typeface="ＭＳ Ｐゴシック"/>
            </a:rPr>
            <a:t>年度に</a:t>
          </a:r>
          <a:r>
            <a:rPr kumimoji="1" lang="en-US" altLang="ja-JP" sz="1200">
              <a:latin typeface="ＭＳ Ｐゴシック"/>
            </a:rPr>
            <a:t>986,051</a:t>
          </a:r>
          <a:r>
            <a:rPr kumimoji="1" lang="ja-JP" altLang="en-US" sz="1200">
              <a:latin typeface="ＭＳ Ｐゴシック"/>
            </a:rPr>
            <a:t>千円，平成</a:t>
          </a:r>
          <a:r>
            <a:rPr kumimoji="1" lang="en-US" altLang="ja-JP" sz="1200">
              <a:latin typeface="ＭＳ Ｐゴシック"/>
            </a:rPr>
            <a:t>28</a:t>
          </a:r>
          <a:r>
            <a:rPr kumimoji="1" lang="ja-JP" altLang="en-US" sz="1200">
              <a:latin typeface="ＭＳ Ｐゴシック"/>
            </a:rPr>
            <a:t>年度に</a:t>
          </a:r>
          <a:r>
            <a:rPr kumimoji="1" lang="en-US" altLang="ja-JP" sz="1200">
              <a:latin typeface="ＭＳ Ｐゴシック"/>
            </a:rPr>
            <a:t>981,882</a:t>
          </a:r>
          <a:r>
            <a:rPr kumimoji="1" lang="ja-JP" altLang="en-US" sz="1200">
              <a:latin typeface="ＭＳ Ｐゴシック"/>
            </a:rPr>
            <a:t>千円，平成</a:t>
          </a:r>
          <a:r>
            <a:rPr kumimoji="1" lang="en-US" altLang="ja-JP" sz="1200">
              <a:latin typeface="ＭＳ Ｐゴシック"/>
            </a:rPr>
            <a:t>29</a:t>
          </a:r>
          <a:r>
            <a:rPr kumimoji="1" lang="ja-JP" altLang="en-US" sz="1200">
              <a:latin typeface="ＭＳ Ｐゴシック"/>
            </a:rPr>
            <a:t>年度見込は</a:t>
          </a:r>
          <a:r>
            <a:rPr kumimoji="1" lang="en-US" altLang="ja-JP" sz="1200">
              <a:latin typeface="ＭＳ Ｐゴシック"/>
            </a:rPr>
            <a:t>1,006,966</a:t>
          </a:r>
          <a:r>
            <a:rPr kumimoji="1" lang="ja-JP" altLang="en-US" sz="1200">
              <a:latin typeface="ＭＳ Ｐゴシック"/>
            </a:rPr>
            <a:t>千円と上昇傾向にあり，債務負担行為に基づく支出も平成</a:t>
          </a:r>
          <a:r>
            <a:rPr kumimoji="1" lang="en-US" altLang="ja-JP" sz="1200">
              <a:latin typeface="ＭＳ Ｐゴシック"/>
            </a:rPr>
            <a:t>27</a:t>
          </a:r>
          <a:r>
            <a:rPr kumimoji="1" lang="ja-JP" altLang="en-US" sz="1200">
              <a:latin typeface="ＭＳ Ｐゴシック"/>
            </a:rPr>
            <a:t>年度から平成</a:t>
          </a:r>
          <a:r>
            <a:rPr kumimoji="1" lang="en-US" altLang="ja-JP" sz="1200">
              <a:latin typeface="ＭＳ Ｐゴシック"/>
            </a:rPr>
            <a:t>30</a:t>
          </a:r>
          <a:r>
            <a:rPr kumimoji="1" lang="ja-JP" altLang="en-US" sz="1200">
              <a:latin typeface="ＭＳ Ｐゴシック"/>
            </a:rPr>
            <a:t>年度まで各年度</a:t>
          </a:r>
          <a:r>
            <a:rPr kumimoji="1" lang="en-US" altLang="ja-JP" sz="1200">
              <a:latin typeface="ＭＳ Ｐゴシック"/>
            </a:rPr>
            <a:t>60,998</a:t>
          </a:r>
          <a:r>
            <a:rPr kumimoji="1" lang="ja-JP" altLang="en-US" sz="1200">
              <a:latin typeface="ＭＳ Ｐゴシック"/>
            </a:rPr>
            <a:t>千円，最終年度である平成</a:t>
          </a:r>
          <a:r>
            <a:rPr kumimoji="1" lang="en-US" altLang="ja-JP" sz="1200">
              <a:latin typeface="ＭＳ Ｐゴシック"/>
            </a:rPr>
            <a:t>31</a:t>
          </a:r>
          <a:r>
            <a:rPr kumimoji="1" lang="ja-JP" altLang="en-US" sz="1200">
              <a:latin typeface="ＭＳ Ｐゴシック"/>
            </a:rPr>
            <a:t>年度も</a:t>
          </a:r>
          <a:r>
            <a:rPr kumimoji="1" lang="en-US" altLang="ja-JP" sz="1200">
              <a:latin typeface="ＭＳ Ｐゴシック"/>
            </a:rPr>
            <a:t>56,534</a:t>
          </a:r>
          <a:r>
            <a:rPr kumimoji="1" lang="ja-JP" altLang="en-US" sz="1200">
              <a:latin typeface="ＭＳ Ｐゴシック"/>
            </a:rPr>
            <a:t>千円を予定しており，平成</a:t>
          </a:r>
          <a:r>
            <a:rPr kumimoji="1" lang="en-US" altLang="ja-JP" sz="1200">
              <a:latin typeface="ＭＳ Ｐゴシック"/>
            </a:rPr>
            <a:t>33</a:t>
          </a:r>
          <a:r>
            <a:rPr kumimoji="1" lang="ja-JP" altLang="en-US" sz="1200">
              <a:latin typeface="ＭＳ Ｐゴシック"/>
            </a:rPr>
            <a:t>年度までは，普通建設費への充当可能基金の有効活用や今まで以上に，交付税措置等を考慮した有利な地方債の借入等が重要となってくる。</a:t>
          </a: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42</xdr:row>
      <xdr:rowOff>25400</xdr:rowOff>
    </xdr:to>
    <xdr:cxnSp macro="">
      <xdr:nvCxnSpPr>
        <xdr:cNvPr id="390" name="直線コネクタ 389"/>
        <xdr:cNvCxnSpPr/>
      </xdr:nvCxnSpPr>
      <xdr:spPr>
        <a:xfrm>
          <a:off x="16179800" y="71458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91"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116417</xdr:rowOff>
    </xdr:to>
    <xdr:cxnSp macro="">
      <xdr:nvCxnSpPr>
        <xdr:cNvPr id="393" name="直線コネクタ 392"/>
        <xdr:cNvCxnSpPr/>
      </xdr:nvCxnSpPr>
      <xdr:spPr>
        <a:xfrm>
          <a:off x="15290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5" name="テキスト ボックス 39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89605</xdr:rowOff>
    </xdr:to>
    <xdr:cxnSp macro="">
      <xdr:nvCxnSpPr>
        <xdr:cNvPr id="396" name="直線コネクタ 395"/>
        <xdr:cNvCxnSpPr/>
      </xdr:nvCxnSpPr>
      <xdr:spPr>
        <a:xfrm flipV="1">
          <a:off x="14401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8" name="テキスト ボックス 397"/>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89605</xdr:rowOff>
    </xdr:to>
    <xdr:cxnSp macro="">
      <xdr:nvCxnSpPr>
        <xdr:cNvPr id="399" name="直線コネクタ 398"/>
        <xdr:cNvCxnSpPr/>
      </xdr:nvCxnSpPr>
      <xdr:spPr>
        <a:xfrm>
          <a:off x="13512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400" name="フローチャート : 判断 399"/>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401" name="テキスト ボックス 400"/>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3" name="テキスト ボックス 402"/>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9" name="円/楕円 408"/>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10"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11" name="円/楕円 410"/>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5944</xdr:rowOff>
    </xdr:from>
    <xdr:ext cx="736600" cy="259045"/>
    <xdr:sp macro="" textlink="">
      <xdr:nvSpPr>
        <xdr:cNvPr id="412" name="テキスト ボックス 411"/>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13" name="円/楕円 412"/>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414" name="テキスト ボックス 413"/>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38805</xdr:rowOff>
    </xdr:from>
    <xdr:to>
      <xdr:col>21</xdr:col>
      <xdr:colOff>50800</xdr:colOff>
      <xdr:row>41</xdr:row>
      <xdr:rowOff>140405</xdr:rowOff>
    </xdr:to>
    <xdr:sp macro="" textlink="">
      <xdr:nvSpPr>
        <xdr:cNvPr id="415" name="円/楕円 414"/>
        <xdr:cNvSpPr/>
      </xdr:nvSpPr>
      <xdr:spPr>
        <a:xfrm>
          <a:off x="14351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150582</xdr:rowOff>
    </xdr:from>
    <xdr:ext cx="762000" cy="259045"/>
    <xdr:sp macro="" textlink="">
      <xdr:nvSpPr>
        <xdr:cNvPr id="416" name="テキスト ボックス 415"/>
        <xdr:cNvSpPr txBox="1"/>
      </xdr:nvSpPr>
      <xdr:spPr>
        <a:xfrm>
          <a:off x="14020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17" name="円/楕円 416"/>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18" name="テキスト ボックス 41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将来負担比率は発生しなかった。要因としては，充当可能基金の増（</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3,467</a:t>
          </a:r>
          <a:r>
            <a:rPr kumimoji="1" lang="ja-JP" altLang="en-US" sz="1300">
              <a:latin typeface="ＭＳ Ｐゴシック"/>
            </a:rPr>
            <a:t>百万円→</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3,892</a:t>
          </a:r>
          <a:r>
            <a:rPr kumimoji="1" lang="ja-JP" altLang="en-US" sz="1300">
              <a:latin typeface="ＭＳ Ｐゴシック"/>
            </a:rPr>
            <a:t>百万円　＋</a:t>
          </a:r>
          <a:r>
            <a:rPr kumimoji="1" lang="en-US" altLang="ja-JP" sz="1300">
              <a:latin typeface="ＭＳ Ｐゴシック"/>
            </a:rPr>
            <a:t>425</a:t>
          </a:r>
          <a:r>
            <a:rPr kumimoji="1" lang="ja-JP" altLang="en-US" sz="1300">
              <a:latin typeface="ＭＳ Ｐゴシック"/>
            </a:rPr>
            <a:t>百万円）等により，充当可能財源等（</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11,113</a:t>
          </a:r>
          <a:r>
            <a:rPr kumimoji="1" lang="ja-JP" altLang="en-US" sz="1300">
              <a:latin typeface="ＭＳ Ｐゴシック"/>
            </a:rPr>
            <a:t>百万円）が将来負担額（</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11,040</a:t>
          </a:r>
          <a:r>
            <a:rPr kumimoji="1" lang="ja-JP" altLang="en-US" sz="1300">
              <a:latin typeface="ＭＳ Ｐゴシック"/>
            </a:rPr>
            <a:t>百万円）を上回ったためである。基金増の大きなものとしては，財政調整積立基金（＋</a:t>
          </a:r>
          <a:r>
            <a:rPr kumimoji="1" lang="en-US" altLang="ja-JP" sz="1300">
              <a:latin typeface="ＭＳ Ｐゴシック"/>
            </a:rPr>
            <a:t>183</a:t>
          </a:r>
          <a:r>
            <a:rPr kumimoji="1" lang="ja-JP" altLang="en-US" sz="1300">
              <a:latin typeface="ＭＳ Ｐゴシック"/>
            </a:rPr>
            <a:t>百万円），ふるさと応援基金（＋</a:t>
          </a:r>
          <a:r>
            <a:rPr kumimoji="1" lang="en-US" altLang="ja-JP" sz="1300">
              <a:latin typeface="ＭＳ Ｐゴシック"/>
            </a:rPr>
            <a:t>200</a:t>
          </a:r>
          <a:r>
            <a:rPr kumimoji="1" lang="ja-JP" altLang="en-US" sz="1300">
              <a:latin typeface="ＭＳ Ｐゴシック"/>
            </a:rPr>
            <a:t>百万円）であるが，今後も公共施設の老朽化等による投資的経費が見込まれるため，地方債の現在高に留意しつつ，充当可能基金の適切な運用や交付税措置を考慮した起債事務に努めたい。</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49467</xdr:rowOff>
    </xdr:from>
    <xdr:to>
      <xdr:col>23</xdr:col>
      <xdr:colOff>406400</xdr:colOff>
      <xdr:row>16</xdr:row>
      <xdr:rowOff>75279</xdr:rowOff>
    </xdr:to>
    <xdr:cxnSp macro="">
      <xdr:nvCxnSpPr>
        <xdr:cNvPr id="448" name="直線コネクタ 447"/>
        <xdr:cNvCxnSpPr/>
      </xdr:nvCxnSpPr>
      <xdr:spPr>
        <a:xfrm flipV="1">
          <a:off x="15290800" y="2621217"/>
          <a:ext cx="889000" cy="19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9"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66230</xdr:rowOff>
    </xdr:from>
    <xdr:to>
      <xdr:col>22</xdr:col>
      <xdr:colOff>203200</xdr:colOff>
      <xdr:row>16</xdr:row>
      <xdr:rowOff>75279</xdr:rowOff>
    </xdr:to>
    <xdr:cxnSp macro="">
      <xdr:nvCxnSpPr>
        <xdr:cNvPr id="451" name="直線コネクタ 450"/>
        <xdr:cNvCxnSpPr/>
      </xdr:nvCxnSpPr>
      <xdr:spPr>
        <a:xfrm>
          <a:off x="14401800" y="280943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2" name="フローチャート : 判断 451"/>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3" name="テキスト ボックス 452"/>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66230</xdr:rowOff>
    </xdr:from>
    <xdr:to>
      <xdr:col>21</xdr:col>
      <xdr:colOff>0</xdr:colOff>
      <xdr:row>16</xdr:row>
      <xdr:rowOff>98203</xdr:rowOff>
    </xdr:to>
    <xdr:cxnSp macro="">
      <xdr:nvCxnSpPr>
        <xdr:cNvPr id="454" name="直線コネクタ 453"/>
        <xdr:cNvCxnSpPr/>
      </xdr:nvCxnSpPr>
      <xdr:spPr>
        <a:xfrm flipV="1">
          <a:off x="13512800" y="2809430"/>
          <a:ext cx="8890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5" name="フローチャート : 判断 454"/>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18432</xdr:rowOff>
    </xdr:from>
    <xdr:ext cx="762000" cy="259045"/>
    <xdr:sp macro="" textlink="">
      <xdr:nvSpPr>
        <xdr:cNvPr id="456" name="テキスト ボックス 455"/>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110744</xdr:rowOff>
    </xdr:from>
    <xdr:to>
      <xdr:col>21</xdr:col>
      <xdr:colOff>50800</xdr:colOff>
      <xdr:row>17</xdr:row>
      <xdr:rowOff>40894</xdr:rowOff>
    </xdr:to>
    <xdr:sp macro="" textlink="">
      <xdr:nvSpPr>
        <xdr:cNvPr id="457" name="フローチャート : 判断 456"/>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58" name="テキスト ボックス 457"/>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9" name="フローチャート : 判断 458"/>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82980</xdr:rowOff>
    </xdr:from>
    <xdr:ext cx="762000" cy="259045"/>
    <xdr:sp macro="" textlink="">
      <xdr:nvSpPr>
        <xdr:cNvPr id="460" name="テキスト ボックス 459"/>
        <xdr:cNvSpPr txBox="1"/>
      </xdr:nvSpPr>
      <xdr:spPr>
        <a:xfrm>
          <a:off x="13131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170117</xdr:rowOff>
    </xdr:from>
    <xdr:to>
      <xdr:col>23</xdr:col>
      <xdr:colOff>457200</xdr:colOff>
      <xdr:row>15</xdr:row>
      <xdr:rowOff>100267</xdr:rowOff>
    </xdr:to>
    <xdr:sp macro="" textlink="">
      <xdr:nvSpPr>
        <xdr:cNvPr id="466" name="円/楕円 465"/>
        <xdr:cNvSpPr/>
      </xdr:nvSpPr>
      <xdr:spPr>
        <a:xfrm>
          <a:off x="16129000" y="25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110444</xdr:rowOff>
    </xdr:from>
    <xdr:ext cx="736600" cy="259045"/>
    <xdr:sp macro="" textlink="">
      <xdr:nvSpPr>
        <xdr:cNvPr id="467" name="テキスト ボックス 466"/>
        <xdr:cNvSpPr txBox="1"/>
      </xdr:nvSpPr>
      <xdr:spPr>
        <a:xfrm>
          <a:off x="15798800" y="233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24479</xdr:rowOff>
    </xdr:from>
    <xdr:to>
      <xdr:col>22</xdr:col>
      <xdr:colOff>254000</xdr:colOff>
      <xdr:row>16</xdr:row>
      <xdr:rowOff>126079</xdr:rowOff>
    </xdr:to>
    <xdr:sp macro="" textlink="">
      <xdr:nvSpPr>
        <xdr:cNvPr id="468" name="円/楕円 467"/>
        <xdr:cNvSpPr/>
      </xdr:nvSpPr>
      <xdr:spPr>
        <a:xfrm>
          <a:off x="15240000" y="27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136256</xdr:rowOff>
    </xdr:from>
    <xdr:ext cx="762000" cy="259045"/>
    <xdr:sp macro="" textlink="">
      <xdr:nvSpPr>
        <xdr:cNvPr id="469" name="テキスト ボックス 468"/>
        <xdr:cNvSpPr txBox="1"/>
      </xdr:nvSpPr>
      <xdr:spPr>
        <a:xfrm>
          <a:off x="14909800" y="253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15430</xdr:rowOff>
    </xdr:from>
    <xdr:to>
      <xdr:col>21</xdr:col>
      <xdr:colOff>50800</xdr:colOff>
      <xdr:row>16</xdr:row>
      <xdr:rowOff>117030</xdr:rowOff>
    </xdr:to>
    <xdr:sp macro="" textlink="">
      <xdr:nvSpPr>
        <xdr:cNvPr id="470" name="円/楕円 469"/>
        <xdr:cNvSpPr/>
      </xdr:nvSpPr>
      <xdr:spPr>
        <a:xfrm>
          <a:off x="14351000" y="27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127207</xdr:rowOff>
    </xdr:from>
    <xdr:ext cx="762000" cy="259045"/>
    <xdr:sp macro="" textlink="">
      <xdr:nvSpPr>
        <xdr:cNvPr id="471" name="テキスト ボックス 470"/>
        <xdr:cNvSpPr txBox="1"/>
      </xdr:nvSpPr>
      <xdr:spPr>
        <a:xfrm>
          <a:off x="14020800" y="252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47403</xdr:rowOff>
    </xdr:from>
    <xdr:to>
      <xdr:col>19</xdr:col>
      <xdr:colOff>533400</xdr:colOff>
      <xdr:row>16</xdr:row>
      <xdr:rowOff>149003</xdr:rowOff>
    </xdr:to>
    <xdr:sp macro="" textlink="">
      <xdr:nvSpPr>
        <xdr:cNvPr id="472" name="円/楕円 471"/>
        <xdr:cNvSpPr/>
      </xdr:nvSpPr>
      <xdr:spPr>
        <a:xfrm>
          <a:off x="13462000" y="27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159180</xdr:rowOff>
    </xdr:from>
    <xdr:ext cx="762000" cy="259045"/>
    <xdr:sp macro="" textlink="">
      <xdr:nvSpPr>
        <xdr:cNvPr id="473" name="テキスト ボックス 472"/>
        <xdr:cNvSpPr txBox="1"/>
      </xdr:nvSpPr>
      <xdr:spPr>
        <a:xfrm>
          <a:off x="13131800" y="255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13,622
13,423
100.67
9,346,596
8,948,812
348,442
4,381,734
7,755,505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0.4</a:t>
          </a:r>
          <a:r>
            <a:rPr kumimoji="1" lang="ja-JP" altLang="en-US" sz="1300">
              <a:latin typeface="ＭＳ Ｐゴシック"/>
            </a:rPr>
            <a:t>ポイント増加し，類似団体内平均値との乖離は</a:t>
          </a:r>
          <a:r>
            <a:rPr kumimoji="1" lang="en-US" altLang="ja-JP" sz="1300">
              <a:latin typeface="ＭＳ Ｐゴシック"/>
            </a:rPr>
            <a:t>0.3</a:t>
          </a:r>
          <a:r>
            <a:rPr kumimoji="1" lang="ja-JP" altLang="en-US" sz="1300">
              <a:latin typeface="ＭＳ Ｐゴシック"/>
            </a:rPr>
            <a:t>ポイント大きくなった。本数値が低水準で推移している要因は，人件費に係る毎年の経常的な収入のうち，経常特定財源が少ないことによる。今後も引き続き行財政改革に取り組み，給与等の適正化に努め，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4535</xdr:rowOff>
    </xdr:from>
    <xdr:to>
      <xdr:col>7</xdr:col>
      <xdr:colOff>15875</xdr:colOff>
      <xdr:row>41</xdr:row>
      <xdr:rowOff>48078</xdr:rowOff>
    </xdr:to>
    <xdr:cxnSp macro="">
      <xdr:nvCxnSpPr>
        <xdr:cNvPr id="68" name="直線コネクタ 67"/>
        <xdr:cNvCxnSpPr/>
      </xdr:nvCxnSpPr>
      <xdr:spPr>
        <a:xfrm>
          <a:off x="3987800" y="70339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4535</xdr:rowOff>
    </xdr:from>
    <xdr:to>
      <xdr:col>5</xdr:col>
      <xdr:colOff>549275</xdr:colOff>
      <xdr:row>42</xdr:row>
      <xdr:rowOff>18143</xdr:rowOff>
    </xdr:to>
    <xdr:cxnSp macro="">
      <xdr:nvCxnSpPr>
        <xdr:cNvPr id="71" name="直線コネクタ 70"/>
        <xdr:cNvCxnSpPr/>
      </xdr:nvCxnSpPr>
      <xdr:spPr>
        <a:xfrm flipV="1">
          <a:off x="3098800" y="70339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42</xdr:row>
      <xdr:rowOff>18143</xdr:rowOff>
    </xdr:from>
    <xdr:to>
      <xdr:col>4</xdr:col>
      <xdr:colOff>346075</xdr:colOff>
      <xdr:row>42</xdr:row>
      <xdr:rowOff>29028</xdr:rowOff>
    </xdr:to>
    <xdr:cxnSp macro="">
      <xdr:nvCxnSpPr>
        <xdr:cNvPr id="74" name="直線コネクタ 73"/>
        <xdr:cNvCxnSpPr/>
      </xdr:nvCxnSpPr>
      <xdr:spPr>
        <a:xfrm flipV="1">
          <a:off x="2209800" y="7219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42</xdr:row>
      <xdr:rowOff>29028</xdr:rowOff>
    </xdr:from>
    <xdr:to>
      <xdr:col>3</xdr:col>
      <xdr:colOff>142875</xdr:colOff>
      <xdr:row>42</xdr:row>
      <xdr:rowOff>61685</xdr:rowOff>
    </xdr:to>
    <xdr:cxnSp macro="">
      <xdr:nvCxnSpPr>
        <xdr:cNvPr id="77" name="直線コネクタ 76"/>
        <xdr:cNvCxnSpPr/>
      </xdr:nvCxnSpPr>
      <xdr:spPr>
        <a:xfrm flipV="1">
          <a:off x="1320800" y="7229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168728</xdr:rowOff>
    </xdr:from>
    <xdr:to>
      <xdr:col>7</xdr:col>
      <xdr:colOff>66675</xdr:colOff>
      <xdr:row>41</xdr:row>
      <xdr:rowOff>98878</xdr:rowOff>
    </xdr:to>
    <xdr:sp macro="" textlink="">
      <xdr:nvSpPr>
        <xdr:cNvPr id="87" name="円/楕円 86"/>
        <xdr:cNvSpPr/>
      </xdr:nvSpPr>
      <xdr:spPr>
        <a:xfrm>
          <a:off x="47752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140805</xdr:rowOff>
    </xdr:from>
    <xdr:ext cx="762000" cy="259045"/>
    <xdr:sp macro="" textlink="">
      <xdr:nvSpPr>
        <xdr:cNvPr id="88" name="人件費該当値テキスト"/>
        <xdr:cNvSpPr txBox="1"/>
      </xdr:nvSpPr>
      <xdr:spPr>
        <a:xfrm>
          <a:off x="4914900" y="69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125185</xdr:rowOff>
    </xdr:from>
    <xdr:to>
      <xdr:col>5</xdr:col>
      <xdr:colOff>600075</xdr:colOff>
      <xdr:row>41</xdr:row>
      <xdr:rowOff>55335</xdr:rowOff>
    </xdr:to>
    <xdr:sp macro="" textlink="">
      <xdr:nvSpPr>
        <xdr:cNvPr id="89" name="円/楕円 88"/>
        <xdr:cNvSpPr/>
      </xdr:nvSpPr>
      <xdr:spPr>
        <a:xfrm>
          <a:off x="3937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40112</xdr:rowOff>
    </xdr:from>
    <xdr:ext cx="736600" cy="259045"/>
    <xdr:sp macro="" textlink="">
      <xdr:nvSpPr>
        <xdr:cNvPr id="90" name="テキスト ボックス 89"/>
        <xdr:cNvSpPr txBox="1"/>
      </xdr:nvSpPr>
      <xdr:spPr>
        <a:xfrm>
          <a:off x="3606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138793</xdr:rowOff>
    </xdr:from>
    <xdr:to>
      <xdr:col>4</xdr:col>
      <xdr:colOff>396875</xdr:colOff>
      <xdr:row>42</xdr:row>
      <xdr:rowOff>68943</xdr:rowOff>
    </xdr:to>
    <xdr:sp macro="" textlink="">
      <xdr:nvSpPr>
        <xdr:cNvPr id="91" name="円/楕円 90"/>
        <xdr:cNvSpPr/>
      </xdr:nvSpPr>
      <xdr:spPr>
        <a:xfrm>
          <a:off x="3048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53720</xdr:rowOff>
    </xdr:from>
    <xdr:ext cx="762000" cy="259045"/>
    <xdr:sp macro="" textlink="">
      <xdr:nvSpPr>
        <xdr:cNvPr id="92" name="テキスト ボックス 91"/>
        <xdr:cNvSpPr txBox="1"/>
      </xdr:nvSpPr>
      <xdr:spPr>
        <a:xfrm>
          <a:off x="2717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149678</xdr:rowOff>
    </xdr:from>
    <xdr:to>
      <xdr:col>3</xdr:col>
      <xdr:colOff>193675</xdr:colOff>
      <xdr:row>42</xdr:row>
      <xdr:rowOff>79828</xdr:rowOff>
    </xdr:to>
    <xdr:sp macro="" textlink="">
      <xdr:nvSpPr>
        <xdr:cNvPr id="93" name="円/楕円 92"/>
        <xdr:cNvSpPr/>
      </xdr:nvSpPr>
      <xdr:spPr>
        <a:xfrm>
          <a:off x="2159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64605</xdr:rowOff>
    </xdr:from>
    <xdr:ext cx="762000" cy="259045"/>
    <xdr:sp macro="" textlink="">
      <xdr:nvSpPr>
        <xdr:cNvPr id="94" name="テキスト ボックス 93"/>
        <xdr:cNvSpPr txBox="1"/>
      </xdr:nvSpPr>
      <xdr:spPr>
        <a:xfrm>
          <a:off x="18288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95" name="円/楕円 94"/>
        <xdr:cNvSpPr/>
      </xdr:nvSpPr>
      <xdr:spPr>
        <a:xfrm>
          <a:off x="1270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96" name="テキスト ボックス 95"/>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2.7</a:t>
          </a:r>
          <a:r>
            <a:rPr kumimoji="1" lang="ja-JP" altLang="en-US" sz="1300">
              <a:latin typeface="ＭＳ Ｐゴシック"/>
            </a:rPr>
            <a:t>ポイント減少し，類似団体内平均値との乖離は</a:t>
          </a:r>
          <a:r>
            <a:rPr kumimoji="1" lang="en-US" altLang="ja-JP" sz="1300">
              <a:latin typeface="ＭＳ Ｐゴシック"/>
            </a:rPr>
            <a:t>5.6</a:t>
          </a:r>
          <a:r>
            <a:rPr kumimoji="1" lang="ja-JP" altLang="en-US" sz="1300">
              <a:latin typeface="ＭＳ Ｐゴシック"/>
            </a:rPr>
            <a:t>ポイントとなった。主な要因は，小学校等の備品購入などの教育対策や環境対策事業への基金繰入金の充当が挙げられる。</a:t>
          </a:r>
        </a:p>
        <a:p>
          <a:r>
            <a:rPr kumimoji="1" lang="ja-JP" altLang="en-US" sz="1300">
              <a:latin typeface="ＭＳ Ｐゴシック"/>
            </a:rPr>
            <a:t>　物件費の決算額では，平成</a:t>
          </a:r>
          <a:r>
            <a:rPr kumimoji="1" lang="en-US" altLang="ja-JP" sz="1300">
              <a:latin typeface="ＭＳ Ｐゴシック"/>
            </a:rPr>
            <a:t>27</a:t>
          </a:r>
          <a:r>
            <a:rPr kumimoji="1" lang="ja-JP" altLang="en-US" sz="1300">
              <a:latin typeface="ＭＳ Ｐゴシック"/>
            </a:rPr>
            <a:t>年度の</a:t>
          </a:r>
          <a:r>
            <a:rPr kumimoji="1" lang="en-US" altLang="ja-JP" sz="1200">
              <a:latin typeface="ＭＳ Ｐゴシック"/>
            </a:rPr>
            <a:t>1,061,208</a:t>
          </a:r>
          <a:r>
            <a:rPr kumimoji="1" lang="ja-JP" altLang="en-US" sz="1300">
              <a:latin typeface="ＭＳ Ｐゴシック"/>
            </a:rPr>
            <a:t>千円から，平成</a:t>
          </a:r>
          <a:r>
            <a:rPr kumimoji="1" lang="en-US" altLang="ja-JP" sz="1300">
              <a:latin typeface="ＭＳ Ｐゴシック"/>
            </a:rPr>
            <a:t>28</a:t>
          </a:r>
          <a:r>
            <a:rPr kumimoji="1" lang="ja-JP" altLang="en-US" sz="1300">
              <a:latin typeface="ＭＳ Ｐゴシック"/>
            </a:rPr>
            <a:t>年度の</a:t>
          </a:r>
          <a:r>
            <a:rPr kumimoji="1" lang="en-US" altLang="ja-JP" sz="1300">
              <a:latin typeface="ＭＳ Ｐゴシック"/>
            </a:rPr>
            <a:t>1,103,303</a:t>
          </a:r>
          <a:r>
            <a:rPr kumimoji="1" lang="ja-JP" altLang="en-US" sz="1300">
              <a:latin typeface="ＭＳ Ｐゴシック"/>
            </a:rPr>
            <a:t>千円と</a:t>
          </a:r>
          <a:r>
            <a:rPr kumimoji="1" lang="en-US" altLang="ja-JP" sz="1300">
              <a:latin typeface="ＭＳ Ｐゴシック"/>
            </a:rPr>
            <a:t>42,095</a:t>
          </a:r>
          <a:r>
            <a:rPr kumimoji="1" lang="ja-JP" altLang="en-US" sz="1300">
              <a:latin typeface="ＭＳ Ｐゴシック"/>
            </a:rPr>
            <a:t>千円の増となっているため，事務事業の見直しや予算編成時点で物件費そのものを抑制する等，積極的に経費削減に努める。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91621</xdr:rowOff>
    </xdr:from>
    <xdr:to>
      <xdr:col>24</xdr:col>
      <xdr:colOff>31750</xdr:colOff>
      <xdr:row>15</xdr:row>
      <xdr:rowOff>42636</xdr:rowOff>
    </xdr:to>
    <xdr:cxnSp macro="">
      <xdr:nvCxnSpPr>
        <xdr:cNvPr id="131" name="直線コネクタ 130"/>
        <xdr:cNvCxnSpPr/>
      </xdr:nvCxnSpPr>
      <xdr:spPr>
        <a:xfrm flipV="1">
          <a:off x="15671800" y="2320471"/>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140607</xdr:rowOff>
    </xdr:to>
    <xdr:cxnSp macro="">
      <xdr:nvCxnSpPr>
        <xdr:cNvPr id="134" name="直線コネクタ 133"/>
        <xdr:cNvCxnSpPr/>
      </xdr:nvCxnSpPr>
      <xdr:spPr>
        <a:xfrm flipV="1">
          <a:off x="14782800" y="261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140607</xdr:rowOff>
    </xdr:from>
    <xdr:to>
      <xdr:col>21</xdr:col>
      <xdr:colOff>361950</xdr:colOff>
      <xdr:row>15</xdr:row>
      <xdr:rowOff>162379</xdr:rowOff>
    </xdr:to>
    <xdr:cxnSp macro="">
      <xdr:nvCxnSpPr>
        <xdr:cNvPr id="137" name="直線コネクタ 136"/>
        <xdr:cNvCxnSpPr/>
      </xdr:nvCxnSpPr>
      <xdr:spPr>
        <a:xfrm flipV="1">
          <a:off x="13893800" y="271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1814</xdr:rowOff>
    </xdr:to>
    <xdr:cxnSp macro="">
      <xdr:nvCxnSpPr>
        <xdr:cNvPr id="140" name="直線コネクタ 139"/>
        <xdr:cNvCxnSpPr/>
      </xdr:nvCxnSpPr>
      <xdr:spPr>
        <a:xfrm flipV="1">
          <a:off x="13004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40821</xdr:rowOff>
    </xdr:from>
    <xdr:to>
      <xdr:col>24</xdr:col>
      <xdr:colOff>82550</xdr:colOff>
      <xdr:row>13</xdr:row>
      <xdr:rowOff>142421</xdr:rowOff>
    </xdr:to>
    <xdr:sp macro="" textlink="">
      <xdr:nvSpPr>
        <xdr:cNvPr id="150" name="円/楕円 149"/>
        <xdr:cNvSpPr/>
      </xdr:nvSpPr>
      <xdr:spPr>
        <a:xfrm>
          <a:off x="164592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120848</xdr:rowOff>
    </xdr:from>
    <xdr:ext cx="762000" cy="259045"/>
    <xdr:sp macro="" textlink="">
      <xdr:nvSpPr>
        <xdr:cNvPr id="151" name="物件費該当値テキスト"/>
        <xdr:cNvSpPr txBox="1"/>
      </xdr:nvSpPr>
      <xdr:spPr>
        <a:xfrm>
          <a:off x="16598900" y="217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52" name="円/楕円 151"/>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53" name="テキスト ボックス 152"/>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89807</xdr:rowOff>
    </xdr:from>
    <xdr:to>
      <xdr:col>21</xdr:col>
      <xdr:colOff>412750</xdr:colOff>
      <xdr:row>16</xdr:row>
      <xdr:rowOff>19957</xdr:rowOff>
    </xdr:to>
    <xdr:sp macro="" textlink="">
      <xdr:nvSpPr>
        <xdr:cNvPr id="154" name="円/楕円 153"/>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30134</xdr:rowOff>
    </xdr:from>
    <xdr:ext cx="762000" cy="259045"/>
    <xdr:sp macro="" textlink="">
      <xdr:nvSpPr>
        <xdr:cNvPr id="155" name="テキスト ボックス 154"/>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6" name="円/楕円 155"/>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57" name="テキスト ボックス 156"/>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8" name="円/楕円 157"/>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59" name="テキスト ボックス 158"/>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対前年度比で</a:t>
          </a:r>
          <a:r>
            <a:rPr kumimoji="1" lang="en-US" altLang="ja-JP" sz="1200">
              <a:latin typeface="ＭＳ Ｐゴシック"/>
            </a:rPr>
            <a:t>0.5</a:t>
          </a:r>
          <a:r>
            <a:rPr kumimoji="1" lang="ja-JP" altLang="en-US" sz="1200">
              <a:latin typeface="ＭＳ Ｐゴシック"/>
            </a:rPr>
            <a:t>ポイント減少し，類似団体内平均値との乖離は</a:t>
          </a:r>
          <a:r>
            <a:rPr kumimoji="1" lang="en-US" altLang="ja-JP" sz="1200">
              <a:latin typeface="ＭＳ Ｐゴシック"/>
            </a:rPr>
            <a:t>0.9</a:t>
          </a:r>
          <a:r>
            <a:rPr kumimoji="1" lang="ja-JP" altLang="en-US" sz="1200">
              <a:latin typeface="ＭＳ Ｐゴシック"/>
            </a:rPr>
            <a:t>ポイントとなった。主な要因は，対象年齢を高校</a:t>
          </a:r>
          <a:r>
            <a:rPr kumimoji="1" lang="en-US" altLang="ja-JP" sz="1200">
              <a:latin typeface="ＭＳ Ｐゴシック"/>
            </a:rPr>
            <a:t>3</a:t>
          </a:r>
          <a:r>
            <a:rPr kumimoji="1" lang="ja-JP" altLang="en-US" sz="1200">
              <a:latin typeface="ＭＳ Ｐゴシック"/>
            </a:rPr>
            <a:t>年生までに拡充している子ども医療費助成金への基金繰入金の充当が挙げられる。</a:t>
          </a:r>
          <a:endParaRPr kumimoji="1" lang="en-US" altLang="ja-JP" sz="1200">
            <a:latin typeface="ＭＳ Ｐゴシック"/>
          </a:endParaRPr>
        </a:p>
        <a:p>
          <a:r>
            <a:rPr kumimoji="1" lang="ja-JP" altLang="en-US" sz="1200">
              <a:latin typeface="ＭＳ Ｐゴシック"/>
            </a:rPr>
            <a:t>　今後も扶助費の増加は見込まれるため，歳出ベースでは資格審査の適正化や単独扶助費の見直し検討，歳入ベースでは，経常的な一般財源を確保するため，定住対策や税収確保に努め，扶助費上昇の抑制を図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86178</xdr:rowOff>
    </xdr:to>
    <xdr:cxnSp macro="">
      <xdr:nvCxnSpPr>
        <xdr:cNvPr id="194" name="直線コネクタ 193"/>
        <xdr:cNvCxnSpPr/>
      </xdr:nvCxnSpPr>
      <xdr:spPr>
        <a:xfrm flipV="1">
          <a:off x="3987800" y="97771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86178</xdr:rowOff>
    </xdr:to>
    <xdr:cxnSp macro="">
      <xdr:nvCxnSpPr>
        <xdr:cNvPr id="197" name="直線コネクタ 196"/>
        <xdr:cNvCxnSpPr/>
      </xdr:nvCxnSpPr>
      <xdr:spPr>
        <a:xfrm>
          <a:off x="3098800" y="97935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9" name="テキスト ボックス 19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20865</xdr:rowOff>
    </xdr:to>
    <xdr:cxnSp macro="">
      <xdr:nvCxnSpPr>
        <xdr:cNvPr id="200" name="直線コネクタ 199"/>
        <xdr:cNvCxnSpPr/>
      </xdr:nvCxnSpPr>
      <xdr:spPr>
        <a:xfrm>
          <a:off x="2209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57</xdr:row>
      <xdr:rowOff>4535</xdr:rowOff>
    </xdr:to>
    <xdr:cxnSp macro="">
      <xdr:nvCxnSpPr>
        <xdr:cNvPr id="203" name="直線コネクタ 202"/>
        <xdr:cNvCxnSpPr/>
      </xdr:nvCxnSpPr>
      <xdr:spPr>
        <a:xfrm>
          <a:off x="1320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13" name="円/楕円 21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4"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35378</xdr:rowOff>
    </xdr:from>
    <xdr:to>
      <xdr:col>5</xdr:col>
      <xdr:colOff>600075</xdr:colOff>
      <xdr:row>57</xdr:row>
      <xdr:rowOff>136978</xdr:rowOff>
    </xdr:to>
    <xdr:sp macro="" textlink="">
      <xdr:nvSpPr>
        <xdr:cNvPr id="215" name="円/楕円 214"/>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216" name="テキスト ボックス 215"/>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7" name="円/楕円 216"/>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18" name="テキスト ボックス 217"/>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9" name="円/楕円 218"/>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20" name="テキスト ボックス 219"/>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21" name="円/楕円 220"/>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22" name="テキスト ボックス 221"/>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その他の大きな割合を占めるのは繰出金であるが，繰出金の経常的経費は，平成</a:t>
          </a:r>
          <a:r>
            <a:rPr kumimoji="1" lang="en-US" altLang="ja-JP" sz="1200">
              <a:latin typeface="ＭＳ Ｐゴシック"/>
            </a:rPr>
            <a:t>27</a:t>
          </a:r>
          <a:r>
            <a:rPr kumimoji="1" lang="ja-JP" altLang="en-US" sz="1200">
              <a:latin typeface="ＭＳ Ｐゴシック"/>
            </a:rPr>
            <a:t>年度の</a:t>
          </a:r>
          <a:r>
            <a:rPr kumimoji="1" lang="en-US" altLang="ja-JP" sz="1200">
              <a:latin typeface="ＭＳ Ｐゴシック"/>
            </a:rPr>
            <a:t>726,713</a:t>
          </a:r>
          <a:r>
            <a:rPr kumimoji="1" lang="ja-JP" altLang="en-US" sz="1200">
              <a:latin typeface="ＭＳ Ｐゴシック"/>
            </a:rPr>
            <a:t>千円から，平成</a:t>
          </a:r>
          <a:r>
            <a:rPr kumimoji="1" lang="en-US" altLang="ja-JP" sz="1200">
              <a:latin typeface="ＭＳ Ｐゴシック"/>
            </a:rPr>
            <a:t>28</a:t>
          </a:r>
          <a:r>
            <a:rPr kumimoji="1" lang="ja-JP" altLang="en-US" sz="1200">
              <a:latin typeface="ＭＳ Ｐゴシック"/>
            </a:rPr>
            <a:t>年度の</a:t>
          </a:r>
          <a:r>
            <a:rPr kumimoji="1" lang="en-US" altLang="ja-JP" sz="1200">
              <a:latin typeface="ＭＳ Ｐゴシック"/>
            </a:rPr>
            <a:t>729,884</a:t>
          </a:r>
          <a:r>
            <a:rPr kumimoji="1" lang="ja-JP" altLang="en-US" sz="1200">
              <a:latin typeface="ＭＳ Ｐゴシック"/>
            </a:rPr>
            <a:t>千円と大きな変動はなく，経常一般財源及び臨時財政対策債が減となっているため，その他の経常収支比率は</a:t>
          </a:r>
          <a:r>
            <a:rPr kumimoji="1" lang="en-US" altLang="ja-JP" sz="1200">
              <a:latin typeface="ＭＳ Ｐゴシック"/>
            </a:rPr>
            <a:t>0.8</a:t>
          </a:r>
          <a:r>
            <a:rPr kumimoji="1" lang="ja-JP" altLang="en-US" sz="1200">
              <a:latin typeface="ＭＳ Ｐゴシック"/>
            </a:rPr>
            <a:t>ポイント増加した。</a:t>
          </a:r>
        </a:p>
        <a:p>
          <a:r>
            <a:rPr kumimoji="1" lang="ja-JP" altLang="en-US" sz="1200">
              <a:latin typeface="ＭＳ Ｐゴシック"/>
            </a:rPr>
            <a:t>　国民健康保険事業，介護保険事業及び公共下水道事業等の目的税や使用料等の徴収体制の強化を図り，引き続き繰出金基準を超える繰出金の抑制を図る。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57</xdr:row>
      <xdr:rowOff>31750</xdr:rowOff>
    </xdr:to>
    <xdr:cxnSp macro="">
      <xdr:nvCxnSpPr>
        <xdr:cNvPr id="255" name="直線コネクタ 254"/>
        <xdr:cNvCxnSpPr/>
      </xdr:nvCxnSpPr>
      <xdr:spPr>
        <a:xfrm>
          <a:off x="15671800" y="9743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1270</xdr:rowOff>
    </xdr:to>
    <xdr:cxnSp macro="">
      <xdr:nvCxnSpPr>
        <xdr:cNvPr id="258" name="直線コネクタ 257"/>
        <xdr:cNvCxnSpPr/>
      </xdr:nvCxnSpPr>
      <xdr:spPr>
        <a:xfrm flipV="1">
          <a:off x="14782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1270</xdr:rowOff>
    </xdr:to>
    <xdr:cxnSp macro="">
      <xdr:nvCxnSpPr>
        <xdr:cNvPr id="261" name="直線コネクタ 260"/>
        <xdr:cNvCxnSpPr/>
      </xdr:nvCxnSpPr>
      <xdr:spPr>
        <a:xfrm>
          <a:off x="13893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56</xdr:row>
      <xdr:rowOff>142240</xdr:rowOff>
    </xdr:to>
    <xdr:cxnSp macro="">
      <xdr:nvCxnSpPr>
        <xdr:cNvPr id="264" name="直線コネクタ 263"/>
        <xdr:cNvCxnSpPr/>
      </xdr:nvCxnSpPr>
      <xdr:spPr>
        <a:xfrm>
          <a:off x="13004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4" name="円/楕円 273"/>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75"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6" name="円/楕円 275"/>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7" name="テキスト ボックス 276"/>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8" name="円/楕円 277"/>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79" name="テキスト ボックス 27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80" name="円/楕円 279"/>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81" name="テキスト ボックス 280"/>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82" name="円/楕円 281"/>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83" name="テキスト ボックス 282"/>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補助費等の経常的経費は，平成</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463,997</a:t>
          </a:r>
          <a:r>
            <a:rPr kumimoji="1" lang="ja-JP" altLang="en-US" sz="1300">
              <a:latin typeface="ＭＳ Ｐゴシック"/>
            </a:rPr>
            <a:t>千円から，平成</a:t>
          </a:r>
          <a:r>
            <a:rPr kumimoji="1" lang="en-US" altLang="ja-JP" sz="1300">
              <a:latin typeface="ＭＳ Ｐゴシック"/>
            </a:rPr>
            <a:t>28</a:t>
          </a:r>
          <a:r>
            <a:rPr kumimoji="1" lang="ja-JP" altLang="en-US" sz="1300">
              <a:latin typeface="ＭＳ Ｐゴシック"/>
            </a:rPr>
            <a:t>年度の</a:t>
          </a:r>
          <a:r>
            <a:rPr kumimoji="1" lang="en-US" altLang="ja-JP" sz="1300">
              <a:latin typeface="ＭＳ Ｐゴシック"/>
            </a:rPr>
            <a:t>459,041</a:t>
          </a:r>
          <a:r>
            <a:rPr kumimoji="1" lang="ja-JP" altLang="en-US" sz="1300">
              <a:latin typeface="ＭＳ Ｐゴシック"/>
            </a:rPr>
            <a:t>千円と</a:t>
          </a:r>
          <a:r>
            <a:rPr kumimoji="1" lang="en-US" altLang="ja-JP" sz="1300">
              <a:latin typeface="ＭＳ Ｐゴシック"/>
            </a:rPr>
            <a:t>4,956</a:t>
          </a:r>
          <a:r>
            <a:rPr kumimoji="1" lang="ja-JP" altLang="en-US" sz="1300">
              <a:latin typeface="ＭＳ Ｐゴシック"/>
            </a:rPr>
            <a:t>千円の減となっているが，経常一般財源及び臨時財政対策債が減となっているため，補助費等の経常収支比率は</a:t>
          </a:r>
          <a:r>
            <a:rPr kumimoji="1" lang="en-US" altLang="ja-JP" sz="1300">
              <a:latin typeface="ＭＳ Ｐゴシック"/>
            </a:rPr>
            <a:t>0.2</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今後も，負担金及び補助金について，目的や事業の効果等を客観的に検証できるように努め，目的を達成した事業については廃止を検討する等，抑制に努める。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61686</xdr:rowOff>
    </xdr:from>
    <xdr:to>
      <xdr:col>24</xdr:col>
      <xdr:colOff>31750</xdr:colOff>
      <xdr:row>34</xdr:row>
      <xdr:rowOff>74749</xdr:rowOff>
    </xdr:to>
    <xdr:cxnSp macro="">
      <xdr:nvCxnSpPr>
        <xdr:cNvPr id="318" name="直線コネクタ 317"/>
        <xdr:cNvCxnSpPr/>
      </xdr:nvCxnSpPr>
      <xdr:spPr>
        <a:xfrm>
          <a:off x="15671800" y="589098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61686</xdr:rowOff>
    </xdr:from>
    <xdr:to>
      <xdr:col>22</xdr:col>
      <xdr:colOff>565150</xdr:colOff>
      <xdr:row>34</xdr:row>
      <xdr:rowOff>68217</xdr:rowOff>
    </xdr:to>
    <xdr:cxnSp macro="">
      <xdr:nvCxnSpPr>
        <xdr:cNvPr id="321" name="直線コネクタ 320"/>
        <xdr:cNvCxnSpPr/>
      </xdr:nvCxnSpPr>
      <xdr:spPr>
        <a:xfrm flipV="1">
          <a:off x="14782800" y="58909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68217</xdr:rowOff>
    </xdr:from>
    <xdr:to>
      <xdr:col>21</xdr:col>
      <xdr:colOff>361950</xdr:colOff>
      <xdr:row>34</xdr:row>
      <xdr:rowOff>107406</xdr:rowOff>
    </xdr:to>
    <xdr:cxnSp macro="">
      <xdr:nvCxnSpPr>
        <xdr:cNvPr id="324" name="直線コネクタ 323"/>
        <xdr:cNvCxnSpPr/>
      </xdr:nvCxnSpPr>
      <xdr:spPr>
        <a:xfrm flipV="1">
          <a:off x="13893800" y="58975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100874</xdr:rowOff>
    </xdr:from>
    <xdr:to>
      <xdr:col>20</xdr:col>
      <xdr:colOff>158750</xdr:colOff>
      <xdr:row>34</xdr:row>
      <xdr:rowOff>107406</xdr:rowOff>
    </xdr:to>
    <xdr:cxnSp macro="">
      <xdr:nvCxnSpPr>
        <xdr:cNvPr id="327" name="直線コネクタ 326"/>
        <xdr:cNvCxnSpPr/>
      </xdr:nvCxnSpPr>
      <xdr:spPr>
        <a:xfrm>
          <a:off x="13004800" y="59301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9" name="テキスト ボックス 328"/>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15620</xdr:rowOff>
    </xdr:from>
    <xdr:ext cx="762000" cy="259045"/>
    <xdr:sp macro="" textlink="">
      <xdr:nvSpPr>
        <xdr:cNvPr id="331" name="テキスト ボックス 330"/>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23949</xdr:rowOff>
    </xdr:from>
    <xdr:to>
      <xdr:col>24</xdr:col>
      <xdr:colOff>82550</xdr:colOff>
      <xdr:row>34</xdr:row>
      <xdr:rowOff>125549</xdr:rowOff>
    </xdr:to>
    <xdr:sp macro="" textlink="">
      <xdr:nvSpPr>
        <xdr:cNvPr id="337" name="円/楕円 336"/>
        <xdr:cNvSpPr/>
      </xdr:nvSpPr>
      <xdr:spPr>
        <a:xfrm>
          <a:off x="164592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103976</xdr:rowOff>
    </xdr:from>
    <xdr:ext cx="762000" cy="259045"/>
    <xdr:sp macro="" textlink="">
      <xdr:nvSpPr>
        <xdr:cNvPr id="338" name="補助費等該当値テキスト"/>
        <xdr:cNvSpPr txBox="1"/>
      </xdr:nvSpPr>
      <xdr:spPr>
        <a:xfrm>
          <a:off x="16598900" y="57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10886</xdr:rowOff>
    </xdr:from>
    <xdr:to>
      <xdr:col>22</xdr:col>
      <xdr:colOff>615950</xdr:colOff>
      <xdr:row>34</xdr:row>
      <xdr:rowOff>112486</xdr:rowOff>
    </xdr:to>
    <xdr:sp macro="" textlink="">
      <xdr:nvSpPr>
        <xdr:cNvPr id="339" name="円/楕円 338"/>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122663</xdr:rowOff>
    </xdr:from>
    <xdr:ext cx="736600" cy="259045"/>
    <xdr:sp macro="" textlink="">
      <xdr:nvSpPr>
        <xdr:cNvPr id="340" name="テキスト ボックス 339"/>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17417</xdr:rowOff>
    </xdr:from>
    <xdr:to>
      <xdr:col>21</xdr:col>
      <xdr:colOff>412750</xdr:colOff>
      <xdr:row>34</xdr:row>
      <xdr:rowOff>119017</xdr:rowOff>
    </xdr:to>
    <xdr:sp macro="" textlink="">
      <xdr:nvSpPr>
        <xdr:cNvPr id="341" name="円/楕円 340"/>
        <xdr:cNvSpPr/>
      </xdr:nvSpPr>
      <xdr:spPr>
        <a:xfrm>
          <a:off x="14732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129194</xdr:rowOff>
    </xdr:from>
    <xdr:ext cx="762000" cy="259045"/>
    <xdr:sp macro="" textlink="">
      <xdr:nvSpPr>
        <xdr:cNvPr id="342" name="テキスト ボックス 341"/>
        <xdr:cNvSpPr txBox="1"/>
      </xdr:nvSpPr>
      <xdr:spPr>
        <a:xfrm>
          <a:off x="14401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56606</xdr:rowOff>
    </xdr:from>
    <xdr:to>
      <xdr:col>20</xdr:col>
      <xdr:colOff>209550</xdr:colOff>
      <xdr:row>34</xdr:row>
      <xdr:rowOff>158206</xdr:rowOff>
    </xdr:to>
    <xdr:sp macro="" textlink="">
      <xdr:nvSpPr>
        <xdr:cNvPr id="343" name="円/楕円 342"/>
        <xdr:cNvSpPr/>
      </xdr:nvSpPr>
      <xdr:spPr>
        <a:xfrm>
          <a:off x="13843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168383</xdr:rowOff>
    </xdr:from>
    <xdr:ext cx="762000" cy="259045"/>
    <xdr:sp macro="" textlink="">
      <xdr:nvSpPr>
        <xdr:cNvPr id="344" name="テキスト ボックス 343"/>
        <xdr:cNvSpPr txBox="1"/>
      </xdr:nvSpPr>
      <xdr:spPr>
        <a:xfrm>
          <a:off x="13512800" y="5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50074</xdr:rowOff>
    </xdr:from>
    <xdr:to>
      <xdr:col>19</xdr:col>
      <xdr:colOff>6350</xdr:colOff>
      <xdr:row>34</xdr:row>
      <xdr:rowOff>151674</xdr:rowOff>
    </xdr:to>
    <xdr:sp macro="" textlink="">
      <xdr:nvSpPr>
        <xdr:cNvPr id="345" name="円/楕円 344"/>
        <xdr:cNvSpPr/>
      </xdr:nvSpPr>
      <xdr:spPr>
        <a:xfrm>
          <a:off x="12954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161851</xdr:rowOff>
    </xdr:from>
    <xdr:ext cx="762000" cy="259045"/>
    <xdr:sp macro="" textlink="">
      <xdr:nvSpPr>
        <xdr:cNvPr id="346" name="テキスト ボックス 345"/>
        <xdr:cNvSpPr txBox="1"/>
      </xdr:nvSpPr>
      <xdr:spPr>
        <a:xfrm>
          <a:off x="12623800" y="56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公債費の決算額は，平成</a:t>
          </a:r>
          <a:r>
            <a:rPr kumimoji="1" lang="en-US" altLang="ja-JP" sz="1200">
              <a:latin typeface="ＭＳ Ｐゴシック"/>
            </a:rPr>
            <a:t>27</a:t>
          </a:r>
          <a:r>
            <a:rPr kumimoji="1" lang="ja-JP" altLang="en-US" sz="1200">
              <a:latin typeface="ＭＳ Ｐゴシック"/>
            </a:rPr>
            <a:t>年度の</a:t>
          </a:r>
          <a:r>
            <a:rPr kumimoji="1" lang="en-US" altLang="ja-JP" sz="1200">
              <a:latin typeface="ＭＳ Ｐゴシック"/>
            </a:rPr>
            <a:t>986,060</a:t>
          </a:r>
          <a:r>
            <a:rPr kumimoji="1" lang="ja-JP" altLang="en-US" sz="1200">
              <a:latin typeface="ＭＳ Ｐゴシック"/>
            </a:rPr>
            <a:t>千円から平成</a:t>
          </a:r>
          <a:r>
            <a:rPr kumimoji="1" lang="en-US" altLang="ja-JP" sz="1200">
              <a:latin typeface="ＭＳ Ｐゴシック"/>
            </a:rPr>
            <a:t>28</a:t>
          </a:r>
          <a:r>
            <a:rPr kumimoji="1" lang="ja-JP" altLang="en-US" sz="1200">
              <a:latin typeface="ＭＳ Ｐゴシック"/>
            </a:rPr>
            <a:t>年度の</a:t>
          </a:r>
          <a:r>
            <a:rPr kumimoji="1" lang="en-US" altLang="ja-JP" sz="1200">
              <a:latin typeface="ＭＳ Ｐゴシック"/>
            </a:rPr>
            <a:t>981,882</a:t>
          </a:r>
          <a:r>
            <a:rPr kumimoji="1" lang="ja-JP" altLang="en-US" sz="1200">
              <a:latin typeface="ＭＳ Ｐゴシック"/>
            </a:rPr>
            <a:t>千円と</a:t>
          </a:r>
          <a:r>
            <a:rPr kumimoji="1" lang="en-US" altLang="ja-JP" sz="1200">
              <a:latin typeface="ＭＳ Ｐゴシック"/>
            </a:rPr>
            <a:t>4,178</a:t>
          </a:r>
          <a:r>
            <a:rPr kumimoji="1" lang="ja-JP" altLang="en-US" sz="1200">
              <a:latin typeface="ＭＳ Ｐゴシック"/>
            </a:rPr>
            <a:t>千円の減となっているが，経常一般財源及び臨時財政対策債が減となっているため，経常収支比率は</a:t>
          </a:r>
          <a:r>
            <a:rPr kumimoji="1" lang="en-US" altLang="ja-JP" sz="1200">
              <a:latin typeface="ＭＳ Ｐゴシック"/>
            </a:rPr>
            <a:t>1.0</a:t>
          </a:r>
          <a:r>
            <a:rPr kumimoji="1" lang="ja-JP" altLang="en-US" sz="1200">
              <a:latin typeface="ＭＳ Ｐゴシック"/>
            </a:rPr>
            <a:t>ポイント増加した。これまで，補償金免除の地方債繰上償還制度の活用や，地方債をなるべく発行しない方針により，公債費抑制を図ってきたが，公共施設の老朽対策等が見込まれるため，単年度ごとの地方債発行の上限額を当該年度の元金償還額以内に設定するとともに，交付税措置のある有利な起債を活用する等，財政負担の軽減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144145</xdr:rowOff>
    </xdr:from>
    <xdr:to>
      <xdr:col>7</xdr:col>
      <xdr:colOff>15875</xdr:colOff>
      <xdr:row>78</xdr:row>
      <xdr:rowOff>29845</xdr:rowOff>
    </xdr:to>
    <xdr:cxnSp macro="">
      <xdr:nvCxnSpPr>
        <xdr:cNvPr id="375" name="直線コネクタ 374"/>
        <xdr:cNvCxnSpPr/>
      </xdr:nvCxnSpPr>
      <xdr:spPr>
        <a:xfrm>
          <a:off x="3987800" y="133457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6"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132714</xdr:rowOff>
    </xdr:from>
    <xdr:to>
      <xdr:col>5</xdr:col>
      <xdr:colOff>549275</xdr:colOff>
      <xdr:row>77</xdr:row>
      <xdr:rowOff>144145</xdr:rowOff>
    </xdr:to>
    <xdr:cxnSp macro="">
      <xdr:nvCxnSpPr>
        <xdr:cNvPr id="378" name="直線コネクタ 377"/>
        <xdr:cNvCxnSpPr/>
      </xdr:nvCxnSpPr>
      <xdr:spPr>
        <a:xfrm>
          <a:off x="3098800" y="133343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132714</xdr:rowOff>
    </xdr:from>
    <xdr:to>
      <xdr:col>4</xdr:col>
      <xdr:colOff>346075</xdr:colOff>
      <xdr:row>78</xdr:row>
      <xdr:rowOff>1270</xdr:rowOff>
    </xdr:to>
    <xdr:cxnSp macro="">
      <xdr:nvCxnSpPr>
        <xdr:cNvPr id="381" name="直線コネクタ 380"/>
        <xdr:cNvCxnSpPr/>
      </xdr:nvCxnSpPr>
      <xdr:spPr>
        <a:xfrm flipV="1">
          <a:off x="2209800" y="133343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3" name="テキスト ボックス 382"/>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109855</xdr:rowOff>
    </xdr:from>
    <xdr:to>
      <xdr:col>3</xdr:col>
      <xdr:colOff>142875</xdr:colOff>
      <xdr:row>78</xdr:row>
      <xdr:rowOff>1270</xdr:rowOff>
    </xdr:to>
    <xdr:cxnSp macro="">
      <xdr:nvCxnSpPr>
        <xdr:cNvPr id="384" name="直線コネクタ 383"/>
        <xdr:cNvCxnSpPr/>
      </xdr:nvCxnSpPr>
      <xdr:spPr>
        <a:xfrm>
          <a:off x="1320800" y="13311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6" name="テキスト ボックス 385"/>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150495</xdr:rowOff>
    </xdr:from>
    <xdr:to>
      <xdr:col>7</xdr:col>
      <xdr:colOff>66675</xdr:colOff>
      <xdr:row>78</xdr:row>
      <xdr:rowOff>80645</xdr:rowOff>
    </xdr:to>
    <xdr:sp macro="" textlink="">
      <xdr:nvSpPr>
        <xdr:cNvPr id="394" name="円/楕円 393"/>
        <xdr:cNvSpPr/>
      </xdr:nvSpPr>
      <xdr:spPr>
        <a:xfrm>
          <a:off x="47752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122572</xdr:rowOff>
    </xdr:from>
    <xdr:ext cx="762000" cy="259045"/>
    <xdr:sp macro="" textlink="">
      <xdr:nvSpPr>
        <xdr:cNvPr id="395" name="公債費該当値テキスト"/>
        <xdr:cNvSpPr txBox="1"/>
      </xdr:nvSpPr>
      <xdr:spPr>
        <a:xfrm>
          <a:off x="49149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93345</xdr:rowOff>
    </xdr:from>
    <xdr:to>
      <xdr:col>5</xdr:col>
      <xdr:colOff>600075</xdr:colOff>
      <xdr:row>78</xdr:row>
      <xdr:rowOff>23495</xdr:rowOff>
    </xdr:to>
    <xdr:sp macro="" textlink="">
      <xdr:nvSpPr>
        <xdr:cNvPr id="396" name="円/楕円 395"/>
        <xdr:cNvSpPr/>
      </xdr:nvSpPr>
      <xdr:spPr>
        <a:xfrm>
          <a:off x="3937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97" name="テキスト ボックス 39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81914</xdr:rowOff>
    </xdr:from>
    <xdr:to>
      <xdr:col>4</xdr:col>
      <xdr:colOff>396875</xdr:colOff>
      <xdr:row>78</xdr:row>
      <xdr:rowOff>12064</xdr:rowOff>
    </xdr:to>
    <xdr:sp macro="" textlink="">
      <xdr:nvSpPr>
        <xdr:cNvPr id="398" name="円/楕円 397"/>
        <xdr:cNvSpPr/>
      </xdr:nvSpPr>
      <xdr:spPr>
        <a:xfrm>
          <a:off x="3048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168291</xdr:rowOff>
    </xdr:from>
    <xdr:ext cx="762000" cy="259045"/>
    <xdr:sp macro="" textlink="">
      <xdr:nvSpPr>
        <xdr:cNvPr id="399" name="テキスト ボックス 398"/>
        <xdr:cNvSpPr txBox="1"/>
      </xdr:nvSpPr>
      <xdr:spPr>
        <a:xfrm>
          <a:off x="2717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121920</xdr:rowOff>
    </xdr:from>
    <xdr:to>
      <xdr:col>3</xdr:col>
      <xdr:colOff>193675</xdr:colOff>
      <xdr:row>78</xdr:row>
      <xdr:rowOff>52070</xdr:rowOff>
    </xdr:to>
    <xdr:sp macro="" textlink="">
      <xdr:nvSpPr>
        <xdr:cNvPr id="400" name="円/楕円 399"/>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36847</xdr:rowOff>
    </xdr:from>
    <xdr:ext cx="762000" cy="259045"/>
    <xdr:sp macro="" textlink="">
      <xdr:nvSpPr>
        <xdr:cNvPr id="401" name="テキスト ボックス 400"/>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59055</xdr:rowOff>
    </xdr:from>
    <xdr:to>
      <xdr:col>1</xdr:col>
      <xdr:colOff>676275</xdr:colOff>
      <xdr:row>77</xdr:row>
      <xdr:rowOff>160655</xdr:rowOff>
    </xdr:to>
    <xdr:sp macro="" textlink="">
      <xdr:nvSpPr>
        <xdr:cNvPr id="402" name="円/楕円 401"/>
        <xdr:cNvSpPr/>
      </xdr:nvSpPr>
      <xdr:spPr>
        <a:xfrm>
          <a:off x="1270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170832</xdr:rowOff>
    </xdr:from>
    <xdr:ext cx="762000" cy="259045"/>
    <xdr:sp macro="" textlink="">
      <xdr:nvSpPr>
        <xdr:cNvPr id="403" name="テキスト ボックス 402"/>
        <xdr:cNvSpPr txBox="1"/>
      </xdr:nvSpPr>
      <xdr:spPr>
        <a:xfrm>
          <a:off x="939800" y="1302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1.8</a:t>
          </a:r>
          <a:r>
            <a:rPr kumimoji="1" lang="ja-JP" altLang="en-US" sz="1300">
              <a:latin typeface="ＭＳ Ｐゴシック"/>
            </a:rPr>
            <a:t>ポイント減少し，３年連続の改善となった。大きな要因は，物件費等への基金繰入金の充当が挙げられる。</a:t>
          </a:r>
          <a:endParaRPr kumimoji="1" lang="en-US" altLang="ja-JP" sz="1300">
            <a:latin typeface="ＭＳ Ｐゴシック"/>
          </a:endParaRPr>
        </a:p>
        <a:p>
          <a:r>
            <a:rPr kumimoji="1" lang="ja-JP" altLang="en-US" sz="1300">
              <a:latin typeface="ＭＳ Ｐゴシック"/>
            </a:rPr>
            <a:t>　今回，類似団体内平均値を</a:t>
          </a:r>
          <a:r>
            <a:rPr kumimoji="1" lang="ja-JP" altLang="en-US" sz="1300">
              <a:solidFill>
                <a:sysClr val="windowText" lastClr="000000"/>
              </a:solidFill>
              <a:latin typeface="ＭＳ Ｐゴシック"/>
            </a:rPr>
            <a:t>下</a:t>
          </a:r>
          <a:r>
            <a:rPr kumimoji="1" lang="ja-JP" altLang="en-US" sz="1300">
              <a:latin typeface="ＭＳ Ｐゴシック"/>
            </a:rPr>
            <a:t>回る数値となったが，今後も引き続き，事務事業見直しを行い，メリハリをつけた予算編成に取り組みたい。</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xdr:rowOff>
    </xdr:from>
    <xdr:to>
      <xdr:col>24</xdr:col>
      <xdr:colOff>31750</xdr:colOff>
      <xdr:row>76</xdr:row>
      <xdr:rowOff>73661</xdr:rowOff>
    </xdr:to>
    <xdr:cxnSp macro="">
      <xdr:nvCxnSpPr>
        <xdr:cNvPr id="436" name="直線コネクタ 435"/>
        <xdr:cNvCxnSpPr/>
      </xdr:nvCxnSpPr>
      <xdr:spPr>
        <a:xfrm flipV="1">
          <a:off x="15671800" y="130352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77</xdr:row>
      <xdr:rowOff>5080</xdr:rowOff>
    </xdr:to>
    <xdr:cxnSp macro="">
      <xdr:nvCxnSpPr>
        <xdr:cNvPr id="439" name="直線コネクタ 438"/>
        <xdr:cNvCxnSpPr/>
      </xdr:nvCxnSpPr>
      <xdr:spPr>
        <a:xfrm flipV="1">
          <a:off x="14782800" y="131038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1" name="テキスト ボックス 440"/>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20320</xdr:rowOff>
    </xdr:to>
    <xdr:cxnSp macro="">
      <xdr:nvCxnSpPr>
        <xdr:cNvPr id="442" name="直線コネクタ 441"/>
        <xdr:cNvCxnSpPr/>
      </xdr:nvCxnSpPr>
      <xdr:spPr>
        <a:xfrm flipV="1">
          <a:off x="13893800" y="13206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20320</xdr:rowOff>
    </xdr:to>
    <xdr:cxnSp macro="">
      <xdr:nvCxnSpPr>
        <xdr:cNvPr id="445" name="直線コネクタ 444"/>
        <xdr:cNvCxnSpPr/>
      </xdr:nvCxnSpPr>
      <xdr:spPr>
        <a:xfrm>
          <a:off x="13004800" y="132029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125730</xdr:rowOff>
    </xdr:from>
    <xdr:to>
      <xdr:col>24</xdr:col>
      <xdr:colOff>82550</xdr:colOff>
      <xdr:row>76</xdr:row>
      <xdr:rowOff>55880</xdr:rowOff>
    </xdr:to>
    <xdr:sp macro="" textlink="">
      <xdr:nvSpPr>
        <xdr:cNvPr id="455" name="円/楕円 454"/>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142257</xdr:rowOff>
    </xdr:from>
    <xdr:ext cx="762000" cy="259045"/>
    <xdr:sp macro="" textlink="">
      <xdr:nvSpPr>
        <xdr:cNvPr id="456" name="公債費以外該当値テキスト"/>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7" name="円/楕円 456"/>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134637</xdr:rowOff>
    </xdr:from>
    <xdr:ext cx="736600" cy="259045"/>
    <xdr:sp macro="" textlink="">
      <xdr:nvSpPr>
        <xdr:cNvPr id="458" name="テキスト ボックス 457"/>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59" name="円/楕円 458"/>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40657</xdr:rowOff>
    </xdr:from>
    <xdr:ext cx="762000" cy="259045"/>
    <xdr:sp macro="" textlink="">
      <xdr:nvSpPr>
        <xdr:cNvPr id="460" name="テキスト ボックス 459"/>
        <xdr:cNvSpPr txBox="1"/>
      </xdr:nvSpPr>
      <xdr:spPr>
        <a:xfrm>
          <a:off x="14401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61" name="円/楕円 460"/>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55897</xdr:rowOff>
    </xdr:from>
    <xdr:ext cx="762000" cy="259045"/>
    <xdr:sp macro="" textlink="">
      <xdr:nvSpPr>
        <xdr:cNvPr id="462" name="テキスト ボックス 461"/>
        <xdr:cNvSpPr txBox="1"/>
      </xdr:nvSpPr>
      <xdr:spPr>
        <a:xfrm>
          <a:off x="13512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63" name="円/楕円 462"/>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64" name="テキスト ボックス 463"/>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鹿児島県大崎町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72909</xdr:rowOff>
    </xdr:from>
    <xdr:to>
      <xdr:col>4</xdr:col>
      <xdr:colOff>1117600</xdr:colOff>
      <xdr:row>18</xdr:row>
      <xdr:rowOff>75532</xdr:rowOff>
    </xdr:to>
    <xdr:cxnSp macro="">
      <xdr:nvCxnSpPr>
        <xdr:cNvPr id="52" name="直線コネクタ 51"/>
        <xdr:cNvCxnSpPr/>
      </xdr:nvCxnSpPr>
      <xdr:spPr bwMode="auto">
        <a:xfrm flipV="1">
          <a:off x="5003800" y="3206634"/>
          <a:ext cx="647700" cy="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75532</xdr:rowOff>
    </xdr:from>
    <xdr:to>
      <xdr:col>4</xdr:col>
      <xdr:colOff>469900</xdr:colOff>
      <xdr:row>18</xdr:row>
      <xdr:rowOff>81041</xdr:rowOff>
    </xdr:to>
    <xdr:cxnSp macro="">
      <xdr:nvCxnSpPr>
        <xdr:cNvPr id="55" name="直線コネクタ 54"/>
        <xdr:cNvCxnSpPr/>
      </xdr:nvCxnSpPr>
      <xdr:spPr bwMode="auto">
        <a:xfrm flipV="1">
          <a:off x="4305300" y="3209257"/>
          <a:ext cx="698500" cy="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81041</xdr:rowOff>
    </xdr:from>
    <xdr:to>
      <xdr:col>3</xdr:col>
      <xdr:colOff>904875</xdr:colOff>
      <xdr:row>18</xdr:row>
      <xdr:rowOff>101963</xdr:rowOff>
    </xdr:to>
    <xdr:cxnSp macro="">
      <xdr:nvCxnSpPr>
        <xdr:cNvPr id="58" name="直線コネクタ 57"/>
        <xdr:cNvCxnSpPr/>
      </xdr:nvCxnSpPr>
      <xdr:spPr bwMode="auto">
        <a:xfrm flipV="1">
          <a:off x="3606800" y="3214766"/>
          <a:ext cx="698500" cy="20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59432</xdr:rowOff>
    </xdr:from>
    <xdr:to>
      <xdr:col>3</xdr:col>
      <xdr:colOff>206375</xdr:colOff>
      <xdr:row>18</xdr:row>
      <xdr:rowOff>101963</xdr:rowOff>
    </xdr:to>
    <xdr:cxnSp macro="">
      <xdr:nvCxnSpPr>
        <xdr:cNvPr id="61" name="直線コネクタ 60"/>
        <xdr:cNvCxnSpPr/>
      </xdr:nvCxnSpPr>
      <xdr:spPr bwMode="auto">
        <a:xfrm>
          <a:off x="2908300" y="3193157"/>
          <a:ext cx="698500" cy="42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22109</xdr:rowOff>
    </xdr:from>
    <xdr:to>
      <xdr:col>5</xdr:col>
      <xdr:colOff>34925</xdr:colOff>
      <xdr:row>18</xdr:row>
      <xdr:rowOff>123709</xdr:rowOff>
    </xdr:to>
    <xdr:sp macro="" textlink="">
      <xdr:nvSpPr>
        <xdr:cNvPr id="71" name="円/楕円 70"/>
        <xdr:cNvSpPr/>
      </xdr:nvSpPr>
      <xdr:spPr bwMode="auto">
        <a:xfrm>
          <a:off x="5600700" y="315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165636</xdr:rowOff>
    </xdr:from>
    <xdr:ext cx="762000" cy="259045"/>
    <xdr:sp macro="" textlink="">
      <xdr:nvSpPr>
        <xdr:cNvPr id="72" name="人口1人当たり決算額の推移該当値テキスト130"/>
        <xdr:cNvSpPr txBox="1"/>
      </xdr:nvSpPr>
      <xdr:spPr>
        <a:xfrm>
          <a:off x="5740400" y="31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24732</xdr:rowOff>
    </xdr:from>
    <xdr:to>
      <xdr:col>4</xdr:col>
      <xdr:colOff>520700</xdr:colOff>
      <xdr:row>18</xdr:row>
      <xdr:rowOff>126333</xdr:rowOff>
    </xdr:to>
    <xdr:sp macro="" textlink="">
      <xdr:nvSpPr>
        <xdr:cNvPr id="73" name="円/楕円 72"/>
        <xdr:cNvSpPr/>
      </xdr:nvSpPr>
      <xdr:spPr bwMode="auto">
        <a:xfrm>
          <a:off x="4953000" y="31584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111109</xdr:rowOff>
    </xdr:from>
    <xdr:ext cx="736600" cy="259045"/>
    <xdr:sp macro="" textlink="">
      <xdr:nvSpPr>
        <xdr:cNvPr id="74" name="テキスト ボックス 73"/>
        <xdr:cNvSpPr txBox="1"/>
      </xdr:nvSpPr>
      <xdr:spPr>
        <a:xfrm>
          <a:off x="4622800" y="324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96,853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30241</xdr:rowOff>
    </xdr:from>
    <xdr:to>
      <xdr:col>3</xdr:col>
      <xdr:colOff>955675</xdr:colOff>
      <xdr:row>18</xdr:row>
      <xdr:rowOff>131841</xdr:rowOff>
    </xdr:to>
    <xdr:sp macro="" textlink="">
      <xdr:nvSpPr>
        <xdr:cNvPr id="75" name="円/楕円 74"/>
        <xdr:cNvSpPr/>
      </xdr:nvSpPr>
      <xdr:spPr bwMode="auto">
        <a:xfrm>
          <a:off x="4254500" y="316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116617</xdr:rowOff>
    </xdr:from>
    <xdr:ext cx="762000" cy="259045"/>
    <xdr:sp macro="" textlink="">
      <xdr:nvSpPr>
        <xdr:cNvPr id="76" name="テキスト ボックス 75"/>
        <xdr:cNvSpPr txBox="1"/>
      </xdr:nvSpPr>
      <xdr:spPr>
        <a:xfrm>
          <a:off x="3924300" y="325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51163</xdr:rowOff>
    </xdr:from>
    <xdr:to>
      <xdr:col>3</xdr:col>
      <xdr:colOff>257175</xdr:colOff>
      <xdr:row>18</xdr:row>
      <xdr:rowOff>152763</xdr:rowOff>
    </xdr:to>
    <xdr:sp macro="" textlink="">
      <xdr:nvSpPr>
        <xdr:cNvPr id="77" name="円/楕円 76"/>
        <xdr:cNvSpPr/>
      </xdr:nvSpPr>
      <xdr:spPr bwMode="auto">
        <a:xfrm>
          <a:off x="3556000" y="318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137540</xdr:rowOff>
    </xdr:from>
    <xdr:ext cx="762000" cy="259045"/>
    <xdr:sp macro="" textlink="">
      <xdr:nvSpPr>
        <xdr:cNvPr id="78" name="テキスト ボックス 77"/>
        <xdr:cNvSpPr txBox="1"/>
      </xdr:nvSpPr>
      <xdr:spPr>
        <a:xfrm>
          <a:off x="3225800" y="327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8632</xdr:rowOff>
    </xdr:from>
    <xdr:to>
      <xdr:col>2</xdr:col>
      <xdr:colOff>692150</xdr:colOff>
      <xdr:row>18</xdr:row>
      <xdr:rowOff>110232</xdr:rowOff>
    </xdr:to>
    <xdr:sp macro="" textlink="">
      <xdr:nvSpPr>
        <xdr:cNvPr id="79" name="円/楕円 78"/>
        <xdr:cNvSpPr/>
      </xdr:nvSpPr>
      <xdr:spPr bwMode="auto">
        <a:xfrm>
          <a:off x="2857500" y="314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95009</xdr:rowOff>
    </xdr:from>
    <xdr:ext cx="762000" cy="259045"/>
    <xdr:sp macro="" textlink="">
      <xdr:nvSpPr>
        <xdr:cNvPr id="80" name="テキスト ボックス 79"/>
        <xdr:cNvSpPr txBox="1"/>
      </xdr:nvSpPr>
      <xdr:spPr>
        <a:xfrm>
          <a:off x="2527300" y="322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325501</xdr:rowOff>
    </xdr:from>
    <xdr:to>
      <xdr:col>4</xdr:col>
      <xdr:colOff>1117600</xdr:colOff>
      <xdr:row>36</xdr:row>
      <xdr:rowOff>38703</xdr:rowOff>
    </xdr:to>
    <xdr:cxnSp macro="">
      <xdr:nvCxnSpPr>
        <xdr:cNvPr id="114" name="直線コネクタ 113"/>
        <xdr:cNvCxnSpPr/>
      </xdr:nvCxnSpPr>
      <xdr:spPr bwMode="auto">
        <a:xfrm flipV="1">
          <a:off x="5003800" y="6935851"/>
          <a:ext cx="647700" cy="5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310278</xdr:rowOff>
    </xdr:from>
    <xdr:ext cx="762000" cy="259045"/>
    <xdr:sp macro="" textlink="">
      <xdr:nvSpPr>
        <xdr:cNvPr id="115" name="人口1人当たり決算額の推移平均値テキスト445"/>
        <xdr:cNvSpPr txBox="1"/>
      </xdr:nvSpPr>
      <xdr:spPr>
        <a:xfrm>
          <a:off x="5740400" y="6920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38703</xdr:rowOff>
    </xdr:from>
    <xdr:to>
      <xdr:col>4</xdr:col>
      <xdr:colOff>469900</xdr:colOff>
      <xdr:row>36</xdr:row>
      <xdr:rowOff>139306</xdr:rowOff>
    </xdr:to>
    <xdr:cxnSp macro="">
      <xdr:nvCxnSpPr>
        <xdr:cNvPr id="117" name="直線コネクタ 116"/>
        <xdr:cNvCxnSpPr/>
      </xdr:nvCxnSpPr>
      <xdr:spPr bwMode="auto">
        <a:xfrm flipV="1">
          <a:off x="4305300" y="6991953"/>
          <a:ext cx="698500" cy="100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113741</xdr:rowOff>
    </xdr:from>
    <xdr:to>
      <xdr:col>3</xdr:col>
      <xdr:colOff>904875</xdr:colOff>
      <xdr:row>36</xdr:row>
      <xdr:rowOff>139306</xdr:rowOff>
    </xdr:to>
    <xdr:cxnSp macro="">
      <xdr:nvCxnSpPr>
        <xdr:cNvPr id="120" name="直線コネクタ 119"/>
        <xdr:cNvCxnSpPr/>
      </xdr:nvCxnSpPr>
      <xdr:spPr bwMode="auto">
        <a:xfrm>
          <a:off x="3606800" y="7066991"/>
          <a:ext cx="6985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113741</xdr:rowOff>
    </xdr:from>
    <xdr:to>
      <xdr:col>3</xdr:col>
      <xdr:colOff>206375</xdr:colOff>
      <xdr:row>36</xdr:row>
      <xdr:rowOff>115456</xdr:rowOff>
    </xdr:to>
    <xdr:cxnSp macro="">
      <xdr:nvCxnSpPr>
        <xdr:cNvPr id="123" name="直線コネクタ 122"/>
        <xdr:cNvCxnSpPr/>
      </xdr:nvCxnSpPr>
      <xdr:spPr bwMode="auto">
        <a:xfrm flipV="1">
          <a:off x="2908300" y="7066991"/>
          <a:ext cx="6985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274701</xdr:rowOff>
    </xdr:from>
    <xdr:to>
      <xdr:col>5</xdr:col>
      <xdr:colOff>34925</xdr:colOff>
      <xdr:row>36</xdr:row>
      <xdr:rowOff>33401</xdr:rowOff>
    </xdr:to>
    <xdr:sp macro="" textlink="">
      <xdr:nvSpPr>
        <xdr:cNvPr id="133" name="円/楕円 132"/>
        <xdr:cNvSpPr/>
      </xdr:nvSpPr>
      <xdr:spPr bwMode="auto">
        <a:xfrm>
          <a:off x="5600700" y="68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119778</xdr:rowOff>
    </xdr:from>
    <xdr:ext cx="762000" cy="259045"/>
    <xdr:sp macro="" textlink="">
      <xdr:nvSpPr>
        <xdr:cNvPr id="134" name="人口1人当たり決算額の推移該当値テキスト445"/>
        <xdr:cNvSpPr txBox="1"/>
      </xdr:nvSpPr>
      <xdr:spPr>
        <a:xfrm>
          <a:off x="5740400" y="673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330803</xdr:rowOff>
    </xdr:from>
    <xdr:to>
      <xdr:col>4</xdr:col>
      <xdr:colOff>520700</xdr:colOff>
      <xdr:row>36</xdr:row>
      <xdr:rowOff>89503</xdr:rowOff>
    </xdr:to>
    <xdr:sp macro="" textlink="">
      <xdr:nvSpPr>
        <xdr:cNvPr id="135" name="円/楕円 134"/>
        <xdr:cNvSpPr/>
      </xdr:nvSpPr>
      <xdr:spPr bwMode="auto">
        <a:xfrm>
          <a:off x="4953000" y="694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74280</xdr:rowOff>
    </xdr:from>
    <xdr:ext cx="736600" cy="259045"/>
    <xdr:sp macro="" textlink="">
      <xdr:nvSpPr>
        <xdr:cNvPr id="136" name="テキスト ボックス 135"/>
        <xdr:cNvSpPr txBox="1"/>
      </xdr:nvSpPr>
      <xdr:spPr>
        <a:xfrm>
          <a:off x="4622800" y="7027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88506</xdr:rowOff>
    </xdr:from>
    <xdr:to>
      <xdr:col>3</xdr:col>
      <xdr:colOff>955675</xdr:colOff>
      <xdr:row>37</xdr:row>
      <xdr:rowOff>18656</xdr:rowOff>
    </xdr:to>
    <xdr:sp macro="" textlink="">
      <xdr:nvSpPr>
        <xdr:cNvPr id="137" name="円/楕円 136"/>
        <xdr:cNvSpPr/>
      </xdr:nvSpPr>
      <xdr:spPr bwMode="auto">
        <a:xfrm>
          <a:off x="4254500" y="7041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3433</xdr:rowOff>
    </xdr:from>
    <xdr:ext cx="762000" cy="259045"/>
    <xdr:sp macro="" textlink="">
      <xdr:nvSpPr>
        <xdr:cNvPr id="138" name="テキスト ボックス 137"/>
        <xdr:cNvSpPr txBox="1"/>
      </xdr:nvSpPr>
      <xdr:spPr>
        <a:xfrm>
          <a:off x="3924300" y="712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24,354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62941</xdr:rowOff>
    </xdr:from>
    <xdr:to>
      <xdr:col>3</xdr:col>
      <xdr:colOff>257175</xdr:colOff>
      <xdr:row>36</xdr:row>
      <xdr:rowOff>164541</xdr:rowOff>
    </xdr:to>
    <xdr:sp macro="" textlink="">
      <xdr:nvSpPr>
        <xdr:cNvPr id="139" name="円/楕円 138"/>
        <xdr:cNvSpPr/>
      </xdr:nvSpPr>
      <xdr:spPr bwMode="auto">
        <a:xfrm>
          <a:off x="3556000" y="701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149318</xdr:rowOff>
    </xdr:from>
    <xdr:ext cx="762000" cy="259045"/>
    <xdr:sp macro="" textlink="">
      <xdr:nvSpPr>
        <xdr:cNvPr id="140" name="テキスト ボックス 139"/>
        <xdr:cNvSpPr txBox="1"/>
      </xdr:nvSpPr>
      <xdr:spPr>
        <a:xfrm>
          <a:off x="3225800" y="710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64656</xdr:rowOff>
    </xdr:from>
    <xdr:to>
      <xdr:col>2</xdr:col>
      <xdr:colOff>692150</xdr:colOff>
      <xdr:row>36</xdr:row>
      <xdr:rowOff>166256</xdr:rowOff>
    </xdr:to>
    <xdr:sp macro="" textlink="">
      <xdr:nvSpPr>
        <xdr:cNvPr id="141" name="円/楕円 140"/>
        <xdr:cNvSpPr/>
      </xdr:nvSpPr>
      <xdr:spPr bwMode="auto">
        <a:xfrm>
          <a:off x="2857500" y="701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151033</xdr:rowOff>
    </xdr:from>
    <xdr:ext cx="762000" cy="259045"/>
    <xdr:sp macro="" textlink="">
      <xdr:nvSpPr>
        <xdr:cNvPr id="142" name="テキスト ボックス 141"/>
        <xdr:cNvSpPr txBox="1"/>
      </xdr:nvSpPr>
      <xdr:spPr>
        <a:xfrm>
          <a:off x="2527300" y="710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13,622
13,423
100.67
9,346,596
8,948,812
348,442
4,381,734
7,755,505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46921</xdr:rowOff>
    </xdr:from>
    <xdr:to>
      <xdr:col>6</xdr:col>
      <xdr:colOff>511175</xdr:colOff>
      <xdr:row>35</xdr:row>
      <xdr:rowOff>64001</xdr:rowOff>
    </xdr:to>
    <xdr:cxnSp macro="">
      <xdr:nvCxnSpPr>
        <xdr:cNvPr id="63" name="直線コネクタ 62"/>
        <xdr:cNvCxnSpPr/>
      </xdr:nvCxnSpPr>
      <xdr:spPr>
        <a:xfrm>
          <a:off x="3797300" y="6047671"/>
          <a:ext cx="8382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46921</xdr:rowOff>
    </xdr:from>
    <xdr:to>
      <xdr:col>5</xdr:col>
      <xdr:colOff>358775</xdr:colOff>
      <xdr:row>35</xdr:row>
      <xdr:rowOff>61258</xdr:rowOff>
    </xdr:to>
    <xdr:cxnSp macro="">
      <xdr:nvCxnSpPr>
        <xdr:cNvPr id="66" name="直線コネクタ 65"/>
        <xdr:cNvCxnSpPr/>
      </xdr:nvCxnSpPr>
      <xdr:spPr>
        <a:xfrm flipV="1">
          <a:off x="2908300" y="6047671"/>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61258</xdr:rowOff>
    </xdr:from>
    <xdr:to>
      <xdr:col>4</xdr:col>
      <xdr:colOff>155575</xdr:colOff>
      <xdr:row>35</xdr:row>
      <xdr:rowOff>94813</xdr:rowOff>
    </xdr:to>
    <xdr:cxnSp macro="">
      <xdr:nvCxnSpPr>
        <xdr:cNvPr id="69" name="直線コネクタ 68"/>
        <xdr:cNvCxnSpPr/>
      </xdr:nvCxnSpPr>
      <xdr:spPr>
        <a:xfrm flipV="1">
          <a:off x="2019300" y="6062008"/>
          <a:ext cx="889000" cy="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74908</xdr:rowOff>
    </xdr:from>
    <xdr:to>
      <xdr:col>2</xdr:col>
      <xdr:colOff>638175</xdr:colOff>
      <xdr:row>35</xdr:row>
      <xdr:rowOff>94813</xdr:rowOff>
    </xdr:to>
    <xdr:cxnSp macro="">
      <xdr:nvCxnSpPr>
        <xdr:cNvPr id="72" name="直線コネクタ 71"/>
        <xdr:cNvCxnSpPr/>
      </xdr:nvCxnSpPr>
      <xdr:spPr>
        <a:xfrm>
          <a:off x="1130300" y="6075658"/>
          <a:ext cx="889000" cy="1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13201</xdr:rowOff>
    </xdr:from>
    <xdr:to>
      <xdr:col>6</xdr:col>
      <xdr:colOff>561975</xdr:colOff>
      <xdr:row>35</xdr:row>
      <xdr:rowOff>114801</xdr:rowOff>
    </xdr:to>
    <xdr:sp macro="" textlink="">
      <xdr:nvSpPr>
        <xdr:cNvPr id="82" name="円/楕円 81"/>
        <xdr:cNvSpPr/>
      </xdr:nvSpPr>
      <xdr:spPr>
        <a:xfrm>
          <a:off x="4584700" y="601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163078</xdr:rowOff>
    </xdr:from>
    <xdr:ext cx="534377" cy="259045"/>
    <xdr:sp macro="" textlink="">
      <xdr:nvSpPr>
        <xdr:cNvPr id="83" name="人件費該当値テキスト"/>
        <xdr:cNvSpPr txBox="1"/>
      </xdr:nvSpPr>
      <xdr:spPr>
        <a:xfrm>
          <a:off x="4686300" y="599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84,136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167571</xdr:rowOff>
    </xdr:from>
    <xdr:to>
      <xdr:col>5</xdr:col>
      <xdr:colOff>409575</xdr:colOff>
      <xdr:row>35</xdr:row>
      <xdr:rowOff>97721</xdr:rowOff>
    </xdr:to>
    <xdr:sp macro="" textlink="">
      <xdr:nvSpPr>
        <xdr:cNvPr id="84" name="円/楕円 83"/>
        <xdr:cNvSpPr/>
      </xdr:nvSpPr>
      <xdr:spPr>
        <a:xfrm>
          <a:off x="3746500" y="59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88848</xdr:rowOff>
    </xdr:from>
    <xdr:ext cx="534377" cy="259045"/>
    <xdr:sp macro="" textlink="">
      <xdr:nvSpPr>
        <xdr:cNvPr id="85" name="テキスト ボックス 84"/>
        <xdr:cNvSpPr txBox="1"/>
      </xdr:nvSpPr>
      <xdr:spPr>
        <a:xfrm>
          <a:off x="3530111" y="60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10458</xdr:rowOff>
    </xdr:from>
    <xdr:to>
      <xdr:col>4</xdr:col>
      <xdr:colOff>206375</xdr:colOff>
      <xdr:row>35</xdr:row>
      <xdr:rowOff>112058</xdr:rowOff>
    </xdr:to>
    <xdr:sp macro="" textlink="">
      <xdr:nvSpPr>
        <xdr:cNvPr id="86" name="円/楕円 85"/>
        <xdr:cNvSpPr/>
      </xdr:nvSpPr>
      <xdr:spPr>
        <a:xfrm>
          <a:off x="2857500" y="60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103185</xdr:rowOff>
    </xdr:from>
    <xdr:ext cx="534377" cy="259045"/>
    <xdr:sp macro="" textlink="">
      <xdr:nvSpPr>
        <xdr:cNvPr id="87" name="テキスト ボックス 86"/>
        <xdr:cNvSpPr txBox="1"/>
      </xdr:nvSpPr>
      <xdr:spPr>
        <a:xfrm>
          <a:off x="2641111" y="61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44013</xdr:rowOff>
    </xdr:from>
    <xdr:to>
      <xdr:col>3</xdr:col>
      <xdr:colOff>3175</xdr:colOff>
      <xdr:row>35</xdr:row>
      <xdr:rowOff>145613</xdr:rowOff>
    </xdr:to>
    <xdr:sp macro="" textlink="">
      <xdr:nvSpPr>
        <xdr:cNvPr id="88" name="円/楕円 87"/>
        <xdr:cNvSpPr/>
      </xdr:nvSpPr>
      <xdr:spPr>
        <a:xfrm>
          <a:off x="1968500" y="60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136740</xdr:rowOff>
    </xdr:from>
    <xdr:ext cx="534377" cy="259045"/>
    <xdr:sp macro="" textlink="">
      <xdr:nvSpPr>
        <xdr:cNvPr id="89" name="テキスト ボックス 88"/>
        <xdr:cNvSpPr txBox="1"/>
      </xdr:nvSpPr>
      <xdr:spPr>
        <a:xfrm>
          <a:off x="1752111" y="613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82,249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24108</xdr:rowOff>
    </xdr:from>
    <xdr:to>
      <xdr:col>1</xdr:col>
      <xdr:colOff>485775</xdr:colOff>
      <xdr:row>35</xdr:row>
      <xdr:rowOff>125708</xdr:rowOff>
    </xdr:to>
    <xdr:sp macro="" textlink="">
      <xdr:nvSpPr>
        <xdr:cNvPr id="90" name="円/楕円 89"/>
        <xdr:cNvSpPr/>
      </xdr:nvSpPr>
      <xdr:spPr>
        <a:xfrm>
          <a:off x="1079500" y="60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116835</xdr:rowOff>
    </xdr:from>
    <xdr:ext cx="534377" cy="259045"/>
    <xdr:sp macro="" textlink="">
      <xdr:nvSpPr>
        <xdr:cNvPr id="91" name="テキスト ボックス 90"/>
        <xdr:cNvSpPr txBox="1"/>
      </xdr:nvSpPr>
      <xdr:spPr>
        <a:xfrm>
          <a:off x="863111" y="611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78763</xdr:rowOff>
    </xdr:from>
    <xdr:to>
      <xdr:col>6</xdr:col>
      <xdr:colOff>511175</xdr:colOff>
      <xdr:row>57</xdr:row>
      <xdr:rowOff>96034</xdr:rowOff>
    </xdr:to>
    <xdr:cxnSp macro="">
      <xdr:nvCxnSpPr>
        <xdr:cNvPr id="120" name="直線コネクタ 119"/>
        <xdr:cNvCxnSpPr/>
      </xdr:nvCxnSpPr>
      <xdr:spPr>
        <a:xfrm flipV="1">
          <a:off x="3797300" y="9851413"/>
          <a:ext cx="8382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96034</xdr:rowOff>
    </xdr:from>
    <xdr:to>
      <xdr:col>5</xdr:col>
      <xdr:colOff>358775</xdr:colOff>
      <xdr:row>58</xdr:row>
      <xdr:rowOff>16462</xdr:rowOff>
    </xdr:to>
    <xdr:cxnSp macro="">
      <xdr:nvCxnSpPr>
        <xdr:cNvPr id="123" name="直線コネクタ 122"/>
        <xdr:cNvCxnSpPr/>
      </xdr:nvCxnSpPr>
      <xdr:spPr>
        <a:xfrm flipV="1">
          <a:off x="2908300" y="9868684"/>
          <a:ext cx="889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16462</xdr:rowOff>
    </xdr:from>
    <xdr:to>
      <xdr:col>4</xdr:col>
      <xdr:colOff>155575</xdr:colOff>
      <xdr:row>58</xdr:row>
      <xdr:rowOff>33146</xdr:rowOff>
    </xdr:to>
    <xdr:cxnSp macro="">
      <xdr:nvCxnSpPr>
        <xdr:cNvPr id="126" name="直線コネクタ 125"/>
        <xdr:cNvCxnSpPr/>
      </xdr:nvCxnSpPr>
      <xdr:spPr>
        <a:xfrm flipV="1">
          <a:off x="2019300" y="9960562"/>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21419</xdr:rowOff>
    </xdr:from>
    <xdr:to>
      <xdr:col>2</xdr:col>
      <xdr:colOff>638175</xdr:colOff>
      <xdr:row>58</xdr:row>
      <xdr:rowOff>33146</xdr:rowOff>
    </xdr:to>
    <xdr:cxnSp macro="">
      <xdr:nvCxnSpPr>
        <xdr:cNvPr id="129" name="直線コネクタ 128"/>
        <xdr:cNvCxnSpPr/>
      </xdr:nvCxnSpPr>
      <xdr:spPr>
        <a:xfrm>
          <a:off x="1130300" y="9965519"/>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27963</xdr:rowOff>
    </xdr:from>
    <xdr:to>
      <xdr:col>6</xdr:col>
      <xdr:colOff>561975</xdr:colOff>
      <xdr:row>57</xdr:row>
      <xdr:rowOff>129563</xdr:rowOff>
    </xdr:to>
    <xdr:sp macro="" textlink="">
      <xdr:nvSpPr>
        <xdr:cNvPr id="139" name="円/楕円 138"/>
        <xdr:cNvSpPr/>
      </xdr:nvSpPr>
      <xdr:spPr>
        <a:xfrm>
          <a:off x="4584700" y="98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114340</xdr:rowOff>
    </xdr:from>
    <xdr:ext cx="534377" cy="259045"/>
    <xdr:sp macro="" textlink="">
      <xdr:nvSpPr>
        <xdr:cNvPr id="140" name="物件費該当値テキスト"/>
        <xdr:cNvSpPr txBox="1"/>
      </xdr:nvSpPr>
      <xdr:spPr>
        <a:xfrm>
          <a:off x="4686300" y="97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45234</xdr:rowOff>
    </xdr:from>
    <xdr:to>
      <xdr:col>5</xdr:col>
      <xdr:colOff>409575</xdr:colOff>
      <xdr:row>57</xdr:row>
      <xdr:rowOff>146834</xdr:rowOff>
    </xdr:to>
    <xdr:sp macro="" textlink="">
      <xdr:nvSpPr>
        <xdr:cNvPr id="141" name="円/楕円 140"/>
        <xdr:cNvSpPr/>
      </xdr:nvSpPr>
      <xdr:spPr>
        <a:xfrm>
          <a:off x="3746500" y="981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137961</xdr:rowOff>
    </xdr:from>
    <xdr:ext cx="534377" cy="259045"/>
    <xdr:sp macro="" textlink="">
      <xdr:nvSpPr>
        <xdr:cNvPr id="142" name="テキスト ボックス 141"/>
        <xdr:cNvSpPr txBox="1"/>
      </xdr:nvSpPr>
      <xdr:spPr>
        <a:xfrm>
          <a:off x="3530111" y="991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137112</xdr:rowOff>
    </xdr:from>
    <xdr:to>
      <xdr:col>4</xdr:col>
      <xdr:colOff>206375</xdr:colOff>
      <xdr:row>58</xdr:row>
      <xdr:rowOff>67262</xdr:rowOff>
    </xdr:to>
    <xdr:sp macro="" textlink="">
      <xdr:nvSpPr>
        <xdr:cNvPr id="143" name="円/楕円 142"/>
        <xdr:cNvSpPr/>
      </xdr:nvSpPr>
      <xdr:spPr>
        <a:xfrm>
          <a:off x="2857500" y="99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58389</xdr:rowOff>
    </xdr:from>
    <xdr:ext cx="534377" cy="259045"/>
    <xdr:sp macro="" textlink="">
      <xdr:nvSpPr>
        <xdr:cNvPr id="144" name="テキスト ボックス 143"/>
        <xdr:cNvSpPr txBox="1"/>
      </xdr:nvSpPr>
      <xdr:spPr>
        <a:xfrm>
          <a:off x="2641111" y="1000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153796</xdr:rowOff>
    </xdr:from>
    <xdr:to>
      <xdr:col>3</xdr:col>
      <xdr:colOff>3175</xdr:colOff>
      <xdr:row>58</xdr:row>
      <xdr:rowOff>83946</xdr:rowOff>
    </xdr:to>
    <xdr:sp macro="" textlink="">
      <xdr:nvSpPr>
        <xdr:cNvPr id="145" name="円/楕円 144"/>
        <xdr:cNvSpPr/>
      </xdr:nvSpPr>
      <xdr:spPr>
        <a:xfrm>
          <a:off x="1968500" y="99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75073</xdr:rowOff>
    </xdr:from>
    <xdr:ext cx="534377" cy="259045"/>
    <xdr:sp macro="" textlink="">
      <xdr:nvSpPr>
        <xdr:cNvPr id="146" name="テキスト ボックス 145"/>
        <xdr:cNvSpPr txBox="1"/>
      </xdr:nvSpPr>
      <xdr:spPr>
        <a:xfrm>
          <a:off x="1752111" y="100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142069</xdr:rowOff>
    </xdr:from>
    <xdr:to>
      <xdr:col>1</xdr:col>
      <xdr:colOff>485775</xdr:colOff>
      <xdr:row>58</xdr:row>
      <xdr:rowOff>72219</xdr:rowOff>
    </xdr:to>
    <xdr:sp macro="" textlink="">
      <xdr:nvSpPr>
        <xdr:cNvPr id="147" name="円/楕円 146"/>
        <xdr:cNvSpPr/>
      </xdr:nvSpPr>
      <xdr:spPr>
        <a:xfrm>
          <a:off x="1079500" y="99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63346</xdr:rowOff>
    </xdr:from>
    <xdr:ext cx="534377" cy="259045"/>
    <xdr:sp macro="" textlink="">
      <xdr:nvSpPr>
        <xdr:cNvPr id="148" name="テキスト ボックス 147"/>
        <xdr:cNvSpPr txBox="1"/>
      </xdr:nvSpPr>
      <xdr:spPr>
        <a:xfrm>
          <a:off x="863111" y="100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46165</xdr:rowOff>
    </xdr:from>
    <xdr:to>
      <xdr:col>6</xdr:col>
      <xdr:colOff>511175</xdr:colOff>
      <xdr:row>78</xdr:row>
      <xdr:rowOff>51688</xdr:rowOff>
    </xdr:to>
    <xdr:cxnSp macro="">
      <xdr:nvCxnSpPr>
        <xdr:cNvPr id="177" name="直線コネクタ 176"/>
        <xdr:cNvCxnSpPr/>
      </xdr:nvCxnSpPr>
      <xdr:spPr>
        <a:xfrm flipV="1">
          <a:off x="3797300" y="13419265"/>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51688</xdr:rowOff>
    </xdr:from>
    <xdr:to>
      <xdr:col>5</xdr:col>
      <xdr:colOff>358775</xdr:colOff>
      <xdr:row>78</xdr:row>
      <xdr:rowOff>76454</xdr:rowOff>
    </xdr:to>
    <xdr:cxnSp macro="">
      <xdr:nvCxnSpPr>
        <xdr:cNvPr id="180" name="直線コネクタ 179"/>
        <xdr:cNvCxnSpPr/>
      </xdr:nvCxnSpPr>
      <xdr:spPr>
        <a:xfrm flipV="1">
          <a:off x="2908300" y="13424788"/>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76454</xdr:rowOff>
    </xdr:from>
    <xdr:to>
      <xdr:col>4</xdr:col>
      <xdr:colOff>155575</xdr:colOff>
      <xdr:row>78</xdr:row>
      <xdr:rowOff>123203</xdr:rowOff>
    </xdr:to>
    <xdr:cxnSp macro="">
      <xdr:nvCxnSpPr>
        <xdr:cNvPr id="183" name="直線コネクタ 182"/>
        <xdr:cNvCxnSpPr/>
      </xdr:nvCxnSpPr>
      <xdr:spPr>
        <a:xfrm flipV="1">
          <a:off x="2019300" y="13449554"/>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123203</xdr:rowOff>
    </xdr:from>
    <xdr:to>
      <xdr:col>2</xdr:col>
      <xdr:colOff>638175</xdr:colOff>
      <xdr:row>78</xdr:row>
      <xdr:rowOff>124231</xdr:rowOff>
    </xdr:to>
    <xdr:cxnSp macro="">
      <xdr:nvCxnSpPr>
        <xdr:cNvPr id="186" name="直線コネクタ 185"/>
        <xdr:cNvCxnSpPr/>
      </xdr:nvCxnSpPr>
      <xdr:spPr>
        <a:xfrm flipV="1">
          <a:off x="1130300" y="1349630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166815</xdr:rowOff>
    </xdr:from>
    <xdr:to>
      <xdr:col>6</xdr:col>
      <xdr:colOff>561975</xdr:colOff>
      <xdr:row>78</xdr:row>
      <xdr:rowOff>96965</xdr:rowOff>
    </xdr:to>
    <xdr:sp macro="" textlink="">
      <xdr:nvSpPr>
        <xdr:cNvPr id="196" name="円/楕円 195"/>
        <xdr:cNvSpPr/>
      </xdr:nvSpPr>
      <xdr:spPr>
        <a:xfrm>
          <a:off x="4584700" y="133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145242</xdr:rowOff>
    </xdr:from>
    <xdr:ext cx="469744" cy="259045"/>
    <xdr:sp macro="" textlink="">
      <xdr:nvSpPr>
        <xdr:cNvPr id="197" name="維持補修費該当値テキスト"/>
        <xdr:cNvSpPr txBox="1"/>
      </xdr:nvSpPr>
      <xdr:spPr>
        <a:xfrm>
          <a:off x="4686300" y="1334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888</xdr:rowOff>
    </xdr:from>
    <xdr:to>
      <xdr:col>5</xdr:col>
      <xdr:colOff>409575</xdr:colOff>
      <xdr:row>78</xdr:row>
      <xdr:rowOff>102488</xdr:rowOff>
    </xdr:to>
    <xdr:sp macro="" textlink="">
      <xdr:nvSpPr>
        <xdr:cNvPr id="198" name="円/楕円 197"/>
        <xdr:cNvSpPr/>
      </xdr:nvSpPr>
      <xdr:spPr>
        <a:xfrm>
          <a:off x="37465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93615</xdr:rowOff>
    </xdr:from>
    <xdr:ext cx="469744" cy="259045"/>
    <xdr:sp macro="" textlink="">
      <xdr:nvSpPr>
        <xdr:cNvPr id="199" name="テキスト ボックス 198"/>
        <xdr:cNvSpPr txBox="1"/>
      </xdr:nvSpPr>
      <xdr:spPr>
        <a:xfrm>
          <a:off x="3562427" y="1346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25654</xdr:rowOff>
    </xdr:from>
    <xdr:to>
      <xdr:col>4</xdr:col>
      <xdr:colOff>206375</xdr:colOff>
      <xdr:row>78</xdr:row>
      <xdr:rowOff>127254</xdr:rowOff>
    </xdr:to>
    <xdr:sp macro="" textlink="">
      <xdr:nvSpPr>
        <xdr:cNvPr id="200" name="円/楕円 199"/>
        <xdr:cNvSpPr/>
      </xdr:nvSpPr>
      <xdr:spPr>
        <a:xfrm>
          <a:off x="2857500" y="13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118381</xdr:rowOff>
    </xdr:from>
    <xdr:ext cx="469744" cy="259045"/>
    <xdr:sp macro="" textlink="">
      <xdr:nvSpPr>
        <xdr:cNvPr id="201" name="テキスト ボックス 200"/>
        <xdr:cNvSpPr txBox="1"/>
      </xdr:nvSpPr>
      <xdr:spPr>
        <a:xfrm>
          <a:off x="2673427" y="134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72403</xdr:rowOff>
    </xdr:from>
    <xdr:to>
      <xdr:col>3</xdr:col>
      <xdr:colOff>3175</xdr:colOff>
      <xdr:row>79</xdr:row>
      <xdr:rowOff>2553</xdr:rowOff>
    </xdr:to>
    <xdr:sp macro="" textlink="">
      <xdr:nvSpPr>
        <xdr:cNvPr id="202" name="円/楕円 201"/>
        <xdr:cNvSpPr/>
      </xdr:nvSpPr>
      <xdr:spPr>
        <a:xfrm>
          <a:off x="1968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165130</xdr:rowOff>
    </xdr:from>
    <xdr:ext cx="469744" cy="259045"/>
    <xdr:sp macro="" textlink="">
      <xdr:nvSpPr>
        <xdr:cNvPr id="203" name="テキスト ボックス 202"/>
        <xdr:cNvSpPr txBox="1"/>
      </xdr:nvSpPr>
      <xdr:spPr>
        <a:xfrm>
          <a:off x="1784427"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73431</xdr:rowOff>
    </xdr:from>
    <xdr:to>
      <xdr:col>1</xdr:col>
      <xdr:colOff>485775</xdr:colOff>
      <xdr:row>79</xdr:row>
      <xdr:rowOff>3581</xdr:rowOff>
    </xdr:to>
    <xdr:sp macro="" textlink="">
      <xdr:nvSpPr>
        <xdr:cNvPr id="204" name="円/楕円 203"/>
        <xdr:cNvSpPr/>
      </xdr:nvSpPr>
      <xdr:spPr>
        <a:xfrm>
          <a:off x="1079500" y="134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166158</xdr:rowOff>
    </xdr:from>
    <xdr:ext cx="469744" cy="259045"/>
    <xdr:sp macro="" textlink="">
      <xdr:nvSpPr>
        <xdr:cNvPr id="205" name="テキスト ボックス 204"/>
        <xdr:cNvSpPr txBox="1"/>
      </xdr:nvSpPr>
      <xdr:spPr>
        <a:xfrm>
          <a:off x="895427" y="1353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37236</xdr:rowOff>
    </xdr:from>
    <xdr:to>
      <xdr:col>6</xdr:col>
      <xdr:colOff>511175</xdr:colOff>
      <xdr:row>94</xdr:row>
      <xdr:rowOff>138875</xdr:rowOff>
    </xdr:to>
    <xdr:cxnSp macro="">
      <xdr:nvCxnSpPr>
        <xdr:cNvPr id="235" name="直線コネクタ 234"/>
        <xdr:cNvCxnSpPr/>
      </xdr:nvCxnSpPr>
      <xdr:spPr>
        <a:xfrm flipV="1">
          <a:off x="3797300" y="16153536"/>
          <a:ext cx="838200" cy="10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138875</xdr:rowOff>
    </xdr:from>
    <xdr:to>
      <xdr:col>5</xdr:col>
      <xdr:colOff>358775</xdr:colOff>
      <xdr:row>95</xdr:row>
      <xdr:rowOff>24561</xdr:rowOff>
    </xdr:to>
    <xdr:cxnSp macro="">
      <xdr:nvCxnSpPr>
        <xdr:cNvPr id="238" name="直線コネクタ 237"/>
        <xdr:cNvCxnSpPr/>
      </xdr:nvCxnSpPr>
      <xdr:spPr>
        <a:xfrm flipV="1">
          <a:off x="2908300" y="16255175"/>
          <a:ext cx="8890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24561</xdr:rowOff>
    </xdr:from>
    <xdr:to>
      <xdr:col>4</xdr:col>
      <xdr:colOff>155575</xdr:colOff>
      <xdr:row>95</xdr:row>
      <xdr:rowOff>167373</xdr:rowOff>
    </xdr:to>
    <xdr:cxnSp macro="">
      <xdr:nvCxnSpPr>
        <xdr:cNvPr id="241" name="直線コネクタ 240"/>
        <xdr:cNvCxnSpPr/>
      </xdr:nvCxnSpPr>
      <xdr:spPr>
        <a:xfrm flipV="1">
          <a:off x="2019300" y="16312311"/>
          <a:ext cx="889000" cy="14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167373</xdr:rowOff>
    </xdr:from>
    <xdr:to>
      <xdr:col>2</xdr:col>
      <xdr:colOff>638175</xdr:colOff>
      <xdr:row>96</xdr:row>
      <xdr:rowOff>58534</xdr:rowOff>
    </xdr:to>
    <xdr:cxnSp macro="">
      <xdr:nvCxnSpPr>
        <xdr:cNvPr id="244" name="直線コネクタ 243"/>
        <xdr:cNvCxnSpPr/>
      </xdr:nvCxnSpPr>
      <xdr:spPr>
        <a:xfrm flipV="1">
          <a:off x="1130300" y="16455123"/>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157886</xdr:rowOff>
    </xdr:from>
    <xdr:to>
      <xdr:col>6</xdr:col>
      <xdr:colOff>561975</xdr:colOff>
      <xdr:row>94</xdr:row>
      <xdr:rowOff>88036</xdr:rowOff>
    </xdr:to>
    <xdr:sp macro="" textlink="">
      <xdr:nvSpPr>
        <xdr:cNvPr id="254" name="円/楕円 253"/>
        <xdr:cNvSpPr/>
      </xdr:nvSpPr>
      <xdr:spPr>
        <a:xfrm>
          <a:off x="4584700" y="161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9313</xdr:rowOff>
    </xdr:from>
    <xdr:ext cx="534377" cy="259045"/>
    <xdr:sp macro="" textlink="">
      <xdr:nvSpPr>
        <xdr:cNvPr id="255" name="扶助費該当値テキスト"/>
        <xdr:cNvSpPr txBox="1"/>
      </xdr:nvSpPr>
      <xdr:spPr>
        <a:xfrm>
          <a:off x="4686300" y="159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88075</xdr:rowOff>
    </xdr:from>
    <xdr:to>
      <xdr:col>5</xdr:col>
      <xdr:colOff>409575</xdr:colOff>
      <xdr:row>95</xdr:row>
      <xdr:rowOff>18225</xdr:rowOff>
    </xdr:to>
    <xdr:sp macro="" textlink="">
      <xdr:nvSpPr>
        <xdr:cNvPr id="256" name="円/楕円 255"/>
        <xdr:cNvSpPr/>
      </xdr:nvSpPr>
      <xdr:spPr>
        <a:xfrm>
          <a:off x="3746500" y="162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34752</xdr:rowOff>
    </xdr:from>
    <xdr:ext cx="534377" cy="259045"/>
    <xdr:sp macro="" textlink="">
      <xdr:nvSpPr>
        <xdr:cNvPr id="257" name="テキスト ボックス 256"/>
        <xdr:cNvSpPr txBox="1"/>
      </xdr:nvSpPr>
      <xdr:spPr>
        <a:xfrm>
          <a:off x="3530111" y="159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90,065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145211</xdr:rowOff>
    </xdr:from>
    <xdr:to>
      <xdr:col>4</xdr:col>
      <xdr:colOff>206375</xdr:colOff>
      <xdr:row>95</xdr:row>
      <xdr:rowOff>75361</xdr:rowOff>
    </xdr:to>
    <xdr:sp macro="" textlink="">
      <xdr:nvSpPr>
        <xdr:cNvPr id="258" name="円/楕円 257"/>
        <xdr:cNvSpPr/>
      </xdr:nvSpPr>
      <xdr:spPr>
        <a:xfrm>
          <a:off x="2857500" y="162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91888</xdr:rowOff>
    </xdr:from>
    <xdr:ext cx="534377" cy="259045"/>
    <xdr:sp macro="" textlink="">
      <xdr:nvSpPr>
        <xdr:cNvPr id="259" name="テキスト ボックス 258"/>
        <xdr:cNvSpPr txBox="1"/>
      </xdr:nvSpPr>
      <xdr:spPr>
        <a:xfrm>
          <a:off x="2641111" y="160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116573</xdr:rowOff>
    </xdr:from>
    <xdr:to>
      <xdr:col>3</xdr:col>
      <xdr:colOff>3175</xdr:colOff>
      <xdr:row>96</xdr:row>
      <xdr:rowOff>46723</xdr:rowOff>
    </xdr:to>
    <xdr:sp macro="" textlink="">
      <xdr:nvSpPr>
        <xdr:cNvPr id="260" name="円/楕円 259"/>
        <xdr:cNvSpPr/>
      </xdr:nvSpPr>
      <xdr:spPr>
        <a:xfrm>
          <a:off x="1968500" y="164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63250</xdr:rowOff>
    </xdr:from>
    <xdr:ext cx="534377" cy="259045"/>
    <xdr:sp macro="" textlink="">
      <xdr:nvSpPr>
        <xdr:cNvPr id="261" name="テキスト ボックス 260"/>
        <xdr:cNvSpPr txBox="1"/>
      </xdr:nvSpPr>
      <xdr:spPr>
        <a:xfrm>
          <a:off x="1752111" y="161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7734</xdr:rowOff>
    </xdr:from>
    <xdr:to>
      <xdr:col>1</xdr:col>
      <xdr:colOff>485775</xdr:colOff>
      <xdr:row>96</xdr:row>
      <xdr:rowOff>109334</xdr:rowOff>
    </xdr:to>
    <xdr:sp macro="" textlink="">
      <xdr:nvSpPr>
        <xdr:cNvPr id="262" name="円/楕円 261"/>
        <xdr:cNvSpPr/>
      </xdr:nvSpPr>
      <xdr:spPr>
        <a:xfrm>
          <a:off x="1079500" y="164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125861</xdr:rowOff>
    </xdr:from>
    <xdr:ext cx="534377" cy="259045"/>
    <xdr:sp macro="" textlink="">
      <xdr:nvSpPr>
        <xdr:cNvPr id="263" name="テキスト ボックス 262"/>
        <xdr:cNvSpPr txBox="1"/>
      </xdr:nvSpPr>
      <xdr:spPr>
        <a:xfrm>
          <a:off x="863111" y="162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68244</xdr:rowOff>
    </xdr:from>
    <xdr:to>
      <xdr:col>15</xdr:col>
      <xdr:colOff>180975</xdr:colOff>
      <xdr:row>36</xdr:row>
      <xdr:rowOff>97973</xdr:rowOff>
    </xdr:to>
    <xdr:cxnSp macro="">
      <xdr:nvCxnSpPr>
        <xdr:cNvPr id="292" name="直線コネクタ 291"/>
        <xdr:cNvCxnSpPr/>
      </xdr:nvCxnSpPr>
      <xdr:spPr>
        <a:xfrm>
          <a:off x="9639300" y="6068994"/>
          <a:ext cx="838200" cy="20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43160</xdr:rowOff>
    </xdr:from>
    <xdr:ext cx="599010" cy="259045"/>
    <xdr:sp macro="" textlink="">
      <xdr:nvSpPr>
        <xdr:cNvPr id="293" name="補助費等平均値テキスト"/>
        <xdr:cNvSpPr txBox="1"/>
      </xdr:nvSpPr>
      <xdr:spPr>
        <a:xfrm>
          <a:off x="10528300" y="621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68244</xdr:rowOff>
    </xdr:from>
    <xdr:to>
      <xdr:col>14</xdr:col>
      <xdr:colOff>28575</xdr:colOff>
      <xdr:row>38</xdr:row>
      <xdr:rowOff>30101</xdr:rowOff>
    </xdr:to>
    <xdr:cxnSp macro="">
      <xdr:nvCxnSpPr>
        <xdr:cNvPr id="295" name="直線コネクタ 294"/>
        <xdr:cNvCxnSpPr/>
      </xdr:nvCxnSpPr>
      <xdr:spPr>
        <a:xfrm flipV="1">
          <a:off x="8750300" y="6068994"/>
          <a:ext cx="889000" cy="47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30101</xdr:rowOff>
    </xdr:from>
    <xdr:to>
      <xdr:col>12</xdr:col>
      <xdr:colOff>511175</xdr:colOff>
      <xdr:row>38</xdr:row>
      <xdr:rowOff>34826</xdr:rowOff>
    </xdr:to>
    <xdr:cxnSp macro="">
      <xdr:nvCxnSpPr>
        <xdr:cNvPr id="298" name="直線コネクタ 297"/>
        <xdr:cNvCxnSpPr/>
      </xdr:nvCxnSpPr>
      <xdr:spPr>
        <a:xfrm flipV="1">
          <a:off x="7861300" y="6545201"/>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34826</xdr:rowOff>
    </xdr:from>
    <xdr:to>
      <xdr:col>11</xdr:col>
      <xdr:colOff>307975</xdr:colOff>
      <xdr:row>38</xdr:row>
      <xdr:rowOff>43517</xdr:rowOff>
    </xdr:to>
    <xdr:cxnSp macro="">
      <xdr:nvCxnSpPr>
        <xdr:cNvPr id="301" name="直線コネクタ 300"/>
        <xdr:cNvCxnSpPr/>
      </xdr:nvCxnSpPr>
      <xdr:spPr>
        <a:xfrm flipV="1">
          <a:off x="6972300" y="6549926"/>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47173</xdr:rowOff>
    </xdr:from>
    <xdr:to>
      <xdr:col>15</xdr:col>
      <xdr:colOff>231775</xdr:colOff>
      <xdr:row>36</xdr:row>
      <xdr:rowOff>148773</xdr:rowOff>
    </xdr:to>
    <xdr:sp macro="" textlink="">
      <xdr:nvSpPr>
        <xdr:cNvPr id="311" name="円/楕円 310"/>
        <xdr:cNvSpPr/>
      </xdr:nvSpPr>
      <xdr:spPr>
        <a:xfrm>
          <a:off x="10426700" y="62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70050</xdr:rowOff>
    </xdr:from>
    <xdr:ext cx="599010" cy="259045"/>
    <xdr:sp macro="" textlink="">
      <xdr:nvSpPr>
        <xdr:cNvPr id="312" name="補助費等該当値テキスト"/>
        <xdr:cNvSpPr txBox="1"/>
      </xdr:nvSpPr>
      <xdr:spPr>
        <a:xfrm>
          <a:off x="10528300" y="607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120,952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17444</xdr:rowOff>
    </xdr:from>
    <xdr:to>
      <xdr:col>14</xdr:col>
      <xdr:colOff>79375</xdr:colOff>
      <xdr:row>35</xdr:row>
      <xdr:rowOff>119044</xdr:rowOff>
    </xdr:to>
    <xdr:sp macro="" textlink="">
      <xdr:nvSpPr>
        <xdr:cNvPr id="313" name="円/楕円 312"/>
        <xdr:cNvSpPr/>
      </xdr:nvSpPr>
      <xdr:spPr>
        <a:xfrm>
          <a:off x="9588500" y="60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135571</xdr:rowOff>
    </xdr:from>
    <xdr:ext cx="599010" cy="259045"/>
    <xdr:sp macro="" textlink="">
      <xdr:nvSpPr>
        <xdr:cNvPr id="314" name="テキスト ボックス 313"/>
        <xdr:cNvSpPr txBox="1"/>
      </xdr:nvSpPr>
      <xdr:spPr>
        <a:xfrm>
          <a:off x="9339794" y="57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150752</xdr:rowOff>
    </xdr:from>
    <xdr:to>
      <xdr:col>12</xdr:col>
      <xdr:colOff>561975</xdr:colOff>
      <xdr:row>38</xdr:row>
      <xdr:rowOff>80902</xdr:rowOff>
    </xdr:to>
    <xdr:sp macro="" textlink="">
      <xdr:nvSpPr>
        <xdr:cNvPr id="315" name="円/楕円 314"/>
        <xdr:cNvSpPr/>
      </xdr:nvSpPr>
      <xdr:spPr>
        <a:xfrm>
          <a:off x="8699500" y="649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72028</xdr:rowOff>
    </xdr:from>
    <xdr:ext cx="534377" cy="259045"/>
    <xdr:sp macro="" textlink="">
      <xdr:nvSpPr>
        <xdr:cNvPr id="316" name="テキスト ボックス 315"/>
        <xdr:cNvSpPr txBox="1"/>
      </xdr:nvSpPr>
      <xdr:spPr>
        <a:xfrm>
          <a:off x="8483111" y="658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155476</xdr:rowOff>
    </xdr:from>
    <xdr:to>
      <xdr:col>11</xdr:col>
      <xdr:colOff>358775</xdr:colOff>
      <xdr:row>38</xdr:row>
      <xdr:rowOff>85626</xdr:rowOff>
    </xdr:to>
    <xdr:sp macro="" textlink="">
      <xdr:nvSpPr>
        <xdr:cNvPr id="317" name="円/楕円 316"/>
        <xdr:cNvSpPr/>
      </xdr:nvSpPr>
      <xdr:spPr>
        <a:xfrm>
          <a:off x="7810500" y="64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76753</xdr:rowOff>
    </xdr:from>
    <xdr:ext cx="534377" cy="259045"/>
    <xdr:sp macro="" textlink="">
      <xdr:nvSpPr>
        <xdr:cNvPr id="318" name="テキスト ボックス 317"/>
        <xdr:cNvSpPr txBox="1"/>
      </xdr:nvSpPr>
      <xdr:spPr>
        <a:xfrm>
          <a:off x="7594111" y="65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164167</xdr:rowOff>
    </xdr:from>
    <xdr:to>
      <xdr:col>10</xdr:col>
      <xdr:colOff>155575</xdr:colOff>
      <xdr:row>38</xdr:row>
      <xdr:rowOff>94317</xdr:rowOff>
    </xdr:to>
    <xdr:sp macro="" textlink="">
      <xdr:nvSpPr>
        <xdr:cNvPr id="319" name="円/楕円 318"/>
        <xdr:cNvSpPr/>
      </xdr:nvSpPr>
      <xdr:spPr>
        <a:xfrm>
          <a:off x="6921500" y="65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85444</xdr:rowOff>
    </xdr:from>
    <xdr:ext cx="534377" cy="259045"/>
    <xdr:sp macro="" textlink="">
      <xdr:nvSpPr>
        <xdr:cNvPr id="320" name="テキスト ボックス 319"/>
        <xdr:cNvSpPr txBox="1"/>
      </xdr:nvSpPr>
      <xdr:spPr>
        <a:xfrm>
          <a:off x="6705111" y="66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153748</xdr:rowOff>
    </xdr:from>
    <xdr:to>
      <xdr:col>15</xdr:col>
      <xdr:colOff>180975</xdr:colOff>
      <xdr:row>59</xdr:row>
      <xdr:rowOff>2711</xdr:rowOff>
    </xdr:to>
    <xdr:cxnSp macro="">
      <xdr:nvCxnSpPr>
        <xdr:cNvPr id="349" name="直線コネクタ 348"/>
        <xdr:cNvCxnSpPr/>
      </xdr:nvCxnSpPr>
      <xdr:spPr>
        <a:xfrm flipV="1">
          <a:off x="9639300" y="10097848"/>
          <a:ext cx="838200" cy="2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145614</xdr:rowOff>
    </xdr:from>
    <xdr:to>
      <xdr:col>14</xdr:col>
      <xdr:colOff>28575</xdr:colOff>
      <xdr:row>59</xdr:row>
      <xdr:rowOff>2711</xdr:rowOff>
    </xdr:to>
    <xdr:cxnSp macro="">
      <xdr:nvCxnSpPr>
        <xdr:cNvPr id="352" name="直線コネクタ 351"/>
        <xdr:cNvCxnSpPr/>
      </xdr:nvCxnSpPr>
      <xdr:spPr>
        <a:xfrm>
          <a:off x="8750300" y="10089714"/>
          <a:ext cx="8890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137618</xdr:rowOff>
    </xdr:from>
    <xdr:to>
      <xdr:col>12</xdr:col>
      <xdr:colOff>511175</xdr:colOff>
      <xdr:row>58</xdr:row>
      <xdr:rowOff>145614</xdr:rowOff>
    </xdr:to>
    <xdr:cxnSp macro="">
      <xdr:nvCxnSpPr>
        <xdr:cNvPr id="355" name="直線コネクタ 354"/>
        <xdr:cNvCxnSpPr/>
      </xdr:nvCxnSpPr>
      <xdr:spPr>
        <a:xfrm>
          <a:off x="7861300" y="10081718"/>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132375</xdr:rowOff>
    </xdr:from>
    <xdr:to>
      <xdr:col>11</xdr:col>
      <xdr:colOff>307975</xdr:colOff>
      <xdr:row>58</xdr:row>
      <xdr:rowOff>137618</xdr:rowOff>
    </xdr:to>
    <xdr:cxnSp macro="">
      <xdr:nvCxnSpPr>
        <xdr:cNvPr id="358" name="直線コネクタ 357"/>
        <xdr:cNvCxnSpPr/>
      </xdr:nvCxnSpPr>
      <xdr:spPr>
        <a:xfrm>
          <a:off x="6972300" y="10076475"/>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102948</xdr:rowOff>
    </xdr:from>
    <xdr:to>
      <xdr:col>15</xdr:col>
      <xdr:colOff>231775</xdr:colOff>
      <xdr:row>59</xdr:row>
      <xdr:rowOff>33098</xdr:rowOff>
    </xdr:to>
    <xdr:sp macro="" textlink="">
      <xdr:nvSpPr>
        <xdr:cNvPr id="368" name="円/楕円 367"/>
        <xdr:cNvSpPr/>
      </xdr:nvSpPr>
      <xdr:spPr>
        <a:xfrm>
          <a:off x="10426700" y="100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123361</xdr:rowOff>
    </xdr:from>
    <xdr:to>
      <xdr:col>14</xdr:col>
      <xdr:colOff>79375</xdr:colOff>
      <xdr:row>59</xdr:row>
      <xdr:rowOff>53511</xdr:rowOff>
    </xdr:to>
    <xdr:sp macro="" textlink="">
      <xdr:nvSpPr>
        <xdr:cNvPr id="370" name="円/楕円 369"/>
        <xdr:cNvSpPr/>
      </xdr:nvSpPr>
      <xdr:spPr>
        <a:xfrm>
          <a:off x="9588500" y="100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44638</xdr:rowOff>
    </xdr:from>
    <xdr:ext cx="534377" cy="259045"/>
    <xdr:sp macro="" textlink="">
      <xdr:nvSpPr>
        <xdr:cNvPr id="371" name="テキスト ボックス 370"/>
        <xdr:cNvSpPr txBox="1"/>
      </xdr:nvSpPr>
      <xdr:spPr>
        <a:xfrm>
          <a:off x="9372111" y="101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94814</xdr:rowOff>
    </xdr:from>
    <xdr:to>
      <xdr:col>12</xdr:col>
      <xdr:colOff>561975</xdr:colOff>
      <xdr:row>59</xdr:row>
      <xdr:rowOff>24964</xdr:rowOff>
    </xdr:to>
    <xdr:sp macro="" textlink="">
      <xdr:nvSpPr>
        <xdr:cNvPr id="372" name="円/楕円 371"/>
        <xdr:cNvSpPr/>
      </xdr:nvSpPr>
      <xdr:spPr>
        <a:xfrm>
          <a:off x="8699500" y="100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16091</xdr:rowOff>
    </xdr:from>
    <xdr:ext cx="534377" cy="259045"/>
    <xdr:sp macro="" textlink="">
      <xdr:nvSpPr>
        <xdr:cNvPr id="373" name="テキスト ボックス 372"/>
        <xdr:cNvSpPr txBox="1"/>
      </xdr:nvSpPr>
      <xdr:spPr>
        <a:xfrm>
          <a:off x="8483111" y="101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86818</xdr:rowOff>
    </xdr:from>
    <xdr:to>
      <xdr:col>11</xdr:col>
      <xdr:colOff>358775</xdr:colOff>
      <xdr:row>59</xdr:row>
      <xdr:rowOff>16968</xdr:rowOff>
    </xdr:to>
    <xdr:sp macro="" textlink="">
      <xdr:nvSpPr>
        <xdr:cNvPr id="374" name="円/楕円 373"/>
        <xdr:cNvSpPr/>
      </xdr:nvSpPr>
      <xdr:spPr>
        <a:xfrm>
          <a:off x="7810500" y="100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8095</xdr:rowOff>
    </xdr:from>
    <xdr:ext cx="599010" cy="259045"/>
    <xdr:sp macro="" textlink="">
      <xdr:nvSpPr>
        <xdr:cNvPr id="375" name="テキスト ボックス 374"/>
        <xdr:cNvSpPr txBox="1"/>
      </xdr:nvSpPr>
      <xdr:spPr>
        <a:xfrm>
          <a:off x="7561794" y="1012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81575</xdr:rowOff>
    </xdr:from>
    <xdr:to>
      <xdr:col>10</xdr:col>
      <xdr:colOff>155575</xdr:colOff>
      <xdr:row>59</xdr:row>
      <xdr:rowOff>11725</xdr:rowOff>
    </xdr:to>
    <xdr:sp macro="" textlink="">
      <xdr:nvSpPr>
        <xdr:cNvPr id="376" name="円/楕円 375"/>
        <xdr:cNvSpPr/>
      </xdr:nvSpPr>
      <xdr:spPr>
        <a:xfrm>
          <a:off x="6921500" y="100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2852</xdr:rowOff>
    </xdr:from>
    <xdr:ext cx="599010" cy="259045"/>
    <xdr:sp macro="" textlink="">
      <xdr:nvSpPr>
        <xdr:cNvPr id="377" name="テキスト ボックス 376"/>
        <xdr:cNvSpPr txBox="1"/>
      </xdr:nvSpPr>
      <xdr:spPr>
        <a:xfrm>
          <a:off x="6672794" y="1011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120579</xdr:rowOff>
    </xdr:from>
    <xdr:to>
      <xdr:col>15</xdr:col>
      <xdr:colOff>180975</xdr:colOff>
      <xdr:row>78</xdr:row>
      <xdr:rowOff>137433</xdr:rowOff>
    </xdr:to>
    <xdr:cxnSp macro="">
      <xdr:nvCxnSpPr>
        <xdr:cNvPr id="404" name="直線コネクタ 403"/>
        <xdr:cNvCxnSpPr/>
      </xdr:nvCxnSpPr>
      <xdr:spPr>
        <a:xfrm flipV="1">
          <a:off x="9639300" y="13493679"/>
          <a:ext cx="8382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125347</xdr:rowOff>
    </xdr:from>
    <xdr:to>
      <xdr:col>14</xdr:col>
      <xdr:colOff>28575</xdr:colOff>
      <xdr:row>78</xdr:row>
      <xdr:rowOff>137433</xdr:rowOff>
    </xdr:to>
    <xdr:cxnSp macro="">
      <xdr:nvCxnSpPr>
        <xdr:cNvPr id="407" name="直線コネクタ 406"/>
        <xdr:cNvCxnSpPr/>
      </xdr:nvCxnSpPr>
      <xdr:spPr>
        <a:xfrm>
          <a:off x="8750300" y="13498447"/>
          <a:ext cx="8890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69779</xdr:rowOff>
    </xdr:from>
    <xdr:to>
      <xdr:col>15</xdr:col>
      <xdr:colOff>231775</xdr:colOff>
      <xdr:row>78</xdr:row>
      <xdr:rowOff>171379</xdr:rowOff>
    </xdr:to>
    <xdr:sp macro="" textlink="">
      <xdr:nvSpPr>
        <xdr:cNvPr id="417" name="円/楕円 416"/>
        <xdr:cNvSpPr/>
      </xdr:nvSpPr>
      <xdr:spPr>
        <a:xfrm>
          <a:off x="10426700" y="1344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534377" cy="259045"/>
    <xdr:sp macro="" textlink="">
      <xdr:nvSpPr>
        <xdr:cNvPr id="418" name="普通建設事業費 （ うち新規整備　）該当値テキスト"/>
        <xdr:cNvSpPr txBox="1"/>
      </xdr:nvSpPr>
      <xdr:spPr>
        <a:xfrm>
          <a:off x="10528300" y="1340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86633</xdr:rowOff>
    </xdr:from>
    <xdr:to>
      <xdr:col>14</xdr:col>
      <xdr:colOff>79375</xdr:colOff>
      <xdr:row>79</xdr:row>
      <xdr:rowOff>16783</xdr:rowOff>
    </xdr:to>
    <xdr:sp macro="" textlink="">
      <xdr:nvSpPr>
        <xdr:cNvPr id="419" name="円/楕円 418"/>
        <xdr:cNvSpPr/>
      </xdr:nvSpPr>
      <xdr:spPr>
        <a:xfrm>
          <a:off x="9588500" y="134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7910</xdr:rowOff>
    </xdr:from>
    <xdr:ext cx="469744" cy="259045"/>
    <xdr:sp macro="" textlink="">
      <xdr:nvSpPr>
        <xdr:cNvPr id="420" name="テキスト ボックス 419"/>
        <xdr:cNvSpPr txBox="1"/>
      </xdr:nvSpPr>
      <xdr:spPr>
        <a:xfrm>
          <a:off x="9404427" y="1355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74547</xdr:rowOff>
    </xdr:from>
    <xdr:to>
      <xdr:col>12</xdr:col>
      <xdr:colOff>561975</xdr:colOff>
      <xdr:row>79</xdr:row>
      <xdr:rowOff>4697</xdr:rowOff>
    </xdr:to>
    <xdr:sp macro="" textlink="">
      <xdr:nvSpPr>
        <xdr:cNvPr id="421" name="円/楕円 420"/>
        <xdr:cNvSpPr/>
      </xdr:nvSpPr>
      <xdr:spPr>
        <a:xfrm>
          <a:off x="8699500" y="134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167274</xdr:rowOff>
    </xdr:from>
    <xdr:ext cx="534377" cy="259045"/>
    <xdr:sp macro="" textlink="">
      <xdr:nvSpPr>
        <xdr:cNvPr id="422" name="テキスト ボックス 421"/>
        <xdr:cNvSpPr txBox="1"/>
      </xdr:nvSpPr>
      <xdr:spPr>
        <a:xfrm>
          <a:off x="8483111" y="135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123492</xdr:rowOff>
    </xdr:from>
    <xdr:to>
      <xdr:col>15</xdr:col>
      <xdr:colOff>180975</xdr:colOff>
      <xdr:row>97</xdr:row>
      <xdr:rowOff>28674</xdr:rowOff>
    </xdr:to>
    <xdr:cxnSp macro="">
      <xdr:nvCxnSpPr>
        <xdr:cNvPr id="447" name="直線コネクタ 446"/>
        <xdr:cNvCxnSpPr/>
      </xdr:nvCxnSpPr>
      <xdr:spPr>
        <a:xfrm flipV="1">
          <a:off x="9639300" y="16582692"/>
          <a:ext cx="838200" cy="7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98814</xdr:rowOff>
    </xdr:from>
    <xdr:to>
      <xdr:col>14</xdr:col>
      <xdr:colOff>28575</xdr:colOff>
      <xdr:row>97</xdr:row>
      <xdr:rowOff>28674</xdr:rowOff>
    </xdr:to>
    <xdr:cxnSp macro="">
      <xdr:nvCxnSpPr>
        <xdr:cNvPr id="450" name="直線コネクタ 449"/>
        <xdr:cNvCxnSpPr/>
      </xdr:nvCxnSpPr>
      <xdr:spPr>
        <a:xfrm>
          <a:off x="8750300" y="16558014"/>
          <a:ext cx="889000" cy="10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72692</xdr:rowOff>
    </xdr:from>
    <xdr:to>
      <xdr:col>15</xdr:col>
      <xdr:colOff>231775</xdr:colOff>
      <xdr:row>97</xdr:row>
      <xdr:rowOff>2842</xdr:rowOff>
    </xdr:to>
    <xdr:sp macro="" textlink="">
      <xdr:nvSpPr>
        <xdr:cNvPr id="460" name="円/楕円 459"/>
        <xdr:cNvSpPr/>
      </xdr:nvSpPr>
      <xdr:spPr>
        <a:xfrm>
          <a:off x="10426700" y="165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51119</xdr:rowOff>
    </xdr:from>
    <xdr:ext cx="534377" cy="259045"/>
    <xdr:sp macro="" textlink="">
      <xdr:nvSpPr>
        <xdr:cNvPr id="461" name="普通建設事業費 （ うち更新整備　）該当値テキスト"/>
        <xdr:cNvSpPr txBox="1"/>
      </xdr:nvSpPr>
      <xdr:spPr>
        <a:xfrm>
          <a:off x="10528300" y="165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149324</xdr:rowOff>
    </xdr:from>
    <xdr:to>
      <xdr:col>14</xdr:col>
      <xdr:colOff>79375</xdr:colOff>
      <xdr:row>97</xdr:row>
      <xdr:rowOff>79474</xdr:rowOff>
    </xdr:to>
    <xdr:sp macro="" textlink="">
      <xdr:nvSpPr>
        <xdr:cNvPr id="462" name="円/楕円 461"/>
        <xdr:cNvSpPr/>
      </xdr:nvSpPr>
      <xdr:spPr>
        <a:xfrm>
          <a:off x="9588500" y="166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70601</xdr:rowOff>
    </xdr:from>
    <xdr:ext cx="534377" cy="259045"/>
    <xdr:sp macro="" textlink="">
      <xdr:nvSpPr>
        <xdr:cNvPr id="463" name="テキスト ボックス 462"/>
        <xdr:cNvSpPr txBox="1"/>
      </xdr:nvSpPr>
      <xdr:spPr>
        <a:xfrm>
          <a:off x="9372111" y="167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48014</xdr:rowOff>
    </xdr:from>
    <xdr:to>
      <xdr:col>12</xdr:col>
      <xdr:colOff>561975</xdr:colOff>
      <xdr:row>96</xdr:row>
      <xdr:rowOff>149614</xdr:rowOff>
    </xdr:to>
    <xdr:sp macro="" textlink="">
      <xdr:nvSpPr>
        <xdr:cNvPr id="464" name="円/楕円 463"/>
        <xdr:cNvSpPr/>
      </xdr:nvSpPr>
      <xdr:spPr>
        <a:xfrm>
          <a:off x="8699500" y="165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140741</xdr:rowOff>
    </xdr:from>
    <xdr:ext cx="534377" cy="259045"/>
    <xdr:sp macro="" textlink="">
      <xdr:nvSpPr>
        <xdr:cNvPr id="465" name="テキスト ボックス 464"/>
        <xdr:cNvSpPr txBox="1"/>
      </xdr:nvSpPr>
      <xdr:spPr>
        <a:xfrm>
          <a:off x="8483111" y="1659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152456</xdr:rowOff>
    </xdr:from>
    <xdr:to>
      <xdr:col>23</xdr:col>
      <xdr:colOff>517525</xdr:colOff>
      <xdr:row>39</xdr:row>
      <xdr:rowOff>16393</xdr:rowOff>
    </xdr:to>
    <xdr:cxnSp macro="">
      <xdr:nvCxnSpPr>
        <xdr:cNvPr id="494" name="直線コネクタ 493"/>
        <xdr:cNvCxnSpPr/>
      </xdr:nvCxnSpPr>
      <xdr:spPr>
        <a:xfrm flipV="1">
          <a:off x="15481300" y="6667556"/>
          <a:ext cx="8382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16393</xdr:rowOff>
    </xdr:from>
    <xdr:to>
      <xdr:col>22</xdr:col>
      <xdr:colOff>365125</xdr:colOff>
      <xdr:row>39</xdr:row>
      <xdr:rowOff>41722</xdr:rowOff>
    </xdr:to>
    <xdr:cxnSp macro="">
      <xdr:nvCxnSpPr>
        <xdr:cNvPr id="497" name="直線コネクタ 496"/>
        <xdr:cNvCxnSpPr/>
      </xdr:nvCxnSpPr>
      <xdr:spPr>
        <a:xfrm flipV="1">
          <a:off x="14592300" y="6702943"/>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39489</xdr:rowOff>
    </xdr:from>
    <xdr:to>
      <xdr:col>21</xdr:col>
      <xdr:colOff>161925</xdr:colOff>
      <xdr:row>39</xdr:row>
      <xdr:rowOff>41722</xdr:rowOff>
    </xdr:to>
    <xdr:cxnSp macro="">
      <xdr:nvCxnSpPr>
        <xdr:cNvPr id="500" name="直線コネクタ 499"/>
        <xdr:cNvCxnSpPr/>
      </xdr:nvCxnSpPr>
      <xdr:spPr>
        <a:xfrm>
          <a:off x="13703300" y="6726039"/>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26033</xdr:rowOff>
    </xdr:from>
    <xdr:to>
      <xdr:col>19</xdr:col>
      <xdr:colOff>644525</xdr:colOff>
      <xdr:row>39</xdr:row>
      <xdr:rowOff>39489</xdr:rowOff>
    </xdr:to>
    <xdr:cxnSp macro="">
      <xdr:nvCxnSpPr>
        <xdr:cNvPr id="503" name="直線コネクタ 502"/>
        <xdr:cNvCxnSpPr/>
      </xdr:nvCxnSpPr>
      <xdr:spPr>
        <a:xfrm>
          <a:off x="12814300" y="6712583"/>
          <a:ext cx="8890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101656</xdr:rowOff>
    </xdr:from>
    <xdr:to>
      <xdr:col>23</xdr:col>
      <xdr:colOff>568325</xdr:colOff>
      <xdr:row>39</xdr:row>
      <xdr:rowOff>31806</xdr:rowOff>
    </xdr:to>
    <xdr:sp macro="" textlink="">
      <xdr:nvSpPr>
        <xdr:cNvPr id="513" name="円/楕円 512"/>
        <xdr:cNvSpPr/>
      </xdr:nvSpPr>
      <xdr:spPr>
        <a:xfrm>
          <a:off x="16268700" y="66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137043</xdr:rowOff>
    </xdr:from>
    <xdr:to>
      <xdr:col>22</xdr:col>
      <xdr:colOff>415925</xdr:colOff>
      <xdr:row>39</xdr:row>
      <xdr:rowOff>67193</xdr:rowOff>
    </xdr:to>
    <xdr:sp macro="" textlink="">
      <xdr:nvSpPr>
        <xdr:cNvPr id="515" name="円/楕円 514"/>
        <xdr:cNvSpPr/>
      </xdr:nvSpPr>
      <xdr:spPr>
        <a:xfrm>
          <a:off x="15430500" y="66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58320</xdr:rowOff>
    </xdr:from>
    <xdr:ext cx="469744" cy="259045"/>
    <xdr:sp macro="" textlink="">
      <xdr:nvSpPr>
        <xdr:cNvPr id="516" name="テキスト ボックス 515"/>
        <xdr:cNvSpPr txBox="1"/>
      </xdr:nvSpPr>
      <xdr:spPr>
        <a:xfrm>
          <a:off x="15246427" y="67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162372</xdr:rowOff>
    </xdr:from>
    <xdr:to>
      <xdr:col>21</xdr:col>
      <xdr:colOff>212725</xdr:colOff>
      <xdr:row>39</xdr:row>
      <xdr:rowOff>92522</xdr:rowOff>
    </xdr:to>
    <xdr:sp macro="" textlink="">
      <xdr:nvSpPr>
        <xdr:cNvPr id="517" name="円/楕円 516"/>
        <xdr:cNvSpPr/>
      </xdr:nvSpPr>
      <xdr:spPr>
        <a:xfrm>
          <a:off x="14541500" y="66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83649</xdr:rowOff>
    </xdr:from>
    <xdr:ext cx="378565" cy="259045"/>
    <xdr:sp macro="" textlink="">
      <xdr:nvSpPr>
        <xdr:cNvPr id="518" name="テキスト ボックス 517"/>
        <xdr:cNvSpPr txBox="1"/>
      </xdr:nvSpPr>
      <xdr:spPr>
        <a:xfrm>
          <a:off x="14403017" y="677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160139</xdr:rowOff>
    </xdr:from>
    <xdr:to>
      <xdr:col>20</xdr:col>
      <xdr:colOff>9525</xdr:colOff>
      <xdr:row>39</xdr:row>
      <xdr:rowOff>90289</xdr:rowOff>
    </xdr:to>
    <xdr:sp macro="" textlink="">
      <xdr:nvSpPr>
        <xdr:cNvPr id="519" name="円/楕円 518"/>
        <xdr:cNvSpPr/>
      </xdr:nvSpPr>
      <xdr:spPr>
        <a:xfrm>
          <a:off x="13652500" y="667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81416</xdr:rowOff>
    </xdr:from>
    <xdr:ext cx="378565" cy="259045"/>
    <xdr:sp macro="" textlink="">
      <xdr:nvSpPr>
        <xdr:cNvPr id="520" name="テキスト ボックス 519"/>
        <xdr:cNvSpPr txBox="1"/>
      </xdr:nvSpPr>
      <xdr:spPr>
        <a:xfrm>
          <a:off x="13514017" y="676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146683</xdr:rowOff>
    </xdr:from>
    <xdr:to>
      <xdr:col>18</xdr:col>
      <xdr:colOff>492125</xdr:colOff>
      <xdr:row>39</xdr:row>
      <xdr:rowOff>76833</xdr:rowOff>
    </xdr:to>
    <xdr:sp macro="" textlink="">
      <xdr:nvSpPr>
        <xdr:cNvPr id="521" name="円/楕円 520"/>
        <xdr:cNvSpPr/>
      </xdr:nvSpPr>
      <xdr:spPr>
        <a:xfrm>
          <a:off x="12763500" y="66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67960</xdr:rowOff>
    </xdr:from>
    <xdr:ext cx="469744" cy="259045"/>
    <xdr:sp macro="" textlink="">
      <xdr:nvSpPr>
        <xdr:cNvPr id="522" name="テキスト ボックス 521"/>
        <xdr:cNvSpPr txBox="1"/>
      </xdr:nvSpPr>
      <xdr:spPr>
        <a:xfrm>
          <a:off x="12579427" y="675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153045</xdr:rowOff>
    </xdr:from>
    <xdr:to>
      <xdr:col>23</xdr:col>
      <xdr:colOff>517525</xdr:colOff>
      <xdr:row>76</xdr:row>
      <xdr:rowOff>157773</xdr:rowOff>
    </xdr:to>
    <xdr:cxnSp macro="">
      <xdr:nvCxnSpPr>
        <xdr:cNvPr id="598" name="直線コネクタ 597"/>
        <xdr:cNvCxnSpPr/>
      </xdr:nvCxnSpPr>
      <xdr:spPr>
        <a:xfrm flipV="1">
          <a:off x="15481300" y="13183245"/>
          <a:ext cx="8382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157773</xdr:rowOff>
    </xdr:from>
    <xdr:to>
      <xdr:col>22</xdr:col>
      <xdr:colOff>365125</xdr:colOff>
      <xdr:row>77</xdr:row>
      <xdr:rowOff>11551</xdr:rowOff>
    </xdr:to>
    <xdr:cxnSp macro="">
      <xdr:nvCxnSpPr>
        <xdr:cNvPr id="601" name="直線コネクタ 600"/>
        <xdr:cNvCxnSpPr/>
      </xdr:nvCxnSpPr>
      <xdr:spPr>
        <a:xfrm flipV="1">
          <a:off x="14592300" y="13187973"/>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11551</xdr:rowOff>
    </xdr:from>
    <xdr:to>
      <xdr:col>21</xdr:col>
      <xdr:colOff>161925</xdr:colOff>
      <xdr:row>77</xdr:row>
      <xdr:rowOff>11730</xdr:rowOff>
    </xdr:to>
    <xdr:cxnSp macro="">
      <xdr:nvCxnSpPr>
        <xdr:cNvPr id="604" name="直線コネクタ 603"/>
        <xdr:cNvCxnSpPr/>
      </xdr:nvCxnSpPr>
      <xdr:spPr>
        <a:xfrm flipV="1">
          <a:off x="13703300" y="13213201"/>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11730</xdr:rowOff>
    </xdr:from>
    <xdr:to>
      <xdr:col>19</xdr:col>
      <xdr:colOff>644525</xdr:colOff>
      <xdr:row>77</xdr:row>
      <xdr:rowOff>24002</xdr:rowOff>
    </xdr:to>
    <xdr:cxnSp macro="">
      <xdr:nvCxnSpPr>
        <xdr:cNvPr id="607" name="直線コネクタ 606"/>
        <xdr:cNvCxnSpPr/>
      </xdr:nvCxnSpPr>
      <xdr:spPr>
        <a:xfrm flipV="1">
          <a:off x="12814300" y="13213380"/>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102245</xdr:rowOff>
    </xdr:from>
    <xdr:to>
      <xdr:col>23</xdr:col>
      <xdr:colOff>568325</xdr:colOff>
      <xdr:row>77</xdr:row>
      <xdr:rowOff>32395</xdr:rowOff>
    </xdr:to>
    <xdr:sp macro="" textlink="">
      <xdr:nvSpPr>
        <xdr:cNvPr id="617" name="円/楕円 616"/>
        <xdr:cNvSpPr/>
      </xdr:nvSpPr>
      <xdr:spPr>
        <a:xfrm>
          <a:off x="16268700" y="1313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80672</xdr:rowOff>
    </xdr:from>
    <xdr:ext cx="534377" cy="259045"/>
    <xdr:sp macro="" textlink="">
      <xdr:nvSpPr>
        <xdr:cNvPr id="618" name="公債費該当値テキスト"/>
        <xdr:cNvSpPr txBox="1"/>
      </xdr:nvSpPr>
      <xdr:spPr>
        <a:xfrm>
          <a:off x="16370300" y="1311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72,081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106973</xdr:rowOff>
    </xdr:from>
    <xdr:to>
      <xdr:col>22</xdr:col>
      <xdr:colOff>415925</xdr:colOff>
      <xdr:row>77</xdr:row>
      <xdr:rowOff>37123</xdr:rowOff>
    </xdr:to>
    <xdr:sp macro="" textlink="">
      <xdr:nvSpPr>
        <xdr:cNvPr id="619" name="円/楕円 618"/>
        <xdr:cNvSpPr/>
      </xdr:nvSpPr>
      <xdr:spPr>
        <a:xfrm>
          <a:off x="15430500" y="131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28250</xdr:rowOff>
    </xdr:from>
    <xdr:ext cx="534377" cy="259045"/>
    <xdr:sp macro="" textlink="">
      <xdr:nvSpPr>
        <xdr:cNvPr id="620" name="テキスト ボックス 619"/>
        <xdr:cNvSpPr txBox="1"/>
      </xdr:nvSpPr>
      <xdr:spPr>
        <a:xfrm>
          <a:off x="15214111" y="132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132201</xdr:rowOff>
    </xdr:from>
    <xdr:to>
      <xdr:col>21</xdr:col>
      <xdr:colOff>212725</xdr:colOff>
      <xdr:row>77</xdr:row>
      <xdr:rowOff>62351</xdr:rowOff>
    </xdr:to>
    <xdr:sp macro="" textlink="">
      <xdr:nvSpPr>
        <xdr:cNvPr id="621" name="円/楕円 620"/>
        <xdr:cNvSpPr/>
      </xdr:nvSpPr>
      <xdr:spPr>
        <a:xfrm>
          <a:off x="14541500" y="131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53478</xdr:rowOff>
    </xdr:from>
    <xdr:ext cx="534377" cy="259045"/>
    <xdr:sp macro="" textlink="">
      <xdr:nvSpPr>
        <xdr:cNvPr id="622" name="テキスト ボックス 621"/>
        <xdr:cNvSpPr txBox="1"/>
      </xdr:nvSpPr>
      <xdr:spPr>
        <a:xfrm>
          <a:off x="14325111" y="132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132380</xdr:rowOff>
    </xdr:from>
    <xdr:to>
      <xdr:col>20</xdr:col>
      <xdr:colOff>9525</xdr:colOff>
      <xdr:row>77</xdr:row>
      <xdr:rowOff>62530</xdr:rowOff>
    </xdr:to>
    <xdr:sp macro="" textlink="">
      <xdr:nvSpPr>
        <xdr:cNvPr id="623" name="円/楕円 622"/>
        <xdr:cNvSpPr/>
      </xdr:nvSpPr>
      <xdr:spPr>
        <a:xfrm>
          <a:off x="13652500" y="131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53657</xdr:rowOff>
    </xdr:from>
    <xdr:ext cx="534377" cy="259045"/>
    <xdr:sp macro="" textlink="">
      <xdr:nvSpPr>
        <xdr:cNvPr id="624" name="テキスト ボックス 623"/>
        <xdr:cNvSpPr txBox="1"/>
      </xdr:nvSpPr>
      <xdr:spPr>
        <a:xfrm>
          <a:off x="13436111" y="132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144652</xdr:rowOff>
    </xdr:from>
    <xdr:to>
      <xdr:col>18</xdr:col>
      <xdr:colOff>492125</xdr:colOff>
      <xdr:row>77</xdr:row>
      <xdr:rowOff>74802</xdr:rowOff>
    </xdr:to>
    <xdr:sp macro="" textlink="">
      <xdr:nvSpPr>
        <xdr:cNvPr id="625" name="円/楕円 624"/>
        <xdr:cNvSpPr/>
      </xdr:nvSpPr>
      <xdr:spPr>
        <a:xfrm>
          <a:off x="12763500" y="131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65929</xdr:rowOff>
    </xdr:from>
    <xdr:ext cx="534377" cy="259045"/>
    <xdr:sp macro="" textlink="">
      <xdr:nvSpPr>
        <xdr:cNvPr id="626" name="テキスト ボックス 625"/>
        <xdr:cNvSpPr txBox="1"/>
      </xdr:nvSpPr>
      <xdr:spPr>
        <a:xfrm>
          <a:off x="12547111" y="132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154253</xdr:rowOff>
    </xdr:from>
    <xdr:to>
      <xdr:col>23</xdr:col>
      <xdr:colOff>517525</xdr:colOff>
      <xdr:row>98</xdr:row>
      <xdr:rowOff>129205</xdr:rowOff>
    </xdr:to>
    <xdr:cxnSp macro="">
      <xdr:nvCxnSpPr>
        <xdr:cNvPr id="657" name="直線コネクタ 656"/>
        <xdr:cNvCxnSpPr/>
      </xdr:nvCxnSpPr>
      <xdr:spPr>
        <a:xfrm>
          <a:off x="15481300" y="16784903"/>
          <a:ext cx="838200" cy="14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84324</xdr:rowOff>
    </xdr:from>
    <xdr:ext cx="534377" cy="259045"/>
    <xdr:sp macro="" textlink="">
      <xdr:nvSpPr>
        <xdr:cNvPr id="658" name="積立金平均値テキスト"/>
        <xdr:cNvSpPr txBox="1"/>
      </xdr:nvSpPr>
      <xdr:spPr>
        <a:xfrm>
          <a:off x="16370300" y="168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154253</xdr:rowOff>
    </xdr:from>
    <xdr:to>
      <xdr:col>22</xdr:col>
      <xdr:colOff>365125</xdr:colOff>
      <xdr:row>99</xdr:row>
      <xdr:rowOff>90232</xdr:rowOff>
    </xdr:to>
    <xdr:cxnSp macro="">
      <xdr:nvCxnSpPr>
        <xdr:cNvPr id="660" name="直線コネクタ 659"/>
        <xdr:cNvCxnSpPr/>
      </xdr:nvCxnSpPr>
      <xdr:spPr>
        <a:xfrm flipV="1">
          <a:off x="14592300" y="16784903"/>
          <a:ext cx="889000" cy="2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54039</xdr:rowOff>
    </xdr:from>
    <xdr:ext cx="534377" cy="259045"/>
    <xdr:sp macro="" textlink="">
      <xdr:nvSpPr>
        <xdr:cNvPr id="662" name="テキスト ボックス 661"/>
        <xdr:cNvSpPr txBox="1"/>
      </xdr:nvSpPr>
      <xdr:spPr>
        <a:xfrm>
          <a:off x="15214111" y="17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90232</xdr:rowOff>
    </xdr:from>
    <xdr:to>
      <xdr:col>21</xdr:col>
      <xdr:colOff>161925</xdr:colOff>
      <xdr:row>99</xdr:row>
      <xdr:rowOff>96331</xdr:rowOff>
    </xdr:to>
    <xdr:cxnSp macro="">
      <xdr:nvCxnSpPr>
        <xdr:cNvPr id="663" name="直線コネクタ 662"/>
        <xdr:cNvCxnSpPr/>
      </xdr:nvCxnSpPr>
      <xdr:spPr>
        <a:xfrm flipV="1">
          <a:off x="13703300" y="17063782"/>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96331</xdr:rowOff>
    </xdr:from>
    <xdr:to>
      <xdr:col>19</xdr:col>
      <xdr:colOff>644525</xdr:colOff>
      <xdr:row>99</xdr:row>
      <xdr:rowOff>96749</xdr:rowOff>
    </xdr:to>
    <xdr:cxnSp macro="">
      <xdr:nvCxnSpPr>
        <xdr:cNvPr id="666" name="直線コネクタ 665"/>
        <xdr:cNvCxnSpPr/>
      </xdr:nvCxnSpPr>
      <xdr:spPr>
        <a:xfrm flipV="1">
          <a:off x="12814300" y="17069881"/>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78405</xdr:rowOff>
    </xdr:from>
    <xdr:to>
      <xdr:col>23</xdr:col>
      <xdr:colOff>568325</xdr:colOff>
      <xdr:row>99</xdr:row>
      <xdr:rowOff>8555</xdr:rowOff>
    </xdr:to>
    <xdr:sp macro="" textlink="">
      <xdr:nvSpPr>
        <xdr:cNvPr id="676" name="円/楕円 675"/>
        <xdr:cNvSpPr/>
      </xdr:nvSpPr>
      <xdr:spPr>
        <a:xfrm>
          <a:off x="16268700" y="168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101282</xdr:rowOff>
    </xdr:from>
    <xdr:ext cx="534377" cy="259045"/>
    <xdr:sp macro="" textlink="">
      <xdr:nvSpPr>
        <xdr:cNvPr id="677" name="積立金該当値テキスト"/>
        <xdr:cNvSpPr txBox="1"/>
      </xdr:nvSpPr>
      <xdr:spPr>
        <a:xfrm>
          <a:off x="16370300" y="167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103453</xdr:rowOff>
    </xdr:from>
    <xdr:to>
      <xdr:col>22</xdr:col>
      <xdr:colOff>415925</xdr:colOff>
      <xdr:row>98</xdr:row>
      <xdr:rowOff>33603</xdr:rowOff>
    </xdr:to>
    <xdr:sp macro="" textlink="">
      <xdr:nvSpPr>
        <xdr:cNvPr id="678" name="円/楕円 677"/>
        <xdr:cNvSpPr/>
      </xdr:nvSpPr>
      <xdr:spPr>
        <a:xfrm>
          <a:off x="15430500" y="167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50130</xdr:rowOff>
    </xdr:from>
    <xdr:ext cx="534377" cy="259045"/>
    <xdr:sp macro="" textlink="">
      <xdr:nvSpPr>
        <xdr:cNvPr id="679" name="テキスト ボックス 678"/>
        <xdr:cNvSpPr txBox="1"/>
      </xdr:nvSpPr>
      <xdr:spPr>
        <a:xfrm>
          <a:off x="15214111" y="165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88,044</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39432</xdr:rowOff>
    </xdr:from>
    <xdr:to>
      <xdr:col>21</xdr:col>
      <xdr:colOff>212725</xdr:colOff>
      <xdr:row>99</xdr:row>
      <xdr:rowOff>141032</xdr:rowOff>
    </xdr:to>
    <xdr:sp macro="" textlink="">
      <xdr:nvSpPr>
        <xdr:cNvPr id="680" name="円/楕円 679"/>
        <xdr:cNvSpPr/>
      </xdr:nvSpPr>
      <xdr:spPr>
        <a:xfrm>
          <a:off x="14541500" y="170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132159</xdr:rowOff>
    </xdr:from>
    <xdr:ext cx="469744" cy="259045"/>
    <xdr:sp macro="" textlink="">
      <xdr:nvSpPr>
        <xdr:cNvPr id="681" name="テキスト ボックス 680"/>
        <xdr:cNvSpPr txBox="1"/>
      </xdr:nvSpPr>
      <xdr:spPr>
        <a:xfrm>
          <a:off x="14357427" y="171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45531</xdr:rowOff>
    </xdr:from>
    <xdr:to>
      <xdr:col>20</xdr:col>
      <xdr:colOff>9525</xdr:colOff>
      <xdr:row>99</xdr:row>
      <xdr:rowOff>147131</xdr:rowOff>
    </xdr:to>
    <xdr:sp macro="" textlink="">
      <xdr:nvSpPr>
        <xdr:cNvPr id="682" name="円/楕円 681"/>
        <xdr:cNvSpPr/>
      </xdr:nvSpPr>
      <xdr:spPr>
        <a:xfrm>
          <a:off x="13652500" y="1701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138258</xdr:rowOff>
    </xdr:from>
    <xdr:ext cx="378565" cy="259045"/>
    <xdr:sp macro="" textlink="">
      <xdr:nvSpPr>
        <xdr:cNvPr id="683" name="テキスト ボックス 682"/>
        <xdr:cNvSpPr txBox="1"/>
      </xdr:nvSpPr>
      <xdr:spPr>
        <a:xfrm>
          <a:off x="13514017" y="17111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45949</xdr:rowOff>
    </xdr:from>
    <xdr:to>
      <xdr:col>18</xdr:col>
      <xdr:colOff>492125</xdr:colOff>
      <xdr:row>99</xdr:row>
      <xdr:rowOff>147549</xdr:rowOff>
    </xdr:to>
    <xdr:sp macro="" textlink="">
      <xdr:nvSpPr>
        <xdr:cNvPr id="684" name="円/楕円 683"/>
        <xdr:cNvSpPr/>
      </xdr:nvSpPr>
      <xdr:spPr>
        <a:xfrm>
          <a:off x="12763500" y="170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138676</xdr:rowOff>
    </xdr:from>
    <xdr:ext cx="378565" cy="259045"/>
    <xdr:sp macro="" textlink="">
      <xdr:nvSpPr>
        <xdr:cNvPr id="685" name="テキスト ボックス 684"/>
        <xdr:cNvSpPr txBox="1"/>
      </xdr:nvSpPr>
      <xdr:spPr>
        <a:xfrm>
          <a:off x="12625017" y="1711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41656</xdr:rowOff>
    </xdr:from>
    <xdr:to>
      <xdr:col>32</xdr:col>
      <xdr:colOff>187325</xdr:colOff>
      <xdr:row>39</xdr:row>
      <xdr:rowOff>41656</xdr:rowOff>
    </xdr:to>
    <xdr:cxnSp macro="">
      <xdr:nvCxnSpPr>
        <xdr:cNvPr id="714" name="直線コネクタ 713"/>
        <xdr:cNvCxnSpPr/>
      </xdr:nvCxnSpPr>
      <xdr:spPr>
        <a:xfrm>
          <a:off x="21323300" y="6728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41275</xdr:rowOff>
    </xdr:from>
    <xdr:to>
      <xdr:col>31</xdr:col>
      <xdr:colOff>34925</xdr:colOff>
      <xdr:row>39</xdr:row>
      <xdr:rowOff>41656</xdr:rowOff>
    </xdr:to>
    <xdr:cxnSp macro="">
      <xdr:nvCxnSpPr>
        <xdr:cNvPr id="717" name="直線コネクタ 716"/>
        <xdr:cNvCxnSpPr/>
      </xdr:nvCxnSpPr>
      <xdr:spPr>
        <a:xfrm>
          <a:off x="20434300" y="67278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41275</xdr:rowOff>
    </xdr:from>
    <xdr:to>
      <xdr:col>29</xdr:col>
      <xdr:colOff>517525</xdr:colOff>
      <xdr:row>39</xdr:row>
      <xdr:rowOff>41402</xdr:rowOff>
    </xdr:to>
    <xdr:cxnSp macro="">
      <xdr:nvCxnSpPr>
        <xdr:cNvPr id="720" name="直線コネクタ 719"/>
        <xdr:cNvCxnSpPr/>
      </xdr:nvCxnSpPr>
      <xdr:spPr>
        <a:xfrm flipV="1">
          <a:off x="19545300" y="672782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41402</xdr:rowOff>
    </xdr:from>
    <xdr:to>
      <xdr:col>28</xdr:col>
      <xdr:colOff>314325</xdr:colOff>
      <xdr:row>39</xdr:row>
      <xdr:rowOff>41402</xdr:rowOff>
    </xdr:to>
    <xdr:cxnSp macro="">
      <xdr:nvCxnSpPr>
        <xdr:cNvPr id="723" name="直線コネクタ 722"/>
        <xdr:cNvCxnSpPr/>
      </xdr:nvCxnSpPr>
      <xdr:spPr>
        <a:xfrm>
          <a:off x="18656300" y="6727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162306</xdr:rowOff>
    </xdr:from>
    <xdr:to>
      <xdr:col>32</xdr:col>
      <xdr:colOff>238125</xdr:colOff>
      <xdr:row>39</xdr:row>
      <xdr:rowOff>92456</xdr:rowOff>
    </xdr:to>
    <xdr:sp macro="" textlink="">
      <xdr:nvSpPr>
        <xdr:cNvPr id="733" name="円/楕円 732"/>
        <xdr:cNvSpPr/>
      </xdr:nvSpPr>
      <xdr:spPr>
        <a:xfrm>
          <a:off x="221107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77233</xdr:rowOff>
    </xdr:from>
    <xdr:ext cx="313932" cy="259045"/>
    <xdr:sp macro="" textlink="">
      <xdr:nvSpPr>
        <xdr:cNvPr id="734" name="投資及び出資金該当値テキスト"/>
        <xdr:cNvSpPr txBox="1"/>
      </xdr:nvSpPr>
      <xdr:spPr>
        <a:xfrm>
          <a:off x="22212300" y="6592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162306</xdr:rowOff>
    </xdr:from>
    <xdr:to>
      <xdr:col>31</xdr:col>
      <xdr:colOff>85725</xdr:colOff>
      <xdr:row>39</xdr:row>
      <xdr:rowOff>92456</xdr:rowOff>
    </xdr:to>
    <xdr:sp macro="" textlink="">
      <xdr:nvSpPr>
        <xdr:cNvPr id="735" name="円/楕円 734"/>
        <xdr:cNvSpPr/>
      </xdr:nvSpPr>
      <xdr:spPr>
        <a:xfrm>
          <a:off x="21272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83583</xdr:rowOff>
    </xdr:from>
    <xdr:ext cx="313932" cy="259045"/>
    <xdr:sp macro="" textlink="">
      <xdr:nvSpPr>
        <xdr:cNvPr id="736" name="テキスト ボックス 735"/>
        <xdr:cNvSpPr txBox="1"/>
      </xdr:nvSpPr>
      <xdr:spPr>
        <a:xfrm>
          <a:off x="21166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568325</xdr:colOff>
      <xdr:row>39</xdr:row>
      <xdr:rowOff>92075</xdr:rowOff>
    </xdr:to>
    <xdr:sp macro="" textlink="">
      <xdr:nvSpPr>
        <xdr:cNvPr id="737" name="円/楕円 736"/>
        <xdr:cNvSpPr/>
      </xdr:nvSpPr>
      <xdr:spPr>
        <a:xfrm>
          <a:off x="2038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83202</xdr:rowOff>
    </xdr:from>
    <xdr:ext cx="313932" cy="259045"/>
    <xdr:sp macro="" textlink="">
      <xdr:nvSpPr>
        <xdr:cNvPr id="738" name="テキスト ボックス 737"/>
        <xdr:cNvSpPr txBox="1"/>
      </xdr:nvSpPr>
      <xdr:spPr>
        <a:xfrm>
          <a:off x="20277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162052</xdr:rowOff>
    </xdr:from>
    <xdr:to>
      <xdr:col>28</xdr:col>
      <xdr:colOff>365125</xdr:colOff>
      <xdr:row>39</xdr:row>
      <xdr:rowOff>92202</xdr:rowOff>
    </xdr:to>
    <xdr:sp macro="" textlink="">
      <xdr:nvSpPr>
        <xdr:cNvPr id="739" name="円/楕円 738"/>
        <xdr:cNvSpPr/>
      </xdr:nvSpPr>
      <xdr:spPr>
        <a:xfrm>
          <a:off x="19494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83329</xdr:rowOff>
    </xdr:from>
    <xdr:ext cx="313932" cy="259045"/>
    <xdr:sp macro="" textlink="">
      <xdr:nvSpPr>
        <xdr:cNvPr id="740" name="テキスト ボックス 739"/>
        <xdr:cNvSpPr txBox="1"/>
      </xdr:nvSpPr>
      <xdr:spPr>
        <a:xfrm>
          <a:off x="19388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162052</xdr:rowOff>
    </xdr:from>
    <xdr:to>
      <xdr:col>27</xdr:col>
      <xdr:colOff>161925</xdr:colOff>
      <xdr:row>39</xdr:row>
      <xdr:rowOff>92202</xdr:rowOff>
    </xdr:to>
    <xdr:sp macro="" textlink="">
      <xdr:nvSpPr>
        <xdr:cNvPr id="741" name="円/楕円 740"/>
        <xdr:cNvSpPr/>
      </xdr:nvSpPr>
      <xdr:spPr>
        <a:xfrm>
          <a:off x="18605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83329</xdr:rowOff>
    </xdr:from>
    <xdr:ext cx="313932" cy="259045"/>
    <xdr:sp macro="" textlink="">
      <xdr:nvSpPr>
        <xdr:cNvPr id="742" name="テキスト ボックス 741"/>
        <xdr:cNvSpPr txBox="1"/>
      </xdr:nvSpPr>
      <xdr:spPr>
        <a:xfrm>
          <a:off x="18499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126441</xdr:rowOff>
    </xdr:from>
    <xdr:to>
      <xdr:col>32</xdr:col>
      <xdr:colOff>187325</xdr:colOff>
      <xdr:row>58</xdr:row>
      <xdr:rowOff>127607</xdr:rowOff>
    </xdr:to>
    <xdr:cxnSp macro="">
      <xdr:nvCxnSpPr>
        <xdr:cNvPr id="769" name="直線コネクタ 768"/>
        <xdr:cNvCxnSpPr/>
      </xdr:nvCxnSpPr>
      <xdr:spPr>
        <a:xfrm flipV="1">
          <a:off x="21323300" y="10070541"/>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124818</xdr:rowOff>
    </xdr:from>
    <xdr:to>
      <xdr:col>31</xdr:col>
      <xdr:colOff>34925</xdr:colOff>
      <xdr:row>58</xdr:row>
      <xdr:rowOff>127607</xdr:rowOff>
    </xdr:to>
    <xdr:cxnSp macro="">
      <xdr:nvCxnSpPr>
        <xdr:cNvPr id="772" name="直線コネクタ 771"/>
        <xdr:cNvCxnSpPr/>
      </xdr:nvCxnSpPr>
      <xdr:spPr>
        <a:xfrm>
          <a:off x="20434300" y="10068918"/>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124818</xdr:rowOff>
    </xdr:from>
    <xdr:to>
      <xdr:col>29</xdr:col>
      <xdr:colOff>517525</xdr:colOff>
      <xdr:row>58</xdr:row>
      <xdr:rowOff>126144</xdr:rowOff>
    </xdr:to>
    <xdr:cxnSp macro="">
      <xdr:nvCxnSpPr>
        <xdr:cNvPr id="775" name="直線コネクタ 774"/>
        <xdr:cNvCxnSpPr/>
      </xdr:nvCxnSpPr>
      <xdr:spPr>
        <a:xfrm flipV="1">
          <a:off x="19545300" y="1006891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117457</xdr:rowOff>
    </xdr:from>
    <xdr:to>
      <xdr:col>28</xdr:col>
      <xdr:colOff>314325</xdr:colOff>
      <xdr:row>58</xdr:row>
      <xdr:rowOff>126144</xdr:rowOff>
    </xdr:to>
    <xdr:cxnSp macro="">
      <xdr:nvCxnSpPr>
        <xdr:cNvPr id="778" name="直線コネクタ 777"/>
        <xdr:cNvCxnSpPr/>
      </xdr:nvCxnSpPr>
      <xdr:spPr>
        <a:xfrm>
          <a:off x="18656300" y="1006155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75641</xdr:rowOff>
    </xdr:from>
    <xdr:to>
      <xdr:col>32</xdr:col>
      <xdr:colOff>238125</xdr:colOff>
      <xdr:row>59</xdr:row>
      <xdr:rowOff>5791</xdr:rowOff>
    </xdr:to>
    <xdr:sp macro="" textlink="">
      <xdr:nvSpPr>
        <xdr:cNvPr id="788" name="円/楕円 787"/>
        <xdr:cNvSpPr/>
      </xdr:nvSpPr>
      <xdr:spPr>
        <a:xfrm>
          <a:off x="221107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162018</xdr:rowOff>
    </xdr:from>
    <xdr:ext cx="378565" cy="259045"/>
    <xdr:sp macro="" textlink="">
      <xdr:nvSpPr>
        <xdr:cNvPr id="789" name="貸付金該当値テキスト"/>
        <xdr:cNvSpPr txBox="1"/>
      </xdr:nvSpPr>
      <xdr:spPr>
        <a:xfrm>
          <a:off x="22212300" y="9934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76807</xdr:rowOff>
    </xdr:from>
    <xdr:to>
      <xdr:col>31</xdr:col>
      <xdr:colOff>85725</xdr:colOff>
      <xdr:row>59</xdr:row>
      <xdr:rowOff>6957</xdr:rowOff>
    </xdr:to>
    <xdr:sp macro="" textlink="">
      <xdr:nvSpPr>
        <xdr:cNvPr id="790" name="円/楕円 789"/>
        <xdr:cNvSpPr/>
      </xdr:nvSpPr>
      <xdr:spPr>
        <a:xfrm>
          <a:off x="21272500" y="100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169534</xdr:rowOff>
    </xdr:from>
    <xdr:ext cx="378565" cy="259045"/>
    <xdr:sp macro="" textlink="">
      <xdr:nvSpPr>
        <xdr:cNvPr id="791" name="テキスト ボックス 790"/>
        <xdr:cNvSpPr txBox="1"/>
      </xdr:nvSpPr>
      <xdr:spPr>
        <a:xfrm>
          <a:off x="21134017" y="10113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74018</xdr:rowOff>
    </xdr:from>
    <xdr:to>
      <xdr:col>29</xdr:col>
      <xdr:colOff>568325</xdr:colOff>
      <xdr:row>59</xdr:row>
      <xdr:rowOff>4168</xdr:rowOff>
    </xdr:to>
    <xdr:sp macro="" textlink="">
      <xdr:nvSpPr>
        <xdr:cNvPr id="792" name="円/楕円 791"/>
        <xdr:cNvSpPr/>
      </xdr:nvSpPr>
      <xdr:spPr>
        <a:xfrm>
          <a:off x="20383500" y="100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166745</xdr:rowOff>
    </xdr:from>
    <xdr:ext cx="378565" cy="259045"/>
    <xdr:sp macro="" textlink="">
      <xdr:nvSpPr>
        <xdr:cNvPr id="793" name="テキスト ボックス 792"/>
        <xdr:cNvSpPr txBox="1"/>
      </xdr:nvSpPr>
      <xdr:spPr>
        <a:xfrm>
          <a:off x="20245017" y="1011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75344</xdr:rowOff>
    </xdr:from>
    <xdr:to>
      <xdr:col>28</xdr:col>
      <xdr:colOff>365125</xdr:colOff>
      <xdr:row>59</xdr:row>
      <xdr:rowOff>5494</xdr:rowOff>
    </xdr:to>
    <xdr:sp macro="" textlink="">
      <xdr:nvSpPr>
        <xdr:cNvPr id="794" name="円/楕円 793"/>
        <xdr:cNvSpPr/>
      </xdr:nvSpPr>
      <xdr:spPr>
        <a:xfrm>
          <a:off x="19494500" y="100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168071</xdr:rowOff>
    </xdr:from>
    <xdr:ext cx="378565" cy="259045"/>
    <xdr:sp macro="" textlink="">
      <xdr:nvSpPr>
        <xdr:cNvPr id="795" name="テキスト ボックス 794"/>
        <xdr:cNvSpPr txBox="1"/>
      </xdr:nvSpPr>
      <xdr:spPr>
        <a:xfrm>
          <a:off x="19356017" y="101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66657</xdr:rowOff>
    </xdr:from>
    <xdr:to>
      <xdr:col>27</xdr:col>
      <xdr:colOff>161925</xdr:colOff>
      <xdr:row>58</xdr:row>
      <xdr:rowOff>168257</xdr:rowOff>
    </xdr:to>
    <xdr:sp macro="" textlink="">
      <xdr:nvSpPr>
        <xdr:cNvPr id="796" name="円/楕円 795"/>
        <xdr:cNvSpPr/>
      </xdr:nvSpPr>
      <xdr:spPr>
        <a:xfrm>
          <a:off x="18605500" y="100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159384</xdr:rowOff>
    </xdr:from>
    <xdr:ext cx="378565" cy="259045"/>
    <xdr:sp macro="" textlink="">
      <xdr:nvSpPr>
        <xdr:cNvPr id="797" name="テキスト ボックス 796"/>
        <xdr:cNvSpPr txBox="1"/>
      </xdr:nvSpPr>
      <xdr:spPr>
        <a:xfrm>
          <a:off x="18467017" y="10103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101092</xdr:rowOff>
    </xdr:from>
    <xdr:to>
      <xdr:col>32</xdr:col>
      <xdr:colOff>187325</xdr:colOff>
      <xdr:row>76</xdr:row>
      <xdr:rowOff>145466</xdr:rowOff>
    </xdr:to>
    <xdr:cxnSp macro="">
      <xdr:nvCxnSpPr>
        <xdr:cNvPr id="827" name="直線コネクタ 826"/>
        <xdr:cNvCxnSpPr/>
      </xdr:nvCxnSpPr>
      <xdr:spPr>
        <a:xfrm>
          <a:off x="21323300" y="13131292"/>
          <a:ext cx="838200" cy="4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101092</xdr:rowOff>
    </xdr:from>
    <xdr:to>
      <xdr:col>31</xdr:col>
      <xdr:colOff>34925</xdr:colOff>
      <xdr:row>77</xdr:row>
      <xdr:rowOff>37161</xdr:rowOff>
    </xdr:to>
    <xdr:cxnSp macro="">
      <xdr:nvCxnSpPr>
        <xdr:cNvPr id="830" name="直線コネクタ 829"/>
        <xdr:cNvCxnSpPr/>
      </xdr:nvCxnSpPr>
      <xdr:spPr>
        <a:xfrm flipV="1">
          <a:off x="20434300" y="13131292"/>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37161</xdr:rowOff>
    </xdr:from>
    <xdr:to>
      <xdr:col>29</xdr:col>
      <xdr:colOff>517525</xdr:colOff>
      <xdr:row>77</xdr:row>
      <xdr:rowOff>63728</xdr:rowOff>
    </xdr:to>
    <xdr:cxnSp macro="">
      <xdr:nvCxnSpPr>
        <xdr:cNvPr id="833" name="直線コネクタ 832"/>
        <xdr:cNvCxnSpPr/>
      </xdr:nvCxnSpPr>
      <xdr:spPr>
        <a:xfrm flipV="1">
          <a:off x="19545300" y="13238811"/>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54330</xdr:rowOff>
    </xdr:from>
    <xdr:to>
      <xdr:col>28</xdr:col>
      <xdr:colOff>314325</xdr:colOff>
      <xdr:row>77</xdr:row>
      <xdr:rowOff>63728</xdr:rowOff>
    </xdr:to>
    <xdr:cxnSp macro="">
      <xdr:nvCxnSpPr>
        <xdr:cNvPr id="836" name="直線コネクタ 835"/>
        <xdr:cNvCxnSpPr/>
      </xdr:nvCxnSpPr>
      <xdr:spPr>
        <a:xfrm>
          <a:off x="18656300" y="13255980"/>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94666</xdr:rowOff>
    </xdr:from>
    <xdr:to>
      <xdr:col>32</xdr:col>
      <xdr:colOff>238125</xdr:colOff>
      <xdr:row>77</xdr:row>
      <xdr:rowOff>24816</xdr:rowOff>
    </xdr:to>
    <xdr:sp macro="" textlink="">
      <xdr:nvSpPr>
        <xdr:cNvPr id="846" name="円/楕円 845"/>
        <xdr:cNvSpPr/>
      </xdr:nvSpPr>
      <xdr:spPr>
        <a:xfrm>
          <a:off x="22110700" y="131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73093</xdr:rowOff>
    </xdr:from>
    <xdr:ext cx="534377" cy="259045"/>
    <xdr:sp macro="" textlink="">
      <xdr:nvSpPr>
        <xdr:cNvPr id="847" name="繰出金該当値テキスト"/>
        <xdr:cNvSpPr txBox="1"/>
      </xdr:nvSpPr>
      <xdr:spPr>
        <a:xfrm>
          <a:off x="22212300" y="131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50292</xdr:rowOff>
    </xdr:from>
    <xdr:to>
      <xdr:col>31</xdr:col>
      <xdr:colOff>85725</xdr:colOff>
      <xdr:row>76</xdr:row>
      <xdr:rowOff>151892</xdr:rowOff>
    </xdr:to>
    <xdr:sp macro="" textlink="">
      <xdr:nvSpPr>
        <xdr:cNvPr id="848" name="円/楕円 847"/>
        <xdr:cNvSpPr/>
      </xdr:nvSpPr>
      <xdr:spPr>
        <a:xfrm>
          <a:off x="21272500" y="130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143019</xdr:rowOff>
    </xdr:from>
    <xdr:ext cx="534377" cy="259045"/>
    <xdr:sp macro="" textlink="">
      <xdr:nvSpPr>
        <xdr:cNvPr id="849" name="テキスト ボックス 848"/>
        <xdr:cNvSpPr txBox="1"/>
      </xdr:nvSpPr>
      <xdr:spPr>
        <a:xfrm>
          <a:off x="21056111" y="131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157811</xdr:rowOff>
    </xdr:from>
    <xdr:to>
      <xdr:col>29</xdr:col>
      <xdr:colOff>568325</xdr:colOff>
      <xdr:row>77</xdr:row>
      <xdr:rowOff>87961</xdr:rowOff>
    </xdr:to>
    <xdr:sp macro="" textlink="">
      <xdr:nvSpPr>
        <xdr:cNvPr id="850" name="円/楕円 849"/>
        <xdr:cNvSpPr/>
      </xdr:nvSpPr>
      <xdr:spPr>
        <a:xfrm>
          <a:off x="20383500" y="131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79088</xdr:rowOff>
    </xdr:from>
    <xdr:ext cx="534377" cy="259045"/>
    <xdr:sp macro="" textlink="">
      <xdr:nvSpPr>
        <xdr:cNvPr id="851" name="テキスト ボックス 850"/>
        <xdr:cNvSpPr txBox="1"/>
      </xdr:nvSpPr>
      <xdr:spPr>
        <a:xfrm>
          <a:off x="20167111" y="132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12928</xdr:rowOff>
    </xdr:from>
    <xdr:to>
      <xdr:col>28</xdr:col>
      <xdr:colOff>365125</xdr:colOff>
      <xdr:row>77</xdr:row>
      <xdr:rowOff>114528</xdr:rowOff>
    </xdr:to>
    <xdr:sp macro="" textlink="">
      <xdr:nvSpPr>
        <xdr:cNvPr id="852" name="円/楕円 851"/>
        <xdr:cNvSpPr/>
      </xdr:nvSpPr>
      <xdr:spPr>
        <a:xfrm>
          <a:off x="19494500" y="132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105655</xdr:rowOff>
    </xdr:from>
    <xdr:ext cx="534377" cy="259045"/>
    <xdr:sp macro="" textlink="">
      <xdr:nvSpPr>
        <xdr:cNvPr id="853" name="テキスト ボックス 852"/>
        <xdr:cNvSpPr txBox="1"/>
      </xdr:nvSpPr>
      <xdr:spPr>
        <a:xfrm>
          <a:off x="19278111" y="133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3530</xdr:rowOff>
    </xdr:from>
    <xdr:to>
      <xdr:col>27</xdr:col>
      <xdr:colOff>161925</xdr:colOff>
      <xdr:row>77</xdr:row>
      <xdr:rowOff>105130</xdr:rowOff>
    </xdr:to>
    <xdr:sp macro="" textlink="">
      <xdr:nvSpPr>
        <xdr:cNvPr id="854" name="円/楕円 853"/>
        <xdr:cNvSpPr/>
      </xdr:nvSpPr>
      <xdr:spPr>
        <a:xfrm>
          <a:off x="18605500" y="132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96257</xdr:rowOff>
    </xdr:from>
    <xdr:ext cx="534377" cy="259045"/>
    <xdr:sp macro="" textlink="">
      <xdr:nvSpPr>
        <xdr:cNvPr id="855" name="テキスト ボックス 854"/>
        <xdr:cNvSpPr txBox="1"/>
      </xdr:nvSpPr>
      <xdr:spPr>
        <a:xfrm>
          <a:off x="18389111" y="132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扶助費は，住民一人当たり</a:t>
          </a:r>
          <a:r>
            <a:rPr kumimoji="1" lang="en-US" altLang="ja-JP" sz="1300">
              <a:latin typeface="ＭＳ Ｐゴシック"/>
            </a:rPr>
            <a:t>98,068</a:t>
          </a:r>
          <a:r>
            <a:rPr kumimoji="1" lang="ja-JP" altLang="en-US" sz="1300">
              <a:latin typeface="ＭＳ Ｐゴシック"/>
            </a:rPr>
            <a:t>円となっており，類似団体内平均値と比較すると，依然高い水準にある。これは主に対象年齢を高校</a:t>
          </a:r>
          <a:r>
            <a:rPr kumimoji="1" lang="en-US" altLang="ja-JP" sz="1300">
              <a:latin typeface="ＭＳ Ｐゴシック"/>
            </a:rPr>
            <a:t>3</a:t>
          </a:r>
          <a:r>
            <a:rPr kumimoji="1" lang="ja-JP" altLang="en-US" sz="1300">
              <a:latin typeface="ＭＳ Ｐゴシック"/>
            </a:rPr>
            <a:t>年生までに拡充している子ども医療費助成金や高齢者が多いことによる年金生活者等支援給付金事業費の影響による。</a:t>
          </a:r>
          <a:endParaRPr kumimoji="1" lang="en-US" altLang="ja-JP" sz="1300">
            <a:latin typeface="ＭＳ Ｐゴシック"/>
          </a:endParaRPr>
        </a:p>
        <a:p>
          <a:r>
            <a:rPr kumimoji="1" lang="ja-JP" altLang="en-US" sz="1300">
              <a:latin typeface="ＭＳ Ｐゴシック"/>
            </a:rPr>
            <a:t>　今後も，児童福祉費や老人福祉費に係る扶助費の増が見込まれるため，高齢者の生きがいづくりなどの施策を図り，扶助費の抑制を図る必要がある。</a:t>
          </a:r>
          <a:endParaRPr kumimoji="1" lang="en-US" altLang="ja-JP" sz="1300">
            <a:latin typeface="ＭＳ Ｐゴシック"/>
          </a:endParaRPr>
        </a:p>
        <a:p>
          <a:r>
            <a:rPr kumimoji="1" lang="ja-JP" altLang="en-US" sz="1300">
              <a:latin typeface="ＭＳ Ｐゴシック"/>
            </a:rPr>
            <a:t>　補助費等は，住民一人当たり</a:t>
          </a:r>
          <a:r>
            <a:rPr kumimoji="1" lang="en-US" altLang="ja-JP" sz="1300">
              <a:latin typeface="ＭＳ Ｐゴシック"/>
            </a:rPr>
            <a:t>120,952</a:t>
          </a:r>
          <a:r>
            <a:rPr kumimoji="1" lang="ja-JP" altLang="en-US" sz="1300">
              <a:latin typeface="ＭＳ Ｐゴシック"/>
            </a:rPr>
            <a:t>円となっている。類似団体平均値との乖離は少なくなったが，主な要因としては機構集積協力金交付事業（Ｈ</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253</a:t>
          </a:r>
          <a:r>
            <a:rPr kumimoji="1" lang="ja-JP" altLang="en-US" sz="1300">
              <a:latin typeface="ＭＳ Ｐゴシック"/>
            </a:rPr>
            <a:t>百万円→Ｈ</a:t>
          </a:r>
          <a:r>
            <a:rPr kumimoji="1" lang="en-US" altLang="ja-JP" sz="1300">
              <a:latin typeface="ＭＳ Ｐゴシック"/>
            </a:rPr>
            <a:t>28</a:t>
          </a:r>
          <a:r>
            <a:rPr kumimoji="1" lang="ja-JP" altLang="en-US" sz="1300">
              <a:latin typeface="ＭＳ Ｐゴシック"/>
            </a:rPr>
            <a:t>：</a:t>
          </a:r>
          <a:r>
            <a:rPr kumimoji="1" lang="en-US" altLang="ja-JP" sz="1300">
              <a:latin typeface="ＭＳ Ｐゴシック"/>
            </a:rPr>
            <a:t>65</a:t>
          </a:r>
          <a:r>
            <a:rPr kumimoji="1" lang="ja-JP" altLang="en-US" sz="1300">
              <a:latin typeface="ＭＳ Ｐゴシック"/>
            </a:rPr>
            <a:t>百万円）とふるさと納税推進事業（Ｈ</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1,362</a:t>
          </a:r>
          <a:r>
            <a:rPr kumimoji="1" lang="ja-JP" altLang="en-US" sz="1300">
              <a:latin typeface="ＭＳ Ｐゴシック"/>
            </a:rPr>
            <a:t>百万円→Ｈ２８：</a:t>
          </a:r>
          <a:r>
            <a:rPr kumimoji="1" lang="en-US" altLang="ja-JP" sz="1300">
              <a:latin typeface="ＭＳ Ｐゴシック"/>
            </a:rPr>
            <a:t>833</a:t>
          </a:r>
          <a:r>
            <a:rPr kumimoji="1" lang="ja-JP" altLang="en-US" sz="1300">
              <a:latin typeface="ＭＳ Ｐゴシック"/>
            </a:rPr>
            <a:t>百万円）の２事業の減である。</a:t>
          </a:r>
          <a:endParaRPr kumimoji="1" lang="en-US" altLang="ja-JP" sz="1300">
            <a:latin typeface="ＭＳ Ｐゴシック"/>
          </a:endParaRPr>
        </a:p>
        <a:p>
          <a:r>
            <a:rPr kumimoji="1" lang="ja-JP" altLang="en-US" sz="1300">
              <a:latin typeface="ＭＳ Ｐゴシック"/>
            </a:rPr>
            <a:t>　普通建設費は，住民一人当たり</a:t>
          </a:r>
          <a:r>
            <a:rPr kumimoji="1" lang="en-US" altLang="ja-JP" sz="1300">
              <a:latin typeface="ＭＳ Ｐゴシック"/>
            </a:rPr>
            <a:t>81,564</a:t>
          </a:r>
          <a:r>
            <a:rPr kumimoji="1" lang="ja-JP" altLang="en-US" sz="1300">
              <a:latin typeface="ＭＳ Ｐゴシック"/>
            </a:rPr>
            <a:t>円となっており，全国平均及び鹿児島県平均を上回る数値となっている。これは主に，ＰＦＩ法に基づき，特定優良賃貸住宅シャルム文化通を整備（</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201</a:t>
          </a:r>
          <a:r>
            <a:rPr kumimoji="1" lang="ja-JP" altLang="en-US" sz="1300">
              <a:latin typeface="ＭＳ Ｐゴシック"/>
            </a:rPr>
            <a:t>百万円）したことや，大崎小学校特別教室棟大規模改造事業（</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117</a:t>
          </a:r>
          <a:r>
            <a:rPr kumimoji="1" lang="ja-JP" altLang="en-US" sz="1300">
              <a:latin typeface="ＭＳ Ｐゴシック"/>
            </a:rPr>
            <a:t>百万円）等による。</a:t>
          </a:r>
          <a:endParaRPr kumimoji="1" lang="en-US" altLang="ja-JP" sz="1300">
            <a:latin typeface="ＭＳ Ｐゴシック"/>
          </a:endParaRPr>
        </a:p>
        <a:p>
          <a:r>
            <a:rPr kumimoji="1" lang="ja-JP" altLang="en-US" sz="1300">
              <a:latin typeface="ＭＳ Ｐゴシック"/>
            </a:rPr>
            <a:t>　特に留意すべきは，類似団体内順位が前年の</a:t>
          </a:r>
          <a:r>
            <a:rPr kumimoji="1" lang="en-US" altLang="ja-JP" sz="1300">
              <a:latin typeface="ＭＳ Ｐゴシック"/>
            </a:rPr>
            <a:t>32</a:t>
          </a:r>
          <a:r>
            <a:rPr kumimoji="1" lang="ja-JP" altLang="en-US" sz="1300">
              <a:latin typeface="ＭＳ Ｐゴシック"/>
            </a:rPr>
            <a:t>位から</a:t>
          </a:r>
          <a:r>
            <a:rPr kumimoji="1" lang="en-US" altLang="ja-JP" sz="1300">
              <a:latin typeface="ＭＳ Ｐゴシック"/>
            </a:rPr>
            <a:t>16</a:t>
          </a:r>
          <a:r>
            <a:rPr kumimoji="1" lang="ja-JP" altLang="en-US" sz="1300">
              <a:latin typeface="ＭＳ Ｐゴシック"/>
            </a:rPr>
            <a:t>位に上昇している新規整備である。新規整備を行えば，その後の維持費や更新整備を含めたランニングコストも背負うこととなるので，公共施設総合管理計画に基づき，適正に資産管理を図る。</a:t>
          </a:r>
          <a:endParaRPr kumimoji="1" lang="en-US" altLang="ja-JP" sz="1300">
            <a:latin typeface="ＭＳ Ｐゴシック"/>
          </a:endParaRPr>
        </a:p>
        <a:p>
          <a:r>
            <a:rPr kumimoji="1" lang="ja-JP" altLang="en-US" sz="1300">
              <a:latin typeface="ＭＳ Ｐゴシック"/>
            </a:rPr>
            <a:t>　積立金は，住民一人当たり</a:t>
          </a:r>
          <a:r>
            <a:rPr kumimoji="1" lang="en-US" altLang="ja-JP" sz="1300">
              <a:latin typeface="ＭＳ Ｐゴシック"/>
            </a:rPr>
            <a:t>43,214</a:t>
          </a:r>
          <a:r>
            <a:rPr kumimoji="1" lang="ja-JP" altLang="en-US" sz="1300">
              <a:latin typeface="ＭＳ Ｐゴシック"/>
            </a:rPr>
            <a:t>円となっており，前年と比較すると</a:t>
          </a:r>
          <a:r>
            <a:rPr kumimoji="1" lang="en-US" altLang="ja-JP" sz="1300">
              <a:latin typeface="ＭＳ Ｐゴシック"/>
            </a:rPr>
            <a:t>44,830</a:t>
          </a:r>
          <a:r>
            <a:rPr kumimoji="1" lang="ja-JP" altLang="en-US" sz="1300">
              <a:latin typeface="ＭＳ Ｐゴシック"/>
            </a:rPr>
            <a:t>円の減となっているが，類似団体内平均値等の数値と比較して高い水準といえる。これは主に，ふるさと応援基金積立金の</a:t>
          </a:r>
          <a:r>
            <a:rPr kumimoji="1" lang="en-US" altLang="ja-JP" sz="1300">
              <a:latin typeface="ＭＳ Ｐゴシック"/>
            </a:rPr>
            <a:t>552</a:t>
          </a:r>
          <a:r>
            <a:rPr kumimoji="1" lang="ja-JP" altLang="en-US" sz="1300">
              <a:latin typeface="ＭＳ Ｐゴシック"/>
            </a:rPr>
            <a:t>百万円と施設整備事業基金積立金の３０百万円による。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13,622
13,423
100.67
9,346,596
8,948,812
348,442
4,381,734
7,755,505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149606</xdr:rowOff>
    </xdr:from>
    <xdr:to>
      <xdr:col>6</xdr:col>
      <xdr:colOff>511175</xdr:colOff>
      <xdr:row>35</xdr:row>
      <xdr:rowOff>115697</xdr:rowOff>
    </xdr:to>
    <xdr:cxnSp macro="">
      <xdr:nvCxnSpPr>
        <xdr:cNvPr id="61" name="直線コネクタ 60"/>
        <xdr:cNvCxnSpPr/>
      </xdr:nvCxnSpPr>
      <xdr:spPr>
        <a:xfrm>
          <a:off x="3797300" y="5978906"/>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149606</xdr:rowOff>
    </xdr:from>
    <xdr:to>
      <xdr:col>5</xdr:col>
      <xdr:colOff>358775</xdr:colOff>
      <xdr:row>36</xdr:row>
      <xdr:rowOff>19685</xdr:rowOff>
    </xdr:to>
    <xdr:cxnSp macro="">
      <xdr:nvCxnSpPr>
        <xdr:cNvPr id="64" name="直線コネクタ 63"/>
        <xdr:cNvCxnSpPr/>
      </xdr:nvCxnSpPr>
      <xdr:spPr>
        <a:xfrm flipV="1">
          <a:off x="2908300" y="5978906"/>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19685</xdr:rowOff>
    </xdr:from>
    <xdr:to>
      <xdr:col>4</xdr:col>
      <xdr:colOff>155575</xdr:colOff>
      <xdr:row>36</xdr:row>
      <xdr:rowOff>49022</xdr:rowOff>
    </xdr:to>
    <xdr:cxnSp macro="">
      <xdr:nvCxnSpPr>
        <xdr:cNvPr id="67" name="直線コネクタ 66"/>
        <xdr:cNvCxnSpPr/>
      </xdr:nvCxnSpPr>
      <xdr:spPr>
        <a:xfrm flipV="1">
          <a:off x="2019300" y="6191885"/>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75311</xdr:rowOff>
    </xdr:from>
    <xdr:to>
      <xdr:col>2</xdr:col>
      <xdr:colOff>638175</xdr:colOff>
      <xdr:row>36</xdr:row>
      <xdr:rowOff>49022</xdr:rowOff>
    </xdr:to>
    <xdr:cxnSp macro="">
      <xdr:nvCxnSpPr>
        <xdr:cNvPr id="70" name="直線コネクタ 69"/>
        <xdr:cNvCxnSpPr/>
      </xdr:nvCxnSpPr>
      <xdr:spPr>
        <a:xfrm>
          <a:off x="1130300" y="5904611"/>
          <a:ext cx="889000" cy="3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64897</xdr:rowOff>
    </xdr:from>
    <xdr:to>
      <xdr:col>6</xdr:col>
      <xdr:colOff>561975</xdr:colOff>
      <xdr:row>35</xdr:row>
      <xdr:rowOff>166497</xdr:rowOff>
    </xdr:to>
    <xdr:sp macro="" textlink="">
      <xdr:nvSpPr>
        <xdr:cNvPr id="80" name="円/楕円 79"/>
        <xdr:cNvSpPr/>
      </xdr:nvSpPr>
      <xdr:spPr>
        <a:xfrm>
          <a:off x="4584700" y="60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43324</xdr:rowOff>
    </xdr:from>
    <xdr:ext cx="469744" cy="259045"/>
    <xdr:sp macro="" textlink="">
      <xdr:nvSpPr>
        <xdr:cNvPr id="81" name="議会費該当値テキスト"/>
        <xdr:cNvSpPr txBox="1"/>
      </xdr:nvSpPr>
      <xdr:spPr>
        <a:xfrm>
          <a:off x="4686300" y="604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98806</xdr:rowOff>
    </xdr:from>
    <xdr:to>
      <xdr:col>5</xdr:col>
      <xdr:colOff>409575</xdr:colOff>
      <xdr:row>35</xdr:row>
      <xdr:rowOff>28956</xdr:rowOff>
    </xdr:to>
    <xdr:sp macro="" textlink="">
      <xdr:nvSpPr>
        <xdr:cNvPr id="82" name="円/楕円 81"/>
        <xdr:cNvSpPr/>
      </xdr:nvSpPr>
      <xdr:spPr>
        <a:xfrm>
          <a:off x="3746500" y="59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20083</xdr:rowOff>
    </xdr:from>
    <xdr:ext cx="469744" cy="259045"/>
    <xdr:sp macro="" textlink="">
      <xdr:nvSpPr>
        <xdr:cNvPr id="83" name="テキスト ボックス 82"/>
        <xdr:cNvSpPr txBox="1"/>
      </xdr:nvSpPr>
      <xdr:spPr>
        <a:xfrm>
          <a:off x="3562427"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140335</xdr:rowOff>
    </xdr:from>
    <xdr:to>
      <xdr:col>4</xdr:col>
      <xdr:colOff>206375</xdr:colOff>
      <xdr:row>36</xdr:row>
      <xdr:rowOff>70485</xdr:rowOff>
    </xdr:to>
    <xdr:sp macro="" textlink="">
      <xdr:nvSpPr>
        <xdr:cNvPr id="84" name="円/楕円 83"/>
        <xdr:cNvSpPr/>
      </xdr:nvSpPr>
      <xdr:spPr>
        <a:xfrm>
          <a:off x="2857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61612</xdr:rowOff>
    </xdr:from>
    <xdr:ext cx="469744" cy="259045"/>
    <xdr:sp macro="" textlink="">
      <xdr:nvSpPr>
        <xdr:cNvPr id="85" name="テキスト ボックス 84"/>
        <xdr:cNvSpPr txBox="1"/>
      </xdr:nvSpPr>
      <xdr:spPr>
        <a:xfrm>
          <a:off x="2673427" y="62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169672</xdr:rowOff>
    </xdr:from>
    <xdr:to>
      <xdr:col>3</xdr:col>
      <xdr:colOff>3175</xdr:colOff>
      <xdr:row>36</xdr:row>
      <xdr:rowOff>99822</xdr:rowOff>
    </xdr:to>
    <xdr:sp macro="" textlink="">
      <xdr:nvSpPr>
        <xdr:cNvPr id="86" name="円/楕円 85"/>
        <xdr:cNvSpPr/>
      </xdr:nvSpPr>
      <xdr:spPr>
        <a:xfrm>
          <a:off x="1968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90949</xdr:rowOff>
    </xdr:from>
    <xdr:ext cx="469744" cy="259045"/>
    <xdr:sp macro="" textlink="">
      <xdr:nvSpPr>
        <xdr:cNvPr id="87" name="テキスト ボックス 86"/>
        <xdr:cNvSpPr txBox="1"/>
      </xdr:nvSpPr>
      <xdr:spPr>
        <a:xfrm>
          <a:off x="17844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24511</xdr:rowOff>
    </xdr:from>
    <xdr:to>
      <xdr:col>1</xdr:col>
      <xdr:colOff>485775</xdr:colOff>
      <xdr:row>34</xdr:row>
      <xdr:rowOff>126111</xdr:rowOff>
    </xdr:to>
    <xdr:sp macro="" textlink="">
      <xdr:nvSpPr>
        <xdr:cNvPr id="88" name="円/楕円 87"/>
        <xdr:cNvSpPr/>
      </xdr:nvSpPr>
      <xdr:spPr>
        <a:xfrm>
          <a:off x="1079500" y="58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117238</xdr:rowOff>
    </xdr:from>
    <xdr:ext cx="469744" cy="259045"/>
    <xdr:sp macro="" textlink="">
      <xdr:nvSpPr>
        <xdr:cNvPr id="89" name="テキスト ボックス 88"/>
        <xdr:cNvSpPr txBox="1"/>
      </xdr:nvSpPr>
      <xdr:spPr>
        <a:xfrm>
          <a:off x="895427" y="594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81693</xdr:rowOff>
    </xdr:from>
    <xdr:to>
      <xdr:col>6</xdr:col>
      <xdr:colOff>511175</xdr:colOff>
      <xdr:row>58</xdr:row>
      <xdr:rowOff>86152</xdr:rowOff>
    </xdr:to>
    <xdr:cxnSp macro="">
      <xdr:nvCxnSpPr>
        <xdr:cNvPr id="118" name="直線コネクタ 117"/>
        <xdr:cNvCxnSpPr/>
      </xdr:nvCxnSpPr>
      <xdr:spPr>
        <a:xfrm>
          <a:off x="3797300" y="10025793"/>
          <a:ext cx="8382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81693</xdr:rowOff>
    </xdr:from>
    <xdr:to>
      <xdr:col>5</xdr:col>
      <xdr:colOff>358775</xdr:colOff>
      <xdr:row>58</xdr:row>
      <xdr:rowOff>89060</xdr:rowOff>
    </xdr:to>
    <xdr:cxnSp macro="">
      <xdr:nvCxnSpPr>
        <xdr:cNvPr id="121" name="直線コネクタ 120"/>
        <xdr:cNvCxnSpPr/>
      </xdr:nvCxnSpPr>
      <xdr:spPr>
        <a:xfrm flipV="1">
          <a:off x="2908300" y="10025793"/>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89060</xdr:rowOff>
    </xdr:from>
    <xdr:to>
      <xdr:col>4</xdr:col>
      <xdr:colOff>155575</xdr:colOff>
      <xdr:row>58</xdr:row>
      <xdr:rowOff>111496</xdr:rowOff>
    </xdr:to>
    <xdr:cxnSp macro="">
      <xdr:nvCxnSpPr>
        <xdr:cNvPr id="124" name="直線コネクタ 123"/>
        <xdr:cNvCxnSpPr/>
      </xdr:nvCxnSpPr>
      <xdr:spPr>
        <a:xfrm flipV="1">
          <a:off x="2019300" y="10033160"/>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111496</xdr:rowOff>
    </xdr:from>
    <xdr:to>
      <xdr:col>2</xdr:col>
      <xdr:colOff>638175</xdr:colOff>
      <xdr:row>58</xdr:row>
      <xdr:rowOff>113628</xdr:rowOff>
    </xdr:to>
    <xdr:cxnSp macro="">
      <xdr:nvCxnSpPr>
        <xdr:cNvPr id="127" name="直線コネクタ 126"/>
        <xdr:cNvCxnSpPr/>
      </xdr:nvCxnSpPr>
      <xdr:spPr>
        <a:xfrm flipV="1">
          <a:off x="1130300" y="10055596"/>
          <a:ext cx="8890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35352</xdr:rowOff>
    </xdr:from>
    <xdr:to>
      <xdr:col>6</xdr:col>
      <xdr:colOff>561975</xdr:colOff>
      <xdr:row>58</xdr:row>
      <xdr:rowOff>136952</xdr:rowOff>
    </xdr:to>
    <xdr:sp macro="" textlink="">
      <xdr:nvSpPr>
        <xdr:cNvPr id="137" name="円/楕円 136"/>
        <xdr:cNvSpPr/>
      </xdr:nvSpPr>
      <xdr:spPr>
        <a:xfrm>
          <a:off x="4584700" y="99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121729</xdr:rowOff>
    </xdr:from>
    <xdr:ext cx="534377" cy="259045"/>
    <xdr:sp macro="" textlink="">
      <xdr:nvSpPr>
        <xdr:cNvPr id="138" name="総務費該当値テキスト"/>
        <xdr:cNvSpPr txBox="1"/>
      </xdr:nvSpPr>
      <xdr:spPr>
        <a:xfrm>
          <a:off x="4686300" y="98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30893</xdr:rowOff>
    </xdr:from>
    <xdr:to>
      <xdr:col>5</xdr:col>
      <xdr:colOff>409575</xdr:colOff>
      <xdr:row>58</xdr:row>
      <xdr:rowOff>132493</xdr:rowOff>
    </xdr:to>
    <xdr:sp macro="" textlink="">
      <xdr:nvSpPr>
        <xdr:cNvPr id="139" name="円/楕円 138"/>
        <xdr:cNvSpPr/>
      </xdr:nvSpPr>
      <xdr:spPr>
        <a:xfrm>
          <a:off x="3746500" y="99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123620</xdr:rowOff>
    </xdr:from>
    <xdr:ext cx="534377" cy="259045"/>
    <xdr:sp macro="" textlink="">
      <xdr:nvSpPr>
        <xdr:cNvPr id="140" name="テキスト ボックス 139"/>
        <xdr:cNvSpPr txBox="1"/>
      </xdr:nvSpPr>
      <xdr:spPr>
        <a:xfrm>
          <a:off x="3530111" y="100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38260</xdr:rowOff>
    </xdr:from>
    <xdr:to>
      <xdr:col>4</xdr:col>
      <xdr:colOff>206375</xdr:colOff>
      <xdr:row>58</xdr:row>
      <xdr:rowOff>139860</xdr:rowOff>
    </xdr:to>
    <xdr:sp macro="" textlink="">
      <xdr:nvSpPr>
        <xdr:cNvPr id="141" name="円/楕円 140"/>
        <xdr:cNvSpPr/>
      </xdr:nvSpPr>
      <xdr:spPr>
        <a:xfrm>
          <a:off x="2857500" y="99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130987</xdr:rowOff>
    </xdr:from>
    <xdr:ext cx="534377" cy="259045"/>
    <xdr:sp macro="" textlink="">
      <xdr:nvSpPr>
        <xdr:cNvPr id="142" name="テキスト ボックス 141"/>
        <xdr:cNvSpPr txBox="1"/>
      </xdr:nvSpPr>
      <xdr:spPr>
        <a:xfrm>
          <a:off x="2641111" y="100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60696</xdr:rowOff>
    </xdr:from>
    <xdr:to>
      <xdr:col>3</xdr:col>
      <xdr:colOff>3175</xdr:colOff>
      <xdr:row>58</xdr:row>
      <xdr:rowOff>162296</xdr:rowOff>
    </xdr:to>
    <xdr:sp macro="" textlink="">
      <xdr:nvSpPr>
        <xdr:cNvPr id="143" name="円/楕円 142"/>
        <xdr:cNvSpPr/>
      </xdr:nvSpPr>
      <xdr:spPr>
        <a:xfrm>
          <a:off x="1968500" y="1000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153423</xdr:rowOff>
    </xdr:from>
    <xdr:ext cx="534377" cy="259045"/>
    <xdr:sp macro="" textlink="">
      <xdr:nvSpPr>
        <xdr:cNvPr id="144" name="テキスト ボックス 143"/>
        <xdr:cNvSpPr txBox="1"/>
      </xdr:nvSpPr>
      <xdr:spPr>
        <a:xfrm>
          <a:off x="1752111" y="1009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62828</xdr:rowOff>
    </xdr:from>
    <xdr:to>
      <xdr:col>1</xdr:col>
      <xdr:colOff>485775</xdr:colOff>
      <xdr:row>58</xdr:row>
      <xdr:rowOff>164428</xdr:rowOff>
    </xdr:to>
    <xdr:sp macro="" textlink="">
      <xdr:nvSpPr>
        <xdr:cNvPr id="145" name="円/楕円 144"/>
        <xdr:cNvSpPr/>
      </xdr:nvSpPr>
      <xdr:spPr>
        <a:xfrm>
          <a:off x="1079500" y="100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155555</xdr:rowOff>
    </xdr:from>
    <xdr:ext cx="534377" cy="259045"/>
    <xdr:sp macro="" textlink="">
      <xdr:nvSpPr>
        <xdr:cNvPr id="146" name="テキスト ボックス 145"/>
        <xdr:cNvSpPr txBox="1"/>
      </xdr:nvSpPr>
      <xdr:spPr>
        <a:xfrm>
          <a:off x="863111" y="100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149732</xdr:rowOff>
    </xdr:from>
    <xdr:to>
      <xdr:col>6</xdr:col>
      <xdr:colOff>511175</xdr:colOff>
      <xdr:row>77</xdr:row>
      <xdr:rowOff>159302</xdr:rowOff>
    </xdr:to>
    <xdr:cxnSp macro="">
      <xdr:nvCxnSpPr>
        <xdr:cNvPr id="176" name="直線コネクタ 175"/>
        <xdr:cNvCxnSpPr/>
      </xdr:nvCxnSpPr>
      <xdr:spPr>
        <a:xfrm flipV="1">
          <a:off x="3797300" y="13351382"/>
          <a:ext cx="8382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159302</xdr:rowOff>
    </xdr:from>
    <xdr:to>
      <xdr:col>5</xdr:col>
      <xdr:colOff>358775</xdr:colOff>
      <xdr:row>77</xdr:row>
      <xdr:rowOff>169117</xdr:rowOff>
    </xdr:to>
    <xdr:cxnSp macro="">
      <xdr:nvCxnSpPr>
        <xdr:cNvPr id="179" name="直線コネクタ 178"/>
        <xdr:cNvCxnSpPr/>
      </xdr:nvCxnSpPr>
      <xdr:spPr>
        <a:xfrm flipV="1">
          <a:off x="2908300" y="13360952"/>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169117</xdr:rowOff>
    </xdr:from>
    <xdr:to>
      <xdr:col>4</xdr:col>
      <xdr:colOff>155575</xdr:colOff>
      <xdr:row>78</xdr:row>
      <xdr:rowOff>70286</xdr:rowOff>
    </xdr:to>
    <xdr:cxnSp macro="">
      <xdr:nvCxnSpPr>
        <xdr:cNvPr id="182" name="直線コネクタ 181"/>
        <xdr:cNvCxnSpPr/>
      </xdr:nvCxnSpPr>
      <xdr:spPr>
        <a:xfrm flipV="1">
          <a:off x="2019300" y="13370767"/>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41193</xdr:rowOff>
    </xdr:from>
    <xdr:to>
      <xdr:col>2</xdr:col>
      <xdr:colOff>638175</xdr:colOff>
      <xdr:row>78</xdr:row>
      <xdr:rowOff>70286</xdr:rowOff>
    </xdr:to>
    <xdr:cxnSp macro="">
      <xdr:nvCxnSpPr>
        <xdr:cNvPr id="185" name="直線コネクタ 184"/>
        <xdr:cNvCxnSpPr/>
      </xdr:nvCxnSpPr>
      <xdr:spPr>
        <a:xfrm>
          <a:off x="1130300" y="13414293"/>
          <a:ext cx="889000" cy="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91425</xdr:rowOff>
    </xdr:from>
    <xdr:ext cx="599010" cy="259045"/>
    <xdr:sp macro="" textlink="">
      <xdr:nvSpPr>
        <xdr:cNvPr id="189" name="テキスト ボックス 188"/>
        <xdr:cNvSpPr txBox="1"/>
      </xdr:nvSpPr>
      <xdr:spPr>
        <a:xfrm>
          <a:off x="830794" y="1346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98932</xdr:rowOff>
    </xdr:from>
    <xdr:to>
      <xdr:col>6</xdr:col>
      <xdr:colOff>561975</xdr:colOff>
      <xdr:row>78</xdr:row>
      <xdr:rowOff>29082</xdr:rowOff>
    </xdr:to>
    <xdr:sp macro="" textlink="">
      <xdr:nvSpPr>
        <xdr:cNvPr id="195" name="円/楕円 194"/>
        <xdr:cNvSpPr/>
      </xdr:nvSpPr>
      <xdr:spPr>
        <a:xfrm>
          <a:off x="4584700" y="133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77359</xdr:rowOff>
    </xdr:from>
    <xdr:ext cx="599010" cy="259045"/>
    <xdr:sp macro="" textlink="">
      <xdr:nvSpPr>
        <xdr:cNvPr id="196" name="民生費該当値テキスト"/>
        <xdr:cNvSpPr txBox="1"/>
      </xdr:nvSpPr>
      <xdr:spPr>
        <a:xfrm>
          <a:off x="4686300" y="1327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108502</xdr:rowOff>
    </xdr:from>
    <xdr:to>
      <xdr:col>5</xdr:col>
      <xdr:colOff>409575</xdr:colOff>
      <xdr:row>78</xdr:row>
      <xdr:rowOff>38652</xdr:rowOff>
    </xdr:to>
    <xdr:sp macro="" textlink="">
      <xdr:nvSpPr>
        <xdr:cNvPr id="197" name="円/楕円 196"/>
        <xdr:cNvSpPr/>
      </xdr:nvSpPr>
      <xdr:spPr>
        <a:xfrm>
          <a:off x="3746500" y="133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55179</xdr:rowOff>
    </xdr:from>
    <xdr:ext cx="599010" cy="259045"/>
    <xdr:sp macro="" textlink="">
      <xdr:nvSpPr>
        <xdr:cNvPr id="198" name="テキスト ボックス 197"/>
        <xdr:cNvSpPr txBox="1"/>
      </xdr:nvSpPr>
      <xdr:spPr>
        <a:xfrm>
          <a:off x="3497794" y="1308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118317</xdr:rowOff>
    </xdr:from>
    <xdr:to>
      <xdr:col>4</xdr:col>
      <xdr:colOff>206375</xdr:colOff>
      <xdr:row>78</xdr:row>
      <xdr:rowOff>48467</xdr:rowOff>
    </xdr:to>
    <xdr:sp macro="" textlink="">
      <xdr:nvSpPr>
        <xdr:cNvPr id="199" name="円/楕円 198"/>
        <xdr:cNvSpPr/>
      </xdr:nvSpPr>
      <xdr:spPr>
        <a:xfrm>
          <a:off x="2857500" y="133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39594</xdr:rowOff>
    </xdr:from>
    <xdr:ext cx="599010" cy="259045"/>
    <xdr:sp macro="" textlink="">
      <xdr:nvSpPr>
        <xdr:cNvPr id="200" name="テキスト ボックス 199"/>
        <xdr:cNvSpPr txBox="1"/>
      </xdr:nvSpPr>
      <xdr:spPr>
        <a:xfrm>
          <a:off x="2608794" y="1341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19486</xdr:rowOff>
    </xdr:from>
    <xdr:to>
      <xdr:col>3</xdr:col>
      <xdr:colOff>3175</xdr:colOff>
      <xdr:row>78</xdr:row>
      <xdr:rowOff>121086</xdr:rowOff>
    </xdr:to>
    <xdr:sp macro="" textlink="">
      <xdr:nvSpPr>
        <xdr:cNvPr id="201" name="円/楕円 200"/>
        <xdr:cNvSpPr/>
      </xdr:nvSpPr>
      <xdr:spPr>
        <a:xfrm>
          <a:off x="1968500" y="133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112213</xdr:rowOff>
    </xdr:from>
    <xdr:ext cx="599010" cy="259045"/>
    <xdr:sp macro="" textlink="">
      <xdr:nvSpPr>
        <xdr:cNvPr id="202" name="テキスト ボックス 201"/>
        <xdr:cNvSpPr txBox="1"/>
      </xdr:nvSpPr>
      <xdr:spPr>
        <a:xfrm>
          <a:off x="1719794" y="134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161843</xdr:rowOff>
    </xdr:from>
    <xdr:to>
      <xdr:col>1</xdr:col>
      <xdr:colOff>485775</xdr:colOff>
      <xdr:row>78</xdr:row>
      <xdr:rowOff>91993</xdr:rowOff>
    </xdr:to>
    <xdr:sp macro="" textlink="">
      <xdr:nvSpPr>
        <xdr:cNvPr id="203" name="円/楕円 202"/>
        <xdr:cNvSpPr/>
      </xdr:nvSpPr>
      <xdr:spPr>
        <a:xfrm>
          <a:off x="1079500" y="133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108520</xdr:rowOff>
    </xdr:from>
    <xdr:ext cx="599010" cy="259045"/>
    <xdr:sp macro="" textlink="">
      <xdr:nvSpPr>
        <xdr:cNvPr id="204" name="テキスト ボックス 203"/>
        <xdr:cNvSpPr txBox="1"/>
      </xdr:nvSpPr>
      <xdr:spPr>
        <a:xfrm>
          <a:off x="830794" y="1313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110995</xdr:rowOff>
    </xdr:from>
    <xdr:to>
      <xdr:col>6</xdr:col>
      <xdr:colOff>511175</xdr:colOff>
      <xdr:row>97</xdr:row>
      <xdr:rowOff>137381</xdr:rowOff>
    </xdr:to>
    <xdr:cxnSp macro="">
      <xdr:nvCxnSpPr>
        <xdr:cNvPr id="235" name="直線コネクタ 234"/>
        <xdr:cNvCxnSpPr/>
      </xdr:nvCxnSpPr>
      <xdr:spPr>
        <a:xfrm flipV="1">
          <a:off x="3797300" y="16741645"/>
          <a:ext cx="8382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126343</xdr:rowOff>
    </xdr:from>
    <xdr:to>
      <xdr:col>5</xdr:col>
      <xdr:colOff>358775</xdr:colOff>
      <xdr:row>97</xdr:row>
      <xdr:rowOff>137381</xdr:rowOff>
    </xdr:to>
    <xdr:cxnSp macro="">
      <xdr:nvCxnSpPr>
        <xdr:cNvPr id="238" name="直線コネクタ 237"/>
        <xdr:cNvCxnSpPr/>
      </xdr:nvCxnSpPr>
      <xdr:spPr>
        <a:xfrm>
          <a:off x="2908300" y="16756993"/>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126343</xdr:rowOff>
    </xdr:from>
    <xdr:to>
      <xdr:col>4</xdr:col>
      <xdr:colOff>155575</xdr:colOff>
      <xdr:row>97</xdr:row>
      <xdr:rowOff>156563</xdr:rowOff>
    </xdr:to>
    <xdr:cxnSp macro="">
      <xdr:nvCxnSpPr>
        <xdr:cNvPr id="241" name="直線コネクタ 240"/>
        <xdr:cNvCxnSpPr/>
      </xdr:nvCxnSpPr>
      <xdr:spPr>
        <a:xfrm flipV="1">
          <a:off x="2019300" y="16756993"/>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153601</xdr:rowOff>
    </xdr:from>
    <xdr:to>
      <xdr:col>2</xdr:col>
      <xdr:colOff>638175</xdr:colOff>
      <xdr:row>97</xdr:row>
      <xdr:rowOff>156563</xdr:rowOff>
    </xdr:to>
    <xdr:cxnSp macro="">
      <xdr:nvCxnSpPr>
        <xdr:cNvPr id="244" name="直線コネクタ 243"/>
        <xdr:cNvCxnSpPr/>
      </xdr:nvCxnSpPr>
      <xdr:spPr>
        <a:xfrm>
          <a:off x="1130300" y="16784251"/>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60195</xdr:rowOff>
    </xdr:from>
    <xdr:to>
      <xdr:col>6</xdr:col>
      <xdr:colOff>561975</xdr:colOff>
      <xdr:row>97</xdr:row>
      <xdr:rowOff>161795</xdr:rowOff>
    </xdr:to>
    <xdr:sp macro="" textlink="">
      <xdr:nvSpPr>
        <xdr:cNvPr id="254" name="円/楕円 253"/>
        <xdr:cNvSpPr/>
      </xdr:nvSpPr>
      <xdr:spPr>
        <a:xfrm>
          <a:off x="4584700" y="166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146572</xdr:rowOff>
    </xdr:from>
    <xdr:ext cx="534377" cy="259045"/>
    <xdr:sp macro="" textlink="">
      <xdr:nvSpPr>
        <xdr:cNvPr id="255" name="衛生費該当値テキスト"/>
        <xdr:cNvSpPr txBox="1"/>
      </xdr:nvSpPr>
      <xdr:spPr>
        <a:xfrm>
          <a:off x="4686300" y="1660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86581</xdr:rowOff>
    </xdr:from>
    <xdr:to>
      <xdr:col>5</xdr:col>
      <xdr:colOff>409575</xdr:colOff>
      <xdr:row>98</xdr:row>
      <xdr:rowOff>16731</xdr:rowOff>
    </xdr:to>
    <xdr:sp macro="" textlink="">
      <xdr:nvSpPr>
        <xdr:cNvPr id="256" name="円/楕円 255"/>
        <xdr:cNvSpPr/>
      </xdr:nvSpPr>
      <xdr:spPr>
        <a:xfrm>
          <a:off x="3746500" y="1671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7858</xdr:rowOff>
    </xdr:from>
    <xdr:ext cx="534377" cy="259045"/>
    <xdr:sp macro="" textlink="">
      <xdr:nvSpPr>
        <xdr:cNvPr id="257" name="テキスト ボックス 256"/>
        <xdr:cNvSpPr txBox="1"/>
      </xdr:nvSpPr>
      <xdr:spPr>
        <a:xfrm>
          <a:off x="3530111" y="1680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75543</xdr:rowOff>
    </xdr:from>
    <xdr:to>
      <xdr:col>4</xdr:col>
      <xdr:colOff>206375</xdr:colOff>
      <xdr:row>98</xdr:row>
      <xdr:rowOff>5693</xdr:rowOff>
    </xdr:to>
    <xdr:sp macro="" textlink="">
      <xdr:nvSpPr>
        <xdr:cNvPr id="258" name="円/楕円 257"/>
        <xdr:cNvSpPr/>
      </xdr:nvSpPr>
      <xdr:spPr>
        <a:xfrm>
          <a:off x="2857500" y="167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168270</xdr:rowOff>
    </xdr:from>
    <xdr:ext cx="534377" cy="259045"/>
    <xdr:sp macro="" textlink="">
      <xdr:nvSpPr>
        <xdr:cNvPr id="259" name="テキスト ボックス 258"/>
        <xdr:cNvSpPr txBox="1"/>
      </xdr:nvSpPr>
      <xdr:spPr>
        <a:xfrm>
          <a:off x="2641111" y="167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105763</xdr:rowOff>
    </xdr:from>
    <xdr:to>
      <xdr:col>3</xdr:col>
      <xdr:colOff>3175</xdr:colOff>
      <xdr:row>98</xdr:row>
      <xdr:rowOff>35913</xdr:rowOff>
    </xdr:to>
    <xdr:sp macro="" textlink="">
      <xdr:nvSpPr>
        <xdr:cNvPr id="260" name="円/楕円 259"/>
        <xdr:cNvSpPr/>
      </xdr:nvSpPr>
      <xdr:spPr>
        <a:xfrm>
          <a:off x="1968500" y="167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27040</xdr:rowOff>
    </xdr:from>
    <xdr:ext cx="534377" cy="259045"/>
    <xdr:sp macro="" textlink="">
      <xdr:nvSpPr>
        <xdr:cNvPr id="261" name="テキスト ボックス 260"/>
        <xdr:cNvSpPr txBox="1"/>
      </xdr:nvSpPr>
      <xdr:spPr>
        <a:xfrm>
          <a:off x="1752111" y="168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102801</xdr:rowOff>
    </xdr:from>
    <xdr:to>
      <xdr:col>1</xdr:col>
      <xdr:colOff>485775</xdr:colOff>
      <xdr:row>98</xdr:row>
      <xdr:rowOff>32951</xdr:rowOff>
    </xdr:to>
    <xdr:sp macro="" textlink="">
      <xdr:nvSpPr>
        <xdr:cNvPr id="262" name="円/楕円 261"/>
        <xdr:cNvSpPr/>
      </xdr:nvSpPr>
      <xdr:spPr>
        <a:xfrm>
          <a:off x="1079500" y="167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24078</xdr:rowOff>
    </xdr:from>
    <xdr:ext cx="534377" cy="259045"/>
    <xdr:sp macro="" textlink="">
      <xdr:nvSpPr>
        <xdr:cNvPr id="263" name="テキスト ボックス 262"/>
        <xdr:cNvSpPr txBox="1"/>
      </xdr:nvSpPr>
      <xdr:spPr>
        <a:xfrm>
          <a:off x="863111" y="168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154069</xdr:rowOff>
    </xdr:from>
    <xdr:to>
      <xdr:col>15</xdr:col>
      <xdr:colOff>180975</xdr:colOff>
      <xdr:row>37</xdr:row>
      <xdr:rowOff>159294</xdr:rowOff>
    </xdr:to>
    <xdr:cxnSp macro="">
      <xdr:nvCxnSpPr>
        <xdr:cNvPr id="294" name="直線コネクタ 293"/>
        <xdr:cNvCxnSpPr/>
      </xdr:nvCxnSpPr>
      <xdr:spPr>
        <a:xfrm flipV="1">
          <a:off x="9639300" y="6497719"/>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115660</xdr:rowOff>
    </xdr:from>
    <xdr:ext cx="378565" cy="259045"/>
    <xdr:sp macro="" textlink="">
      <xdr:nvSpPr>
        <xdr:cNvPr id="295" name="労働費平均値テキスト"/>
        <xdr:cNvSpPr txBox="1"/>
      </xdr:nvSpPr>
      <xdr:spPr>
        <a:xfrm>
          <a:off x="10528300" y="6459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102798</xdr:rowOff>
    </xdr:from>
    <xdr:to>
      <xdr:col>14</xdr:col>
      <xdr:colOff>28575</xdr:colOff>
      <xdr:row>37</xdr:row>
      <xdr:rowOff>159294</xdr:rowOff>
    </xdr:to>
    <xdr:cxnSp macro="">
      <xdr:nvCxnSpPr>
        <xdr:cNvPr id="297" name="直線コネクタ 296"/>
        <xdr:cNvCxnSpPr/>
      </xdr:nvCxnSpPr>
      <xdr:spPr>
        <a:xfrm>
          <a:off x="8750300" y="6103548"/>
          <a:ext cx="889000" cy="39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78104</xdr:rowOff>
    </xdr:from>
    <xdr:ext cx="378565" cy="259045"/>
    <xdr:sp macro="" textlink="">
      <xdr:nvSpPr>
        <xdr:cNvPr id="299" name="テキスト ボックス 298"/>
        <xdr:cNvSpPr txBox="1"/>
      </xdr:nvSpPr>
      <xdr:spPr>
        <a:xfrm>
          <a:off x="9450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3846</xdr:rowOff>
    </xdr:from>
    <xdr:to>
      <xdr:col>12</xdr:col>
      <xdr:colOff>511175</xdr:colOff>
      <xdr:row>35</xdr:row>
      <xdr:rowOff>102798</xdr:rowOff>
    </xdr:to>
    <xdr:cxnSp macro="">
      <xdr:nvCxnSpPr>
        <xdr:cNvPr id="300" name="直線コネクタ 299"/>
        <xdr:cNvCxnSpPr/>
      </xdr:nvCxnSpPr>
      <xdr:spPr>
        <a:xfrm>
          <a:off x="7861300" y="6004596"/>
          <a:ext cx="8890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103451</xdr:rowOff>
    </xdr:from>
    <xdr:to>
      <xdr:col>11</xdr:col>
      <xdr:colOff>307975</xdr:colOff>
      <xdr:row>35</xdr:row>
      <xdr:rowOff>3846</xdr:rowOff>
    </xdr:to>
    <xdr:cxnSp macro="">
      <xdr:nvCxnSpPr>
        <xdr:cNvPr id="303" name="直線コネクタ 302"/>
        <xdr:cNvCxnSpPr/>
      </xdr:nvCxnSpPr>
      <xdr:spPr>
        <a:xfrm>
          <a:off x="6972300" y="5418401"/>
          <a:ext cx="889000" cy="5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170523</xdr:rowOff>
    </xdr:from>
    <xdr:ext cx="469744" cy="259045"/>
    <xdr:sp macro="" textlink="">
      <xdr:nvSpPr>
        <xdr:cNvPr id="307" name="テキスト ボックス 306"/>
        <xdr:cNvSpPr txBox="1"/>
      </xdr:nvSpPr>
      <xdr:spPr>
        <a:xfrm>
          <a:off x="6737427" y="58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103269</xdr:rowOff>
    </xdr:from>
    <xdr:to>
      <xdr:col>15</xdr:col>
      <xdr:colOff>231775</xdr:colOff>
      <xdr:row>38</xdr:row>
      <xdr:rowOff>33420</xdr:rowOff>
    </xdr:to>
    <xdr:sp macro="" textlink="">
      <xdr:nvSpPr>
        <xdr:cNvPr id="313" name="円/楕円 312"/>
        <xdr:cNvSpPr/>
      </xdr:nvSpPr>
      <xdr:spPr>
        <a:xfrm>
          <a:off x="104267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126146</xdr:rowOff>
    </xdr:from>
    <xdr:ext cx="378565" cy="259045"/>
    <xdr:sp macro="" textlink="">
      <xdr:nvSpPr>
        <xdr:cNvPr id="314" name="労働費該当値テキスト"/>
        <xdr:cNvSpPr txBox="1"/>
      </xdr:nvSpPr>
      <xdr:spPr>
        <a:xfrm>
          <a:off x="10528300" y="629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108494</xdr:rowOff>
    </xdr:from>
    <xdr:to>
      <xdr:col>14</xdr:col>
      <xdr:colOff>79375</xdr:colOff>
      <xdr:row>38</xdr:row>
      <xdr:rowOff>38644</xdr:rowOff>
    </xdr:to>
    <xdr:sp macro="" textlink="">
      <xdr:nvSpPr>
        <xdr:cNvPr id="315" name="円/楕円 314"/>
        <xdr:cNvSpPr/>
      </xdr:nvSpPr>
      <xdr:spPr>
        <a:xfrm>
          <a:off x="9588500" y="64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55171</xdr:rowOff>
    </xdr:from>
    <xdr:ext cx="378565" cy="259045"/>
    <xdr:sp macro="" textlink="">
      <xdr:nvSpPr>
        <xdr:cNvPr id="316" name="テキスト ボックス 315"/>
        <xdr:cNvSpPr txBox="1"/>
      </xdr:nvSpPr>
      <xdr:spPr>
        <a:xfrm>
          <a:off x="9450017" y="6227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51998</xdr:rowOff>
    </xdr:from>
    <xdr:to>
      <xdr:col>12</xdr:col>
      <xdr:colOff>561975</xdr:colOff>
      <xdr:row>35</xdr:row>
      <xdr:rowOff>153598</xdr:rowOff>
    </xdr:to>
    <xdr:sp macro="" textlink="">
      <xdr:nvSpPr>
        <xdr:cNvPr id="317" name="円/楕円 316"/>
        <xdr:cNvSpPr/>
      </xdr:nvSpPr>
      <xdr:spPr>
        <a:xfrm>
          <a:off x="8699500" y="60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144725</xdr:rowOff>
    </xdr:from>
    <xdr:ext cx="469744" cy="259045"/>
    <xdr:sp macro="" textlink="">
      <xdr:nvSpPr>
        <xdr:cNvPr id="318" name="テキスト ボックス 317"/>
        <xdr:cNvSpPr txBox="1"/>
      </xdr:nvSpPr>
      <xdr:spPr>
        <a:xfrm>
          <a:off x="8515427" y="614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124496</xdr:rowOff>
    </xdr:from>
    <xdr:to>
      <xdr:col>11</xdr:col>
      <xdr:colOff>358775</xdr:colOff>
      <xdr:row>35</xdr:row>
      <xdr:rowOff>54646</xdr:rowOff>
    </xdr:to>
    <xdr:sp macro="" textlink="">
      <xdr:nvSpPr>
        <xdr:cNvPr id="319" name="円/楕円 318"/>
        <xdr:cNvSpPr/>
      </xdr:nvSpPr>
      <xdr:spPr>
        <a:xfrm>
          <a:off x="7810500" y="59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45773</xdr:rowOff>
    </xdr:from>
    <xdr:ext cx="469744" cy="259045"/>
    <xdr:sp macro="" textlink="">
      <xdr:nvSpPr>
        <xdr:cNvPr id="320" name="テキスト ボックス 319"/>
        <xdr:cNvSpPr txBox="1"/>
      </xdr:nvSpPr>
      <xdr:spPr>
        <a:xfrm>
          <a:off x="7626427" y="60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52651</xdr:rowOff>
    </xdr:from>
    <xdr:to>
      <xdr:col>10</xdr:col>
      <xdr:colOff>155575</xdr:colOff>
      <xdr:row>31</xdr:row>
      <xdr:rowOff>154251</xdr:rowOff>
    </xdr:to>
    <xdr:sp macro="" textlink="">
      <xdr:nvSpPr>
        <xdr:cNvPr id="321" name="円/楕円 320"/>
        <xdr:cNvSpPr/>
      </xdr:nvSpPr>
      <xdr:spPr>
        <a:xfrm>
          <a:off x="6921500" y="53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170778</xdr:rowOff>
    </xdr:from>
    <xdr:ext cx="469744" cy="259045"/>
    <xdr:sp macro="" textlink="">
      <xdr:nvSpPr>
        <xdr:cNvPr id="322" name="テキスト ボックス 321"/>
        <xdr:cNvSpPr txBox="1"/>
      </xdr:nvSpPr>
      <xdr:spPr>
        <a:xfrm>
          <a:off x="6737427" y="51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77757</xdr:rowOff>
    </xdr:from>
    <xdr:to>
      <xdr:col>15</xdr:col>
      <xdr:colOff>180975</xdr:colOff>
      <xdr:row>56</xdr:row>
      <xdr:rowOff>143273</xdr:rowOff>
    </xdr:to>
    <xdr:cxnSp macro="">
      <xdr:nvCxnSpPr>
        <xdr:cNvPr id="351" name="直線コネクタ 350"/>
        <xdr:cNvCxnSpPr/>
      </xdr:nvCxnSpPr>
      <xdr:spPr>
        <a:xfrm>
          <a:off x="9639300" y="9678957"/>
          <a:ext cx="838200" cy="6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77757</xdr:rowOff>
    </xdr:from>
    <xdr:to>
      <xdr:col>14</xdr:col>
      <xdr:colOff>28575</xdr:colOff>
      <xdr:row>57</xdr:row>
      <xdr:rowOff>41935</xdr:rowOff>
    </xdr:to>
    <xdr:cxnSp macro="">
      <xdr:nvCxnSpPr>
        <xdr:cNvPr id="354" name="直線コネクタ 353"/>
        <xdr:cNvCxnSpPr/>
      </xdr:nvCxnSpPr>
      <xdr:spPr>
        <a:xfrm flipV="1">
          <a:off x="8750300" y="9678957"/>
          <a:ext cx="889000" cy="1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139923</xdr:rowOff>
    </xdr:from>
    <xdr:ext cx="534377" cy="259045"/>
    <xdr:sp macro="" textlink="">
      <xdr:nvSpPr>
        <xdr:cNvPr id="356" name="テキスト ボックス 355"/>
        <xdr:cNvSpPr txBox="1"/>
      </xdr:nvSpPr>
      <xdr:spPr>
        <a:xfrm>
          <a:off x="9372111" y="97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41935</xdr:rowOff>
    </xdr:from>
    <xdr:to>
      <xdr:col>12</xdr:col>
      <xdr:colOff>511175</xdr:colOff>
      <xdr:row>57</xdr:row>
      <xdr:rowOff>70335</xdr:rowOff>
    </xdr:to>
    <xdr:cxnSp macro="">
      <xdr:nvCxnSpPr>
        <xdr:cNvPr id="357" name="直線コネクタ 356"/>
        <xdr:cNvCxnSpPr/>
      </xdr:nvCxnSpPr>
      <xdr:spPr>
        <a:xfrm flipV="1">
          <a:off x="7861300" y="9814585"/>
          <a:ext cx="889000" cy="2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48747</xdr:rowOff>
    </xdr:from>
    <xdr:to>
      <xdr:col>11</xdr:col>
      <xdr:colOff>307975</xdr:colOff>
      <xdr:row>57</xdr:row>
      <xdr:rowOff>70335</xdr:rowOff>
    </xdr:to>
    <xdr:cxnSp macro="">
      <xdr:nvCxnSpPr>
        <xdr:cNvPr id="360" name="直線コネクタ 359"/>
        <xdr:cNvCxnSpPr/>
      </xdr:nvCxnSpPr>
      <xdr:spPr>
        <a:xfrm>
          <a:off x="6972300" y="9821397"/>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92473</xdr:rowOff>
    </xdr:from>
    <xdr:to>
      <xdr:col>15</xdr:col>
      <xdr:colOff>231775</xdr:colOff>
      <xdr:row>57</xdr:row>
      <xdr:rowOff>22623</xdr:rowOff>
    </xdr:to>
    <xdr:sp macro="" textlink="">
      <xdr:nvSpPr>
        <xdr:cNvPr id="370" name="円/楕円 369"/>
        <xdr:cNvSpPr/>
      </xdr:nvSpPr>
      <xdr:spPr>
        <a:xfrm>
          <a:off x="10426700" y="969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70900</xdr:rowOff>
    </xdr:from>
    <xdr:ext cx="534377" cy="259045"/>
    <xdr:sp macro="" textlink="">
      <xdr:nvSpPr>
        <xdr:cNvPr id="371" name="農林水産業費該当値テキスト"/>
        <xdr:cNvSpPr txBox="1"/>
      </xdr:nvSpPr>
      <xdr:spPr>
        <a:xfrm>
          <a:off x="10528300" y="96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26957</xdr:rowOff>
    </xdr:from>
    <xdr:to>
      <xdr:col>14</xdr:col>
      <xdr:colOff>79375</xdr:colOff>
      <xdr:row>56</xdr:row>
      <xdr:rowOff>128557</xdr:rowOff>
    </xdr:to>
    <xdr:sp macro="" textlink="">
      <xdr:nvSpPr>
        <xdr:cNvPr id="372" name="円/楕円 371"/>
        <xdr:cNvSpPr/>
      </xdr:nvSpPr>
      <xdr:spPr>
        <a:xfrm>
          <a:off x="9588500" y="96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145084</xdr:rowOff>
    </xdr:from>
    <xdr:ext cx="534377" cy="259045"/>
    <xdr:sp macro="" textlink="">
      <xdr:nvSpPr>
        <xdr:cNvPr id="373" name="テキスト ボックス 372"/>
        <xdr:cNvSpPr txBox="1"/>
      </xdr:nvSpPr>
      <xdr:spPr>
        <a:xfrm>
          <a:off x="9372111" y="94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162585</xdr:rowOff>
    </xdr:from>
    <xdr:to>
      <xdr:col>12</xdr:col>
      <xdr:colOff>561975</xdr:colOff>
      <xdr:row>57</xdr:row>
      <xdr:rowOff>92735</xdr:rowOff>
    </xdr:to>
    <xdr:sp macro="" textlink="">
      <xdr:nvSpPr>
        <xdr:cNvPr id="374" name="円/楕円 373"/>
        <xdr:cNvSpPr/>
      </xdr:nvSpPr>
      <xdr:spPr>
        <a:xfrm>
          <a:off x="8699500" y="97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83862</xdr:rowOff>
    </xdr:from>
    <xdr:ext cx="534377" cy="259045"/>
    <xdr:sp macro="" textlink="">
      <xdr:nvSpPr>
        <xdr:cNvPr id="375" name="テキスト ボックス 374"/>
        <xdr:cNvSpPr txBox="1"/>
      </xdr:nvSpPr>
      <xdr:spPr>
        <a:xfrm>
          <a:off x="8483111" y="985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19535</xdr:rowOff>
    </xdr:from>
    <xdr:to>
      <xdr:col>11</xdr:col>
      <xdr:colOff>358775</xdr:colOff>
      <xdr:row>57</xdr:row>
      <xdr:rowOff>121135</xdr:rowOff>
    </xdr:to>
    <xdr:sp macro="" textlink="">
      <xdr:nvSpPr>
        <xdr:cNvPr id="376" name="円/楕円 375"/>
        <xdr:cNvSpPr/>
      </xdr:nvSpPr>
      <xdr:spPr>
        <a:xfrm>
          <a:off x="7810500" y="97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112262</xdr:rowOff>
    </xdr:from>
    <xdr:ext cx="534377" cy="259045"/>
    <xdr:sp macro="" textlink="">
      <xdr:nvSpPr>
        <xdr:cNvPr id="377" name="テキスト ボックス 376"/>
        <xdr:cNvSpPr txBox="1"/>
      </xdr:nvSpPr>
      <xdr:spPr>
        <a:xfrm>
          <a:off x="7594111" y="988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169397</xdr:rowOff>
    </xdr:from>
    <xdr:to>
      <xdr:col>10</xdr:col>
      <xdr:colOff>155575</xdr:colOff>
      <xdr:row>57</xdr:row>
      <xdr:rowOff>99547</xdr:rowOff>
    </xdr:to>
    <xdr:sp macro="" textlink="">
      <xdr:nvSpPr>
        <xdr:cNvPr id="378" name="円/楕円 377"/>
        <xdr:cNvSpPr/>
      </xdr:nvSpPr>
      <xdr:spPr>
        <a:xfrm>
          <a:off x="6921500" y="97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90674</xdr:rowOff>
    </xdr:from>
    <xdr:ext cx="534377" cy="259045"/>
    <xdr:sp macro="" textlink="">
      <xdr:nvSpPr>
        <xdr:cNvPr id="379" name="テキスト ボックス 378"/>
        <xdr:cNvSpPr txBox="1"/>
      </xdr:nvSpPr>
      <xdr:spPr>
        <a:xfrm>
          <a:off x="6705111" y="986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90" name="直線コネクタ 38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91" name="テキスト ボックス 39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4" name="直線コネクタ 39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5" name="テキスト ボックス 39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154822</xdr:rowOff>
    </xdr:from>
    <xdr:to>
      <xdr:col>15</xdr:col>
      <xdr:colOff>180340</xdr:colOff>
      <xdr:row>78</xdr:row>
      <xdr:rowOff>12102</xdr:rowOff>
    </xdr:to>
    <xdr:cxnSp macro="">
      <xdr:nvCxnSpPr>
        <xdr:cNvPr id="399" name="直線コネクタ 398"/>
        <xdr:cNvCxnSpPr/>
      </xdr:nvCxnSpPr>
      <xdr:spPr>
        <a:xfrm flipV="1">
          <a:off x="10475595" y="12670672"/>
          <a:ext cx="1270" cy="714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15929</xdr:rowOff>
    </xdr:from>
    <xdr:ext cx="469744" cy="259045"/>
    <xdr:sp macro="" textlink="">
      <xdr:nvSpPr>
        <xdr:cNvPr id="400" name="商工費最小値テキスト"/>
        <xdr:cNvSpPr txBox="1"/>
      </xdr:nvSpPr>
      <xdr:spPr>
        <a:xfrm>
          <a:off x="10528300" y="1338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78</xdr:row>
      <xdr:rowOff>12102</xdr:rowOff>
    </xdr:from>
    <xdr:to>
      <xdr:col>15</xdr:col>
      <xdr:colOff>269875</xdr:colOff>
      <xdr:row>78</xdr:row>
      <xdr:rowOff>12102</xdr:rowOff>
    </xdr:to>
    <xdr:cxnSp macro="">
      <xdr:nvCxnSpPr>
        <xdr:cNvPr id="401" name="直線コネクタ 400"/>
        <xdr:cNvCxnSpPr/>
      </xdr:nvCxnSpPr>
      <xdr:spPr>
        <a:xfrm>
          <a:off x="10388600" y="1338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101499</xdr:rowOff>
    </xdr:from>
    <xdr:ext cx="599010" cy="259045"/>
    <xdr:sp macro="" textlink="">
      <xdr:nvSpPr>
        <xdr:cNvPr id="402" name="商工費最大値テキスト"/>
        <xdr:cNvSpPr txBox="1"/>
      </xdr:nvSpPr>
      <xdr:spPr>
        <a:xfrm>
          <a:off x="10528300" y="1244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73</xdr:row>
      <xdr:rowOff>154822</xdr:rowOff>
    </xdr:from>
    <xdr:to>
      <xdr:col>15</xdr:col>
      <xdr:colOff>269875</xdr:colOff>
      <xdr:row>73</xdr:row>
      <xdr:rowOff>154822</xdr:rowOff>
    </xdr:to>
    <xdr:cxnSp macro="">
      <xdr:nvCxnSpPr>
        <xdr:cNvPr id="403" name="直線コネクタ 402"/>
        <xdr:cNvCxnSpPr/>
      </xdr:nvCxnSpPr>
      <xdr:spPr>
        <a:xfrm>
          <a:off x="10388600" y="1267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5923</xdr:rowOff>
    </xdr:from>
    <xdr:to>
      <xdr:col>15</xdr:col>
      <xdr:colOff>180975</xdr:colOff>
      <xdr:row>73</xdr:row>
      <xdr:rowOff>154822</xdr:rowOff>
    </xdr:to>
    <xdr:cxnSp macro="">
      <xdr:nvCxnSpPr>
        <xdr:cNvPr id="404" name="直線コネクタ 403"/>
        <xdr:cNvCxnSpPr/>
      </xdr:nvCxnSpPr>
      <xdr:spPr>
        <a:xfrm>
          <a:off x="9639300" y="12178873"/>
          <a:ext cx="838200" cy="4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6216</xdr:rowOff>
    </xdr:from>
    <xdr:ext cx="534377" cy="259045"/>
    <xdr:sp macro="" textlink="">
      <xdr:nvSpPr>
        <xdr:cNvPr id="405" name="商工費平均値テキスト"/>
        <xdr:cNvSpPr txBox="1"/>
      </xdr:nvSpPr>
      <xdr:spPr>
        <a:xfrm>
          <a:off x="10528300" y="1320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27789</xdr:rowOff>
    </xdr:from>
    <xdr:to>
      <xdr:col>15</xdr:col>
      <xdr:colOff>231775</xdr:colOff>
      <xdr:row>77</xdr:row>
      <xdr:rowOff>129389</xdr:rowOff>
    </xdr:to>
    <xdr:sp macro="" textlink="">
      <xdr:nvSpPr>
        <xdr:cNvPr id="406" name="フローチャート : 判断 405"/>
        <xdr:cNvSpPr/>
      </xdr:nvSpPr>
      <xdr:spPr>
        <a:xfrm>
          <a:off x="104267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5923</xdr:rowOff>
    </xdr:from>
    <xdr:to>
      <xdr:col>14</xdr:col>
      <xdr:colOff>28575</xdr:colOff>
      <xdr:row>77</xdr:row>
      <xdr:rowOff>170836</xdr:rowOff>
    </xdr:to>
    <xdr:cxnSp macro="">
      <xdr:nvCxnSpPr>
        <xdr:cNvPr id="407" name="直線コネクタ 406"/>
        <xdr:cNvCxnSpPr/>
      </xdr:nvCxnSpPr>
      <xdr:spPr>
        <a:xfrm flipV="1">
          <a:off x="8750300" y="12178873"/>
          <a:ext cx="889000" cy="119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168853</xdr:rowOff>
    </xdr:from>
    <xdr:to>
      <xdr:col>14</xdr:col>
      <xdr:colOff>79375</xdr:colOff>
      <xdr:row>77</xdr:row>
      <xdr:rowOff>99003</xdr:rowOff>
    </xdr:to>
    <xdr:sp macro="" textlink="">
      <xdr:nvSpPr>
        <xdr:cNvPr id="408" name="フローチャート : 判断 407"/>
        <xdr:cNvSpPr/>
      </xdr:nvSpPr>
      <xdr:spPr>
        <a:xfrm>
          <a:off x="9588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90130</xdr:rowOff>
    </xdr:from>
    <xdr:ext cx="534377" cy="259045"/>
    <xdr:sp macro="" textlink="">
      <xdr:nvSpPr>
        <xdr:cNvPr id="409" name="テキスト ボックス 408"/>
        <xdr:cNvSpPr txBox="1"/>
      </xdr:nvSpPr>
      <xdr:spPr>
        <a:xfrm>
          <a:off x="9372111" y="13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169858</xdr:rowOff>
    </xdr:from>
    <xdr:to>
      <xdr:col>12</xdr:col>
      <xdr:colOff>511175</xdr:colOff>
      <xdr:row>77</xdr:row>
      <xdr:rowOff>170836</xdr:rowOff>
    </xdr:to>
    <xdr:cxnSp macro="">
      <xdr:nvCxnSpPr>
        <xdr:cNvPr id="410" name="直線コネクタ 409"/>
        <xdr:cNvCxnSpPr/>
      </xdr:nvCxnSpPr>
      <xdr:spPr>
        <a:xfrm>
          <a:off x="7861300" y="13371508"/>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33390</xdr:rowOff>
    </xdr:from>
    <xdr:to>
      <xdr:col>12</xdr:col>
      <xdr:colOff>561975</xdr:colOff>
      <xdr:row>77</xdr:row>
      <xdr:rowOff>134990</xdr:rowOff>
    </xdr:to>
    <xdr:sp macro="" textlink="">
      <xdr:nvSpPr>
        <xdr:cNvPr id="411" name="フローチャート : 判断 410"/>
        <xdr:cNvSpPr/>
      </xdr:nvSpPr>
      <xdr:spPr>
        <a:xfrm>
          <a:off x="8699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151517</xdr:rowOff>
    </xdr:from>
    <xdr:ext cx="534377" cy="259045"/>
    <xdr:sp macro="" textlink="">
      <xdr:nvSpPr>
        <xdr:cNvPr id="412" name="テキスト ボックス 411"/>
        <xdr:cNvSpPr txBox="1"/>
      </xdr:nvSpPr>
      <xdr:spPr>
        <a:xfrm>
          <a:off x="8483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169858</xdr:rowOff>
    </xdr:from>
    <xdr:to>
      <xdr:col>11</xdr:col>
      <xdr:colOff>307975</xdr:colOff>
      <xdr:row>78</xdr:row>
      <xdr:rowOff>5307</xdr:rowOff>
    </xdr:to>
    <xdr:cxnSp macro="">
      <xdr:nvCxnSpPr>
        <xdr:cNvPr id="413" name="直線コネクタ 412"/>
        <xdr:cNvCxnSpPr/>
      </xdr:nvCxnSpPr>
      <xdr:spPr>
        <a:xfrm flipV="1">
          <a:off x="6972300" y="13371508"/>
          <a:ext cx="8890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43334</xdr:rowOff>
    </xdr:from>
    <xdr:to>
      <xdr:col>11</xdr:col>
      <xdr:colOff>358775</xdr:colOff>
      <xdr:row>77</xdr:row>
      <xdr:rowOff>144934</xdr:rowOff>
    </xdr:to>
    <xdr:sp macro="" textlink="">
      <xdr:nvSpPr>
        <xdr:cNvPr id="414" name="フローチャート : 判断 413"/>
        <xdr:cNvSpPr/>
      </xdr:nvSpPr>
      <xdr:spPr>
        <a:xfrm>
          <a:off x="7810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161461</xdr:rowOff>
    </xdr:from>
    <xdr:ext cx="534377" cy="259045"/>
    <xdr:sp macro="" textlink="">
      <xdr:nvSpPr>
        <xdr:cNvPr id="415" name="テキスト ボックス 414"/>
        <xdr:cNvSpPr txBox="1"/>
      </xdr:nvSpPr>
      <xdr:spPr>
        <a:xfrm>
          <a:off x="7594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44603</xdr:rowOff>
    </xdr:from>
    <xdr:to>
      <xdr:col>10</xdr:col>
      <xdr:colOff>155575</xdr:colOff>
      <xdr:row>77</xdr:row>
      <xdr:rowOff>146203</xdr:rowOff>
    </xdr:to>
    <xdr:sp macro="" textlink="">
      <xdr:nvSpPr>
        <xdr:cNvPr id="416" name="フローチャート : 判断 415"/>
        <xdr:cNvSpPr/>
      </xdr:nvSpPr>
      <xdr:spPr>
        <a:xfrm>
          <a:off x="6921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162730</xdr:rowOff>
    </xdr:from>
    <xdr:ext cx="534377" cy="259045"/>
    <xdr:sp macro="" textlink="">
      <xdr:nvSpPr>
        <xdr:cNvPr id="417" name="テキスト ボックス 416"/>
        <xdr:cNvSpPr txBox="1"/>
      </xdr:nvSpPr>
      <xdr:spPr>
        <a:xfrm>
          <a:off x="6705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104022</xdr:rowOff>
    </xdr:from>
    <xdr:to>
      <xdr:col>15</xdr:col>
      <xdr:colOff>231775</xdr:colOff>
      <xdr:row>74</xdr:row>
      <xdr:rowOff>34172</xdr:rowOff>
    </xdr:to>
    <xdr:sp macro="" textlink="">
      <xdr:nvSpPr>
        <xdr:cNvPr id="423" name="円/楕円 422"/>
        <xdr:cNvSpPr/>
      </xdr:nvSpPr>
      <xdr:spPr>
        <a:xfrm>
          <a:off x="10426700" y="126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57049</xdr:rowOff>
    </xdr:from>
    <xdr:ext cx="599010" cy="259045"/>
    <xdr:sp macro="" textlink="">
      <xdr:nvSpPr>
        <xdr:cNvPr id="424" name="商工費該当値テキスト"/>
        <xdr:cNvSpPr txBox="1"/>
      </xdr:nvSpPr>
      <xdr:spPr>
        <a:xfrm>
          <a:off x="10528300" y="1257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127,354</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126573</xdr:rowOff>
    </xdr:from>
    <xdr:to>
      <xdr:col>14</xdr:col>
      <xdr:colOff>79375</xdr:colOff>
      <xdr:row>71</xdr:row>
      <xdr:rowOff>56723</xdr:rowOff>
    </xdr:to>
    <xdr:sp macro="" textlink="">
      <xdr:nvSpPr>
        <xdr:cNvPr id="425" name="円/楕円 424"/>
        <xdr:cNvSpPr/>
      </xdr:nvSpPr>
      <xdr:spPr>
        <a:xfrm>
          <a:off x="9588500" y="121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73250</xdr:rowOff>
    </xdr:from>
    <xdr:ext cx="599010" cy="259045"/>
    <xdr:sp macro="" textlink="">
      <xdr:nvSpPr>
        <xdr:cNvPr id="426" name="テキスト ボックス 425"/>
        <xdr:cNvSpPr txBox="1"/>
      </xdr:nvSpPr>
      <xdr:spPr>
        <a:xfrm>
          <a:off x="9339794" y="1190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213,408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120036</xdr:rowOff>
    </xdr:from>
    <xdr:to>
      <xdr:col>12</xdr:col>
      <xdr:colOff>561975</xdr:colOff>
      <xdr:row>78</xdr:row>
      <xdr:rowOff>50186</xdr:rowOff>
    </xdr:to>
    <xdr:sp macro="" textlink="">
      <xdr:nvSpPr>
        <xdr:cNvPr id="427" name="円/楕円 426"/>
        <xdr:cNvSpPr/>
      </xdr:nvSpPr>
      <xdr:spPr>
        <a:xfrm>
          <a:off x="8699500" y="133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41313</xdr:rowOff>
    </xdr:from>
    <xdr:ext cx="469744" cy="259045"/>
    <xdr:sp macro="" textlink="">
      <xdr:nvSpPr>
        <xdr:cNvPr id="428" name="テキスト ボックス 427"/>
        <xdr:cNvSpPr txBox="1"/>
      </xdr:nvSpPr>
      <xdr:spPr>
        <a:xfrm>
          <a:off x="8515427"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119058</xdr:rowOff>
    </xdr:from>
    <xdr:to>
      <xdr:col>11</xdr:col>
      <xdr:colOff>358775</xdr:colOff>
      <xdr:row>78</xdr:row>
      <xdr:rowOff>49208</xdr:rowOff>
    </xdr:to>
    <xdr:sp macro="" textlink="">
      <xdr:nvSpPr>
        <xdr:cNvPr id="429" name="円/楕円 428"/>
        <xdr:cNvSpPr/>
      </xdr:nvSpPr>
      <xdr:spPr>
        <a:xfrm>
          <a:off x="7810500" y="133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40335</xdr:rowOff>
    </xdr:from>
    <xdr:ext cx="469744" cy="259045"/>
    <xdr:sp macro="" textlink="">
      <xdr:nvSpPr>
        <xdr:cNvPr id="430" name="テキスト ボックス 429"/>
        <xdr:cNvSpPr txBox="1"/>
      </xdr:nvSpPr>
      <xdr:spPr>
        <a:xfrm>
          <a:off x="7626427" y="1341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125957</xdr:rowOff>
    </xdr:from>
    <xdr:to>
      <xdr:col>10</xdr:col>
      <xdr:colOff>155575</xdr:colOff>
      <xdr:row>78</xdr:row>
      <xdr:rowOff>56107</xdr:rowOff>
    </xdr:to>
    <xdr:sp macro="" textlink="">
      <xdr:nvSpPr>
        <xdr:cNvPr id="431" name="円/楕円 430"/>
        <xdr:cNvSpPr/>
      </xdr:nvSpPr>
      <xdr:spPr>
        <a:xfrm>
          <a:off x="6921500" y="133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47234</xdr:rowOff>
    </xdr:from>
    <xdr:ext cx="469744" cy="259045"/>
    <xdr:sp macro="" textlink="">
      <xdr:nvSpPr>
        <xdr:cNvPr id="432" name="テキスト ボックス 431"/>
        <xdr:cNvSpPr txBox="1"/>
      </xdr:nvSpPr>
      <xdr:spPr>
        <a:xfrm>
          <a:off x="6737427" y="1342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0" name="テキスト ボックス 449"/>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56" name="直線コネクタ 455"/>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57"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58" name="直線コネクタ 457"/>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59"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0" name="直線コネクタ 459"/>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170586</xdr:rowOff>
    </xdr:from>
    <xdr:to>
      <xdr:col>15</xdr:col>
      <xdr:colOff>180975</xdr:colOff>
      <xdr:row>99</xdr:row>
      <xdr:rowOff>15723</xdr:rowOff>
    </xdr:to>
    <xdr:cxnSp macro="">
      <xdr:nvCxnSpPr>
        <xdr:cNvPr id="461" name="直線コネクタ 460"/>
        <xdr:cNvCxnSpPr/>
      </xdr:nvCxnSpPr>
      <xdr:spPr>
        <a:xfrm flipV="1">
          <a:off x="9639300" y="16972686"/>
          <a:ext cx="8382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2"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3" name="フローチャート : 判断 462"/>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6245</xdr:rowOff>
    </xdr:from>
    <xdr:to>
      <xdr:col>14</xdr:col>
      <xdr:colOff>28575</xdr:colOff>
      <xdr:row>99</xdr:row>
      <xdr:rowOff>15723</xdr:rowOff>
    </xdr:to>
    <xdr:cxnSp macro="">
      <xdr:nvCxnSpPr>
        <xdr:cNvPr id="464" name="直線コネクタ 463"/>
        <xdr:cNvCxnSpPr/>
      </xdr:nvCxnSpPr>
      <xdr:spPr>
        <a:xfrm>
          <a:off x="8750300" y="16979795"/>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5" name="フローチャート : 判断 464"/>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66" name="テキスト ボックス 465"/>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6245</xdr:rowOff>
    </xdr:from>
    <xdr:to>
      <xdr:col>12</xdr:col>
      <xdr:colOff>511175</xdr:colOff>
      <xdr:row>99</xdr:row>
      <xdr:rowOff>11396</xdr:rowOff>
    </xdr:to>
    <xdr:cxnSp macro="">
      <xdr:nvCxnSpPr>
        <xdr:cNvPr id="467" name="直線コネクタ 466"/>
        <xdr:cNvCxnSpPr/>
      </xdr:nvCxnSpPr>
      <xdr:spPr>
        <a:xfrm flipV="1">
          <a:off x="7861300" y="16979795"/>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68" name="フローチャート : 判断 467"/>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69" name="テキスト ボックス 468"/>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11396</xdr:rowOff>
    </xdr:from>
    <xdr:to>
      <xdr:col>11</xdr:col>
      <xdr:colOff>307975</xdr:colOff>
      <xdr:row>99</xdr:row>
      <xdr:rowOff>12167</xdr:rowOff>
    </xdr:to>
    <xdr:cxnSp macro="">
      <xdr:nvCxnSpPr>
        <xdr:cNvPr id="470" name="直線コネクタ 469"/>
        <xdr:cNvCxnSpPr/>
      </xdr:nvCxnSpPr>
      <xdr:spPr>
        <a:xfrm flipV="1">
          <a:off x="6972300" y="16984946"/>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1" name="フローチャート : 判断 470"/>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2" name="テキスト ボックス 471"/>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3" name="フローチャート : 判断 472"/>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4" name="テキスト ボックス 473"/>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119786</xdr:rowOff>
    </xdr:from>
    <xdr:to>
      <xdr:col>15</xdr:col>
      <xdr:colOff>231775</xdr:colOff>
      <xdr:row>99</xdr:row>
      <xdr:rowOff>49936</xdr:rowOff>
    </xdr:to>
    <xdr:sp macro="" textlink="">
      <xdr:nvSpPr>
        <xdr:cNvPr id="480" name="円/楕円 479"/>
        <xdr:cNvSpPr/>
      </xdr:nvSpPr>
      <xdr:spPr>
        <a:xfrm>
          <a:off x="10426700" y="169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88699</xdr:rowOff>
    </xdr:from>
    <xdr:ext cx="534377" cy="259045"/>
    <xdr:sp macro="" textlink="">
      <xdr:nvSpPr>
        <xdr:cNvPr id="481" name="土木費該当値テキスト"/>
        <xdr:cNvSpPr txBox="1"/>
      </xdr:nvSpPr>
      <xdr:spPr>
        <a:xfrm>
          <a:off x="10528300" y="168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136373</xdr:rowOff>
    </xdr:from>
    <xdr:to>
      <xdr:col>14</xdr:col>
      <xdr:colOff>79375</xdr:colOff>
      <xdr:row>99</xdr:row>
      <xdr:rowOff>66523</xdr:rowOff>
    </xdr:to>
    <xdr:sp macro="" textlink="">
      <xdr:nvSpPr>
        <xdr:cNvPr id="482" name="円/楕円 481"/>
        <xdr:cNvSpPr/>
      </xdr:nvSpPr>
      <xdr:spPr>
        <a:xfrm>
          <a:off x="9588500" y="169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57650</xdr:rowOff>
    </xdr:from>
    <xdr:ext cx="534377" cy="259045"/>
    <xdr:sp macro="" textlink="">
      <xdr:nvSpPr>
        <xdr:cNvPr id="483" name="テキスト ボックス 482"/>
        <xdr:cNvSpPr txBox="1"/>
      </xdr:nvSpPr>
      <xdr:spPr>
        <a:xfrm>
          <a:off x="9372111" y="170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126895</xdr:rowOff>
    </xdr:from>
    <xdr:to>
      <xdr:col>12</xdr:col>
      <xdr:colOff>561975</xdr:colOff>
      <xdr:row>99</xdr:row>
      <xdr:rowOff>57045</xdr:rowOff>
    </xdr:to>
    <xdr:sp macro="" textlink="">
      <xdr:nvSpPr>
        <xdr:cNvPr id="484" name="円/楕円 483"/>
        <xdr:cNvSpPr/>
      </xdr:nvSpPr>
      <xdr:spPr>
        <a:xfrm>
          <a:off x="8699500" y="16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48172</xdr:rowOff>
    </xdr:from>
    <xdr:ext cx="534377" cy="259045"/>
    <xdr:sp macro="" textlink="">
      <xdr:nvSpPr>
        <xdr:cNvPr id="485" name="テキスト ボックス 484"/>
        <xdr:cNvSpPr txBox="1"/>
      </xdr:nvSpPr>
      <xdr:spPr>
        <a:xfrm>
          <a:off x="8483111" y="1702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132046</xdr:rowOff>
    </xdr:from>
    <xdr:to>
      <xdr:col>11</xdr:col>
      <xdr:colOff>358775</xdr:colOff>
      <xdr:row>99</xdr:row>
      <xdr:rowOff>62196</xdr:rowOff>
    </xdr:to>
    <xdr:sp macro="" textlink="">
      <xdr:nvSpPr>
        <xdr:cNvPr id="486" name="円/楕円 485"/>
        <xdr:cNvSpPr/>
      </xdr:nvSpPr>
      <xdr:spPr>
        <a:xfrm>
          <a:off x="7810500" y="169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53323</xdr:rowOff>
    </xdr:from>
    <xdr:ext cx="534377" cy="259045"/>
    <xdr:sp macro="" textlink="">
      <xdr:nvSpPr>
        <xdr:cNvPr id="487" name="テキスト ボックス 486"/>
        <xdr:cNvSpPr txBox="1"/>
      </xdr:nvSpPr>
      <xdr:spPr>
        <a:xfrm>
          <a:off x="7594111" y="170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132817</xdr:rowOff>
    </xdr:from>
    <xdr:to>
      <xdr:col>10</xdr:col>
      <xdr:colOff>155575</xdr:colOff>
      <xdr:row>99</xdr:row>
      <xdr:rowOff>62967</xdr:rowOff>
    </xdr:to>
    <xdr:sp macro="" textlink="">
      <xdr:nvSpPr>
        <xdr:cNvPr id="488" name="円/楕円 487"/>
        <xdr:cNvSpPr/>
      </xdr:nvSpPr>
      <xdr:spPr>
        <a:xfrm>
          <a:off x="6921500" y="169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54094</xdr:rowOff>
    </xdr:from>
    <xdr:ext cx="534377" cy="259045"/>
    <xdr:sp macro="" textlink="">
      <xdr:nvSpPr>
        <xdr:cNvPr id="489" name="テキスト ボックス 488"/>
        <xdr:cNvSpPr txBox="1"/>
      </xdr:nvSpPr>
      <xdr:spPr>
        <a:xfrm>
          <a:off x="6705111" y="1702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5" name="直線コネクタ 514"/>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16"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17" name="直線コネクタ 516"/>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18"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19" name="直線コネクタ 518"/>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119159</xdr:rowOff>
    </xdr:from>
    <xdr:to>
      <xdr:col>23</xdr:col>
      <xdr:colOff>517525</xdr:colOff>
      <xdr:row>38</xdr:row>
      <xdr:rowOff>143802</xdr:rowOff>
    </xdr:to>
    <xdr:cxnSp macro="">
      <xdr:nvCxnSpPr>
        <xdr:cNvPr id="520" name="直線コネクタ 519"/>
        <xdr:cNvCxnSpPr/>
      </xdr:nvCxnSpPr>
      <xdr:spPr>
        <a:xfrm flipV="1">
          <a:off x="15481300" y="6634259"/>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1"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2" name="フローチャート : 判断 521"/>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132790</xdr:rowOff>
    </xdr:from>
    <xdr:to>
      <xdr:col>22</xdr:col>
      <xdr:colOff>365125</xdr:colOff>
      <xdr:row>38</xdr:row>
      <xdr:rowOff>143802</xdr:rowOff>
    </xdr:to>
    <xdr:cxnSp macro="">
      <xdr:nvCxnSpPr>
        <xdr:cNvPr id="523" name="直線コネクタ 522"/>
        <xdr:cNvCxnSpPr/>
      </xdr:nvCxnSpPr>
      <xdr:spPr>
        <a:xfrm>
          <a:off x="14592300" y="6647890"/>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4" name="フローチャート : 判断 523"/>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5" name="テキスト ボックス 524"/>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160431</xdr:rowOff>
    </xdr:from>
    <xdr:to>
      <xdr:col>21</xdr:col>
      <xdr:colOff>161925</xdr:colOff>
      <xdr:row>38</xdr:row>
      <xdr:rowOff>132790</xdr:rowOff>
    </xdr:to>
    <xdr:cxnSp macro="">
      <xdr:nvCxnSpPr>
        <xdr:cNvPr id="526" name="直線コネクタ 525"/>
        <xdr:cNvCxnSpPr/>
      </xdr:nvCxnSpPr>
      <xdr:spPr>
        <a:xfrm>
          <a:off x="13703300" y="6504081"/>
          <a:ext cx="889000" cy="14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27" name="フローチャート : 判断 526"/>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28" name="テキスト ボックス 527"/>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160431</xdr:rowOff>
    </xdr:from>
    <xdr:to>
      <xdr:col>19</xdr:col>
      <xdr:colOff>644525</xdr:colOff>
      <xdr:row>37</xdr:row>
      <xdr:rowOff>166407</xdr:rowOff>
    </xdr:to>
    <xdr:cxnSp macro="">
      <xdr:nvCxnSpPr>
        <xdr:cNvPr id="529" name="直線コネクタ 528"/>
        <xdr:cNvCxnSpPr/>
      </xdr:nvCxnSpPr>
      <xdr:spPr>
        <a:xfrm flipV="1">
          <a:off x="12814300" y="6504081"/>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0" name="フローチャート : 判断 529"/>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88280</xdr:rowOff>
    </xdr:from>
    <xdr:ext cx="534377" cy="259045"/>
    <xdr:sp macro="" textlink="">
      <xdr:nvSpPr>
        <xdr:cNvPr id="531" name="テキスト ボックス 530"/>
        <xdr:cNvSpPr txBox="1"/>
      </xdr:nvSpPr>
      <xdr:spPr>
        <a:xfrm>
          <a:off x="13436111" y="66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2" name="フローチャート : 判断 531"/>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102851</xdr:rowOff>
    </xdr:from>
    <xdr:ext cx="534377" cy="259045"/>
    <xdr:sp macro="" textlink="">
      <xdr:nvSpPr>
        <xdr:cNvPr id="533" name="テキスト ボックス 532"/>
        <xdr:cNvSpPr txBox="1"/>
      </xdr:nvSpPr>
      <xdr:spPr>
        <a:xfrm>
          <a:off x="12547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68359</xdr:rowOff>
    </xdr:from>
    <xdr:to>
      <xdr:col>23</xdr:col>
      <xdr:colOff>568325</xdr:colOff>
      <xdr:row>38</xdr:row>
      <xdr:rowOff>169959</xdr:rowOff>
    </xdr:to>
    <xdr:sp macro="" textlink="">
      <xdr:nvSpPr>
        <xdr:cNvPr id="539" name="円/楕円 538"/>
        <xdr:cNvSpPr/>
      </xdr:nvSpPr>
      <xdr:spPr>
        <a:xfrm>
          <a:off x="16268700" y="65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154736</xdr:rowOff>
    </xdr:from>
    <xdr:ext cx="534377" cy="259045"/>
    <xdr:sp macro="" textlink="">
      <xdr:nvSpPr>
        <xdr:cNvPr id="540" name="消防費該当値テキスト"/>
        <xdr:cNvSpPr txBox="1"/>
      </xdr:nvSpPr>
      <xdr:spPr>
        <a:xfrm>
          <a:off x="16370300" y="64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93002</xdr:rowOff>
    </xdr:from>
    <xdr:to>
      <xdr:col>22</xdr:col>
      <xdr:colOff>415925</xdr:colOff>
      <xdr:row>39</xdr:row>
      <xdr:rowOff>23152</xdr:rowOff>
    </xdr:to>
    <xdr:sp macro="" textlink="">
      <xdr:nvSpPr>
        <xdr:cNvPr id="541" name="円/楕円 540"/>
        <xdr:cNvSpPr/>
      </xdr:nvSpPr>
      <xdr:spPr>
        <a:xfrm>
          <a:off x="15430500" y="66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14279</xdr:rowOff>
    </xdr:from>
    <xdr:ext cx="534377" cy="259045"/>
    <xdr:sp macro="" textlink="">
      <xdr:nvSpPr>
        <xdr:cNvPr id="542" name="テキスト ボックス 541"/>
        <xdr:cNvSpPr txBox="1"/>
      </xdr:nvSpPr>
      <xdr:spPr>
        <a:xfrm>
          <a:off x="15214111" y="67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81990</xdr:rowOff>
    </xdr:from>
    <xdr:to>
      <xdr:col>21</xdr:col>
      <xdr:colOff>212725</xdr:colOff>
      <xdr:row>39</xdr:row>
      <xdr:rowOff>12140</xdr:rowOff>
    </xdr:to>
    <xdr:sp macro="" textlink="">
      <xdr:nvSpPr>
        <xdr:cNvPr id="543" name="円/楕円 542"/>
        <xdr:cNvSpPr/>
      </xdr:nvSpPr>
      <xdr:spPr>
        <a:xfrm>
          <a:off x="14541500" y="65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3267</xdr:rowOff>
    </xdr:from>
    <xdr:ext cx="534377" cy="259045"/>
    <xdr:sp macro="" textlink="">
      <xdr:nvSpPr>
        <xdr:cNvPr id="544" name="テキスト ボックス 543"/>
        <xdr:cNvSpPr txBox="1"/>
      </xdr:nvSpPr>
      <xdr:spPr>
        <a:xfrm>
          <a:off x="14325111" y="668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109631</xdr:rowOff>
    </xdr:from>
    <xdr:to>
      <xdr:col>20</xdr:col>
      <xdr:colOff>9525</xdr:colOff>
      <xdr:row>38</xdr:row>
      <xdr:rowOff>39781</xdr:rowOff>
    </xdr:to>
    <xdr:sp macro="" textlink="">
      <xdr:nvSpPr>
        <xdr:cNvPr id="545" name="円/楕円 544"/>
        <xdr:cNvSpPr/>
      </xdr:nvSpPr>
      <xdr:spPr>
        <a:xfrm>
          <a:off x="13652500" y="64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56308</xdr:rowOff>
    </xdr:from>
    <xdr:ext cx="534377" cy="259045"/>
    <xdr:sp macro="" textlink="">
      <xdr:nvSpPr>
        <xdr:cNvPr id="546" name="テキスト ボックス 545"/>
        <xdr:cNvSpPr txBox="1"/>
      </xdr:nvSpPr>
      <xdr:spPr>
        <a:xfrm>
          <a:off x="13436111" y="622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115607</xdr:rowOff>
    </xdr:from>
    <xdr:to>
      <xdr:col>18</xdr:col>
      <xdr:colOff>492125</xdr:colOff>
      <xdr:row>38</xdr:row>
      <xdr:rowOff>45757</xdr:rowOff>
    </xdr:to>
    <xdr:sp macro="" textlink="">
      <xdr:nvSpPr>
        <xdr:cNvPr id="547" name="円/楕円 546"/>
        <xdr:cNvSpPr/>
      </xdr:nvSpPr>
      <xdr:spPr>
        <a:xfrm>
          <a:off x="12763500" y="64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62284</xdr:rowOff>
    </xdr:from>
    <xdr:ext cx="534377" cy="259045"/>
    <xdr:sp macro="" textlink="">
      <xdr:nvSpPr>
        <xdr:cNvPr id="548" name="テキスト ボックス 547"/>
        <xdr:cNvSpPr txBox="1"/>
      </xdr:nvSpPr>
      <xdr:spPr>
        <a:xfrm>
          <a:off x="12547111" y="623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3" name="直線コネクタ 572"/>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4"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5" name="直線コネクタ 574"/>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76"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77" name="直線コネクタ 576"/>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107753</xdr:rowOff>
    </xdr:from>
    <xdr:to>
      <xdr:col>23</xdr:col>
      <xdr:colOff>517525</xdr:colOff>
      <xdr:row>57</xdr:row>
      <xdr:rowOff>16504</xdr:rowOff>
    </xdr:to>
    <xdr:cxnSp macro="">
      <xdr:nvCxnSpPr>
        <xdr:cNvPr id="578" name="直線コネクタ 577"/>
        <xdr:cNvCxnSpPr/>
      </xdr:nvCxnSpPr>
      <xdr:spPr>
        <a:xfrm flipV="1">
          <a:off x="15481300" y="9708953"/>
          <a:ext cx="8382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79"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0" name="フローチャート : 判断 579"/>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75788</xdr:rowOff>
    </xdr:from>
    <xdr:to>
      <xdr:col>22</xdr:col>
      <xdr:colOff>365125</xdr:colOff>
      <xdr:row>57</xdr:row>
      <xdr:rowOff>16504</xdr:rowOff>
    </xdr:to>
    <xdr:cxnSp macro="">
      <xdr:nvCxnSpPr>
        <xdr:cNvPr id="581" name="直線コネクタ 580"/>
        <xdr:cNvCxnSpPr/>
      </xdr:nvCxnSpPr>
      <xdr:spPr>
        <a:xfrm>
          <a:off x="14592300" y="9676988"/>
          <a:ext cx="889000" cy="1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2" name="フローチャート : 判断 581"/>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3" name="テキスト ボックス 582"/>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94437</xdr:rowOff>
    </xdr:from>
    <xdr:to>
      <xdr:col>21</xdr:col>
      <xdr:colOff>161925</xdr:colOff>
      <xdr:row>56</xdr:row>
      <xdr:rowOff>75788</xdr:rowOff>
    </xdr:to>
    <xdr:cxnSp macro="">
      <xdr:nvCxnSpPr>
        <xdr:cNvPr id="584" name="直線コネクタ 583"/>
        <xdr:cNvCxnSpPr/>
      </xdr:nvCxnSpPr>
      <xdr:spPr>
        <a:xfrm>
          <a:off x="13703300" y="9524187"/>
          <a:ext cx="889000" cy="15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5" name="フローチャート : 判断 584"/>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86" name="テキスト ボックス 585"/>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94437</xdr:rowOff>
    </xdr:from>
    <xdr:to>
      <xdr:col>19</xdr:col>
      <xdr:colOff>644525</xdr:colOff>
      <xdr:row>56</xdr:row>
      <xdr:rowOff>2711</xdr:rowOff>
    </xdr:to>
    <xdr:cxnSp macro="">
      <xdr:nvCxnSpPr>
        <xdr:cNvPr id="587" name="直線コネクタ 586"/>
        <xdr:cNvCxnSpPr/>
      </xdr:nvCxnSpPr>
      <xdr:spPr>
        <a:xfrm flipV="1">
          <a:off x="12814300" y="9524187"/>
          <a:ext cx="889000" cy="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88" name="フローチャート : 判断 587"/>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89" name="テキスト ボックス 588"/>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0" name="フローチャート : 判断 589"/>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1" name="テキスト ボックス 590"/>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56953</xdr:rowOff>
    </xdr:from>
    <xdr:to>
      <xdr:col>23</xdr:col>
      <xdr:colOff>568325</xdr:colOff>
      <xdr:row>56</xdr:row>
      <xdr:rowOff>158553</xdr:rowOff>
    </xdr:to>
    <xdr:sp macro="" textlink="">
      <xdr:nvSpPr>
        <xdr:cNvPr id="597" name="円/楕円 596"/>
        <xdr:cNvSpPr/>
      </xdr:nvSpPr>
      <xdr:spPr>
        <a:xfrm>
          <a:off x="16268700" y="96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35380</xdr:rowOff>
    </xdr:from>
    <xdr:ext cx="534377" cy="259045"/>
    <xdr:sp macro="" textlink="">
      <xdr:nvSpPr>
        <xdr:cNvPr id="598" name="教育費該当値テキスト"/>
        <xdr:cNvSpPr txBox="1"/>
      </xdr:nvSpPr>
      <xdr:spPr>
        <a:xfrm>
          <a:off x="16370300" y="96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43,677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137154</xdr:rowOff>
    </xdr:from>
    <xdr:to>
      <xdr:col>22</xdr:col>
      <xdr:colOff>415925</xdr:colOff>
      <xdr:row>57</xdr:row>
      <xdr:rowOff>67304</xdr:rowOff>
    </xdr:to>
    <xdr:sp macro="" textlink="">
      <xdr:nvSpPr>
        <xdr:cNvPr id="599" name="円/楕円 598"/>
        <xdr:cNvSpPr/>
      </xdr:nvSpPr>
      <xdr:spPr>
        <a:xfrm>
          <a:off x="15430500" y="97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58431</xdr:rowOff>
    </xdr:from>
    <xdr:ext cx="534377" cy="259045"/>
    <xdr:sp macro="" textlink="">
      <xdr:nvSpPr>
        <xdr:cNvPr id="600" name="テキスト ボックス 599"/>
        <xdr:cNvSpPr txBox="1"/>
      </xdr:nvSpPr>
      <xdr:spPr>
        <a:xfrm>
          <a:off x="15214111" y="983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24988</xdr:rowOff>
    </xdr:from>
    <xdr:to>
      <xdr:col>21</xdr:col>
      <xdr:colOff>212725</xdr:colOff>
      <xdr:row>56</xdr:row>
      <xdr:rowOff>126588</xdr:rowOff>
    </xdr:to>
    <xdr:sp macro="" textlink="">
      <xdr:nvSpPr>
        <xdr:cNvPr id="601" name="円/楕円 600"/>
        <xdr:cNvSpPr/>
      </xdr:nvSpPr>
      <xdr:spPr>
        <a:xfrm>
          <a:off x="14541500" y="96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117715</xdr:rowOff>
    </xdr:from>
    <xdr:ext cx="534377" cy="259045"/>
    <xdr:sp macro="" textlink="">
      <xdr:nvSpPr>
        <xdr:cNvPr id="602" name="テキスト ボックス 601"/>
        <xdr:cNvSpPr txBox="1"/>
      </xdr:nvSpPr>
      <xdr:spPr>
        <a:xfrm>
          <a:off x="14325111" y="971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43637</xdr:rowOff>
    </xdr:from>
    <xdr:to>
      <xdr:col>20</xdr:col>
      <xdr:colOff>9525</xdr:colOff>
      <xdr:row>55</xdr:row>
      <xdr:rowOff>145237</xdr:rowOff>
    </xdr:to>
    <xdr:sp macro="" textlink="">
      <xdr:nvSpPr>
        <xdr:cNvPr id="603" name="円/楕円 602"/>
        <xdr:cNvSpPr/>
      </xdr:nvSpPr>
      <xdr:spPr>
        <a:xfrm>
          <a:off x="13652500" y="9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136364</xdr:rowOff>
    </xdr:from>
    <xdr:ext cx="534377" cy="259045"/>
    <xdr:sp macro="" textlink="">
      <xdr:nvSpPr>
        <xdr:cNvPr id="604" name="テキスト ボックス 603"/>
        <xdr:cNvSpPr txBox="1"/>
      </xdr:nvSpPr>
      <xdr:spPr>
        <a:xfrm>
          <a:off x="13436111" y="95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123361</xdr:rowOff>
    </xdr:from>
    <xdr:to>
      <xdr:col>18</xdr:col>
      <xdr:colOff>492125</xdr:colOff>
      <xdr:row>56</xdr:row>
      <xdr:rowOff>53511</xdr:rowOff>
    </xdr:to>
    <xdr:sp macro="" textlink="">
      <xdr:nvSpPr>
        <xdr:cNvPr id="605" name="円/楕円 604"/>
        <xdr:cNvSpPr/>
      </xdr:nvSpPr>
      <xdr:spPr>
        <a:xfrm>
          <a:off x="12763500" y="95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44638</xdr:rowOff>
    </xdr:from>
    <xdr:ext cx="534377" cy="259045"/>
    <xdr:sp macro="" textlink="">
      <xdr:nvSpPr>
        <xdr:cNvPr id="606" name="テキスト ボックス 605"/>
        <xdr:cNvSpPr txBox="1"/>
      </xdr:nvSpPr>
      <xdr:spPr>
        <a:xfrm>
          <a:off x="12547111" y="96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0" name="直線コネクタ 629"/>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3"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4" name="直線コネクタ 633"/>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152456</xdr:rowOff>
    </xdr:from>
    <xdr:to>
      <xdr:col>23</xdr:col>
      <xdr:colOff>517525</xdr:colOff>
      <xdr:row>79</xdr:row>
      <xdr:rowOff>16393</xdr:rowOff>
    </xdr:to>
    <xdr:cxnSp macro="">
      <xdr:nvCxnSpPr>
        <xdr:cNvPr id="635" name="直線コネクタ 634"/>
        <xdr:cNvCxnSpPr/>
      </xdr:nvCxnSpPr>
      <xdr:spPr>
        <a:xfrm flipV="1">
          <a:off x="15481300" y="13525556"/>
          <a:ext cx="8382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36"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37" name="フローチャート : 判断 636"/>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16393</xdr:rowOff>
    </xdr:from>
    <xdr:to>
      <xdr:col>22</xdr:col>
      <xdr:colOff>365125</xdr:colOff>
      <xdr:row>79</xdr:row>
      <xdr:rowOff>41721</xdr:rowOff>
    </xdr:to>
    <xdr:cxnSp macro="">
      <xdr:nvCxnSpPr>
        <xdr:cNvPr id="638" name="直線コネクタ 637"/>
        <xdr:cNvCxnSpPr/>
      </xdr:nvCxnSpPr>
      <xdr:spPr>
        <a:xfrm flipV="1">
          <a:off x="14592300" y="13560943"/>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39" name="フローチャート : 判断 638"/>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0" name="テキスト ボックス 639"/>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39489</xdr:rowOff>
    </xdr:from>
    <xdr:to>
      <xdr:col>21</xdr:col>
      <xdr:colOff>161925</xdr:colOff>
      <xdr:row>79</xdr:row>
      <xdr:rowOff>41721</xdr:rowOff>
    </xdr:to>
    <xdr:cxnSp macro="">
      <xdr:nvCxnSpPr>
        <xdr:cNvPr id="641" name="直線コネクタ 640"/>
        <xdr:cNvCxnSpPr/>
      </xdr:nvCxnSpPr>
      <xdr:spPr>
        <a:xfrm>
          <a:off x="13703300" y="13584039"/>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2" name="フローチャート : 判断 641"/>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3" name="テキスト ボックス 642"/>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26033</xdr:rowOff>
    </xdr:from>
    <xdr:to>
      <xdr:col>19</xdr:col>
      <xdr:colOff>644525</xdr:colOff>
      <xdr:row>79</xdr:row>
      <xdr:rowOff>39489</xdr:rowOff>
    </xdr:to>
    <xdr:cxnSp macro="">
      <xdr:nvCxnSpPr>
        <xdr:cNvPr id="644" name="直線コネクタ 643"/>
        <xdr:cNvCxnSpPr/>
      </xdr:nvCxnSpPr>
      <xdr:spPr>
        <a:xfrm>
          <a:off x="12814300" y="13570583"/>
          <a:ext cx="8890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5" name="フローチャート : 判断 644"/>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46" name="テキスト ボックス 645"/>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47" name="フローチャート : 判断 646"/>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48" name="テキスト ボックス 647"/>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101656</xdr:rowOff>
    </xdr:from>
    <xdr:to>
      <xdr:col>23</xdr:col>
      <xdr:colOff>568325</xdr:colOff>
      <xdr:row>79</xdr:row>
      <xdr:rowOff>31806</xdr:rowOff>
    </xdr:to>
    <xdr:sp macro="" textlink="">
      <xdr:nvSpPr>
        <xdr:cNvPr id="654" name="円/楕円 653"/>
        <xdr:cNvSpPr/>
      </xdr:nvSpPr>
      <xdr:spPr>
        <a:xfrm>
          <a:off x="16268700" y="134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68912</xdr:rowOff>
    </xdr:from>
    <xdr:ext cx="469744" cy="259045"/>
    <xdr:sp macro="" textlink="">
      <xdr:nvSpPr>
        <xdr:cNvPr id="655" name="災害復旧費該当値テキスト"/>
        <xdr:cNvSpPr txBox="1"/>
      </xdr:nvSpPr>
      <xdr:spPr>
        <a:xfrm>
          <a:off x="16370300" y="1344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137043</xdr:rowOff>
    </xdr:from>
    <xdr:to>
      <xdr:col>22</xdr:col>
      <xdr:colOff>415925</xdr:colOff>
      <xdr:row>79</xdr:row>
      <xdr:rowOff>67193</xdr:rowOff>
    </xdr:to>
    <xdr:sp macro="" textlink="">
      <xdr:nvSpPr>
        <xdr:cNvPr id="656" name="円/楕円 655"/>
        <xdr:cNvSpPr/>
      </xdr:nvSpPr>
      <xdr:spPr>
        <a:xfrm>
          <a:off x="15430500" y="1351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58320</xdr:rowOff>
    </xdr:from>
    <xdr:ext cx="469744" cy="259045"/>
    <xdr:sp macro="" textlink="">
      <xdr:nvSpPr>
        <xdr:cNvPr id="657" name="テキスト ボックス 656"/>
        <xdr:cNvSpPr txBox="1"/>
      </xdr:nvSpPr>
      <xdr:spPr>
        <a:xfrm>
          <a:off x="15246427" y="1360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162371</xdr:rowOff>
    </xdr:from>
    <xdr:to>
      <xdr:col>21</xdr:col>
      <xdr:colOff>212725</xdr:colOff>
      <xdr:row>79</xdr:row>
      <xdr:rowOff>92521</xdr:rowOff>
    </xdr:to>
    <xdr:sp macro="" textlink="">
      <xdr:nvSpPr>
        <xdr:cNvPr id="658" name="円/楕円 657"/>
        <xdr:cNvSpPr/>
      </xdr:nvSpPr>
      <xdr:spPr>
        <a:xfrm>
          <a:off x="14541500" y="135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83648</xdr:rowOff>
    </xdr:from>
    <xdr:ext cx="378565" cy="259045"/>
    <xdr:sp macro="" textlink="">
      <xdr:nvSpPr>
        <xdr:cNvPr id="659" name="テキスト ボックス 658"/>
        <xdr:cNvSpPr txBox="1"/>
      </xdr:nvSpPr>
      <xdr:spPr>
        <a:xfrm>
          <a:off x="14403017" y="13628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160139</xdr:rowOff>
    </xdr:from>
    <xdr:to>
      <xdr:col>20</xdr:col>
      <xdr:colOff>9525</xdr:colOff>
      <xdr:row>79</xdr:row>
      <xdr:rowOff>90289</xdr:rowOff>
    </xdr:to>
    <xdr:sp macro="" textlink="">
      <xdr:nvSpPr>
        <xdr:cNvPr id="660" name="円/楕円 659"/>
        <xdr:cNvSpPr/>
      </xdr:nvSpPr>
      <xdr:spPr>
        <a:xfrm>
          <a:off x="13652500" y="135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81416</xdr:rowOff>
    </xdr:from>
    <xdr:ext cx="378565" cy="259045"/>
    <xdr:sp macro="" textlink="">
      <xdr:nvSpPr>
        <xdr:cNvPr id="661" name="テキスト ボックス 660"/>
        <xdr:cNvSpPr txBox="1"/>
      </xdr:nvSpPr>
      <xdr:spPr>
        <a:xfrm>
          <a:off x="13514017" y="1362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146683</xdr:rowOff>
    </xdr:from>
    <xdr:to>
      <xdr:col>18</xdr:col>
      <xdr:colOff>492125</xdr:colOff>
      <xdr:row>79</xdr:row>
      <xdr:rowOff>76833</xdr:rowOff>
    </xdr:to>
    <xdr:sp macro="" textlink="">
      <xdr:nvSpPr>
        <xdr:cNvPr id="662" name="円/楕円 661"/>
        <xdr:cNvSpPr/>
      </xdr:nvSpPr>
      <xdr:spPr>
        <a:xfrm>
          <a:off x="12763500" y="135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67960</xdr:rowOff>
    </xdr:from>
    <xdr:ext cx="469744" cy="259045"/>
    <xdr:sp macro="" textlink="">
      <xdr:nvSpPr>
        <xdr:cNvPr id="663" name="テキスト ボックス 662"/>
        <xdr:cNvSpPr txBox="1"/>
      </xdr:nvSpPr>
      <xdr:spPr>
        <a:xfrm>
          <a:off x="12579427" y="1361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5" name="直線コネクタ 684"/>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86"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87" name="直線コネクタ 686"/>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88"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89" name="直線コネクタ 688"/>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153045</xdr:rowOff>
    </xdr:from>
    <xdr:to>
      <xdr:col>23</xdr:col>
      <xdr:colOff>517525</xdr:colOff>
      <xdr:row>96</xdr:row>
      <xdr:rowOff>157773</xdr:rowOff>
    </xdr:to>
    <xdr:cxnSp macro="">
      <xdr:nvCxnSpPr>
        <xdr:cNvPr id="690" name="直線コネクタ 689"/>
        <xdr:cNvCxnSpPr/>
      </xdr:nvCxnSpPr>
      <xdr:spPr>
        <a:xfrm flipV="1">
          <a:off x="15481300" y="16612245"/>
          <a:ext cx="8382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1"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2" name="フローチャート : 判断 691"/>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157773</xdr:rowOff>
    </xdr:from>
    <xdr:to>
      <xdr:col>22</xdr:col>
      <xdr:colOff>365125</xdr:colOff>
      <xdr:row>97</xdr:row>
      <xdr:rowOff>11551</xdr:rowOff>
    </xdr:to>
    <xdr:cxnSp macro="">
      <xdr:nvCxnSpPr>
        <xdr:cNvPr id="693" name="直線コネクタ 692"/>
        <xdr:cNvCxnSpPr/>
      </xdr:nvCxnSpPr>
      <xdr:spPr>
        <a:xfrm flipV="1">
          <a:off x="14592300" y="16616973"/>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4" name="フローチャート : 判断 693"/>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5" name="テキスト ボックス 694"/>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11551</xdr:rowOff>
    </xdr:from>
    <xdr:to>
      <xdr:col>21</xdr:col>
      <xdr:colOff>161925</xdr:colOff>
      <xdr:row>97</xdr:row>
      <xdr:rowOff>11730</xdr:rowOff>
    </xdr:to>
    <xdr:cxnSp macro="">
      <xdr:nvCxnSpPr>
        <xdr:cNvPr id="696" name="直線コネクタ 695"/>
        <xdr:cNvCxnSpPr/>
      </xdr:nvCxnSpPr>
      <xdr:spPr>
        <a:xfrm flipV="1">
          <a:off x="13703300" y="16642201"/>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97" name="フローチャート : 判断 696"/>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698" name="テキスト ボックス 697"/>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11730</xdr:rowOff>
    </xdr:from>
    <xdr:to>
      <xdr:col>19</xdr:col>
      <xdr:colOff>644525</xdr:colOff>
      <xdr:row>97</xdr:row>
      <xdr:rowOff>24002</xdr:rowOff>
    </xdr:to>
    <xdr:cxnSp macro="">
      <xdr:nvCxnSpPr>
        <xdr:cNvPr id="699" name="直線コネクタ 698"/>
        <xdr:cNvCxnSpPr/>
      </xdr:nvCxnSpPr>
      <xdr:spPr>
        <a:xfrm flipV="1">
          <a:off x="12814300" y="16642380"/>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0" name="フローチャート : 判断 699"/>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1" name="テキスト ボックス 700"/>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2" name="フローチャート : 判断 701"/>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3" name="テキスト ボックス 702"/>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102245</xdr:rowOff>
    </xdr:from>
    <xdr:to>
      <xdr:col>23</xdr:col>
      <xdr:colOff>568325</xdr:colOff>
      <xdr:row>97</xdr:row>
      <xdr:rowOff>32395</xdr:rowOff>
    </xdr:to>
    <xdr:sp macro="" textlink="">
      <xdr:nvSpPr>
        <xdr:cNvPr id="709" name="円/楕円 708"/>
        <xdr:cNvSpPr/>
      </xdr:nvSpPr>
      <xdr:spPr>
        <a:xfrm>
          <a:off x="16268700" y="165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80672</xdr:rowOff>
    </xdr:from>
    <xdr:ext cx="534377" cy="259045"/>
    <xdr:sp macro="" textlink="">
      <xdr:nvSpPr>
        <xdr:cNvPr id="710" name="公債費該当値テキスト"/>
        <xdr:cNvSpPr txBox="1"/>
      </xdr:nvSpPr>
      <xdr:spPr>
        <a:xfrm>
          <a:off x="16370300" y="1653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72,081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106973</xdr:rowOff>
    </xdr:from>
    <xdr:to>
      <xdr:col>22</xdr:col>
      <xdr:colOff>415925</xdr:colOff>
      <xdr:row>97</xdr:row>
      <xdr:rowOff>37123</xdr:rowOff>
    </xdr:to>
    <xdr:sp macro="" textlink="">
      <xdr:nvSpPr>
        <xdr:cNvPr id="711" name="円/楕円 710"/>
        <xdr:cNvSpPr/>
      </xdr:nvSpPr>
      <xdr:spPr>
        <a:xfrm>
          <a:off x="15430500" y="165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28250</xdr:rowOff>
    </xdr:from>
    <xdr:ext cx="534377" cy="259045"/>
    <xdr:sp macro="" textlink="">
      <xdr:nvSpPr>
        <xdr:cNvPr id="712" name="テキスト ボックス 711"/>
        <xdr:cNvSpPr txBox="1"/>
      </xdr:nvSpPr>
      <xdr:spPr>
        <a:xfrm>
          <a:off x="15214111" y="16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132201</xdr:rowOff>
    </xdr:from>
    <xdr:to>
      <xdr:col>21</xdr:col>
      <xdr:colOff>212725</xdr:colOff>
      <xdr:row>97</xdr:row>
      <xdr:rowOff>62351</xdr:rowOff>
    </xdr:to>
    <xdr:sp macro="" textlink="">
      <xdr:nvSpPr>
        <xdr:cNvPr id="713" name="円/楕円 712"/>
        <xdr:cNvSpPr/>
      </xdr:nvSpPr>
      <xdr:spPr>
        <a:xfrm>
          <a:off x="14541500" y="165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53478</xdr:rowOff>
    </xdr:from>
    <xdr:ext cx="534377" cy="259045"/>
    <xdr:sp macro="" textlink="">
      <xdr:nvSpPr>
        <xdr:cNvPr id="714" name="テキスト ボックス 713"/>
        <xdr:cNvSpPr txBox="1"/>
      </xdr:nvSpPr>
      <xdr:spPr>
        <a:xfrm>
          <a:off x="14325111" y="166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132380</xdr:rowOff>
    </xdr:from>
    <xdr:to>
      <xdr:col>20</xdr:col>
      <xdr:colOff>9525</xdr:colOff>
      <xdr:row>97</xdr:row>
      <xdr:rowOff>62530</xdr:rowOff>
    </xdr:to>
    <xdr:sp macro="" textlink="">
      <xdr:nvSpPr>
        <xdr:cNvPr id="715" name="円/楕円 714"/>
        <xdr:cNvSpPr/>
      </xdr:nvSpPr>
      <xdr:spPr>
        <a:xfrm>
          <a:off x="13652500" y="165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53657</xdr:rowOff>
    </xdr:from>
    <xdr:ext cx="534377" cy="259045"/>
    <xdr:sp macro="" textlink="">
      <xdr:nvSpPr>
        <xdr:cNvPr id="716" name="テキスト ボックス 715"/>
        <xdr:cNvSpPr txBox="1"/>
      </xdr:nvSpPr>
      <xdr:spPr>
        <a:xfrm>
          <a:off x="13436111" y="166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144652</xdr:rowOff>
    </xdr:from>
    <xdr:to>
      <xdr:col>18</xdr:col>
      <xdr:colOff>492125</xdr:colOff>
      <xdr:row>97</xdr:row>
      <xdr:rowOff>74802</xdr:rowOff>
    </xdr:to>
    <xdr:sp macro="" textlink="">
      <xdr:nvSpPr>
        <xdr:cNvPr id="717" name="円/楕円 716"/>
        <xdr:cNvSpPr/>
      </xdr:nvSpPr>
      <xdr:spPr>
        <a:xfrm>
          <a:off x="12763500" y="166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65929</xdr:rowOff>
    </xdr:from>
    <xdr:ext cx="534377" cy="259045"/>
    <xdr:sp macro="" textlink="">
      <xdr:nvSpPr>
        <xdr:cNvPr id="718" name="テキスト ボックス 717"/>
        <xdr:cNvSpPr txBox="1"/>
      </xdr:nvSpPr>
      <xdr:spPr>
        <a:xfrm>
          <a:off x="12547111" y="1669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0" name="直線コネクタ 739"/>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1"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3"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4" name="直線コネクタ 743"/>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46"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47" name="フローチャート : 判断 746"/>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49" name="フローチャート : 判断 748"/>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0" name="テキスト ボックス 749"/>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2" name="フローチャート : 判断 751"/>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3" name="テキスト ボックス 752"/>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5" name="フローチャート : 判断 754"/>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56" name="テキスト ボックス 755"/>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57" name="フローチャート : 判断 756"/>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58" name="テキスト ボックス 757"/>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5"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7" name="テキスト ボックス 78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9" name="テキスト ボックス 78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1" name="テキスト ボックス 79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2" name="フローチャート :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4" name="フローチャート :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5" name="テキスト ボックス 80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7" name="フローチャート :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0" name="フローチャート :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2" name="フローチャート : 判断 811"/>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3" name="テキスト ボックス 812"/>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9" name="円/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1" name="円/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2" name="テキスト ボックス 82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3" name="円/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4" name="テキスト ボックス 82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5" name="円/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6" name="テキスト ボックス 825"/>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7" name="円/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8" name="テキスト ボックス 82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衛生費は，本町にごみ処理施設がなく，極力分別し，資源化していくという政策を採っているため，低い金額で推移している。（住民</a:t>
          </a:r>
          <a:r>
            <a:rPr kumimoji="1" lang="en-US" altLang="ja-JP" sz="1100">
              <a:latin typeface="ＭＳ Ｐゴシック"/>
            </a:rPr>
            <a:t>1</a:t>
          </a:r>
          <a:r>
            <a:rPr kumimoji="1" lang="ja-JP" altLang="en-US" sz="1100">
              <a:latin typeface="ＭＳ Ｐゴシック"/>
            </a:rPr>
            <a:t>人当たりのごみ処理経費が全国自治体平均が</a:t>
          </a:r>
          <a:r>
            <a:rPr kumimoji="1" lang="en-US" altLang="ja-JP" sz="1100">
              <a:latin typeface="ＭＳ Ｐゴシック"/>
            </a:rPr>
            <a:t>15,200</a:t>
          </a:r>
          <a:r>
            <a:rPr kumimoji="1" lang="ja-JP" altLang="en-US" sz="1100">
              <a:latin typeface="ＭＳ Ｐゴシック"/>
            </a:rPr>
            <a:t>円に対し，本町は</a:t>
          </a:r>
          <a:r>
            <a:rPr kumimoji="1" lang="en-US" altLang="ja-JP" sz="1100">
              <a:latin typeface="ＭＳ Ｐゴシック"/>
            </a:rPr>
            <a:t>8,299</a:t>
          </a:r>
          <a:r>
            <a:rPr kumimoji="1" lang="ja-JP" altLang="en-US" sz="1100">
              <a:latin typeface="ＭＳ Ｐゴシック"/>
            </a:rPr>
            <a:t>円と低額で処理ができている。）</a:t>
          </a:r>
          <a:endParaRPr kumimoji="1" lang="en-US" altLang="ja-JP" sz="1100">
            <a:latin typeface="ＭＳ Ｐゴシック"/>
          </a:endParaRPr>
        </a:p>
        <a:p>
          <a:r>
            <a:rPr kumimoji="1" lang="ja-JP" altLang="en-US" sz="1100">
              <a:latin typeface="ＭＳ Ｐゴシック"/>
            </a:rPr>
            <a:t>　商工費は，住民一人当たり</a:t>
          </a:r>
          <a:r>
            <a:rPr kumimoji="1" lang="en-US" altLang="ja-JP" sz="1100">
              <a:latin typeface="ＭＳ Ｐゴシック"/>
            </a:rPr>
            <a:t>127,354</a:t>
          </a:r>
          <a:r>
            <a:rPr kumimoji="1" lang="ja-JP" altLang="en-US" sz="1100">
              <a:latin typeface="ＭＳ Ｐゴシック"/>
            </a:rPr>
            <a:t>円となっている。対前年度比で</a:t>
          </a:r>
          <a:r>
            <a:rPr kumimoji="1" lang="en-US" altLang="ja-JP" sz="1100">
              <a:latin typeface="ＭＳ Ｐゴシック"/>
            </a:rPr>
            <a:t>86,054</a:t>
          </a:r>
          <a:r>
            <a:rPr kumimoji="1" lang="ja-JP" altLang="en-US" sz="1100">
              <a:latin typeface="ＭＳ Ｐゴシック"/>
            </a:rPr>
            <a:t>円の減となっているが，類似団体内順位は昨年に続き</a:t>
          </a:r>
          <a:r>
            <a:rPr kumimoji="1" lang="en-US" altLang="ja-JP" sz="1100">
              <a:latin typeface="ＭＳ Ｐゴシック"/>
            </a:rPr>
            <a:t>1</a:t>
          </a:r>
          <a:r>
            <a:rPr kumimoji="1" lang="ja-JP" altLang="en-US" sz="1100">
              <a:latin typeface="ＭＳ Ｐゴシック"/>
            </a:rPr>
            <a:t>位の水準となっている。主な要因はふるさと納税推進事業に係る経費である。同事業を推進した結果，充当可能基金の増等の財政健全化が図られることとなった。</a:t>
          </a:r>
          <a:endParaRPr kumimoji="1" lang="en-US" altLang="ja-JP" sz="1100">
            <a:latin typeface="ＭＳ Ｐゴシック"/>
          </a:endParaRPr>
        </a:p>
        <a:p>
          <a:r>
            <a:rPr kumimoji="1" lang="ja-JP" altLang="en-US" sz="1100">
              <a:latin typeface="ＭＳ Ｐゴシック"/>
            </a:rPr>
            <a:t>　今後の課題としては，同事業が歳入確保のみの一過性のものに留まるのではなく，特産品開発等の地場産業の活性化，人づくりにどのようにして結びつけていくか，また，寄附金を活用する事業の取捨選択をいかに行っていくかが，課題となっていくと考える。</a:t>
          </a:r>
          <a:endParaRPr kumimoji="1" lang="en-US" altLang="ja-JP" sz="1100">
            <a:latin typeface="ＭＳ Ｐゴシック"/>
          </a:endParaRPr>
        </a:p>
        <a:p>
          <a:r>
            <a:rPr kumimoji="1" lang="ja-JP" altLang="en-US" sz="1100">
              <a:latin typeface="ＭＳ Ｐゴシック"/>
            </a:rPr>
            <a:t>　農林水産業費は，住民一人当たり</a:t>
          </a:r>
          <a:r>
            <a:rPr kumimoji="1" lang="en-US" altLang="ja-JP" sz="1100">
              <a:latin typeface="ＭＳ Ｐゴシック"/>
            </a:rPr>
            <a:t>54,531</a:t>
          </a:r>
          <a:r>
            <a:rPr kumimoji="1" lang="ja-JP" altLang="en-US" sz="1100">
              <a:latin typeface="ＭＳ Ｐゴシック"/>
            </a:rPr>
            <a:t>円と類似団体内平均値を下回ったが，これは主に鹿児島県農地中間管理機構を介して，農地の出し手と担い手との間で農地の集積・集約化を推進する機構集積協力金交付事業が減少したためである。</a:t>
          </a:r>
          <a:endParaRPr kumimoji="1" lang="en-US" altLang="ja-JP" sz="1100">
            <a:latin typeface="ＭＳ Ｐゴシック"/>
          </a:endParaRPr>
        </a:p>
        <a:p>
          <a:r>
            <a:rPr kumimoji="1" lang="ja-JP" altLang="en-US" sz="1100">
              <a:latin typeface="ＭＳ Ｐゴシック"/>
            </a:rPr>
            <a:t>　土木費は，住民一人当たり</a:t>
          </a:r>
          <a:r>
            <a:rPr kumimoji="1" lang="en-US" altLang="ja-JP" sz="1100">
              <a:latin typeface="ＭＳ Ｐゴシック"/>
            </a:rPr>
            <a:t>59,466</a:t>
          </a:r>
          <a:r>
            <a:rPr kumimoji="1" lang="ja-JP" altLang="en-US" sz="1100">
              <a:latin typeface="ＭＳ Ｐゴシック"/>
            </a:rPr>
            <a:t>円と対前年度比で</a:t>
          </a:r>
          <a:r>
            <a:rPr kumimoji="1" lang="en-US" altLang="ja-JP" sz="1100">
              <a:latin typeface="ＭＳ Ｐゴシック"/>
            </a:rPr>
            <a:t>21,767</a:t>
          </a:r>
          <a:r>
            <a:rPr kumimoji="1" lang="ja-JP" altLang="en-US" sz="1100">
              <a:latin typeface="ＭＳ Ｐゴシック"/>
            </a:rPr>
            <a:t>円の増となっているが，これは主にＰＦＩ法に基づき，</a:t>
          </a:r>
          <a:r>
            <a:rPr lang="ja-JP" altLang="en-US" sz="1100"/>
            <a:t>特定優良賃貸住宅シャルム文化通を整備したことによる。平成</a:t>
          </a:r>
          <a:r>
            <a:rPr lang="en-US" altLang="ja-JP" sz="1100"/>
            <a:t>28</a:t>
          </a:r>
          <a:r>
            <a:rPr lang="ja-JP" altLang="en-US" sz="1100"/>
            <a:t>年度数値では全国平均及び鹿児島県平均を上回る数値となっており，今後の公債費抑制を考えると</a:t>
          </a:r>
          <a:endParaRPr lang="en-US" altLang="ja-JP" sz="1100"/>
        </a:p>
        <a:p>
          <a:r>
            <a:rPr lang="ja-JP" altLang="en-US" sz="1100"/>
            <a:t>事業選択が重要となってくる。教育費は，中学校統廃合（</a:t>
          </a:r>
          <a:r>
            <a:rPr lang="en-US" altLang="ja-JP" sz="1100"/>
            <a:t>H26.4.1</a:t>
          </a:r>
          <a:r>
            <a:rPr lang="ja-JP" altLang="en-US" sz="1100"/>
            <a:t>　３校→１校）等の行財政改革に係る取組により，物件費の圧縮に成功した結果，</a:t>
          </a:r>
          <a:r>
            <a:rPr kumimoji="1" lang="ja-JP" altLang="ja-JP" sz="1100">
              <a:solidFill>
                <a:schemeClr val="dk1"/>
              </a:solidFill>
              <a:effectLst/>
              <a:latin typeface="+mn-lt"/>
              <a:ea typeface="+mn-ea"/>
              <a:cs typeface="+mn-cs"/>
            </a:rPr>
            <a:t>低い金額で推移している</a:t>
          </a:r>
          <a:r>
            <a:rPr kumimoji="1" lang="ja-JP" altLang="en-US" sz="1100">
              <a:solidFill>
                <a:schemeClr val="dk1"/>
              </a:solidFill>
              <a:effectLst/>
              <a:latin typeface="+mn-lt"/>
              <a:ea typeface="+mn-ea"/>
              <a:cs typeface="+mn-cs"/>
            </a:rPr>
            <a:t>。</a:t>
          </a:r>
          <a:endParaRPr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実質単年度収支は</a:t>
          </a:r>
          <a:r>
            <a:rPr kumimoji="1" lang="en-US" altLang="ja-JP" sz="1200">
              <a:latin typeface="ＭＳ ゴシック" pitchFamily="49" charset="-128"/>
              <a:ea typeface="ＭＳ ゴシック" pitchFamily="49" charset="-128"/>
            </a:rPr>
            <a:t>3.16</a:t>
          </a:r>
          <a:r>
            <a:rPr kumimoji="1" lang="ja-JP" altLang="en-US" sz="1200">
              <a:latin typeface="ＭＳ ゴシック" pitchFamily="49" charset="-128"/>
              <a:ea typeface="ＭＳ ゴシック" pitchFamily="49" charset="-128"/>
            </a:rPr>
            <a:t>ポイント上昇し，４年連続で改善となった。主な要因は地方税等の経常一般財源が増加したこと，光ブロードバンド事業の終了や国保財政安定化支援事業繰出金の減等による歳出の減による。財政調整基金残高は</a:t>
          </a:r>
          <a:r>
            <a:rPr kumimoji="1" lang="en-US" altLang="ja-JP" sz="1200">
              <a:latin typeface="ＭＳ ゴシック" pitchFamily="49" charset="-128"/>
              <a:ea typeface="ＭＳ ゴシック" pitchFamily="49" charset="-128"/>
            </a:rPr>
            <a:t>4.62</a:t>
          </a:r>
          <a:r>
            <a:rPr kumimoji="1" lang="ja-JP" altLang="en-US" sz="1200">
              <a:latin typeface="ＭＳ ゴシック" pitchFamily="49" charset="-128"/>
              <a:ea typeface="ＭＳ ゴシック" pitchFamily="49" charset="-128"/>
            </a:rPr>
            <a:t>ポイント改善となったが，歳出の抑制等に取り組んだ結果，平成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年度の繰入金が発生しなかったことが最大の要因である。今後の公共施設の老朽化対策や扶助費の増加等を想定し，より一層，財政の健全化に努める。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全会計で黒字を計上しており，全会計合算の標準財政規模比は平成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24.88</a:t>
          </a:r>
          <a:r>
            <a:rPr kumimoji="1" lang="ja-JP" altLang="en-US" sz="1200">
              <a:latin typeface="ＭＳ ゴシック" pitchFamily="49" charset="-128"/>
              <a:ea typeface="ＭＳ ゴシック" pitchFamily="49" charset="-128"/>
            </a:rPr>
            <a:t>％から，平成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27.41</a:t>
          </a:r>
          <a:r>
            <a:rPr kumimoji="1" lang="ja-JP" altLang="en-US" sz="1200">
              <a:latin typeface="ＭＳ ゴシック" pitchFamily="49" charset="-128"/>
              <a:ea typeface="ＭＳ ゴシック" pitchFamily="49" charset="-128"/>
            </a:rPr>
            <a:t>％と</a:t>
          </a:r>
          <a:r>
            <a:rPr kumimoji="1" lang="en-US" altLang="ja-JP" sz="1200">
              <a:latin typeface="ＭＳ ゴシック" pitchFamily="49" charset="-128"/>
              <a:ea typeface="ＭＳ ゴシック" pitchFamily="49" charset="-128"/>
            </a:rPr>
            <a:t>2.53</a:t>
          </a:r>
          <a:r>
            <a:rPr kumimoji="1" lang="ja-JP" altLang="en-US" sz="1200">
              <a:latin typeface="ＭＳ ゴシック" pitchFamily="49" charset="-128"/>
              <a:ea typeface="ＭＳ ゴシック" pitchFamily="49" charset="-128"/>
            </a:rPr>
            <a:t>ポイント改善した。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掲載の</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年間で，黒字の構成割合が最も大きいのは水道事業会計であるが，これは普通建設事業費を最小限に留め，企業債の発行を抑制し，使用料を主な財源として，財政健全化に取り組んできた結果である。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国民健康保険事業特別会計については，対前年度比</a:t>
          </a:r>
          <a:r>
            <a:rPr kumimoji="1" lang="en-US" altLang="ja-JP" sz="1200">
              <a:latin typeface="ＭＳ ゴシック" pitchFamily="49" charset="-128"/>
              <a:ea typeface="ＭＳ ゴシック" pitchFamily="49" charset="-128"/>
            </a:rPr>
            <a:t>2.06</a:t>
          </a:r>
          <a:r>
            <a:rPr kumimoji="1" lang="ja-JP" altLang="en-US" sz="1200">
              <a:latin typeface="ＭＳ ゴシック" pitchFamily="49" charset="-128"/>
              <a:ea typeface="ＭＳ ゴシック" pitchFamily="49" charset="-128"/>
            </a:rPr>
            <a:t>ポイントの改善となったが，これまでの高額な薬剤費の見直しがなされる等，総医療費の抑制が図られたことによる。しかしながら，生活習慣病等の増加や医療技術の高度化による保険給付費の増大と，国民健康保険事業の財政運営は厳しい状況が続くことが予想されることから，特定健康診査受診率の向上及び特定保健指導等の対策を図り，財政健全化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なお，一般会計については対前年度比</a:t>
          </a:r>
          <a:r>
            <a:rPr kumimoji="1" lang="en-US" altLang="ja-JP" sz="1200">
              <a:latin typeface="ＭＳ ゴシック" pitchFamily="49" charset="-128"/>
              <a:ea typeface="ＭＳ ゴシック" pitchFamily="49" charset="-128"/>
            </a:rPr>
            <a:t>0.06</a:t>
          </a:r>
          <a:r>
            <a:rPr kumimoji="1" lang="ja-JP" altLang="en-US" sz="1200">
              <a:latin typeface="ＭＳ ゴシック" pitchFamily="49" charset="-128"/>
              <a:ea typeface="ＭＳ ゴシック" pitchFamily="49" charset="-128"/>
            </a:rPr>
            <a:t>ポイントの改善であり，これは町税の徴収・賦課体制の強化及び本町行財政改革大綱に基づいた行財政の効率化を図った結果である。しかし，今後も公共施設の老朽化対策等の投資的経費が見込まれるため，より一層，財政の効率化を図る必要がある。 </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9346596</v>
      </c>
      <c r="BO4" s="381"/>
      <c r="BP4" s="381"/>
      <c r="BQ4" s="381"/>
      <c r="BR4" s="381"/>
      <c r="BS4" s="381"/>
      <c r="BT4" s="381"/>
      <c r="BU4" s="382"/>
      <c r="BV4" s="380">
        <v>10261389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v>
      </c>
      <c r="CU4" s="387"/>
      <c r="CV4" s="387"/>
      <c r="CW4" s="387"/>
      <c r="CX4" s="387"/>
      <c r="CY4" s="387"/>
      <c r="CZ4" s="387"/>
      <c r="DA4" s="388"/>
      <c r="DB4" s="386">
        <v>7.9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8948812</v>
      </c>
      <c r="BO5" s="418"/>
      <c r="BP5" s="418"/>
      <c r="BQ5" s="418"/>
      <c r="BR5" s="418"/>
      <c r="BS5" s="418"/>
      <c r="BT5" s="418"/>
      <c r="BU5" s="419"/>
      <c r="BV5" s="417">
        <v>9908383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86.1</v>
      </c>
      <c r="CU5" s="415"/>
      <c r="CV5" s="415"/>
      <c r="CW5" s="415"/>
      <c r="CX5" s="415"/>
      <c r="CY5" s="415"/>
      <c r="CZ5" s="415"/>
      <c r="DA5" s="416"/>
      <c r="DB5" s="414">
        <v>86.9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397784</v>
      </c>
      <c r="BO6" s="418"/>
      <c r="BP6" s="418"/>
      <c r="BQ6" s="418"/>
      <c r="BR6" s="418"/>
      <c r="BS6" s="418"/>
      <c r="BT6" s="418"/>
      <c r="BU6" s="419"/>
      <c r="BV6" s="417">
        <v>353006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89.8</v>
      </c>
      <c r="CU6" s="455"/>
      <c r="CV6" s="455"/>
      <c r="CW6" s="455"/>
      <c r="CX6" s="455"/>
      <c r="CY6" s="455"/>
      <c r="CZ6" s="455"/>
      <c r="DA6" s="456"/>
      <c r="DB6" s="454">
        <v>91.8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49342</v>
      </c>
      <c r="BO7" s="418"/>
      <c r="BP7" s="418"/>
      <c r="BQ7" s="418"/>
      <c r="BR7" s="418"/>
      <c r="BS7" s="418"/>
      <c r="BT7" s="418"/>
      <c r="BU7" s="419"/>
      <c r="BV7" s="417">
        <v>2194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4381734</v>
      </c>
      <c r="CU7" s="418"/>
      <c r="CV7" s="418"/>
      <c r="CW7" s="418"/>
      <c r="CX7" s="418"/>
      <c r="CY7" s="418"/>
      <c r="CZ7" s="418"/>
      <c r="DA7" s="419"/>
      <c r="DB7" s="417">
        <v>4443097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348442</v>
      </c>
      <c r="BO8" s="418"/>
      <c r="BP8" s="418"/>
      <c r="BQ8" s="418"/>
      <c r="BR8" s="418"/>
      <c r="BS8" s="418"/>
      <c r="BT8" s="418"/>
      <c r="BU8" s="419"/>
      <c r="BV8" s="417">
        <v>350812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0.32</v>
      </c>
      <c r="CU8" s="458"/>
      <c r="CV8" s="458"/>
      <c r="CW8" s="458"/>
      <c r="CX8" s="458"/>
      <c r="CY8" s="458"/>
      <c r="CZ8" s="458"/>
      <c r="DA8" s="459"/>
      <c r="DB8" s="457">
        <v>0.31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13241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-2370</v>
      </c>
      <c r="BO9" s="418"/>
      <c r="BP9" s="418"/>
      <c r="BQ9" s="418"/>
      <c r="BR9" s="418"/>
      <c r="BS9" s="418"/>
      <c r="BT9" s="418"/>
      <c r="BU9" s="419"/>
      <c r="BV9" s="417">
        <v>61309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20.2</v>
      </c>
      <c r="CU9" s="415"/>
      <c r="CV9" s="415"/>
      <c r="CW9" s="415"/>
      <c r="CX9" s="415"/>
      <c r="CY9" s="415"/>
      <c r="CZ9" s="415"/>
      <c r="DA9" s="416"/>
      <c r="DB9" s="414">
        <v>18.8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14215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2843</v>
      </c>
      <c r="BO10" s="418"/>
      <c r="BP10" s="418"/>
      <c r="BQ10" s="418"/>
      <c r="BR10" s="418"/>
      <c r="BS10" s="418"/>
      <c r="BT10" s="418"/>
      <c r="BU10" s="419"/>
      <c r="BV10" s="417">
        <v>2954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13622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v>204000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13423</v>
      </c>
      <c r="S13" s="499"/>
      <c r="T13" s="499"/>
      <c r="U13" s="499"/>
      <c r="V13" s="500"/>
      <c r="W13" s="433" t="s">
        <v>123</v>
      </c>
      <c r="X13" s="434"/>
      <c r="Y13" s="434"/>
      <c r="Z13" s="434"/>
      <c r="AA13" s="434"/>
      <c r="AB13" s="424"/>
      <c r="AC13" s="468">
        <v>1838</v>
      </c>
      <c r="AD13" s="469"/>
      <c r="AE13" s="469"/>
      <c r="AF13" s="469"/>
      <c r="AG13" s="508"/>
      <c r="AH13" s="468">
        <v>2104</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473</v>
      </c>
      <c r="BO13" s="418"/>
      <c r="BP13" s="418"/>
      <c r="BQ13" s="418"/>
      <c r="BR13" s="418"/>
      <c r="BS13" s="418"/>
      <c r="BT13" s="418"/>
      <c r="BU13" s="419"/>
      <c r="BV13" s="417">
        <v>-139737</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10.8</v>
      </c>
      <c r="CU13" s="415"/>
      <c r="CV13" s="415"/>
      <c r="CW13" s="415"/>
      <c r="CX13" s="415"/>
      <c r="CY13" s="415"/>
      <c r="CZ13" s="415"/>
      <c r="DA13" s="416"/>
      <c r="DB13" s="414">
        <v>10.199999999999999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13879</v>
      </c>
      <c r="S14" s="499"/>
      <c r="T14" s="499"/>
      <c r="U14" s="499"/>
      <c r="V14" s="500"/>
      <c r="W14" s="407"/>
      <c r="X14" s="408"/>
      <c r="Y14" s="408"/>
      <c r="Z14" s="408"/>
      <c r="AA14" s="408"/>
      <c r="AB14" s="397"/>
      <c r="AC14" s="501">
        <v>28</v>
      </c>
      <c r="AD14" s="502"/>
      <c r="AE14" s="502"/>
      <c r="AF14" s="502"/>
      <c r="AG14" s="503"/>
      <c r="AH14" s="501">
        <v>30</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v>8.1999999999999993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13666</v>
      </c>
      <c r="S15" s="499"/>
      <c r="T15" s="499"/>
      <c r="U15" s="499"/>
      <c r="V15" s="500"/>
      <c r="W15" s="433" t="s">
        <v>129</v>
      </c>
      <c r="X15" s="434"/>
      <c r="Y15" s="434"/>
      <c r="Z15" s="434"/>
      <c r="AA15" s="434"/>
      <c r="AB15" s="424"/>
      <c r="AC15" s="468">
        <v>1550</v>
      </c>
      <c r="AD15" s="469"/>
      <c r="AE15" s="469"/>
      <c r="AF15" s="469"/>
      <c r="AG15" s="508"/>
      <c r="AH15" s="468">
        <v>1646</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1322071</v>
      </c>
      <c r="BO15" s="381"/>
      <c r="BP15" s="381"/>
      <c r="BQ15" s="381"/>
      <c r="BR15" s="381"/>
      <c r="BS15" s="381"/>
      <c r="BT15" s="381"/>
      <c r="BU15" s="382"/>
      <c r="BV15" s="380">
        <v>1188275</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23.6</v>
      </c>
      <c r="AD16" s="502"/>
      <c r="AE16" s="502"/>
      <c r="AF16" s="502"/>
      <c r="AG16" s="503"/>
      <c r="AH16" s="501">
        <v>23.5</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3851593</v>
      </c>
      <c r="BO16" s="418"/>
      <c r="BP16" s="418"/>
      <c r="BQ16" s="418"/>
      <c r="BR16" s="418"/>
      <c r="BS16" s="418"/>
      <c r="BT16" s="418"/>
      <c r="BU16" s="419"/>
      <c r="BV16" s="417">
        <v>3888567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3175</v>
      </c>
      <c r="AD17" s="469"/>
      <c r="AE17" s="469"/>
      <c r="AF17" s="469"/>
      <c r="AG17" s="508"/>
      <c r="AH17" s="468">
        <v>3266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1672161</v>
      </c>
      <c r="BO17" s="418"/>
      <c r="BP17" s="418"/>
      <c r="BQ17" s="418"/>
      <c r="BR17" s="418"/>
      <c r="BS17" s="418"/>
      <c r="BT17" s="418"/>
      <c r="BU17" s="419"/>
      <c r="BV17" s="417">
        <v>1496464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100.67</v>
      </c>
      <c r="M18" s="530"/>
      <c r="N18" s="530"/>
      <c r="O18" s="530"/>
      <c r="P18" s="530"/>
      <c r="Q18" s="530"/>
      <c r="R18" s="531"/>
      <c r="S18" s="531"/>
      <c r="T18" s="531"/>
      <c r="U18" s="531"/>
      <c r="V18" s="532"/>
      <c r="W18" s="435"/>
      <c r="X18" s="436"/>
      <c r="Y18" s="436"/>
      <c r="Z18" s="436"/>
      <c r="AA18" s="436"/>
      <c r="AB18" s="427"/>
      <c r="AC18" s="533">
        <v>48.4</v>
      </c>
      <c r="AD18" s="534"/>
      <c r="AE18" s="534"/>
      <c r="AF18" s="534"/>
      <c r="AG18" s="535"/>
      <c r="AH18" s="533">
        <v>46.6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3769216</v>
      </c>
      <c r="BO18" s="418"/>
      <c r="BP18" s="418"/>
      <c r="BQ18" s="418"/>
      <c r="BR18" s="418"/>
      <c r="BS18" s="418"/>
      <c r="BT18" s="418"/>
      <c r="BU18" s="419"/>
      <c r="BV18" s="417">
        <v>3990778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132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4823765</v>
      </c>
      <c r="BO19" s="418"/>
      <c r="BP19" s="418"/>
      <c r="BQ19" s="418"/>
      <c r="BR19" s="418"/>
      <c r="BS19" s="418"/>
      <c r="BT19" s="418"/>
      <c r="BU19" s="419"/>
      <c r="BV19" s="417">
        <v>5195371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6074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7755505</v>
      </c>
      <c r="BO23" s="418"/>
      <c r="BP23" s="418"/>
      <c r="BQ23" s="418"/>
      <c r="BR23" s="418"/>
      <c r="BS23" s="418"/>
      <c r="BT23" s="418"/>
      <c r="BU23" s="419"/>
      <c r="BV23" s="417">
        <v>8039839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7720</v>
      </c>
      <c r="R24" s="469"/>
      <c r="S24" s="469"/>
      <c r="T24" s="469"/>
      <c r="U24" s="469"/>
      <c r="V24" s="508"/>
      <c r="W24" s="563"/>
      <c r="X24" s="551"/>
      <c r="Y24" s="552"/>
      <c r="Z24" s="467" t="s">
        <v>153</v>
      </c>
      <c r="AA24" s="447"/>
      <c r="AB24" s="447"/>
      <c r="AC24" s="447"/>
      <c r="AD24" s="447"/>
      <c r="AE24" s="447"/>
      <c r="AF24" s="447"/>
      <c r="AG24" s="448"/>
      <c r="AH24" s="468">
        <v>125</v>
      </c>
      <c r="AI24" s="469"/>
      <c r="AJ24" s="469"/>
      <c r="AK24" s="469"/>
      <c r="AL24" s="508"/>
      <c r="AM24" s="468">
        <v>389750</v>
      </c>
      <c r="AN24" s="469"/>
      <c r="AO24" s="469"/>
      <c r="AP24" s="469"/>
      <c r="AQ24" s="469"/>
      <c r="AR24" s="508"/>
      <c r="AS24" s="468">
        <v>3118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7523527</v>
      </c>
      <c r="BO24" s="418"/>
      <c r="BP24" s="418"/>
      <c r="BQ24" s="418"/>
      <c r="BR24" s="418"/>
      <c r="BS24" s="418"/>
      <c r="BT24" s="418"/>
      <c r="BU24" s="419"/>
      <c r="BV24" s="417">
        <v>7700609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6130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996022</v>
      </c>
      <c r="BO25" s="381"/>
      <c r="BP25" s="381"/>
      <c r="BQ25" s="381"/>
      <c r="BR25" s="381"/>
      <c r="BS25" s="381"/>
      <c r="BT25" s="381"/>
      <c r="BU25" s="382"/>
      <c r="BV25" s="380">
        <v>1242343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5730</v>
      </c>
      <c r="R26" s="469"/>
      <c r="S26" s="469"/>
      <c r="T26" s="469"/>
      <c r="U26" s="469"/>
      <c r="V26" s="508"/>
      <c r="W26" s="563"/>
      <c r="X26" s="551"/>
      <c r="Y26" s="552"/>
      <c r="Z26" s="467" t="s">
        <v>159</v>
      </c>
      <c r="AA26" s="573"/>
      <c r="AB26" s="573"/>
      <c r="AC26" s="573"/>
      <c r="AD26" s="573"/>
      <c r="AE26" s="573"/>
      <c r="AF26" s="573"/>
      <c r="AG26" s="574"/>
      <c r="AH26" s="468">
        <v>7</v>
      </c>
      <c r="AI26" s="469"/>
      <c r="AJ26" s="469"/>
      <c r="AK26" s="469"/>
      <c r="AL26" s="508"/>
      <c r="AM26" s="468">
        <v>21084</v>
      </c>
      <c r="AN26" s="469"/>
      <c r="AO26" s="469"/>
      <c r="AP26" s="469"/>
      <c r="AQ26" s="469"/>
      <c r="AR26" s="508"/>
      <c r="AS26" s="468">
        <v>3012</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3088</v>
      </c>
      <c r="R27" s="469"/>
      <c r="S27" s="469"/>
      <c r="T27" s="469"/>
      <c r="U27" s="469"/>
      <c r="V27" s="508"/>
      <c r="W27" s="563"/>
      <c r="X27" s="551"/>
      <c r="Y27" s="552"/>
      <c r="Z27" s="467" t="s">
        <v>162</v>
      </c>
      <c r="AA27" s="447"/>
      <c r="AB27" s="447"/>
      <c r="AC27" s="447"/>
      <c r="AD27" s="447"/>
      <c r="AE27" s="447"/>
      <c r="AF27" s="447"/>
      <c r="AG27" s="448"/>
      <c r="AH27" s="468">
        <v>1</v>
      </c>
      <c r="AI27" s="469"/>
      <c r="AJ27" s="469"/>
      <c r="AK27" s="469"/>
      <c r="AL27" s="508"/>
      <c r="AM27" s="468" t="s">
        <v>163</v>
      </c>
      <c r="AN27" s="469"/>
      <c r="AO27" s="469"/>
      <c r="AP27" s="469"/>
      <c r="AQ27" s="469"/>
      <c r="AR27" s="508"/>
      <c r="AS27" s="468" t="s">
        <v>163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243000</v>
      </c>
      <c r="BO27" s="587"/>
      <c r="BP27" s="587"/>
      <c r="BQ27" s="587"/>
      <c r="BR27" s="587"/>
      <c r="BS27" s="587"/>
      <c r="BT27" s="587"/>
      <c r="BU27" s="588"/>
      <c r="BV27" s="586">
        <v>243000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2548</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1600992</v>
      </c>
      <c r="BO28" s="381"/>
      <c r="BP28" s="381"/>
      <c r="BQ28" s="381"/>
      <c r="BR28" s="381"/>
      <c r="BS28" s="381"/>
      <c r="BT28" s="381"/>
      <c r="BU28" s="382"/>
      <c r="BV28" s="380">
        <v>1418149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10</v>
      </c>
      <c r="M29" s="469"/>
      <c r="N29" s="469"/>
      <c r="O29" s="469"/>
      <c r="P29" s="508"/>
      <c r="Q29" s="468">
        <v>2316</v>
      </c>
      <c r="R29" s="469"/>
      <c r="S29" s="469"/>
      <c r="T29" s="469"/>
      <c r="U29" s="469"/>
      <c r="V29" s="508"/>
      <c r="W29" s="564"/>
      <c r="X29" s="565"/>
      <c r="Y29" s="566"/>
      <c r="Z29" s="467" t="s">
        <v>170</v>
      </c>
      <c r="AA29" s="447"/>
      <c r="AB29" s="447"/>
      <c r="AC29" s="447"/>
      <c r="AD29" s="447"/>
      <c r="AE29" s="447"/>
      <c r="AF29" s="447"/>
      <c r="AG29" s="448"/>
      <c r="AH29" s="468">
        <v>126</v>
      </c>
      <c r="AI29" s="469"/>
      <c r="AJ29" s="469"/>
      <c r="AK29" s="469"/>
      <c r="AL29" s="508"/>
      <c r="AM29" s="468">
        <v>394293</v>
      </c>
      <c r="AN29" s="469"/>
      <c r="AO29" s="469"/>
      <c r="AP29" s="469"/>
      <c r="AQ29" s="469"/>
      <c r="AR29" s="508"/>
      <c r="AS29" s="468">
        <v>3129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245715</v>
      </c>
      <c r="BO29" s="418"/>
      <c r="BP29" s="418"/>
      <c r="BQ29" s="418"/>
      <c r="BR29" s="418"/>
      <c r="BS29" s="418"/>
      <c r="BT29" s="418"/>
      <c r="BU29" s="419"/>
      <c r="BV29" s="417">
        <v>245295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1774191</v>
      </c>
      <c r="BO30" s="587"/>
      <c r="BP30" s="587"/>
      <c r="BQ30" s="587"/>
      <c r="BR30" s="587"/>
      <c r="BS30" s="587"/>
      <c r="BT30" s="587"/>
      <c r="BU30" s="588"/>
      <c r="BV30" s="586">
        <v>1551353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大崎町水道事業会計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大崎町公共下水道事業特別会計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株式会社あすぱる大崎</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大隅曽於地区消防組合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曽於南部厚生事務組合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曽於地区介護保険組合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鹿児島後期高齢者医療広域連合（一般会計）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鹿児島後期高齢者医療広域連合（後期高齢者医療特別会計）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526</v>
      </c>
      <c r="D34" s="1184"/>
      <c r="E34" s="1185"/>
      <c r="F34" s="32">
        <v>11.91</v>
      </c>
      <c r="G34" s="33">
        <v>12.62</v>
      </c>
      <c r="H34" s="33">
        <v>12.81</v>
      </c>
      <c r="I34" s="33">
        <v>13.12</v>
      </c>
      <c r="J34" s="34">
        <v>13.06</v>
      </c>
      <c r="K34" s="22"/>
      <c r="L34" s="22"/>
      <c r="M34" s="22"/>
      <c r="N34" s="22"/>
      <c r="O34" s="22"/>
      <c r="P34" s="22"/>
    </row>
    <row r="35" spans="1:16" ht="39" customHeight="1">
      <c r="A35" s="22"/>
      <c r="B35" s="35"/>
      <c r="C35" s="1178" t="s">
        <v>527</v>
      </c>
      <c r="D35" s="1179"/>
      <c r="E35" s="1180"/>
      <c r="F35" s="36">
        <v>8.3699999999999992</v>
      </c>
      <c r="G35" s="37">
        <v>6.18</v>
      </c>
      <c r="H35" s="37">
        <v>6.78</v>
      </c>
      <c r="I35" s="37">
        <v>7.89</v>
      </c>
      <c r="J35" s="38">
        <v>7.95</v>
      </c>
      <c r="K35" s="22"/>
      <c r="L35" s="22"/>
      <c r="M35" s="22"/>
      <c r="N35" s="22"/>
      <c r="O35" s="22"/>
      <c r="P35" s="22"/>
    </row>
    <row r="36" spans="1:16" ht="39" customHeight="1">
      <c r="A36" s="22"/>
      <c r="B36" s="35"/>
      <c r="C36" s="1178" t="s">
        <v>528</v>
      </c>
      <c r="D36" s="1179"/>
      <c r="E36" s="1180"/>
      <c r="F36" s="36">
        <v>2.37</v>
      </c>
      <c r="G36" s="37">
        <v>0.84</v>
      </c>
      <c r="H36" s="37">
        <v>0.42</v>
      </c>
      <c r="I36" s="37">
        <v>1.56</v>
      </c>
      <c r="J36" s="38">
        <v>3.62</v>
      </c>
      <c r="K36" s="22"/>
      <c r="L36" s="22"/>
      <c r="M36" s="22"/>
      <c r="N36" s="22"/>
      <c r="O36" s="22"/>
      <c r="P36" s="22"/>
    </row>
    <row r="37" spans="1:16" ht="39" customHeight="1">
      <c r="A37" s="22"/>
      <c r="B37" s="35"/>
      <c r="C37" s="1178" t="s">
        <v>529</v>
      </c>
      <c r="D37" s="1179"/>
      <c r="E37" s="1180"/>
      <c r="F37" s="36">
        <v>3.97</v>
      </c>
      <c r="G37" s="37">
        <v>2.62</v>
      </c>
      <c r="H37" s="37">
        <v>1.83</v>
      </c>
      <c r="I37" s="37">
        <v>2.13</v>
      </c>
      <c r="J37" s="38">
        <v>2.61</v>
      </c>
      <c r="K37" s="22"/>
      <c r="L37" s="22"/>
      <c r="M37" s="22"/>
      <c r="N37" s="22"/>
      <c r="O37" s="22"/>
      <c r="P37" s="22"/>
    </row>
    <row r="38" spans="1:16" ht="39" customHeight="1">
      <c r="A38" s="22"/>
      <c r="B38" s="35"/>
      <c r="C38" s="1178" t="s">
        <v>530</v>
      </c>
      <c r="D38" s="1179"/>
      <c r="E38" s="1180"/>
      <c r="F38" s="36">
        <v>0.09</v>
      </c>
      <c r="G38" s="37">
        <v>0.09</v>
      </c>
      <c r="H38" s="37">
        <v>0.09</v>
      </c>
      <c r="I38" s="37">
        <v>0.08</v>
      </c>
      <c r="J38" s="38">
        <v>0.09</v>
      </c>
      <c r="K38" s="22"/>
      <c r="L38" s="22"/>
      <c r="M38" s="22"/>
      <c r="N38" s="22"/>
      <c r="O38" s="22"/>
      <c r="P38" s="22"/>
    </row>
    <row r="39" spans="1:16" ht="39" customHeight="1">
      <c r="A39" s="22"/>
      <c r="B39" s="35"/>
      <c r="C39" s="1178" t="s">
        <v>531</v>
      </c>
      <c r="D39" s="1179"/>
      <c r="E39" s="1180"/>
      <c r="F39" s="36">
        <v>0.08</v>
      </c>
      <c r="G39" s="37">
        <v>0.08</v>
      </c>
      <c r="H39" s="37">
        <v>0.09</v>
      </c>
      <c r="I39" s="37">
        <v>0.1</v>
      </c>
      <c r="J39" s="38">
        <v>0.08</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533</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909</v>
      </c>
      <c r="L45" s="60">
        <v>940</v>
      </c>
      <c r="M45" s="60">
        <v>922</v>
      </c>
      <c r="N45" s="60">
        <v>986</v>
      </c>
      <c r="O45" s="61">
        <v>982</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92</v>
      </c>
      <c r="L48" s="64">
        <v>93</v>
      </c>
      <c r="M48" s="64">
        <v>95</v>
      </c>
      <c r="N48" s="64">
        <v>100</v>
      </c>
      <c r="O48" s="65">
        <v>106</v>
      </c>
      <c r="P48" s="48"/>
      <c r="Q48" s="48"/>
      <c r="R48" s="48"/>
      <c r="S48" s="48"/>
      <c r="T48" s="48"/>
      <c r="U48" s="48"/>
    </row>
    <row r="49" spans="1:21" ht="30.75" customHeight="1">
      <c r="A49" s="48"/>
      <c r="B49" s="1196"/>
      <c r="C49" s="1197"/>
      <c r="D49" s="62"/>
      <c r="E49" s="1188" t="s">
        <v>16</v>
      </c>
      <c r="F49" s="1188"/>
      <c r="G49" s="1188"/>
      <c r="H49" s="1188"/>
      <c r="I49" s="1188"/>
      <c r="J49" s="1189"/>
      <c r="K49" s="63">
        <v>2</v>
      </c>
      <c r="L49" s="64">
        <v>2</v>
      </c>
      <c r="M49" s="64">
        <v>2</v>
      </c>
      <c r="N49" s="64">
        <v>2</v>
      </c>
      <c r="O49" s="65">
        <v>10</v>
      </c>
      <c r="P49" s="48"/>
      <c r="Q49" s="48"/>
      <c r="R49" s="48"/>
      <c r="S49" s="48"/>
      <c r="T49" s="48"/>
      <c r="U49" s="48"/>
    </row>
    <row r="50" spans="1:21" ht="30.75" customHeight="1">
      <c r="A50" s="48"/>
      <c r="B50" s="1196"/>
      <c r="C50" s="1197"/>
      <c r="D50" s="62"/>
      <c r="E50" s="1188" t="s">
        <v>17</v>
      </c>
      <c r="F50" s="1188"/>
      <c r="G50" s="1188"/>
      <c r="H50" s="1188"/>
      <c r="I50" s="1188"/>
      <c r="J50" s="1189"/>
      <c r="K50" s="63" t="s">
        <v>477</v>
      </c>
      <c r="L50" s="64" t="s">
        <v>477</v>
      </c>
      <c r="M50" s="64" t="s">
        <v>477</v>
      </c>
      <c r="N50" s="64">
        <v>61</v>
      </c>
      <c r="O50" s="65">
        <v>61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632</v>
      </c>
      <c r="L52" s="64">
        <v>665</v>
      </c>
      <c r="M52" s="64">
        <v>676</v>
      </c>
      <c r="N52" s="64">
        <v>737</v>
      </c>
      <c r="O52" s="65">
        <v>715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371</v>
      </c>
      <c r="L53" s="69">
        <v>370</v>
      </c>
      <c r="M53" s="69">
        <v>343</v>
      </c>
      <c r="N53" s="69">
        <v>412</v>
      </c>
      <c r="O53" s="70">
        <v>444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8145</v>
      </c>
      <c r="J41" s="83">
        <v>8374</v>
      </c>
      <c r="K41" s="83">
        <v>8317</v>
      </c>
      <c r="L41" s="83">
        <v>8040</v>
      </c>
      <c r="M41" s="84">
        <v>7756</v>
      </c>
    </row>
    <row r="42" spans="2:13" ht="27.75" customHeight="1">
      <c r="B42" s="1204"/>
      <c r="C42" s="1205"/>
      <c r="D42" s="85"/>
      <c r="E42" s="1210" t="s">
        <v>26</v>
      </c>
      <c r="F42" s="1210"/>
      <c r="G42" s="1210"/>
      <c r="H42" s="1211"/>
      <c r="I42" s="86" t="s">
        <v>477</v>
      </c>
      <c r="J42" s="87" t="s">
        <v>477</v>
      </c>
      <c r="K42" s="87" t="s">
        <v>477</v>
      </c>
      <c r="L42" s="87">
        <v>240</v>
      </c>
      <c r="M42" s="88">
        <v>568</v>
      </c>
    </row>
    <row r="43" spans="2:13" ht="27.75" customHeight="1">
      <c r="B43" s="1204"/>
      <c r="C43" s="1205"/>
      <c r="D43" s="85"/>
      <c r="E43" s="1210" t="s">
        <v>27</v>
      </c>
      <c r="F43" s="1210"/>
      <c r="G43" s="1210"/>
      <c r="H43" s="1211"/>
      <c r="I43" s="86">
        <v>1803</v>
      </c>
      <c r="J43" s="87">
        <v>1780</v>
      </c>
      <c r="K43" s="87">
        <v>1742</v>
      </c>
      <c r="L43" s="87">
        <v>1677</v>
      </c>
      <c r="M43" s="88">
        <v>1673</v>
      </c>
    </row>
    <row r="44" spans="2:13" ht="27.75" customHeight="1">
      <c r="B44" s="1204"/>
      <c r="C44" s="1205"/>
      <c r="D44" s="85"/>
      <c r="E44" s="1210" t="s">
        <v>28</v>
      </c>
      <c r="F44" s="1210"/>
      <c r="G44" s="1210"/>
      <c r="H44" s="1211"/>
      <c r="I44" s="86">
        <v>9</v>
      </c>
      <c r="J44" s="87">
        <v>67</v>
      </c>
      <c r="K44" s="87">
        <v>66</v>
      </c>
      <c r="L44" s="87">
        <v>69</v>
      </c>
      <c r="M44" s="88">
        <v>62</v>
      </c>
    </row>
    <row r="45" spans="2:13" ht="27.75" customHeight="1">
      <c r="B45" s="1204"/>
      <c r="C45" s="1205"/>
      <c r="D45" s="85"/>
      <c r="E45" s="1210" t="s">
        <v>29</v>
      </c>
      <c r="F45" s="1210"/>
      <c r="G45" s="1210"/>
      <c r="H45" s="1211"/>
      <c r="I45" s="86">
        <v>1334</v>
      </c>
      <c r="J45" s="87">
        <v>1262</v>
      </c>
      <c r="K45" s="87">
        <v>1140</v>
      </c>
      <c r="L45" s="87">
        <v>1036</v>
      </c>
      <c r="M45" s="88">
        <v>981</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2380</v>
      </c>
      <c r="J50" s="87">
        <v>2515</v>
      </c>
      <c r="K50" s="87">
        <v>2366</v>
      </c>
      <c r="L50" s="87">
        <v>3467</v>
      </c>
      <c r="M50" s="88">
        <v>3892</v>
      </c>
    </row>
    <row r="51" spans="2:13" ht="27.75" customHeight="1">
      <c r="B51" s="1204"/>
      <c r="C51" s="1205"/>
      <c r="D51" s="85"/>
      <c r="E51" s="1210" t="s">
        <v>36</v>
      </c>
      <c r="F51" s="1210"/>
      <c r="G51" s="1210"/>
      <c r="H51" s="1211"/>
      <c r="I51" s="86">
        <v>28</v>
      </c>
      <c r="J51" s="87">
        <v>21</v>
      </c>
      <c r="K51" s="87">
        <v>15</v>
      </c>
      <c r="L51" s="87">
        <v>10</v>
      </c>
      <c r="M51" s="88">
        <v>206</v>
      </c>
    </row>
    <row r="52" spans="2:13" ht="27.75" customHeight="1">
      <c r="B52" s="1206"/>
      <c r="C52" s="1207"/>
      <c r="D52" s="85"/>
      <c r="E52" s="1210" t="s">
        <v>37</v>
      </c>
      <c r="F52" s="1210"/>
      <c r="G52" s="1210"/>
      <c r="H52" s="1211"/>
      <c r="I52" s="86">
        <v>7243</v>
      </c>
      <c r="J52" s="87">
        <v>7498</v>
      </c>
      <c r="K52" s="87">
        <v>7412</v>
      </c>
      <c r="L52" s="87">
        <v>7279</v>
      </c>
      <c r="M52" s="88">
        <v>7196</v>
      </c>
    </row>
    <row r="53" spans="2:13" ht="27.75" customHeight="1" thickBot="1">
      <c r="B53" s="1217" t="s">
        <v>21</v>
      </c>
      <c r="C53" s="1218"/>
      <c r="D53" s="92"/>
      <c r="E53" s="1219" t="s">
        <v>38</v>
      </c>
      <c r="F53" s="1219"/>
      <c r="G53" s="1219"/>
      <c r="H53" s="1220"/>
      <c r="I53" s="93">
        <v>1640</v>
      </c>
      <c r="J53" s="94">
        <v>1448</v>
      </c>
      <c r="K53" s="94">
        <v>1472</v>
      </c>
      <c r="L53" s="94">
        <v>305</v>
      </c>
      <c r="M53" s="95">
        <v>-255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21" t="s">
        <v>549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551</v>
      </c>
      <c r="H51" s="1234"/>
      <c r="I51" s="1239" t="s">
        <v>552</v>
      </c>
      <c r="J51" s="1239"/>
      <c r="K51" s="1241"/>
      <c r="L51" s="1241"/>
      <c r="M51" s="1241"/>
      <c r="N51" s="1242">
        <v>8.1999999999999993</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553</v>
      </c>
      <c r="J53" s="1243"/>
      <c r="K53" s="1244"/>
      <c r="L53" s="1244"/>
      <c r="M53" s="1244"/>
      <c r="N53" s="1246">
        <v>66.8</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554</v>
      </c>
      <c r="H55" s="1248"/>
      <c r="I55" s="1243" t="s">
        <v>552</v>
      </c>
      <c r="J55" s="1243"/>
      <c r="K55" s="1241"/>
      <c r="L55" s="1241"/>
      <c r="M55" s="1241"/>
      <c r="N55" s="1242">
        <v>58.9</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553</v>
      </c>
      <c r="J57" s="1253"/>
      <c r="K57" s="1244"/>
      <c r="L57" s="1244"/>
      <c r="M57" s="1244"/>
      <c r="N57" s="1246">
        <v>55.6</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21" t="s">
        <v>558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551</v>
      </c>
      <c r="H73" s="1234"/>
      <c r="I73" s="1239" t="s">
        <v>552</v>
      </c>
      <c r="J73" s="1239"/>
      <c r="K73" s="1254">
        <v>44.7</v>
      </c>
      <c r="L73" s="1254">
        <v>39.4</v>
      </c>
      <c r="M73" s="1242">
        <v>40.9</v>
      </c>
      <c r="N73" s="1242">
        <v>8.1999999999999993</v>
      </c>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557</v>
      </c>
      <c r="J75" s="1243"/>
      <c r="K75" s="1246">
        <v>9.9</v>
      </c>
      <c r="L75" s="1246">
        <v>10</v>
      </c>
      <c r="M75" s="1246">
        <v>9.9</v>
      </c>
      <c r="N75" s="1246">
        <v>10.199999999999999</v>
      </c>
      <c r="O75" s="1246">
        <v>10.8</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554</v>
      </c>
      <c r="H77" s="1248"/>
      <c r="I77" s="1243" t="s">
        <v>552</v>
      </c>
      <c r="J77" s="1243"/>
      <c r="K77" s="1254">
        <v>64.7</v>
      </c>
      <c r="L77" s="1254">
        <v>55.2</v>
      </c>
      <c r="M77" s="1242">
        <v>54</v>
      </c>
      <c r="N77" s="1242">
        <v>58.9</v>
      </c>
      <c r="O77" s="1242">
        <v>51.4</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557</v>
      </c>
      <c r="J79" s="1253"/>
      <c r="K79" s="1256">
        <v>13.3</v>
      </c>
      <c r="L79" s="1256">
        <v>12.5</v>
      </c>
      <c r="M79" s="1256">
        <v>11.5</v>
      </c>
      <c r="N79" s="1256">
        <v>10.8</v>
      </c>
      <c r="O79" s="1256">
        <v>10.199999999999999</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109613</v>
      </c>
      <c r="E3" s="118"/>
      <c r="F3" s="119">
        <v>114097</v>
      </c>
      <c r="G3" s="120"/>
      <c r="H3" s="121"/>
    </row>
    <row r="4" spans="1:8">
      <c r="A4" s="122"/>
      <c r="B4" s="123"/>
      <c r="C4" s="124"/>
      <c r="D4" s="125">
        <v>58409</v>
      </c>
      <c r="E4" s="126"/>
      <c r="F4" s="127">
        <v>61630</v>
      </c>
      <c r="G4" s="128"/>
      <c r="H4" s="129"/>
    </row>
    <row r="5" spans="1:8">
      <c r="A5" s="110" t="s">
        <v>511</v>
      </c>
      <c r="B5" s="115"/>
      <c r="C5" s="116"/>
      <c r="D5" s="117">
        <v>102732</v>
      </c>
      <c r="E5" s="118"/>
      <c r="F5" s="119">
        <v>136577</v>
      </c>
      <c r="G5" s="120"/>
      <c r="H5" s="121"/>
    </row>
    <row r="6" spans="1:8">
      <c r="A6" s="122"/>
      <c r="B6" s="123"/>
      <c r="C6" s="124"/>
      <c r="D6" s="125">
        <v>64174</v>
      </c>
      <c r="E6" s="126"/>
      <c r="F6" s="127">
        <v>59645</v>
      </c>
      <c r="G6" s="128"/>
      <c r="H6" s="129"/>
    </row>
    <row r="7" spans="1:8">
      <c r="A7" s="110" t="s">
        <v>512</v>
      </c>
      <c r="B7" s="115"/>
      <c r="C7" s="116"/>
      <c r="D7" s="117">
        <v>92238</v>
      </c>
      <c r="E7" s="118"/>
      <c r="F7" s="119">
        <v>132212</v>
      </c>
      <c r="G7" s="120"/>
      <c r="H7" s="121"/>
    </row>
    <row r="8" spans="1:8">
      <c r="A8" s="122"/>
      <c r="B8" s="123"/>
      <c r="C8" s="124"/>
      <c r="D8" s="125">
        <v>39689</v>
      </c>
      <c r="E8" s="126"/>
      <c r="F8" s="127">
        <v>67114</v>
      </c>
      <c r="G8" s="128"/>
      <c r="H8" s="129"/>
    </row>
    <row r="9" spans="1:8">
      <c r="A9" s="110" t="s">
        <v>513</v>
      </c>
      <c r="B9" s="115"/>
      <c r="C9" s="116"/>
      <c r="D9" s="117">
        <v>54775</v>
      </c>
      <c r="E9" s="118"/>
      <c r="F9" s="119">
        <v>93741</v>
      </c>
      <c r="G9" s="120"/>
      <c r="H9" s="121"/>
    </row>
    <row r="10" spans="1:8">
      <c r="A10" s="122"/>
      <c r="B10" s="123"/>
      <c r="C10" s="124"/>
      <c r="D10" s="125">
        <v>26555</v>
      </c>
      <c r="E10" s="126"/>
      <c r="F10" s="127">
        <v>46285</v>
      </c>
      <c r="G10" s="128"/>
      <c r="H10" s="129"/>
    </row>
    <row r="11" spans="1:8">
      <c r="A11" s="110" t="s">
        <v>514</v>
      </c>
      <c r="B11" s="115"/>
      <c r="C11" s="116"/>
      <c r="D11" s="117">
        <v>81564</v>
      </c>
      <c r="E11" s="118"/>
      <c r="F11" s="119">
        <v>107537</v>
      </c>
      <c r="G11" s="120"/>
      <c r="H11" s="121"/>
    </row>
    <row r="12" spans="1:8">
      <c r="A12" s="122"/>
      <c r="B12" s="123"/>
      <c r="C12" s="130"/>
      <c r="D12" s="125">
        <v>37019</v>
      </c>
      <c r="E12" s="126"/>
      <c r="F12" s="127">
        <v>57923</v>
      </c>
      <c r="G12" s="128"/>
      <c r="H12" s="129"/>
    </row>
    <row r="13" spans="1:8">
      <c r="A13" s="110"/>
      <c r="B13" s="115"/>
      <c r="C13" s="131"/>
      <c r="D13" s="132">
        <v>88184</v>
      </c>
      <c r="E13" s="133"/>
      <c r="F13" s="134">
        <v>116833</v>
      </c>
      <c r="G13" s="135"/>
      <c r="H13" s="121"/>
    </row>
    <row r="14" spans="1:8">
      <c r="A14" s="122"/>
      <c r="B14" s="123"/>
      <c r="C14" s="124"/>
      <c r="D14" s="125">
        <v>45169</v>
      </c>
      <c r="E14" s="126"/>
      <c r="F14" s="127">
        <v>58519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8.3800000000000008</v>
      </c>
      <c r="C19" s="136">
        <f>ROUND(VALUE(SUBSTITUTE(実質収支比率等に係る経年分析!G$48,"▲","-")),2)</f>
        <v>6.18</v>
      </c>
      <c r="D19" s="136">
        <f>ROUND(VALUE(SUBSTITUTE(実質収支比率等に係る経年分析!H$48,"▲","-")),2)</f>
        <v>6.78</v>
      </c>
      <c r="E19" s="136">
        <f>ROUND(VALUE(SUBSTITUTE(実質収支比率等に係る経年分析!I$48,"▲","-")),2)</f>
        <v>7.9</v>
      </c>
      <c r="F19" s="136">
        <f>ROUND(VALUE(SUBSTITUTE(実質収支比率等に係る経年分析!J$48,"▲","-")),2)</f>
        <v>7.95</v>
      </c>
    </row>
    <row r="20" spans="1:11">
      <c r="A20" s="136" t="s">
        <v>43</v>
      </c>
      <c r="B20" s="136">
        <f>ROUND(VALUE(SUBSTITUTE(実質収支比率等に係る経年分析!F$47,"▲","-")),2)</f>
        <v>34.5</v>
      </c>
      <c r="C20" s="136">
        <f>ROUND(VALUE(SUBSTITUTE(実質収支比率等に係る経年分析!G$47,"▲","-")),2)</f>
        <v>35.58</v>
      </c>
      <c r="D20" s="136">
        <f>ROUND(VALUE(SUBSTITUTE(実質収支比率等に係る経年分析!H$47,"▲","-")),2)</f>
        <v>34.42</v>
      </c>
      <c r="E20" s="136">
        <f>ROUND(VALUE(SUBSTITUTE(実質収支比率等に係る経年分析!I$47,"▲","-")),2)</f>
        <v>31.92</v>
      </c>
      <c r="F20" s="136">
        <f>ROUND(VALUE(SUBSTITUTE(実質収支比率等に係る経年分析!J$47,"▲","-")),2)</f>
        <v>36.54</v>
      </c>
    </row>
    <row r="21" spans="1:11">
      <c r="A21" s="136" t="s">
        <v>44</v>
      </c>
      <c r="B21" s="136">
        <f>IF(ISNUMBER(VALUE(SUBSTITUTE(実質収支比率等に係る経年分析!F$49,"▲","-"))),ROUND(VALUE(SUBSTITUTE(実質収支比率等に係る経年分析!F$49,"▲","-")),2),NA())</f>
        <v>-5.36</v>
      </c>
      <c r="C21" s="136">
        <f>IF(ISNUMBER(VALUE(SUBSTITUTE(実質収支比率等に係る経年分析!G$49,"▲","-"))),ROUND(VALUE(SUBSTITUTE(実質収支比率等に係る経年分析!G$49,"▲","-")),2),NA())</f>
        <v>-5.27</v>
      </c>
      <c r="D21" s="136">
        <f>IF(ISNUMBER(VALUE(SUBSTITUTE(実質収支比率等に係る経年分析!H$49,"▲","-"))),ROUND(VALUE(SUBSTITUTE(実質収支比率等に係る経年分析!H$49,"▲","-")),2),NA())</f>
        <v>-4.3899999999999997</v>
      </c>
      <c r="E21" s="136">
        <f>IF(ISNUMBER(VALUE(SUBSTITUTE(実質収支比率等に係る経年分析!I$49,"▲","-"))),ROUND(VALUE(SUBSTITUTE(実質収支比率等に係る経年分析!I$49,"▲","-")),2),NA())</f>
        <v>-3.15</v>
      </c>
      <c r="F21" s="136">
        <f>IF(ISNUMBER(VALUE(SUBSTITUTE(実質収支比率等に係る経年分析!J$49,"▲","-"))),ROUND(VALUE(SUBSTITUTE(実質収支比率等に係る経年分析!J$49,"▲","-")),2),NA())</f>
        <v>0.01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大崎町公共下水道事業特別会計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3.97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2.61</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8.3699999999999992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7.95</v>
      </c>
    </row>
    <row r="36" spans="1:16">
      <c r="A36" s="137" t="str">
        <f>IF(連結実質赤字比率に係る赤字・黒字の構成分析!C$34="",NA(),連結実質赤字比率に係る赤字・黒字の構成分析!C$34)</f>
        <v>大崎町水道事業会計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12.62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12.81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13.06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632</v>
      </c>
      <c r="E42" s="138"/>
      <c r="F42" s="138"/>
      <c r="G42" s="138">
        <f>'実質公債費比率（分子）の構造'!L$52</f>
        <v>665</v>
      </c>
      <c r="H42" s="138"/>
      <c r="I42" s="138"/>
      <c r="J42" s="138">
        <f>'実質公債費比率（分子）の構造'!M$52</f>
        <v>676</v>
      </c>
      <c r="K42" s="138"/>
      <c r="L42" s="138"/>
      <c r="M42" s="138">
        <f>'実質公債費比率（分子）の構造'!N$52</f>
        <v>737</v>
      </c>
      <c r="N42" s="138"/>
      <c r="O42" s="138"/>
      <c r="P42" s="138">
        <f>'実質公債費比率（分子）の構造'!O$52</f>
        <v>715</v>
      </c>
    </row>
    <row r="43" spans="1:16">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f>'実質公債費比率（分子）の構造'!N$50</f>
        <v>61</v>
      </c>
      <c r="L44" s="138"/>
      <c r="M44" s="138"/>
      <c r="N44" s="138">
        <f>'実質公債費比率（分子）の構造'!O$50</f>
        <v>61</v>
      </c>
      <c r="O44" s="138"/>
      <c r="P44" s="138"/>
    </row>
    <row r="45" spans="1:16">
      <c r="A45" s="138" t="s">
        <v>54</v>
      </c>
      <c r="B45" s="138">
        <f>'実質公債費比率（分子）の構造'!K$49</f>
        <v>2</v>
      </c>
      <c r="C45" s="138"/>
      <c r="D45" s="138"/>
      <c r="E45" s="138">
        <f>'実質公債費比率（分子）の構造'!L$49</f>
        <v>2</v>
      </c>
      <c r="F45" s="138"/>
      <c r="G45" s="138"/>
      <c r="H45" s="138">
        <f>'実質公債費比率（分子）の構造'!M$49</f>
        <v>2</v>
      </c>
      <c r="I45" s="138"/>
      <c r="J45" s="138"/>
      <c r="K45" s="138">
        <f>'実質公債費比率（分子）の構造'!N$49</f>
        <v>2</v>
      </c>
      <c r="L45" s="138"/>
      <c r="M45" s="138"/>
      <c r="N45" s="138">
        <f>'実質公債費比率（分子）の構造'!O$49</f>
        <v>10</v>
      </c>
      <c r="O45" s="138"/>
      <c r="P45" s="138"/>
    </row>
    <row r="46" spans="1:16">
      <c r="A46" s="138" t="s">
        <v>55</v>
      </c>
      <c r="B46" s="138">
        <f>'実質公債費比率（分子）の構造'!K$48</f>
        <v>92</v>
      </c>
      <c r="C46" s="138"/>
      <c r="D46" s="138"/>
      <c r="E46" s="138">
        <f>'実質公債費比率（分子）の構造'!L$48</f>
        <v>93</v>
      </c>
      <c r="F46" s="138"/>
      <c r="G46" s="138"/>
      <c r="H46" s="138">
        <f>'実質公債費比率（分子）の構造'!M$48</f>
        <v>95</v>
      </c>
      <c r="I46" s="138"/>
      <c r="J46" s="138"/>
      <c r="K46" s="138">
        <f>'実質公債費比率（分子）の構造'!N$48</f>
        <v>100</v>
      </c>
      <c r="L46" s="138"/>
      <c r="M46" s="138"/>
      <c r="N46" s="138">
        <f>'実質公債費比率（分子）の構造'!O$48</f>
        <v>106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909</v>
      </c>
      <c r="C49" s="138"/>
      <c r="D49" s="138"/>
      <c r="E49" s="138">
        <f>'実質公債費比率（分子）の構造'!L$45</f>
        <v>940</v>
      </c>
      <c r="F49" s="138"/>
      <c r="G49" s="138"/>
      <c r="H49" s="138">
        <f>'実質公債費比率（分子）の構造'!M$45</f>
        <v>922</v>
      </c>
      <c r="I49" s="138"/>
      <c r="J49" s="138"/>
      <c r="K49" s="138">
        <f>'実質公債費比率（分子）の構造'!N$45</f>
        <v>986</v>
      </c>
      <c r="L49" s="138"/>
      <c r="M49" s="138"/>
      <c r="N49" s="138">
        <f>'実質公債費比率（分子）の構造'!O$45</f>
        <v>982</v>
      </c>
      <c r="O49" s="138"/>
      <c r="P49" s="138"/>
    </row>
    <row r="50" spans="1:16">
      <c r="A50" s="138" t="s">
        <v>59</v>
      </c>
      <c r="B50" s="138" t="e">
        <f>NA()</f>
        <v>#N/A</v>
      </c>
      <c r="C50" s="138">
        <f>IF(ISNUMBER('実質公債費比率（分子）の構造'!K$53),'実質公債費比率（分子）の構造'!K$53,NA())</f>
        <v>371</v>
      </c>
      <c r="D50" s="138" t="e">
        <f>NA()</f>
        <v>#N/A</v>
      </c>
      <c r="E50" s="138" t="e">
        <f>NA()</f>
        <v>#N/A</v>
      </c>
      <c r="F50" s="138">
        <f>IF(ISNUMBER('実質公債費比率（分子）の構造'!L$53),'実質公債費比率（分子）の構造'!L$53,NA())</f>
        <v>370</v>
      </c>
      <c r="G50" s="138" t="e">
        <f>NA()</f>
        <v>#N/A</v>
      </c>
      <c r="H50" s="138" t="e">
        <f>NA()</f>
        <v>#N/A</v>
      </c>
      <c r="I50" s="138">
        <f>IF(ISNUMBER('実質公債費比率（分子）の構造'!M$53),'実質公債費比率（分子）の構造'!M$53,NA())</f>
        <v>343</v>
      </c>
      <c r="J50" s="138" t="e">
        <f>NA()</f>
        <v>#N/A</v>
      </c>
      <c r="K50" s="138" t="e">
        <f>NA()</f>
        <v>#N/A</v>
      </c>
      <c r="L50" s="138">
        <f>IF(ISNUMBER('実質公債費比率（分子）の構造'!N$53),'実質公債費比率（分子）の構造'!N$53,NA())</f>
        <v>412</v>
      </c>
      <c r="M50" s="138" t="e">
        <f>NA()</f>
        <v>#N/A</v>
      </c>
      <c r="N50" s="138" t="e">
        <f>NA()</f>
        <v>#N/A</v>
      </c>
      <c r="O50" s="138">
        <f>IF(ISNUMBER('実質公債費比率（分子）の構造'!O$53),'実質公債費比率（分子）の構造'!O$53,NA())</f>
        <v>444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7243</v>
      </c>
      <c r="E56" s="137"/>
      <c r="F56" s="137"/>
      <c r="G56" s="137">
        <f>'将来負担比率（分子）の構造'!J$52</f>
        <v>7498</v>
      </c>
      <c r="H56" s="137"/>
      <c r="I56" s="137"/>
      <c r="J56" s="137">
        <f>'将来負担比率（分子）の構造'!K$52</f>
        <v>7412</v>
      </c>
      <c r="K56" s="137"/>
      <c r="L56" s="137"/>
      <c r="M56" s="137">
        <f>'将来負担比率（分子）の構造'!L$52</f>
        <v>7279</v>
      </c>
      <c r="N56" s="137"/>
      <c r="O56" s="137"/>
      <c r="P56" s="137">
        <f>'将来負担比率（分子）の構造'!M$52</f>
        <v>7196</v>
      </c>
    </row>
    <row r="57" spans="1:16">
      <c r="A57" s="137" t="s">
        <v>36</v>
      </c>
      <c r="B57" s="137"/>
      <c r="C57" s="137"/>
      <c r="D57" s="137">
        <f>'将来負担比率（分子）の構造'!I$51</f>
        <v>28</v>
      </c>
      <c r="E57" s="137"/>
      <c r="F57" s="137"/>
      <c r="G57" s="137">
        <f>'将来負担比率（分子）の構造'!J$51</f>
        <v>21</v>
      </c>
      <c r="H57" s="137"/>
      <c r="I57" s="137"/>
      <c r="J57" s="137">
        <f>'将来負担比率（分子）の構造'!K$51</f>
        <v>15</v>
      </c>
      <c r="K57" s="137"/>
      <c r="L57" s="137"/>
      <c r="M57" s="137">
        <f>'将来負担比率（分子）の構造'!L$51</f>
        <v>10</v>
      </c>
      <c r="N57" s="137"/>
      <c r="O57" s="137"/>
      <c r="P57" s="137">
        <f>'将来負担比率（分子）の構造'!M$51</f>
        <v>206</v>
      </c>
    </row>
    <row r="58" spans="1:16">
      <c r="A58" s="137" t="s">
        <v>35</v>
      </c>
      <c r="B58" s="137"/>
      <c r="C58" s="137"/>
      <c r="D58" s="137">
        <f>'将来負担比率（分子）の構造'!I$50</f>
        <v>2380</v>
      </c>
      <c r="E58" s="137"/>
      <c r="F58" s="137"/>
      <c r="G58" s="137">
        <f>'将来負担比率（分子）の構造'!J$50</f>
        <v>2515</v>
      </c>
      <c r="H58" s="137"/>
      <c r="I58" s="137"/>
      <c r="J58" s="137">
        <f>'将来負担比率（分子）の構造'!K$50</f>
        <v>2366</v>
      </c>
      <c r="K58" s="137"/>
      <c r="L58" s="137"/>
      <c r="M58" s="137">
        <f>'将来負担比率（分子）の構造'!L$50</f>
        <v>3467</v>
      </c>
      <c r="N58" s="137"/>
      <c r="O58" s="137"/>
      <c r="P58" s="137">
        <f>'将来負担比率（分子）の構造'!M$50</f>
        <v>3892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1334</v>
      </c>
      <c r="C62" s="137"/>
      <c r="D62" s="137"/>
      <c r="E62" s="137">
        <f>'将来負担比率（分子）の構造'!J$45</f>
        <v>1262</v>
      </c>
      <c r="F62" s="137"/>
      <c r="G62" s="137"/>
      <c r="H62" s="137">
        <f>'将来負担比率（分子）の構造'!K$45</f>
        <v>1140</v>
      </c>
      <c r="I62" s="137"/>
      <c r="J62" s="137"/>
      <c r="K62" s="137">
        <f>'将来負担比率（分子）の構造'!L$45</f>
        <v>1036</v>
      </c>
      <c r="L62" s="137"/>
      <c r="M62" s="137"/>
      <c r="N62" s="137">
        <f>'将来負担比率（分子）の構造'!M$45</f>
        <v>981</v>
      </c>
      <c r="O62" s="137"/>
      <c r="P62" s="137"/>
    </row>
    <row r="63" spans="1:16">
      <c r="A63" s="137" t="s">
        <v>28</v>
      </c>
      <c r="B63" s="137">
        <f>'将来負担比率（分子）の構造'!I$44</f>
        <v>9</v>
      </c>
      <c r="C63" s="137"/>
      <c r="D63" s="137"/>
      <c r="E63" s="137">
        <f>'将来負担比率（分子）の構造'!J$44</f>
        <v>67</v>
      </c>
      <c r="F63" s="137"/>
      <c r="G63" s="137"/>
      <c r="H63" s="137">
        <f>'将来負担比率（分子）の構造'!K$44</f>
        <v>66</v>
      </c>
      <c r="I63" s="137"/>
      <c r="J63" s="137"/>
      <c r="K63" s="137">
        <f>'将来負担比率（分子）の構造'!L$44</f>
        <v>69</v>
      </c>
      <c r="L63" s="137"/>
      <c r="M63" s="137"/>
      <c r="N63" s="137">
        <f>'将来負担比率（分子）の構造'!M$44</f>
        <v>62</v>
      </c>
      <c r="O63" s="137"/>
      <c r="P63" s="137"/>
    </row>
    <row r="64" spans="1:16">
      <c r="A64" s="137" t="s">
        <v>27</v>
      </c>
      <c r="B64" s="137">
        <f>'将来負担比率（分子）の構造'!I$43</f>
        <v>1803</v>
      </c>
      <c r="C64" s="137"/>
      <c r="D64" s="137"/>
      <c r="E64" s="137">
        <f>'将来負担比率（分子）の構造'!J$43</f>
        <v>1780</v>
      </c>
      <c r="F64" s="137"/>
      <c r="G64" s="137"/>
      <c r="H64" s="137">
        <f>'将来負担比率（分子）の構造'!K$43</f>
        <v>1742</v>
      </c>
      <c r="I64" s="137"/>
      <c r="J64" s="137"/>
      <c r="K64" s="137">
        <f>'将来負担比率（分子）の構造'!L$43</f>
        <v>1677</v>
      </c>
      <c r="L64" s="137"/>
      <c r="M64" s="137"/>
      <c r="N64" s="137">
        <f>'将来負担比率（分子）の構造'!M$43</f>
        <v>1673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f>'将来負担比率（分子）の構造'!L$42</f>
        <v>240</v>
      </c>
      <c r="L65" s="137"/>
      <c r="M65" s="137"/>
      <c r="N65" s="137">
        <f>'将来負担比率（分子）の構造'!M$42</f>
        <v>568</v>
      </c>
      <c r="O65" s="137"/>
      <c r="P65" s="137"/>
    </row>
    <row r="66" spans="1:16">
      <c r="A66" s="137" t="s">
        <v>25</v>
      </c>
      <c r="B66" s="137">
        <f>'将来負担比率（分子）の構造'!I$41</f>
        <v>8145</v>
      </c>
      <c r="C66" s="137"/>
      <c r="D66" s="137"/>
      <c r="E66" s="137">
        <f>'将来負担比率（分子）の構造'!J$41</f>
        <v>8374</v>
      </c>
      <c r="F66" s="137"/>
      <c r="G66" s="137"/>
      <c r="H66" s="137">
        <f>'将来負担比率（分子）の構造'!K$41</f>
        <v>8317</v>
      </c>
      <c r="I66" s="137"/>
      <c r="J66" s="137"/>
      <c r="K66" s="137">
        <f>'将来負担比率（分子）の構造'!L$41</f>
        <v>8040</v>
      </c>
      <c r="L66" s="137"/>
      <c r="M66" s="137"/>
      <c r="N66" s="137">
        <f>'将来負担比率（分子）の構造'!M$41</f>
        <v>7756</v>
      </c>
      <c r="O66" s="137"/>
      <c r="P66" s="137"/>
    </row>
    <row r="67" spans="1:16">
      <c r="A67" s="137" t="s">
        <v>63</v>
      </c>
      <c r="B67" s="137" t="e">
        <f>NA()</f>
        <v>#N/A</v>
      </c>
      <c r="C67" s="137">
        <f>IF(ISNUMBER('将来負担比率（分子）の構造'!I$53), IF('将来負担比率（分子）の構造'!I$53 &lt; 0, 0, '将来負担比率（分子）の構造'!I$53), NA())</f>
        <v>1640</v>
      </c>
      <c r="D67" s="137" t="e">
        <f>NA()</f>
        <v>#N/A</v>
      </c>
      <c r="E67" s="137" t="e">
        <f>NA()</f>
        <v>#N/A</v>
      </c>
      <c r="F67" s="137">
        <f>IF(ISNUMBER('将来負担比率（分子）の構造'!J$53), IF('将来負担比率（分子）の構造'!J$53 &lt; 0, 0, '将来負担比率（分子）の構造'!J$53), NA())</f>
        <v>1448</v>
      </c>
      <c r="G67" s="137" t="e">
        <f>NA()</f>
        <v>#N/A</v>
      </c>
      <c r="H67" s="137" t="e">
        <f>NA()</f>
        <v>#N/A</v>
      </c>
      <c r="I67" s="137">
        <f>IF(ISNUMBER('将来負担比率（分子）の構造'!K$53), IF('将来負担比率（分子）の構造'!K$53 &lt; 0, 0, '将来負担比率（分子）の構造'!K$53), NA())</f>
        <v>1472</v>
      </c>
      <c r="J67" s="137" t="e">
        <f>NA()</f>
        <v>#N/A</v>
      </c>
      <c r="K67" s="137" t="e">
        <f>NA()</f>
        <v>#N/A</v>
      </c>
      <c r="L67" s="137">
        <f>IF(ISNUMBER('将来負担比率（分子）の構造'!L$53), IF('将来負担比率（分子）の構造'!L$53 &lt; 0, 0, '将来負担比率（分子）の構造'!L$53), NA())</f>
        <v>305</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1298441</v>
      </c>
      <c r="S5" s="615"/>
      <c r="T5" s="615"/>
      <c r="U5" s="615"/>
      <c r="V5" s="615"/>
      <c r="W5" s="615"/>
      <c r="X5" s="615"/>
      <c r="Y5" s="616"/>
      <c r="Z5" s="617">
        <v>13.9</v>
      </c>
      <c r="AA5" s="617"/>
      <c r="AB5" s="617"/>
      <c r="AC5" s="617"/>
      <c r="AD5" s="618">
        <v>1298441</v>
      </c>
      <c r="AE5" s="618"/>
      <c r="AF5" s="618"/>
      <c r="AG5" s="618"/>
      <c r="AH5" s="618"/>
      <c r="AI5" s="618"/>
      <c r="AJ5" s="618"/>
      <c r="AK5" s="618"/>
      <c r="AL5" s="619">
        <v>31</v>
      </c>
      <c r="AM5" s="620"/>
      <c r="AN5" s="620"/>
      <c r="AO5" s="621"/>
      <c r="AP5" s="611" t="s">
        <v>209</v>
      </c>
      <c r="AQ5" s="612"/>
      <c r="AR5" s="612"/>
      <c r="AS5" s="612"/>
      <c r="AT5" s="612"/>
      <c r="AU5" s="612"/>
      <c r="AV5" s="612"/>
      <c r="AW5" s="612"/>
      <c r="AX5" s="612"/>
      <c r="AY5" s="612"/>
      <c r="AZ5" s="612"/>
      <c r="BA5" s="612"/>
      <c r="BB5" s="612"/>
      <c r="BC5" s="612"/>
      <c r="BD5" s="612"/>
      <c r="BE5" s="612"/>
      <c r="BF5" s="613"/>
      <c r="BG5" s="625">
        <v>1298441</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86042</v>
      </c>
      <c r="S6" s="626"/>
      <c r="T6" s="626"/>
      <c r="U6" s="626"/>
      <c r="V6" s="626"/>
      <c r="W6" s="626"/>
      <c r="X6" s="626"/>
      <c r="Y6" s="627"/>
      <c r="Z6" s="628">
        <v>0.9</v>
      </c>
      <c r="AA6" s="628"/>
      <c r="AB6" s="628"/>
      <c r="AC6" s="628"/>
      <c r="AD6" s="629">
        <v>86042</v>
      </c>
      <c r="AE6" s="629"/>
      <c r="AF6" s="629"/>
      <c r="AG6" s="629"/>
      <c r="AH6" s="629"/>
      <c r="AI6" s="629"/>
      <c r="AJ6" s="629"/>
      <c r="AK6" s="629"/>
      <c r="AL6" s="630">
        <v>2.1</v>
      </c>
      <c r="AM6" s="631"/>
      <c r="AN6" s="631"/>
      <c r="AO6" s="632"/>
      <c r="AP6" s="622" t="s">
        <v>215</v>
      </c>
      <c r="AQ6" s="623"/>
      <c r="AR6" s="623"/>
      <c r="AS6" s="623"/>
      <c r="AT6" s="623"/>
      <c r="AU6" s="623"/>
      <c r="AV6" s="623"/>
      <c r="AW6" s="623"/>
      <c r="AX6" s="623"/>
      <c r="AY6" s="623"/>
      <c r="AZ6" s="623"/>
      <c r="BA6" s="623"/>
      <c r="BB6" s="623"/>
      <c r="BC6" s="623"/>
      <c r="BD6" s="623"/>
      <c r="BE6" s="623"/>
      <c r="BF6" s="624"/>
      <c r="BG6" s="625">
        <v>1298441</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90080</v>
      </c>
      <c r="CS6" s="626"/>
      <c r="CT6" s="626"/>
      <c r="CU6" s="626"/>
      <c r="CV6" s="626"/>
      <c r="CW6" s="626"/>
      <c r="CX6" s="626"/>
      <c r="CY6" s="627"/>
      <c r="CZ6" s="628">
        <v>1</v>
      </c>
      <c r="DA6" s="628"/>
      <c r="DB6" s="628"/>
      <c r="DC6" s="628"/>
      <c r="DD6" s="634" t="s">
        <v>210</v>
      </c>
      <c r="DE6" s="626"/>
      <c r="DF6" s="626"/>
      <c r="DG6" s="626"/>
      <c r="DH6" s="626"/>
      <c r="DI6" s="626"/>
      <c r="DJ6" s="626"/>
      <c r="DK6" s="626"/>
      <c r="DL6" s="626"/>
      <c r="DM6" s="626"/>
      <c r="DN6" s="626"/>
      <c r="DO6" s="626"/>
      <c r="DP6" s="627"/>
      <c r="DQ6" s="634">
        <v>90080</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771</v>
      </c>
      <c r="S7" s="626"/>
      <c r="T7" s="626"/>
      <c r="U7" s="626"/>
      <c r="V7" s="626"/>
      <c r="W7" s="626"/>
      <c r="X7" s="626"/>
      <c r="Y7" s="627"/>
      <c r="Z7" s="628">
        <v>0</v>
      </c>
      <c r="AA7" s="628"/>
      <c r="AB7" s="628"/>
      <c r="AC7" s="628"/>
      <c r="AD7" s="629">
        <v>771</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529486</v>
      </c>
      <c r="BH7" s="626"/>
      <c r="BI7" s="626"/>
      <c r="BJ7" s="626"/>
      <c r="BK7" s="626"/>
      <c r="BL7" s="626"/>
      <c r="BM7" s="626"/>
      <c r="BN7" s="627"/>
      <c r="BO7" s="628">
        <v>40.799999999999997</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927780</v>
      </c>
      <c r="CS7" s="626"/>
      <c r="CT7" s="626"/>
      <c r="CU7" s="626"/>
      <c r="CV7" s="626"/>
      <c r="CW7" s="626"/>
      <c r="CX7" s="626"/>
      <c r="CY7" s="627"/>
      <c r="CZ7" s="628">
        <v>10.4</v>
      </c>
      <c r="DA7" s="628"/>
      <c r="DB7" s="628"/>
      <c r="DC7" s="628"/>
      <c r="DD7" s="634">
        <v>2862</v>
      </c>
      <c r="DE7" s="626"/>
      <c r="DF7" s="626"/>
      <c r="DG7" s="626"/>
      <c r="DH7" s="626"/>
      <c r="DI7" s="626"/>
      <c r="DJ7" s="626"/>
      <c r="DK7" s="626"/>
      <c r="DL7" s="626"/>
      <c r="DM7" s="626"/>
      <c r="DN7" s="626"/>
      <c r="DO7" s="626"/>
      <c r="DP7" s="627"/>
      <c r="DQ7" s="634">
        <v>776355</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1917</v>
      </c>
      <c r="S8" s="626"/>
      <c r="T8" s="626"/>
      <c r="U8" s="626"/>
      <c r="V8" s="626"/>
      <c r="W8" s="626"/>
      <c r="X8" s="626"/>
      <c r="Y8" s="627"/>
      <c r="Z8" s="628">
        <v>0</v>
      </c>
      <c r="AA8" s="628"/>
      <c r="AB8" s="628"/>
      <c r="AC8" s="628"/>
      <c r="AD8" s="629">
        <v>1917</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19428</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2211768</v>
      </c>
      <c r="CS8" s="626"/>
      <c r="CT8" s="626"/>
      <c r="CU8" s="626"/>
      <c r="CV8" s="626"/>
      <c r="CW8" s="626"/>
      <c r="CX8" s="626"/>
      <c r="CY8" s="627"/>
      <c r="CZ8" s="628">
        <v>24.7</v>
      </c>
      <c r="DA8" s="628"/>
      <c r="DB8" s="628"/>
      <c r="DC8" s="628"/>
      <c r="DD8" s="634" t="s">
        <v>210</v>
      </c>
      <c r="DE8" s="626"/>
      <c r="DF8" s="626"/>
      <c r="DG8" s="626"/>
      <c r="DH8" s="626"/>
      <c r="DI8" s="626"/>
      <c r="DJ8" s="626"/>
      <c r="DK8" s="626"/>
      <c r="DL8" s="626"/>
      <c r="DM8" s="626"/>
      <c r="DN8" s="626"/>
      <c r="DO8" s="626"/>
      <c r="DP8" s="627"/>
      <c r="DQ8" s="634">
        <v>1001854</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1089</v>
      </c>
      <c r="S9" s="626"/>
      <c r="T9" s="626"/>
      <c r="U9" s="626"/>
      <c r="V9" s="626"/>
      <c r="W9" s="626"/>
      <c r="X9" s="626"/>
      <c r="Y9" s="627"/>
      <c r="Z9" s="628">
        <v>0</v>
      </c>
      <c r="AA9" s="628"/>
      <c r="AB9" s="628"/>
      <c r="AC9" s="628"/>
      <c r="AD9" s="629">
        <v>1089</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375442</v>
      </c>
      <c r="BH9" s="626"/>
      <c r="BI9" s="626"/>
      <c r="BJ9" s="626"/>
      <c r="BK9" s="626"/>
      <c r="BL9" s="626"/>
      <c r="BM9" s="626"/>
      <c r="BN9" s="627"/>
      <c r="BO9" s="628">
        <v>28.9</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413925</v>
      </c>
      <c r="CS9" s="626"/>
      <c r="CT9" s="626"/>
      <c r="CU9" s="626"/>
      <c r="CV9" s="626"/>
      <c r="CW9" s="626"/>
      <c r="CX9" s="626"/>
      <c r="CY9" s="627"/>
      <c r="CZ9" s="628">
        <v>4.5999999999999996</v>
      </c>
      <c r="DA9" s="628"/>
      <c r="DB9" s="628"/>
      <c r="DC9" s="628"/>
      <c r="DD9" s="634">
        <v>29265</v>
      </c>
      <c r="DE9" s="626"/>
      <c r="DF9" s="626"/>
      <c r="DG9" s="626"/>
      <c r="DH9" s="626"/>
      <c r="DI9" s="626"/>
      <c r="DJ9" s="626"/>
      <c r="DK9" s="626"/>
      <c r="DL9" s="626"/>
      <c r="DM9" s="626"/>
      <c r="DN9" s="626"/>
      <c r="DO9" s="626"/>
      <c r="DP9" s="627"/>
      <c r="DQ9" s="634">
        <v>185872</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227187</v>
      </c>
      <c r="S10" s="626"/>
      <c r="T10" s="626"/>
      <c r="U10" s="626"/>
      <c r="V10" s="626"/>
      <c r="W10" s="626"/>
      <c r="X10" s="626"/>
      <c r="Y10" s="627"/>
      <c r="Z10" s="628">
        <v>2.4</v>
      </c>
      <c r="AA10" s="628"/>
      <c r="AB10" s="628"/>
      <c r="AC10" s="628"/>
      <c r="AD10" s="629">
        <v>227187</v>
      </c>
      <c r="AE10" s="629"/>
      <c r="AF10" s="629"/>
      <c r="AG10" s="629"/>
      <c r="AH10" s="629"/>
      <c r="AI10" s="629"/>
      <c r="AJ10" s="629"/>
      <c r="AK10" s="629"/>
      <c r="AL10" s="630">
        <v>5.4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28986</v>
      </c>
      <c r="BH10" s="626"/>
      <c r="BI10" s="626"/>
      <c r="BJ10" s="626"/>
      <c r="BK10" s="626"/>
      <c r="BL10" s="626"/>
      <c r="BM10" s="626"/>
      <c r="BN10" s="627"/>
      <c r="BO10" s="628">
        <v>2.2000000000000002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12000</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12000</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8488</v>
      </c>
      <c r="S11" s="626"/>
      <c r="T11" s="626"/>
      <c r="U11" s="626"/>
      <c r="V11" s="626"/>
      <c r="W11" s="626"/>
      <c r="X11" s="626"/>
      <c r="Y11" s="627"/>
      <c r="Z11" s="628">
        <v>0.1</v>
      </c>
      <c r="AA11" s="628"/>
      <c r="AB11" s="628"/>
      <c r="AC11" s="628"/>
      <c r="AD11" s="629">
        <v>8488</v>
      </c>
      <c r="AE11" s="629"/>
      <c r="AF11" s="629"/>
      <c r="AG11" s="629"/>
      <c r="AH11" s="629"/>
      <c r="AI11" s="629"/>
      <c r="AJ11" s="629"/>
      <c r="AK11" s="629"/>
      <c r="AL11" s="630">
        <v>0.2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105630</v>
      </c>
      <c r="BH11" s="626"/>
      <c r="BI11" s="626"/>
      <c r="BJ11" s="626"/>
      <c r="BK11" s="626"/>
      <c r="BL11" s="626"/>
      <c r="BM11" s="626"/>
      <c r="BN11" s="627"/>
      <c r="BO11" s="628">
        <v>8.1</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742827</v>
      </c>
      <c r="CS11" s="626"/>
      <c r="CT11" s="626"/>
      <c r="CU11" s="626"/>
      <c r="CV11" s="626"/>
      <c r="CW11" s="626"/>
      <c r="CX11" s="626"/>
      <c r="CY11" s="627"/>
      <c r="CZ11" s="628">
        <v>8.3000000000000007</v>
      </c>
      <c r="DA11" s="628"/>
      <c r="DB11" s="628"/>
      <c r="DC11" s="628"/>
      <c r="DD11" s="634">
        <v>280632</v>
      </c>
      <c r="DE11" s="626"/>
      <c r="DF11" s="626"/>
      <c r="DG11" s="626"/>
      <c r="DH11" s="626"/>
      <c r="DI11" s="626"/>
      <c r="DJ11" s="626"/>
      <c r="DK11" s="626"/>
      <c r="DL11" s="626"/>
      <c r="DM11" s="626"/>
      <c r="DN11" s="626"/>
      <c r="DO11" s="626"/>
      <c r="DP11" s="627"/>
      <c r="DQ11" s="634">
        <v>396215</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628395</v>
      </c>
      <c r="BH12" s="626"/>
      <c r="BI12" s="626"/>
      <c r="BJ12" s="626"/>
      <c r="BK12" s="626"/>
      <c r="BL12" s="626"/>
      <c r="BM12" s="626"/>
      <c r="BN12" s="627"/>
      <c r="BO12" s="628">
        <v>48.4</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1734821</v>
      </c>
      <c r="CS12" s="626"/>
      <c r="CT12" s="626"/>
      <c r="CU12" s="626"/>
      <c r="CV12" s="626"/>
      <c r="CW12" s="626"/>
      <c r="CX12" s="626"/>
      <c r="CY12" s="627"/>
      <c r="CZ12" s="628">
        <v>19.399999999999999</v>
      </c>
      <c r="DA12" s="628"/>
      <c r="DB12" s="628"/>
      <c r="DC12" s="628"/>
      <c r="DD12" s="634">
        <v>21338</v>
      </c>
      <c r="DE12" s="626"/>
      <c r="DF12" s="626"/>
      <c r="DG12" s="626"/>
      <c r="DH12" s="626"/>
      <c r="DI12" s="626"/>
      <c r="DJ12" s="626"/>
      <c r="DK12" s="626"/>
      <c r="DL12" s="626"/>
      <c r="DM12" s="626"/>
      <c r="DN12" s="626"/>
      <c r="DO12" s="626"/>
      <c r="DP12" s="627"/>
      <c r="DQ12" s="634">
        <v>26039</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10536</v>
      </c>
      <c r="S13" s="626"/>
      <c r="T13" s="626"/>
      <c r="U13" s="626"/>
      <c r="V13" s="626"/>
      <c r="W13" s="626"/>
      <c r="X13" s="626"/>
      <c r="Y13" s="627"/>
      <c r="Z13" s="628">
        <v>0.1</v>
      </c>
      <c r="AA13" s="628"/>
      <c r="AB13" s="628"/>
      <c r="AC13" s="628"/>
      <c r="AD13" s="629">
        <v>10536</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627701</v>
      </c>
      <c r="BH13" s="626"/>
      <c r="BI13" s="626"/>
      <c r="BJ13" s="626"/>
      <c r="BK13" s="626"/>
      <c r="BL13" s="626"/>
      <c r="BM13" s="626"/>
      <c r="BN13" s="627"/>
      <c r="BO13" s="628">
        <v>48.3</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810050</v>
      </c>
      <c r="CS13" s="626"/>
      <c r="CT13" s="626"/>
      <c r="CU13" s="626"/>
      <c r="CV13" s="626"/>
      <c r="CW13" s="626"/>
      <c r="CX13" s="626"/>
      <c r="CY13" s="627"/>
      <c r="CZ13" s="628">
        <v>9.1</v>
      </c>
      <c r="DA13" s="628"/>
      <c r="DB13" s="628"/>
      <c r="DC13" s="628"/>
      <c r="DD13" s="634">
        <v>581018</v>
      </c>
      <c r="DE13" s="626"/>
      <c r="DF13" s="626"/>
      <c r="DG13" s="626"/>
      <c r="DH13" s="626"/>
      <c r="DI13" s="626"/>
      <c r="DJ13" s="626"/>
      <c r="DK13" s="626"/>
      <c r="DL13" s="626"/>
      <c r="DM13" s="626"/>
      <c r="DN13" s="626"/>
      <c r="DO13" s="626"/>
      <c r="DP13" s="627"/>
      <c r="DQ13" s="634">
        <v>318892</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58918</v>
      </c>
      <c r="BH14" s="626"/>
      <c r="BI14" s="626"/>
      <c r="BJ14" s="626"/>
      <c r="BK14" s="626"/>
      <c r="BL14" s="626"/>
      <c r="BM14" s="626"/>
      <c r="BN14" s="627"/>
      <c r="BO14" s="628">
        <v>4.5</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315284</v>
      </c>
      <c r="CS14" s="626"/>
      <c r="CT14" s="626"/>
      <c r="CU14" s="626"/>
      <c r="CV14" s="626"/>
      <c r="CW14" s="626"/>
      <c r="CX14" s="626"/>
      <c r="CY14" s="627"/>
      <c r="CZ14" s="628">
        <v>3.5</v>
      </c>
      <c r="DA14" s="628"/>
      <c r="DB14" s="628"/>
      <c r="DC14" s="628"/>
      <c r="DD14" s="634">
        <v>41254</v>
      </c>
      <c r="DE14" s="626"/>
      <c r="DF14" s="626"/>
      <c r="DG14" s="626"/>
      <c r="DH14" s="626"/>
      <c r="DI14" s="626"/>
      <c r="DJ14" s="626"/>
      <c r="DK14" s="626"/>
      <c r="DL14" s="626"/>
      <c r="DM14" s="626"/>
      <c r="DN14" s="626"/>
      <c r="DO14" s="626"/>
      <c r="DP14" s="627"/>
      <c r="DQ14" s="634">
        <v>268292</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3743</v>
      </c>
      <c r="S15" s="626"/>
      <c r="T15" s="626"/>
      <c r="U15" s="626"/>
      <c r="V15" s="626"/>
      <c r="W15" s="626"/>
      <c r="X15" s="626"/>
      <c r="Y15" s="627"/>
      <c r="Z15" s="628">
        <v>0</v>
      </c>
      <c r="AA15" s="628"/>
      <c r="AB15" s="628"/>
      <c r="AC15" s="628"/>
      <c r="AD15" s="629">
        <v>3743</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81642</v>
      </c>
      <c r="BH15" s="626"/>
      <c r="BI15" s="626"/>
      <c r="BJ15" s="626"/>
      <c r="BK15" s="626"/>
      <c r="BL15" s="626"/>
      <c r="BM15" s="626"/>
      <c r="BN15" s="627"/>
      <c r="BO15" s="628">
        <v>6.3</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594974</v>
      </c>
      <c r="CS15" s="626"/>
      <c r="CT15" s="626"/>
      <c r="CU15" s="626"/>
      <c r="CV15" s="626"/>
      <c r="CW15" s="626"/>
      <c r="CX15" s="626"/>
      <c r="CY15" s="627"/>
      <c r="CZ15" s="628">
        <v>6.6</v>
      </c>
      <c r="DA15" s="628"/>
      <c r="DB15" s="628"/>
      <c r="DC15" s="628"/>
      <c r="DD15" s="634">
        <v>154699</v>
      </c>
      <c r="DE15" s="626"/>
      <c r="DF15" s="626"/>
      <c r="DG15" s="626"/>
      <c r="DH15" s="626"/>
      <c r="DI15" s="626"/>
      <c r="DJ15" s="626"/>
      <c r="DK15" s="626"/>
      <c r="DL15" s="626"/>
      <c r="DM15" s="626"/>
      <c r="DN15" s="626"/>
      <c r="DO15" s="626"/>
      <c r="DP15" s="627"/>
      <c r="DQ15" s="634">
        <v>336016</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2715525</v>
      </c>
      <c r="S16" s="626"/>
      <c r="T16" s="626"/>
      <c r="U16" s="626"/>
      <c r="V16" s="626"/>
      <c r="W16" s="626"/>
      <c r="X16" s="626"/>
      <c r="Y16" s="627"/>
      <c r="Z16" s="628">
        <v>29.1</v>
      </c>
      <c r="AA16" s="628"/>
      <c r="AB16" s="628"/>
      <c r="AC16" s="628"/>
      <c r="AD16" s="629">
        <v>2526353</v>
      </c>
      <c r="AE16" s="629"/>
      <c r="AF16" s="629"/>
      <c r="AG16" s="629"/>
      <c r="AH16" s="629"/>
      <c r="AI16" s="629"/>
      <c r="AJ16" s="629"/>
      <c r="AK16" s="629"/>
      <c r="AL16" s="630">
        <v>60.2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113421</v>
      </c>
      <c r="CS16" s="626"/>
      <c r="CT16" s="626"/>
      <c r="CU16" s="626"/>
      <c r="CV16" s="626"/>
      <c r="CW16" s="626"/>
      <c r="CX16" s="626"/>
      <c r="CY16" s="627"/>
      <c r="CZ16" s="628">
        <v>1.3</v>
      </c>
      <c r="DA16" s="628"/>
      <c r="DB16" s="628"/>
      <c r="DC16" s="628"/>
      <c r="DD16" s="634" t="s">
        <v>111</v>
      </c>
      <c r="DE16" s="626"/>
      <c r="DF16" s="626"/>
      <c r="DG16" s="626"/>
      <c r="DH16" s="626"/>
      <c r="DI16" s="626"/>
      <c r="DJ16" s="626"/>
      <c r="DK16" s="626"/>
      <c r="DL16" s="626"/>
      <c r="DM16" s="626"/>
      <c r="DN16" s="626"/>
      <c r="DO16" s="626"/>
      <c r="DP16" s="627"/>
      <c r="DQ16" s="634">
        <v>37598</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2526353</v>
      </c>
      <c r="S17" s="626"/>
      <c r="T17" s="626"/>
      <c r="U17" s="626"/>
      <c r="V17" s="626"/>
      <c r="W17" s="626"/>
      <c r="X17" s="626"/>
      <c r="Y17" s="627"/>
      <c r="Z17" s="628">
        <v>27</v>
      </c>
      <c r="AA17" s="628"/>
      <c r="AB17" s="628"/>
      <c r="AC17" s="628"/>
      <c r="AD17" s="629">
        <v>2526353</v>
      </c>
      <c r="AE17" s="629"/>
      <c r="AF17" s="629"/>
      <c r="AG17" s="629"/>
      <c r="AH17" s="629"/>
      <c r="AI17" s="629"/>
      <c r="AJ17" s="629"/>
      <c r="AK17" s="629"/>
      <c r="AL17" s="630">
        <v>60.2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981882</v>
      </c>
      <c r="CS17" s="626"/>
      <c r="CT17" s="626"/>
      <c r="CU17" s="626"/>
      <c r="CV17" s="626"/>
      <c r="CW17" s="626"/>
      <c r="CX17" s="626"/>
      <c r="CY17" s="627"/>
      <c r="CZ17" s="628">
        <v>11</v>
      </c>
      <c r="DA17" s="628"/>
      <c r="DB17" s="628"/>
      <c r="DC17" s="628"/>
      <c r="DD17" s="634" t="s">
        <v>111</v>
      </c>
      <c r="DE17" s="626"/>
      <c r="DF17" s="626"/>
      <c r="DG17" s="626"/>
      <c r="DH17" s="626"/>
      <c r="DI17" s="626"/>
      <c r="DJ17" s="626"/>
      <c r="DK17" s="626"/>
      <c r="DL17" s="626"/>
      <c r="DM17" s="626"/>
      <c r="DN17" s="626"/>
      <c r="DO17" s="626"/>
      <c r="DP17" s="627"/>
      <c r="DQ17" s="634">
        <v>976768</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189172</v>
      </c>
      <c r="S18" s="626"/>
      <c r="T18" s="626"/>
      <c r="U18" s="626"/>
      <c r="V18" s="626"/>
      <c r="W18" s="626"/>
      <c r="X18" s="626"/>
      <c r="Y18" s="627"/>
      <c r="Z18" s="628">
        <v>2</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4353739</v>
      </c>
      <c r="S20" s="626"/>
      <c r="T20" s="626"/>
      <c r="U20" s="626"/>
      <c r="V20" s="626"/>
      <c r="W20" s="626"/>
      <c r="X20" s="626"/>
      <c r="Y20" s="627"/>
      <c r="Z20" s="628">
        <v>46.6</v>
      </c>
      <c r="AA20" s="628"/>
      <c r="AB20" s="628"/>
      <c r="AC20" s="628"/>
      <c r="AD20" s="629">
        <v>4164567</v>
      </c>
      <c r="AE20" s="629"/>
      <c r="AF20" s="629"/>
      <c r="AG20" s="629"/>
      <c r="AH20" s="629"/>
      <c r="AI20" s="629"/>
      <c r="AJ20" s="629"/>
      <c r="AK20" s="629"/>
      <c r="AL20" s="630">
        <v>99.3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8948812</v>
      </c>
      <c r="CS20" s="626"/>
      <c r="CT20" s="626"/>
      <c r="CU20" s="626"/>
      <c r="CV20" s="626"/>
      <c r="CW20" s="626"/>
      <c r="CX20" s="626"/>
      <c r="CY20" s="627"/>
      <c r="CZ20" s="628">
        <v>100</v>
      </c>
      <c r="DA20" s="628"/>
      <c r="DB20" s="628"/>
      <c r="DC20" s="628"/>
      <c r="DD20" s="634">
        <v>1111068</v>
      </c>
      <c r="DE20" s="626"/>
      <c r="DF20" s="626"/>
      <c r="DG20" s="626"/>
      <c r="DH20" s="626"/>
      <c r="DI20" s="626"/>
      <c r="DJ20" s="626"/>
      <c r="DK20" s="626"/>
      <c r="DL20" s="626"/>
      <c r="DM20" s="626"/>
      <c r="DN20" s="626"/>
      <c r="DO20" s="626"/>
      <c r="DP20" s="627"/>
      <c r="DQ20" s="634">
        <v>4425981</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2490</v>
      </c>
      <c r="S21" s="626"/>
      <c r="T21" s="626"/>
      <c r="U21" s="626"/>
      <c r="V21" s="626"/>
      <c r="W21" s="626"/>
      <c r="X21" s="626"/>
      <c r="Y21" s="627"/>
      <c r="Z21" s="628">
        <v>0</v>
      </c>
      <c r="AA21" s="628"/>
      <c r="AB21" s="628"/>
      <c r="AC21" s="628"/>
      <c r="AD21" s="629">
        <v>2490</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67853</v>
      </c>
      <c r="S22" s="626"/>
      <c r="T22" s="626"/>
      <c r="U22" s="626"/>
      <c r="V22" s="626"/>
      <c r="W22" s="626"/>
      <c r="X22" s="626"/>
      <c r="Y22" s="627"/>
      <c r="Z22" s="628">
        <v>0.7</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55504</v>
      </c>
      <c r="S23" s="626"/>
      <c r="T23" s="626"/>
      <c r="U23" s="626"/>
      <c r="V23" s="626"/>
      <c r="W23" s="626"/>
      <c r="X23" s="626"/>
      <c r="Y23" s="627"/>
      <c r="Z23" s="628">
        <v>0.6</v>
      </c>
      <c r="AA23" s="628"/>
      <c r="AB23" s="628"/>
      <c r="AC23" s="628"/>
      <c r="AD23" s="629">
        <v>3211</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9885</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3463863</v>
      </c>
      <c r="CS24" s="615"/>
      <c r="CT24" s="615"/>
      <c r="CU24" s="615"/>
      <c r="CV24" s="615"/>
      <c r="CW24" s="615"/>
      <c r="CX24" s="615"/>
      <c r="CY24" s="616"/>
      <c r="CZ24" s="652">
        <v>38.700000000000003</v>
      </c>
      <c r="DA24" s="653"/>
      <c r="DB24" s="653"/>
      <c r="DC24" s="654"/>
      <c r="DD24" s="651">
        <v>2393167</v>
      </c>
      <c r="DE24" s="615"/>
      <c r="DF24" s="615"/>
      <c r="DG24" s="615"/>
      <c r="DH24" s="615"/>
      <c r="DI24" s="615"/>
      <c r="DJ24" s="615"/>
      <c r="DK24" s="616"/>
      <c r="DL24" s="651">
        <v>2387183</v>
      </c>
      <c r="DM24" s="615"/>
      <c r="DN24" s="615"/>
      <c r="DO24" s="615"/>
      <c r="DP24" s="615"/>
      <c r="DQ24" s="615"/>
      <c r="DR24" s="615"/>
      <c r="DS24" s="615"/>
      <c r="DT24" s="615"/>
      <c r="DU24" s="615"/>
      <c r="DV24" s="616"/>
      <c r="DW24" s="619">
        <v>54.5</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1142997</v>
      </c>
      <c r="S25" s="626"/>
      <c r="T25" s="626"/>
      <c r="U25" s="626"/>
      <c r="V25" s="626"/>
      <c r="W25" s="626"/>
      <c r="X25" s="626"/>
      <c r="Y25" s="627"/>
      <c r="Z25" s="628">
        <v>12.2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1146096</v>
      </c>
      <c r="CS25" s="657"/>
      <c r="CT25" s="657"/>
      <c r="CU25" s="657"/>
      <c r="CV25" s="657"/>
      <c r="CW25" s="657"/>
      <c r="CX25" s="657"/>
      <c r="CY25" s="658"/>
      <c r="CZ25" s="659">
        <v>12.8</v>
      </c>
      <c r="DA25" s="660"/>
      <c r="DB25" s="660"/>
      <c r="DC25" s="661"/>
      <c r="DD25" s="634">
        <v>1126860</v>
      </c>
      <c r="DE25" s="657"/>
      <c r="DF25" s="657"/>
      <c r="DG25" s="657"/>
      <c r="DH25" s="657"/>
      <c r="DI25" s="657"/>
      <c r="DJ25" s="657"/>
      <c r="DK25" s="658"/>
      <c r="DL25" s="634">
        <v>1121693</v>
      </c>
      <c r="DM25" s="657"/>
      <c r="DN25" s="657"/>
      <c r="DO25" s="657"/>
      <c r="DP25" s="657"/>
      <c r="DQ25" s="657"/>
      <c r="DR25" s="657"/>
      <c r="DS25" s="657"/>
      <c r="DT25" s="657"/>
      <c r="DU25" s="657"/>
      <c r="DV25" s="658"/>
      <c r="DW25" s="630">
        <v>25.6</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716299</v>
      </c>
      <c r="CS26" s="626"/>
      <c r="CT26" s="626"/>
      <c r="CU26" s="626"/>
      <c r="CV26" s="626"/>
      <c r="CW26" s="626"/>
      <c r="CX26" s="626"/>
      <c r="CY26" s="627"/>
      <c r="CZ26" s="659">
        <v>8</v>
      </c>
      <c r="DA26" s="660"/>
      <c r="DB26" s="660"/>
      <c r="DC26" s="661"/>
      <c r="DD26" s="634">
        <v>702466</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760400</v>
      </c>
      <c r="S27" s="626"/>
      <c r="T27" s="626"/>
      <c r="U27" s="626"/>
      <c r="V27" s="626"/>
      <c r="W27" s="626"/>
      <c r="X27" s="626"/>
      <c r="Y27" s="627"/>
      <c r="Z27" s="628">
        <v>8.1</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1298441</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1335885</v>
      </c>
      <c r="CS27" s="657"/>
      <c r="CT27" s="657"/>
      <c r="CU27" s="657"/>
      <c r="CV27" s="657"/>
      <c r="CW27" s="657"/>
      <c r="CX27" s="657"/>
      <c r="CY27" s="658"/>
      <c r="CZ27" s="659">
        <v>14.9</v>
      </c>
      <c r="DA27" s="660"/>
      <c r="DB27" s="660"/>
      <c r="DC27" s="661"/>
      <c r="DD27" s="634">
        <v>289539</v>
      </c>
      <c r="DE27" s="657"/>
      <c r="DF27" s="657"/>
      <c r="DG27" s="657"/>
      <c r="DH27" s="657"/>
      <c r="DI27" s="657"/>
      <c r="DJ27" s="657"/>
      <c r="DK27" s="658"/>
      <c r="DL27" s="634">
        <v>288722</v>
      </c>
      <c r="DM27" s="657"/>
      <c r="DN27" s="657"/>
      <c r="DO27" s="657"/>
      <c r="DP27" s="657"/>
      <c r="DQ27" s="657"/>
      <c r="DR27" s="657"/>
      <c r="DS27" s="657"/>
      <c r="DT27" s="657"/>
      <c r="DU27" s="657"/>
      <c r="DV27" s="658"/>
      <c r="DW27" s="630">
        <v>6.6</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23329</v>
      </c>
      <c r="S28" s="626"/>
      <c r="T28" s="626"/>
      <c r="U28" s="626"/>
      <c r="V28" s="626"/>
      <c r="W28" s="626"/>
      <c r="X28" s="626"/>
      <c r="Y28" s="627"/>
      <c r="Z28" s="628">
        <v>0.2</v>
      </c>
      <c r="AA28" s="628"/>
      <c r="AB28" s="628"/>
      <c r="AC28" s="628"/>
      <c r="AD28" s="629">
        <v>16820</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981882</v>
      </c>
      <c r="CS28" s="626"/>
      <c r="CT28" s="626"/>
      <c r="CU28" s="626"/>
      <c r="CV28" s="626"/>
      <c r="CW28" s="626"/>
      <c r="CX28" s="626"/>
      <c r="CY28" s="627"/>
      <c r="CZ28" s="659">
        <v>11</v>
      </c>
      <c r="DA28" s="660"/>
      <c r="DB28" s="660"/>
      <c r="DC28" s="661"/>
      <c r="DD28" s="634">
        <v>976768</v>
      </c>
      <c r="DE28" s="626"/>
      <c r="DF28" s="626"/>
      <c r="DG28" s="626"/>
      <c r="DH28" s="626"/>
      <c r="DI28" s="626"/>
      <c r="DJ28" s="626"/>
      <c r="DK28" s="627"/>
      <c r="DL28" s="634">
        <v>976768</v>
      </c>
      <c r="DM28" s="626"/>
      <c r="DN28" s="626"/>
      <c r="DO28" s="626"/>
      <c r="DP28" s="626"/>
      <c r="DQ28" s="626"/>
      <c r="DR28" s="626"/>
      <c r="DS28" s="626"/>
      <c r="DT28" s="626"/>
      <c r="DU28" s="626"/>
      <c r="DV28" s="627"/>
      <c r="DW28" s="630">
        <v>22.3</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1674606</v>
      </c>
      <c r="S29" s="626"/>
      <c r="T29" s="626"/>
      <c r="U29" s="626"/>
      <c r="V29" s="626"/>
      <c r="W29" s="626"/>
      <c r="X29" s="626"/>
      <c r="Y29" s="627"/>
      <c r="Z29" s="628">
        <v>17.899999999999999</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981882</v>
      </c>
      <c r="CS29" s="657"/>
      <c r="CT29" s="657"/>
      <c r="CU29" s="657"/>
      <c r="CV29" s="657"/>
      <c r="CW29" s="657"/>
      <c r="CX29" s="657"/>
      <c r="CY29" s="658"/>
      <c r="CZ29" s="659">
        <v>11</v>
      </c>
      <c r="DA29" s="660"/>
      <c r="DB29" s="660"/>
      <c r="DC29" s="661"/>
      <c r="DD29" s="634">
        <v>976768</v>
      </c>
      <c r="DE29" s="657"/>
      <c r="DF29" s="657"/>
      <c r="DG29" s="657"/>
      <c r="DH29" s="657"/>
      <c r="DI29" s="657"/>
      <c r="DJ29" s="657"/>
      <c r="DK29" s="658"/>
      <c r="DL29" s="634">
        <v>976768</v>
      </c>
      <c r="DM29" s="657"/>
      <c r="DN29" s="657"/>
      <c r="DO29" s="657"/>
      <c r="DP29" s="657"/>
      <c r="DQ29" s="657"/>
      <c r="DR29" s="657"/>
      <c r="DS29" s="657"/>
      <c r="DT29" s="657"/>
      <c r="DU29" s="657"/>
      <c r="DV29" s="658"/>
      <c r="DW29" s="630">
        <v>22.3</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362563</v>
      </c>
      <c r="S30" s="626"/>
      <c r="T30" s="626"/>
      <c r="U30" s="626"/>
      <c r="V30" s="626"/>
      <c r="W30" s="626"/>
      <c r="X30" s="626"/>
      <c r="Y30" s="627"/>
      <c r="Z30" s="628">
        <v>3.9</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98.7</v>
      </c>
      <c r="BH30" s="684"/>
      <c r="BI30" s="684"/>
      <c r="BJ30" s="684"/>
      <c r="BK30" s="684"/>
      <c r="BL30" s="684"/>
      <c r="BM30" s="620">
        <v>94.6</v>
      </c>
      <c r="BN30" s="684"/>
      <c r="BO30" s="684"/>
      <c r="BP30" s="684"/>
      <c r="BQ30" s="685"/>
      <c r="BR30" s="683">
        <v>98.6</v>
      </c>
      <c r="BS30" s="684"/>
      <c r="BT30" s="684"/>
      <c r="BU30" s="684"/>
      <c r="BV30" s="684"/>
      <c r="BW30" s="684"/>
      <c r="BX30" s="620">
        <v>94.5</v>
      </c>
      <c r="BY30" s="684"/>
      <c r="BZ30" s="684"/>
      <c r="CA30" s="684"/>
      <c r="CB30" s="685"/>
      <c r="CD30" s="688"/>
      <c r="CE30" s="689"/>
      <c r="CF30" s="639" t="s">
        <v>292</v>
      </c>
      <c r="CG30" s="640"/>
      <c r="CH30" s="640"/>
      <c r="CI30" s="640"/>
      <c r="CJ30" s="640"/>
      <c r="CK30" s="640"/>
      <c r="CL30" s="640"/>
      <c r="CM30" s="640"/>
      <c r="CN30" s="640"/>
      <c r="CO30" s="640"/>
      <c r="CP30" s="640"/>
      <c r="CQ30" s="641"/>
      <c r="CR30" s="625">
        <v>916054</v>
      </c>
      <c r="CS30" s="626"/>
      <c r="CT30" s="626"/>
      <c r="CU30" s="626"/>
      <c r="CV30" s="626"/>
      <c r="CW30" s="626"/>
      <c r="CX30" s="626"/>
      <c r="CY30" s="627"/>
      <c r="CZ30" s="659">
        <v>10.199999999999999</v>
      </c>
      <c r="DA30" s="660"/>
      <c r="DB30" s="660"/>
      <c r="DC30" s="661"/>
      <c r="DD30" s="634">
        <v>911168</v>
      </c>
      <c r="DE30" s="626"/>
      <c r="DF30" s="626"/>
      <c r="DG30" s="626"/>
      <c r="DH30" s="626"/>
      <c r="DI30" s="626"/>
      <c r="DJ30" s="626"/>
      <c r="DK30" s="627"/>
      <c r="DL30" s="634">
        <v>911168</v>
      </c>
      <c r="DM30" s="626"/>
      <c r="DN30" s="626"/>
      <c r="DO30" s="626"/>
      <c r="DP30" s="626"/>
      <c r="DQ30" s="626"/>
      <c r="DR30" s="626"/>
      <c r="DS30" s="626"/>
      <c r="DT30" s="626"/>
      <c r="DU30" s="626"/>
      <c r="DV30" s="627"/>
      <c r="DW30" s="630">
        <v>20.8</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173006</v>
      </c>
      <c r="S31" s="626"/>
      <c r="T31" s="626"/>
      <c r="U31" s="626"/>
      <c r="V31" s="626"/>
      <c r="W31" s="626"/>
      <c r="X31" s="626"/>
      <c r="Y31" s="627"/>
      <c r="Z31" s="628">
        <v>1.9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99.3</v>
      </c>
      <c r="BH31" s="657"/>
      <c r="BI31" s="657"/>
      <c r="BJ31" s="657"/>
      <c r="BK31" s="657"/>
      <c r="BL31" s="657"/>
      <c r="BM31" s="631">
        <v>96.9</v>
      </c>
      <c r="BN31" s="681"/>
      <c r="BO31" s="681"/>
      <c r="BP31" s="681"/>
      <c r="BQ31" s="682"/>
      <c r="BR31" s="680">
        <v>99.2</v>
      </c>
      <c r="BS31" s="657"/>
      <c r="BT31" s="657"/>
      <c r="BU31" s="657"/>
      <c r="BV31" s="657"/>
      <c r="BW31" s="657"/>
      <c r="BX31" s="631">
        <v>96.7</v>
      </c>
      <c r="BY31" s="681"/>
      <c r="BZ31" s="681"/>
      <c r="CA31" s="681"/>
      <c r="CB31" s="682"/>
      <c r="CD31" s="688"/>
      <c r="CE31" s="689"/>
      <c r="CF31" s="639" t="s">
        <v>296</v>
      </c>
      <c r="CG31" s="640"/>
      <c r="CH31" s="640"/>
      <c r="CI31" s="640"/>
      <c r="CJ31" s="640"/>
      <c r="CK31" s="640"/>
      <c r="CL31" s="640"/>
      <c r="CM31" s="640"/>
      <c r="CN31" s="640"/>
      <c r="CO31" s="640"/>
      <c r="CP31" s="640"/>
      <c r="CQ31" s="641"/>
      <c r="CR31" s="625">
        <v>65828</v>
      </c>
      <c r="CS31" s="657"/>
      <c r="CT31" s="657"/>
      <c r="CU31" s="657"/>
      <c r="CV31" s="657"/>
      <c r="CW31" s="657"/>
      <c r="CX31" s="657"/>
      <c r="CY31" s="658"/>
      <c r="CZ31" s="659">
        <v>0.7</v>
      </c>
      <c r="DA31" s="660"/>
      <c r="DB31" s="660"/>
      <c r="DC31" s="661"/>
      <c r="DD31" s="634">
        <v>65600</v>
      </c>
      <c r="DE31" s="657"/>
      <c r="DF31" s="657"/>
      <c r="DG31" s="657"/>
      <c r="DH31" s="657"/>
      <c r="DI31" s="657"/>
      <c r="DJ31" s="657"/>
      <c r="DK31" s="658"/>
      <c r="DL31" s="634">
        <v>65600</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88504</v>
      </c>
      <c r="S32" s="626"/>
      <c r="T32" s="626"/>
      <c r="U32" s="626"/>
      <c r="V32" s="626"/>
      <c r="W32" s="626"/>
      <c r="X32" s="626"/>
      <c r="Y32" s="627"/>
      <c r="Z32" s="628">
        <v>0.9</v>
      </c>
      <c r="AA32" s="628"/>
      <c r="AB32" s="628"/>
      <c r="AC32" s="628"/>
      <c r="AD32" s="629">
        <v>8158</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98.1</v>
      </c>
      <c r="BH32" s="693"/>
      <c r="BI32" s="693"/>
      <c r="BJ32" s="693"/>
      <c r="BK32" s="693"/>
      <c r="BL32" s="693"/>
      <c r="BM32" s="694">
        <v>92.2</v>
      </c>
      <c r="BN32" s="693"/>
      <c r="BO32" s="693"/>
      <c r="BP32" s="693"/>
      <c r="BQ32" s="695"/>
      <c r="BR32" s="692">
        <v>97.8</v>
      </c>
      <c r="BS32" s="693"/>
      <c r="BT32" s="693"/>
      <c r="BU32" s="693"/>
      <c r="BV32" s="693"/>
      <c r="BW32" s="693"/>
      <c r="BX32" s="694">
        <v>92.1</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631720</v>
      </c>
      <c r="S33" s="626"/>
      <c r="T33" s="626"/>
      <c r="U33" s="626"/>
      <c r="V33" s="626"/>
      <c r="W33" s="626"/>
      <c r="X33" s="626"/>
      <c r="Y33" s="627"/>
      <c r="Z33" s="628">
        <v>6.8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4260460</v>
      </c>
      <c r="CS33" s="657"/>
      <c r="CT33" s="657"/>
      <c r="CU33" s="657"/>
      <c r="CV33" s="657"/>
      <c r="CW33" s="657"/>
      <c r="CX33" s="657"/>
      <c r="CY33" s="658"/>
      <c r="CZ33" s="659">
        <v>47.6</v>
      </c>
      <c r="DA33" s="660"/>
      <c r="DB33" s="660"/>
      <c r="DC33" s="661"/>
      <c r="DD33" s="634">
        <v>1717590</v>
      </c>
      <c r="DE33" s="657"/>
      <c r="DF33" s="657"/>
      <c r="DG33" s="657"/>
      <c r="DH33" s="657"/>
      <c r="DI33" s="657"/>
      <c r="DJ33" s="657"/>
      <c r="DK33" s="658"/>
      <c r="DL33" s="634">
        <v>1382033</v>
      </c>
      <c r="DM33" s="657"/>
      <c r="DN33" s="657"/>
      <c r="DO33" s="657"/>
      <c r="DP33" s="657"/>
      <c r="DQ33" s="657"/>
      <c r="DR33" s="657"/>
      <c r="DS33" s="657"/>
      <c r="DT33" s="657"/>
      <c r="DU33" s="657"/>
      <c r="DV33" s="658"/>
      <c r="DW33" s="630">
        <v>31.6</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1103303</v>
      </c>
      <c r="CS34" s="626"/>
      <c r="CT34" s="626"/>
      <c r="CU34" s="626"/>
      <c r="CV34" s="626"/>
      <c r="CW34" s="626"/>
      <c r="CX34" s="626"/>
      <c r="CY34" s="627"/>
      <c r="CZ34" s="659">
        <v>12.3</v>
      </c>
      <c r="DA34" s="660"/>
      <c r="DB34" s="660"/>
      <c r="DC34" s="661"/>
      <c r="DD34" s="634">
        <v>416813</v>
      </c>
      <c r="DE34" s="626"/>
      <c r="DF34" s="626"/>
      <c r="DG34" s="626"/>
      <c r="DH34" s="626"/>
      <c r="DI34" s="626"/>
      <c r="DJ34" s="626"/>
      <c r="DK34" s="627"/>
      <c r="DL34" s="634">
        <v>325111</v>
      </c>
      <c r="DM34" s="626"/>
      <c r="DN34" s="626"/>
      <c r="DO34" s="626"/>
      <c r="DP34" s="626"/>
      <c r="DQ34" s="626"/>
      <c r="DR34" s="626"/>
      <c r="DS34" s="626"/>
      <c r="DT34" s="626"/>
      <c r="DU34" s="626"/>
      <c r="DV34" s="627"/>
      <c r="DW34" s="630">
        <v>7.4</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183220</v>
      </c>
      <c r="S35" s="626"/>
      <c r="T35" s="626"/>
      <c r="U35" s="626"/>
      <c r="V35" s="626"/>
      <c r="W35" s="626"/>
      <c r="X35" s="626"/>
      <c r="Y35" s="627"/>
      <c r="Z35" s="628">
        <v>2</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857435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158892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60690</v>
      </c>
      <c r="CS35" s="657"/>
      <c r="CT35" s="657"/>
      <c r="CU35" s="657"/>
      <c r="CV35" s="657"/>
      <c r="CW35" s="657"/>
      <c r="CX35" s="657"/>
      <c r="CY35" s="658"/>
      <c r="CZ35" s="659">
        <v>0.7</v>
      </c>
      <c r="DA35" s="660"/>
      <c r="DB35" s="660"/>
      <c r="DC35" s="661"/>
      <c r="DD35" s="634">
        <v>51475</v>
      </c>
      <c r="DE35" s="657"/>
      <c r="DF35" s="657"/>
      <c r="DG35" s="657"/>
      <c r="DH35" s="657"/>
      <c r="DI35" s="657"/>
      <c r="DJ35" s="657"/>
      <c r="DK35" s="658"/>
      <c r="DL35" s="634">
        <v>51475</v>
      </c>
      <c r="DM35" s="657"/>
      <c r="DN35" s="657"/>
      <c r="DO35" s="657"/>
      <c r="DP35" s="657"/>
      <c r="DQ35" s="657"/>
      <c r="DR35" s="657"/>
      <c r="DS35" s="657"/>
      <c r="DT35" s="657"/>
      <c r="DU35" s="657"/>
      <c r="DV35" s="658"/>
      <c r="DW35" s="630">
        <v>1.2</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9346596</v>
      </c>
      <c r="S36" s="698"/>
      <c r="T36" s="698"/>
      <c r="U36" s="698"/>
      <c r="V36" s="698"/>
      <c r="W36" s="698"/>
      <c r="X36" s="698"/>
      <c r="Y36" s="699"/>
      <c r="Z36" s="700">
        <v>100</v>
      </c>
      <c r="AA36" s="700"/>
      <c r="AB36" s="700"/>
      <c r="AC36" s="700"/>
      <c r="AD36" s="701">
        <v>4195246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128176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-65482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1647610</v>
      </c>
      <c r="CS36" s="626"/>
      <c r="CT36" s="626"/>
      <c r="CU36" s="626"/>
      <c r="CV36" s="626"/>
      <c r="CW36" s="626"/>
      <c r="CX36" s="626"/>
      <c r="CY36" s="627"/>
      <c r="CZ36" s="659">
        <v>18.399999999999999</v>
      </c>
      <c r="DA36" s="660"/>
      <c r="DB36" s="660"/>
      <c r="DC36" s="661"/>
      <c r="DD36" s="634">
        <v>515326</v>
      </c>
      <c r="DE36" s="626"/>
      <c r="DF36" s="626"/>
      <c r="DG36" s="626"/>
      <c r="DH36" s="626"/>
      <c r="DI36" s="626"/>
      <c r="DJ36" s="626"/>
      <c r="DK36" s="627"/>
      <c r="DL36" s="634">
        <v>423817</v>
      </c>
      <c r="DM36" s="626"/>
      <c r="DN36" s="626"/>
      <c r="DO36" s="626"/>
      <c r="DP36" s="626"/>
      <c r="DQ36" s="626"/>
      <c r="DR36" s="626"/>
      <c r="DS36" s="626"/>
      <c r="DT36" s="626"/>
      <c r="DU36" s="626"/>
      <c r="DV36" s="627"/>
      <c r="DW36" s="630">
        <v>9.6999999999999993</v>
      </c>
      <c r="DX36" s="655"/>
      <c r="DY36" s="655"/>
      <c r="DZ36" s="655"/>
      <c r="EA36" s="655"/>
      <c r="EB36" s="655"/>
      <c r="EC36" s="656"/>
    </row>
    <row r="37" spans="2:133" ht="11.25" customHeight="1">
      <c r="AQ37" s="704" t="s">
        <v>314</v>
      </c>
      <c r="AR37" s="705"/>
      <c r="AS37" s="705"/>
      <c r="AT37" s="705"/>
      <c r="AU37" s="705"/>
      <c r="AV37" s="705"/>
      <c r="AW37" s="705"/>
      <c r="AX37" s="705"/>
      <c r="AY37" s="706"/>
      <c r="AZ37" s="625">
        <v>5438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2523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335537</v>
      </c>
      <c r="CS37" s="657"/>
      <c r="CT37" s="657"/>
      <c r="CU37" s="657"/>
      <c r="CV37" s="657"/>
      <c r="CW37" s="657"/>
      <c r="CX37" s="657"/>
      <c r="CY37" s="658"/>
      <c r="CZ37" s="659">
        <v>3.7</v>
      </c>
      <c r="DA37" s="660"/>
      <c r="DB37" s="660"/>
      <c r="DC37" s="661"/>
      <c r="DD37" s="634">
        <v>329524</v>
      </c>
      <c r="DE37" s="657"/>
      <c r="DF37" s="657"/>
      <c r="DG37" s="657"/>
      <c r="DH37" s="657"/>
      <c r="DI37" s="657"/>
      <c r="DJ37" s="657"/>
      <c r="DK37" s="658"/>
      <c r="DL37" s="634">
        <v>317753</v>
      </c>
      <c r="DM37" s="657"/>
      <c r="DN37" s="657"/>
      <c r="DO37" s="657"/>
      <c r="DP37" s="657"/>
      <c r="DQ37" s="657"/>
      <c r="DR37" s="657"/>
      <c r="DS37" s="657"/>
      <c r="DT37" s="657"/>
      <c r="DU37" s="657"/>
      <c r="DV37" s="658"/>
      <c r="DW37" s="630">
        <v>7.3</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3876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851997</v>
      </c>
      <c r="CS38" s="626"/>
      <c r="CT38" s="626"/>
      <c r="CU38" s="626"/>
      <c r="CV38" s="626"/>
      <c r="CW38" s="626"/>
      <c r="CX38" s="626"/>
      <c r="CY38" s="627"/>
      <c r="CZ38" s="659">
        <v>9.5</v>
      </c>
      <c r="DA38" s="660"/>
      <c r="DB38" s="660"/>
      <c r="DC38" s="661"/>
      <c r="DD38" s="634">
        <v>703676</v>
      </c>
      <c r="DE38" s="626"/>
      <c r="DF38" s="626"/>
      <c r="DG38" s="626"/>
      <c r="DH38" s="626"/>
      <c r="DI38" s="626"/>
      <c r="DJ38" s="626"/>
      <c r="DK38" s="627"/>
      <c r="DL38" s="634">
        <v>581630</v>
      </c>
      <c r="DM38" s="626"/>
      <c r="DN38" s="626"/>
      <c r="DO38" s="626"/>
      <c r="DP38" s="626"/>
      <c r="DQ38" s="626"/>
      <c r="DR38" s="626"/>
      <c r="DS38" s="626"/>
      <c r="DT38" s="626"/>
      <c r="DU38" s="626"/>
      <c r="DV38" s="627"/>
      <c r="DW38" s="630">
        <v>13.3</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588664</v>
      </c>
      <c r="CS39" s="657"/>
      <c r="CT39" s="657"/>
      <c r="CU39" s="657"/>
      <c r="CV39" s="657"/>
      <c r="CW39" s="657"/>
      <c r="CX39" s="657"/>
      <c r="CY39" s="658"/>
      <c r="CZ39" s="659">
        <v>6.6</v>
      </c>
      <c r="DA39" s="660"/>
      <c r="DB39" s="660"/>
      <c r="DC39" s="661"/>
      <c r="DD39" s="634">
        <v>30000</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214816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151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8196</v>
      </c>
      <c r="CS40" s="626"/>
      <c r="CT40" s="626"/>
      <c r="CU40" s="626"/>
      <c r="CV40" s="626"/>
      <c r="CW40" s="626"/>
      <c r="CX40" s="626"/>
      <c r="CY40" s="627"/>
      <c r="CZ40" s="659">
        <v>0.1</v>
      </c>
      <c r="DA40" s="660"/>
      <c r="DB40" s="660"/>
      <c r="DC40" s="661"/>
      <c r="DD40" s="634">
        <v>300</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509005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362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1224489</v>
      </c>
      <c r="CS42" s="626"/>
      <c r="CT42" s="626"/>
      <c r="CU42" s="626"/>
      <c r="CV42" s="626"/>
      <c r="CW42" s="626"/>
      <c r="CX42" s="626"/>
      <c r="CY42" s="627"/>
      <c r="CZ42" s="659">
        <v>13.7</v>
      </c>
      <c r="DA42" s="708"/>
      <c r="DB42" s="708"/>
      <c r="DC42" s="709"/>
      <c r="DD42" s="634">
        <v>315224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10166</v>
      </c>
      <c r="CS43" s="657"/>
      <c r="CT43" s="657"/>
      <c r="CU43" s="657"/>
      <c r="CV43" s="657"/>
      <c r="CW43" s="657"/>
      <c r="CX43" s="657"/>
      <c r="CY43" s="658"/>
      <c r="CZ43" s="659">
        <v>0.1</v>
      </c>
      <c r="DA43" s="660"/>
      <c r="DB43" s="660"/>
      <c r="DC43" s="661"/>
      <c r="DD43" s="634">
        <v>10166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1111068</v>
      </c>
      <c r="CS44" s="626"/>
      <c r="CT44" s="626"/>
      <c r="CU44" s="626"/>
      <c r="CV44" s="626"/>
      <c r="CW44" s="626"/>
      <c r="CX44" s="626"/>
      <c r="CY44" s="627"/>
      <c r="CZ44" s="659">
        <v>12.4</v>
      </c>
      <c r="DA44" s="708"/>
      <c r="DB44" s="708"/>
      <c r="DC44" s="709"/>
      <c r="DD44" s="634">
        <v>277626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521485</v>
      </c>
      <c r="CS45" s="657"/>
      <c r="CT45" s="657"/>
      <c r="CU45" s="657"/>
      <c r="CV45" s="657"/>
      <c r="CW45" s="657"/>
      <c r="CX45" s="657"/>
      <c r="CY45" s="658"/>
      <c r="CZ45" s="659">
        <v>5.8</v>
      </c>
      <c r="DA45" s="660"/>
      <c r="DB45" s="660"/>
      <c r="DC45" s="661"/>
      <c r="DD45" s="634">
        <v>25663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504276</v>
      </c>
      <c r="CS46" s="626"/>
      <c r="CT46" s="626"/>
      <c r="CU46" s="626"/>
      <c r="CV46" s="626"/>
      <c r="CW46" s="626"/>
      <c r="CX46" s="626"/>
      <c r="CY46" s="627"/>
      <c r="CZ46" s="659">
        <v>5.6</v>
      </c>
      <c r="DA46" s="708"/>
      <c r="DB46" s="708"/>
      <c r="DC46" s="709"/>
      <c r="DD46" s="634">
        <v>196856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113421</v>
      </c>
      <c r="CS47" s="657"/>
      <c r="CT47" s="657"/>
      <c r="CU47" s="657"/>
      <c r="CV47" s="657"/>
      <c r="CW47" s="657"/>
      <c r="CX47" s="657"/>
      <c r="CY47" s="658"/>
      <c r="CZ47" s="659">
        <v>1.3</v>
      </c>
      <c r="DA47" s="660"/>
      <c r="DB47" s="660"/>
      <c r="DC47" s="661"/>
      <c r="DD47" s="634">
        <v>37598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8948812</v>
      </c>
      <c r="CS49" s="693"/>
      <c r="CT49" s="693"/>
      <c r="CU49" s="693"/>
      <c r="CV49" s="693"/>
      <c r="CW49" s="693"/>
      <c r="CX49" s="693"/>
      <c r="CY49" s="720"/>
      <c r="CZ49" s="721">
        <v>100</v>
      </c>
      <c r="DA49" s="722"/>
      <c r="DB49" s="722"/>
      <c r="DC49" s="723"/>
      <c r="DD49" s="724">
        <v>4425981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9359</v>
      </c>
      <c r="R7" s="755"/>
      <c r="S7" s="755"/>
      <c r="T7" s="755"/>
      <c r="U7" s="755"/>
      <c r="V7" s="755">
        <v>8961</v>
      </c>
      <c r="W7" s="755"/>
      <c r="X7" s="755"/>
      <c r="Y7" s="755"/>
      <c r="Z7" s="755"/>
      <c r="AA7" s="755">
        <v>398</v>
      </c>
      <c r="AB7" s="755"/>
      <c r="AC7" s="755"/>
      <c r="AD7" s="755"/>
      <c r="AE7" s="756"/>
      <c r="AF7" s="757">
        <v>348</v>
      </c>
      <c r="AG7" s="758"/>
      <c r="AH7" s="758"/>
      <c r="AI7" s="758"/>
      <c r="AJ7" s="759"/>
      <c r="AK7" s="794">
        <v>362</v>
      </c>
      <c r="AL7" s="795"/>
      <c r="AM7" s="795"/>
      <c r="AN7" s="795"/>
      <c r="AO7" s="795"/>
      <c r="AP7" s="795">
        <v>7756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534</v>
      </c>
      <c r="BT7" s="799"/>
      <c r="BU7" s="799"/>
      <c r="BV7" s="799"/>
      <c r="BW7" s="799"/>
      <c r="BX7" s="799"/>
      <c r="BY7" s="799"/>
      <c r="BZ7" s="799"/>
      <c r="CA7" s="799"/>
      <c r="CB7" s="799"/>
      <c r="CC7" s="799"/>
      <c r="CD7" s="799"/>
      <c r="CE7" s="799"/>
      <c r="CF7" s="799"/>
      <c r="CG7" s="800"/>
      <c r="CH7" s="791">
        <v>-1</v>
      </c>
      <c r="CI7" s="792"/>
      <c r="CJ7" s="792"/>
      <c r="CK7" s="792"/>
      <c r="CL7" s="793"/>
      <c r="CM7" s="791">
        <v>99</v>
      </c>
      <c r="CN7" s="792"/>
      <c r="CO7" s="792"/>
      <c r="CP7" s="792"/>
      <c r="CQ7" s="793"/>
      <c r="CR7" s="791">
        <v>51</v>
      </c>
      <c r="CS7" s="792"/>
      <c r="CT7" s="792"/>
      <c r="CU7" s="792"/>
      <c r="CV7" s="793"/>
      <c r="CW7" s="791" t="s">
        <v>538</v>
      </c>
      <c r="CX7" s="792"/>
      <c r="CY7" s="792"/>
      <c r="CZ7" s="792"/>
      <c r="DA7" s="793"/>
      <c r="DB7" s="791" t="s">
        <v>539</v>
      </c>
      <c r="DC7" s="792"/>
      <c r="DD7" s="792"/>
      <c r="DE7" s="792"/>
      <c r="DF7" s="793"/>
      <c r="DG7" s="791" t="s">
        <v>536</v>
      </c>
      <c r="DH7" s="792"/>
      <c r="DI7" s="792"/>
      <c r="DJ7" s="792"/>
      <c r="DK7" s="793"/>
      <c r="DL7" s="791" t="s">
        <v>536</v>
      </c>
      <c r="DM7" s="792"/>
      <c r="DN7" s="792"/>
      <c r="DO7" s="792"/>
      <c r="DP7" s="793"/>
      <c r="DQ7" s="791" t="s">
        <v>537</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f>Q7</f>
        <v>9359</v>
      </c>
      <c r="R23" s="814"/>
      <c r="S23" s="814"/>
      <c r="T23" s="814"/>
      <c r="U23" s="814"/>
      <c r="V23" s="814">
        <f>V7</f>
        <v>8961</v>
      </c>
      <c r="W23" s="814"/>
      <c r="X23" s="814"/>
      <c r="Y23" s="814"/>
      <c r="Z23" s="814"/>
      <c r="AA23" s="814">
        <f>AA7</f>
        <v>398</v>
      </c>
      <c r="AB23" s="814"/>
      <c r="AC23" s="814"/>
      <c r="AD23" s="814"/>
      <c r="AE23" s="815"/>
      <c r="AF23" s="816">
        <v>348</v>
      </c>
      <c r="AG23" s="814"/>
      <c r="AH23" s="814"/>
      <c r="AI23" s="814"/>
      <c r="AJ23" s="817"/>
      <c r="AK23" s="818"/>
      <c r="AL23" s="819"/>
      <c r="AM23" s="819"/>
      <c r="AN23" s="819"/>
      <c r="AO23" s="819"/>
      <c r="AP23" s="814">
        <f>AP7</f>
        <v>7756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2542</v>
      </c>
      <c r="R28" s="843"/>
      <c r="S28" s="843"/>
      <c r="T28" s="843"/>
      <c r="U28" s="843"/>
      <c r="V28" s="843">
        <v>2384</v>
      </c>
      <c r="W28" s="843"/>
      <c r="X28" s="843"/>
      <c r="Y28" s="843"/>
      <c r="Z28" s="843"/>
      <c r="AA28" s="843">
        <v>159</v>
      </c>
      <c r="AB28" s="843"/>
      <c r="AC28" s="843"/>
      <c r="AD28" s="843"/>
      <c r="AE28" s="844"/>
      <c r="AF28" s="845">
        <v>159</v>
      </c>
      <c r="AG28" s="843"/>
      <c r="AH28" s="843"/>
      <c r="AI28" s="843"/>
      <c r="AJ28" s="846"/>
      <c r="AK28" s="847">
        <v>215</v>
      </c>
      <c r="AL28" s="838"/>
      <c r="AM28" s="838"/>
      <c r="AN28" s="838"/>
      <c r="AO28" s="838"/>
      <c r="AP28" s="838" t="s">
        <v>535</v>
      </c>
      <c r="AQ28" s="838"/>
      <c r="AR28" s="838"/>
      <c r="AS28" s="838"/>
      <c r="AT28" s="838"/>
      <c r="AU28" s="838" t="s">
        <v>535</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1795</v>
      </c>
      <c r="R29" s="779"/>
      <c r="S29" s="779"/>
      <c r="T29" s="779"/>
      <c r="U29" s="779"/>
      <c r="V29" s="779">
        <v>1680</v>
      </c>
      <c r="W29" s="779"/>
      <c r="X29" s="779"/>
      <c r="Y29" s="779"/>
      <c r="Z29" s="779"/>
      <c r="AA29" s="779">
        <v>115</v>
      </c>
      <c r="AB29" s="779"/>
      <c r="AC29" s="779"/>
      <c r="AD29" s="779"/>
      <c r="AE29" s="780"/>
      <c r="AF29" s="781">
        <v>115</v>
      </c>
      <c r="AG29" s="782"/>
      <c r="AH29" s="782"/>
      <c r="AI29" s="782"/>
      <c r="AJ29" s="783"/>
      <c r="AK29" s="850">
        <v>233</v>
      </c>
      <c r="AL29" s="851"/>
      <c r="AM29" s="851"/>
      <c r="AN29" s="851"/>
      <c r="AO29" s="851"/>
      <c r="AP29" s="851" t="s">
        <v>535</v>
      </c>
      <c r="AQ29" s="851"/>
      <c r="AR29" s="851"/>
      <c r="AS29" s="851"/>
      <c r="AT29" s="851"/>
      <c r="AU29" s="851" t="s">
        <v>535</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173</v>
      </c>
      <c r="R30" s="779"/>
      <c r="S30" s="779"/>
      <c r="T30" s="779"/>
      <c r="U30" s="779"/>
      <c r="V30" s="779">
        <v>169</v>
      </c>
      <c r="W30" s="779"/>
      <c r="X30" s="779"/>
      <c r="Y30" s="779"/>
      <c r="Z30" s="779"/>
      <c r="AA30" s="779">
        <v>4</v>
      </c>
      <c r="AB30" s="779"/>
      <c r="AC30" s="779"/>
      <c r="AD30" s="779"/>
      <c r="AE30" s="780"/>
      <c r="AF30" s="781">
        <v>4</v>
      </c>
      <c r="AG30" s="782"/>
      <c r="AH30" s="782"/>
      <c r="AI30" s="782"/>
      <c r="AJ30" s="783"/>
      <c r="AK30" s="850">
        <v>276</v>
      </c>
      <c r="AL30" s="851"/>
      <c r="AM30" s="851"/>
      <c r="AN30" s="851"/>
      <c r="AO30" s="851"/>
      <c r="AP30" s="851" t="s">
        <v>535</v>
      </c>
      <c r="AQ30" s="851"/>
      <c r="AR30" s="851"/>
      <c r="AS30" s="851"/>
      <c r="AT30" s="851"/>
      <c r="AU30" s="851" t="s">
        <v>535</v>
      </c>
      <c r="AV30" s="851"/>
      <c r="AW30" s="851"/>
      <c r="AX30" s="851"/>
      <c r="AY30" s="851"/>
      <c r="AZ30" s="852" t="s">
        <v>535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229</v>
      </c>
      <c r="R31" s="779"/>
      <c r="S31" s="779"/>
      <c r="T31" s="779"/>
      <c r="U31" s="779"/>
      <c r="V31" s="779">
        <v>189</v>
      </c>
      <c r="W31" s="779"/>
      <c r="X31" s="779"/>
      <c r="Y31" s="779"/>
      <c r="Z31" s="779"/>
      <c r="AA31" s="779">
        <v>39</v>
      </c>
      <c r="AB31" s="779"/>
      <c r="AC31" s="779"/>
      <c r="AD31" s="779"/>
      <c r="AE31" s="780"/>
      <c r="AF31" s="781">
        <v>573</v>
      </c>
      <c r="AG31" s="782"/>
      <c r="AH31" s="782"/>
      <c r="AI31" s="782"/>
      <c r="AJ31" s="783"/>
      <c r="AK31" s="850">
        <v>5</v>
      </c>
      <c r="AL31" s="851"/>
      <c r="AM31" s="851"/>
      <c r="AN31" s="851"/>
      <c r="AO31" s="851"/>
      <c r="AP31" s="851">
        <v>112</v>
      </c>
      <c r="AQ31" s="851"/>
      <c r="AR31" s="851"/>
      <c r="AS31" s="851"/>
      <c r="AT31" s="851"/>
      <c r="AU31" s="851">
        <v>15</v>
      </c>
      <c r="AV31" s="851"/>
      <c r="AW31" s="851"/>
      <c r="AX31" s="851"/>
      <c r="AY31" s="851"/>
      <c r="AZ31" s="852" t="s">
        <v>535</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213</v>
      </c>
      <c r="R32" s="779"/>
      <c r="S32" s="779"/>
      <c r="T32" s="779"/>
      <c r="U32" s="779"/>
      <c r="V32" s="779">
        <v>209</v>
      </c>
      <c r="W32" s="779"/>
      <c r="X32" s="779"/>
      <c r="Y32" s="779"/>
      <c r="Z32" s="779"/>
      <c r="AA32" s="779">
        <v>4</v>
      </c>
      <c r="AB32" s="779"/>
      <c r="AC32" s="779"/>
      <c r="AD32" s="779"/>
      <c r="AE32" s="780"/>
      <c r="AF32" s="781">
        <v>4</v>
      </c>
      <c r="AG32" s="782"/>
      <c r="AH32" s="782"/>
      <c r="AI32" s="782"/>
      <c r="AJ32" s="783"/>
      <c r="AK32" s="850">
        <v>128</v>
      </c>
      <c r="AL32" s="851"/>
      <c r="AM32" s="851"/>
      <c r="AN32" s="851"/>
      <c r="AO32" s="851"/>
      <c r="AP32" s="851">
        <v>1676</v>
      </c>
      <c r="AQ32" s="851"/>
      <c r="AR32" s="851"/>
      <c r="AS32" s="851"/>
      <c r="AT32" s="851"/>
      <c r="AU32" s="851">
        <v>1604</v>
      </c>
      <c r="AV32" s="851"/>
      <c r="AW32" s="851"/>
      <c r="AX32" s="851"/>
      <c r="AY32" s="851"/>
      <c r="AZ32" s="852" t="s">
        <v>535</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854</v>
      </c>
      <c r="AG63" s="862"/>
      <c r="AH63" s="862"/>
      <c r="AI63" s="862"/>
      <c r="AJ63" s="863"/>
      <c r="AK63" s="864"/>
      <c r="AL63" s="859"/>
      <c r="AM63" s="859"/>
      <c r="AN63" s="859"/>
      <c r="AO63" s="859"/>
      <c r="AP63" s="862">
        <v>1788</v>
      </c>
      <c r="AQ63" s="862"/>
      <c r="AR63" s="862"/>
      <c r="AS63" s="862"/>
      <c r="AT63" s="862"/>
      <c r="AU63" s="862">
        <v>1619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535</v>
      </c>
      <c r="AQ68" s="886"/>
      <c r="AR68" s="886"/>
      <c r="AS68" s="886"/>
      <c r="AT68" s="886"/>
      <c r="AU68" s="886" t="s">
        <v>535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1091</v>
      </c>
      <c r="R69" s="851"/>
      <c r="S69" s="851"/>
      <c r="T69" s="851"/>
      <c r="U69" s="851"/>
      <c r="V69" s="851">
        <v>1056</v>
      </c>
      <c r="W69" s="851"/>
      <c r="X69" s="851"/>
      <c r="Y69" s="851"/>
      <c r="Z69" s="851"/>
      <c r="AA69" s="851">
        <v>36</v>
      </c>
      <c r="AB69" s="851"/>
      <c r="AC69" s="851"/>
      <c r="AD69" s="851"/>
      <c r="AE69" s="851"/>
      <c r="AF69" s="851">
        <v>36</v>
      </c>
      <c r="AG69" s="851"/>
      <c r="AH69" s="851"/>
      <c r="AI69" s="851"/>
      <c r="AJ69" s="851"/>
      <c r="AK69" s="851">
        <v>10</v>
      </c>
      <c r="AL69" s="851"/>
      <c r="AM69" s="851"/>
      <c r="AN69" s="851"/>
      <c r="AO69" s="851"/>
      <c r="AP69" s="851">
        <v>313</v>
      </c>
      <c r="AQ69" s="851"/>
      <c r="AR69" s="851"/>
      <c r="AS69" s="851"/>
      <c r="AT69" s="851"/>
      <c r="AU69" s="851">
        <v>62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422</v>
      </c>
      <c r="R70" s="851"/>
      <c r="S70" s="851"/>
      <c r="T70" s="851"/>
      <c r="U70" s="851"/>
      <c r="V70" s="851">
        <v>369</v>
      </c>
      <c r="W70" s="851"/>
      <c r="X70" s="851"/>
      <c r="Y70" s="851"/>
      <c r="Z70" s="851"/>
      <c r="AA70" s="851">
        <v>53</v>
      </c>
      <c r="AB70" s="851"/>
      <c r="AC70" s="851"/>
      <c r="AD70" s="851"/>
      <c r="AE70" s="851"/>
      <c r="AF70" s="851">
        <v>53</v>
      </c>
      <c r="AG70" s="851"/>
      <c r="AH70" s="851"/>
      <c r="AI70" s="851"/>
      <c r="AJ70" s="851"/>
      <c r="AK70" s="851" t="s">
        <v>535</v>
      </c>
      <c r="AL70" s="851"/>
      <c r="AM70" s="851"/>
      <c r="AN70" s="851"/>
      <c r="AO70" s="851"/>
      <c r="AP70" s="851" t="s">
        <v>535</v>
      </c>
      <c r="AQ70" s="851"/>
      <c r="AR70" s="851"/>
      <c r="AS70" s="851"/>
      <c r="AT70" s="851"/>
      <c r="AU70" s="851" t="s">
        <v>535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140</v>
      </c>
      <c r="R71" s="851"/>
      <c r="S71" s="851"/>
      <c r="T71" s="851"/>
      <c r="U71" s="851"/>
      <c r="V71" s="851">
        <v>137</v>
      </c>
      <c r="W71" s="851"/>
      <c r="X71" s="851"/>
      <c r="Y71" s="851"/>
      <c r="Z71" s="851"/>
      <c r="AA71" s="851">
        <v>3</v>
      </c>
      <c r="AB71" s="851"/>
      <c r="AC71" s="851"/>
      <c r="AD71" s="851"/>
      <c r="AE71" s="851"/>
      <c r="AF71" s="851">
        <v>3</v>
      </c>
      <c r="AG71" s="851"/>
      <c r="AH71" s="851"/>
      <c r="AI71" s="851"/>
      <c r="AJ71" s="851"/>
      <c r="AK71" s="851" t="s">
        <v>535</v>
      </c>
      <c r="AL71" s="851"/>
      <c r="AM71" s="851"/>
      <c r="AN71" s="851"/>
      <c r="AO71" s="851"/>
      <c r="AP71" s="851" t="s">
        <v>535</v>
      </c>
      <c r="AQ71" s="851"/>
      <c r="AR71" s="851"/>
      <c r="AS71" s="851"/>
      <c r="AT71" s="851"/>
      <c r="AU71" s="851" t="s">
        <v>535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1973</v>
      </c>
      <c r="R72" s="851"/>
      <c r="S72" s="851"/>
      <c r="T72" s="851"/>
      <c r="U72" s="851"/>
      <c r="V72" s="851">
        <v>1969</v>
      </c>
      <c r="W72" s="851"/>
      <c r="X72" s="851"/>
      <c r="Y72" s="851"/>
      <c r="Z72" s="851"/>
      <c r="AA72" s="851">
        <v>4</v>
      </c>
      <c r="AB72" s="851"/>
      <c r="AC72" s="851"/>
      <c r="AD72" s="851"/>
      <c r="AE72" s="851"/>
      <c r="AF72" s="851">
        <v>4</v>
      </c>
      <c r="AG72" s="851"/>
      <c r="AH72" s="851"/>
      <c r="AI72" s="851"/>
      <c r="AJ72" s="851"/>
      <c r="AK72" s="851">
        <v>0</v>
      </c>
      <c r="AL72" s="851"/>
      <c r="AM72" s="851"/>
      <c r="AN72" s="851"/>
      <c r="AO72" s="851"/>
      <c r="AP72" s="851" t="s">
        <v>535</v>
      </c>
      <c r="AQ72" s="851"/>
      <c r="AR72" s="851"/>
      <c r="AS72" s="851"/>
      <c r="AT72" s="851"/>
      <c r="AU72" s="851" t="s">
        <v>535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277097</v>
      </c>
      <c r="R73" s="851"/>
      <c r="S73" s="851"/>
      <c r="T73" s="851"/>
      <c r="U73" s="851"/>
      <c r="V73" s="851">
        <v>265172</v>
      </c>
      <c r="W73" s="851"/>
      <c r="X73" s="851"/>
      <c r="Y73" s="851"/>
      <c r="Z73" s="851"/>
      <c r="AA73" s="851">
        <v>11924</v>
      </c>
      <c r="AB73" s="851"/>
      <c r="AC73" s="851"/>
      <c r="AD73" s="851"/>
      <c r="AE73" s="851"/>
      <c r="AF73" s="851">
        <v>11924</v>
      </c>
      <c r="AG73" s="851"/>
      <c r="AH73" s="851"/>
      <c r="AI73" s="851"/>
      <c r="AJ73" s="851"/>
      <c r="AK73" s="851">
        <v>1891</v>
      </c>
      <c r="AL73" s="851"/>
      <c r="AM73" s="851"/>
      <c r="AN73" s="851"/>
      <c r="AO73" s="851"/>
      <c r="AP73" s="851" t="s">
        <v>535</v>
      </c>
      <c r="AQ73" s="851"/>
      <c r="AR73" s="851"/>
      <c r="AS73" s="851"/>
      <c r="AT73" s="851"/>
      <c r="AU73" s="851" t="s">
        <v>535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13465</v>
      </c>
      <c r="AG88" s="862"/>
      <c r="AH88" s="862"/>
      <c r="AI88" s="862"/>
      <c r="AJ88" s="862"/>
      <c r="AK88" s="859"/>
      <c r="AL88" s="859"/>
      <c r="AM88" s="859"/>
      <c r="AN88" s="859"/>
      <c r="AO88" s="859"/>
      <c r="AP88" s="862">
        <v>313</v>
      </c>
      <c r="AQ88" s="862"/>
      <c r="AR88" s="862"/>
      <c r="AS88" s="862"/>
      <c r="AT88" s="862"/>
      <c r="AU88" s="862">
        <v>62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CR7</f>
        <v>51</v>
      </c>
      <c r="CS102" s="870"/>
      <c r="CT102" s="870"/>
      <c r="CU102" s="870"/>
      <c r="CV102" s="913"/>
      <c r="CW102" s="912" t="str">
        <f t="shared" ref="CW102" si="0">CW7</f>
        <v>－</v>
      </c>
      <c r="CX102" s="870"/>
      <c r="CY102" s="870"/>
      <c r="CZ102" s="870"/>
      <c r="DA102" s="913"/>
      <c r="DB102" s="912" t="str">
        <f t="shared" ref="DB102" si="1">DB7</f>
        <v>－</v>
      </c>
      <c r="DC102" s="870"/>
      <c r="DD102" s="870"/>
      <c r="DE102" s="870"/>
      <c r="DF102" s="913"/>
      <c r="DG102" s="912" t="str">
        <f t="shared" ref="DG102" si="2">DG7</f>
        <v>－</v>
      </c>
      <c r="DH102" s="870"/>
      <c r="DI102" s="870"/>
      <c r="DJ102" s="870"/>
      <c r="DK102" s="913"/>
      <c r="DL102" s="912" t="str">
        <f t="shared" ref="DL102" si="3">DL7</f>
        <v>－</v>
      </c>
      <c r="DM102" s="870"/>
      <c r="DN102" s="870"/>
      <c r="DO102" s="870"/>
      <c r="DP102" s="913"/>
      <c r="DQ102" s="912" t="str">
        <f t="shared" ref="DQ102" si="4">DQ7</f>
        <v>－</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921925</v>
      </c>
      <c r="AB110" s="922"/>
      <c r="AC110" s="922"/>
      <c r="AD110" s="922"/>
      <c r="AE110" s="923"/>
      <c r="AF110" s="924">
        <v>986051</v>
      </c>
      <c r="AG110" s="922"/>
      <c r="AH110" s="922"/>
      <c r="AI110" s="922"/>
      <c r="AJ110" s="923"/>
      <c r="AK110" s="924">
        <v>981882</v>
      </c>
      <c r="AL110" s="922"/>
      <c r="AM110" s="922"/>
      <c r="AN110" s="922"/>
      <c r="AO110" s="923"/>
      <c r="AP110" s="925">
        <v>26.7</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8317335</v>
      </c>
      <c r="BR110" s="957"/>
      <c r="BS110" s="957"/>
      <c r="BT110" s="957"/>
      <c r="BU110" s="957"/>
      <c r="BV110" s="957">
        <v>8039839</v>
      </c>
      <c r="BW110" s="957"/>
      <c r="BX110" s="957"/>
      <c r="BY110" s="957"/>
      <c r="BZ110" s="957"/>
      <c r="CA110" s="957">
        <v>7755505</v>
      </c>
      <c r="CB110" s="957"/>
      <c r="CC110" s="957"/>
      <c r="CD110" s="957"/>
      <c r="CE110" s="957"/>
      <c r="CF110" s="971">
        <v>211.3</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v>389149</v>
      </c>
      <c r="DR110" s="957"/>
      <c r="DS110" s="957"/>
      <c r="DT110" s="957"/>
      <c r="DU110" s="957"/>
      <c r="DV110" s="958">
        <v>10.6</v>
      </c>
      <c r="DW110" s="958"/>
      <c r="DX110" s="958"/>
      <c r="DY110" s="958"/>
      <c r="DZ110" s="959"/>
    </row>
    <row r="111" spans="1:131" s="199"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v>239528</v>
      </c>
      <c r="BW111" s="950"/>
      <c r="BX111" s="950"/>
      <c r="BY111" s="950"/>
      <c r="BZ111" s="950"/>
      <c r="CA111" s="950">
        <v>567679</v>
      </c>
      <c r="CB111" s="950"/>
      <c r="CC111" s="950"/>
      <c r="CD111" s="950"/>
      <c r="CE111" s="950"/>
      <c r="CF111" s="944">
        <v>15.5</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1742047</v>
      </c>
      <c r="BR112" s="950"/>
      <c r="BS112" s="950"/>
      <c r="BT112" s="950"/>
      <c r="BU112" s="950"/>
      <c r="BV112" s="950">
        <v>1676749</v>
      </c>
      <c r="BW112" s="950"/>
      <c r="BX112" s="950"/>
      <c r="BY112" s="950"/>
      <c r="BZ112" s="950"/>
      <c r="CA112" s="950">
        <v>1673089</v>
      </c>
      <c r="CB112" s="950"/>
      <c r="CC112" s="950"/>
      <c r="CD112" s="950"/>
      <c r="CE112" s="950"/>
      <c r="CF112" s="944">
        <v>45.6</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94880</v>
      </c>
      <c r="AB113" s="964"/>
      <c r="AC113" s="964"/>
      <c r="AD113" s="964"/>
      <c r="AE113" s="965"/>
      <c r="AF113" s="966">
        <v>99547</v>
      </c>
      <c r="AG113" s="964"/>
      <c r="AH113" s="964"/>
      <c r="AI113" s="964"/>
      <c r="AJ113" s="965"/>
      <c r="AK113" s="966">
        <v>106392</v>
      </c>
      <c r="AL113" s="964"/>
      <c r="AM113" s="964"/>
      <c r="AN113" s="964"/>
      <c r="AO113" s="965"/>
      <c r="AP113" s="967">
        <v>2.9</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66061</v>
      </c>
      <c r="BR113" s="950"/>
      <c r="BS113" s="950"/>
      <c r="BT113" s="950"/>
      <c r="BU113" s="950"/>
      <c r="BV113" s="950">
        <v>69116</v>
      </c>
      <c r="BW113" s="950"/>
      <c r="BX113" s="950"/>
      <c r="BY113" s="950"/>
      <c r="BZ113" s="950"/>
      <c r="CA113" s="950">
        <v>62248</v>
      </c>
      <c r="CB113" s="950"/>
      <c r="CC113" s="950"/>
      <c r="CD113" s="950"/>
      <c r="CE113" s="950"/>
      <c r="CF113" s="944">
        <v>1.7</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v>239528</v>
      </c>
      <c r="DM113" s="989"/>
      <c r="DN113" s="989"/>
      <c r="DO113" s="989"/>
      <c r="DP113" s="990"/>
      <c r="DQ113" s="991">
        <v>178530</v>
      </c>
      <c r="DR113" s="989"/>
      <c r="DS113" s="989"/>
      <c r="DT113" s="989"/>
      <c r="DU113" s="990"/>
      <c r="DV113" s="992">
        <v>4.9000000000000004</v>
      </c>
      <c r="DW113" s="993"/>
      <c r="DX113" s="993"/>
      <c r="DY113" s="993"/>
      <c r="DZ113" s="994"/>
    </row>
    <row r="114" spans="1:130" s="199"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2396</v>
      </c>
      <c r="AB114" s="989"/>
      <c r="AC114" s="989"/>
      <c r="AD114" s="989"/>
      <c r="AE114" s="990"/>
      <c r="AF114" s="991">
        <v>2375</v>
      </c>
      <c r="AG114" s="989"/>
      <c r="AH114" s="989"/>
      <c r="AI114" s="989"/>
      <c r="AJ114" s="990"/>
      <c r="AK114" s="991">
        <v>10181</v>
      </c>
      <c r="AL114" s="989"/>
      <c r="AM114" s="989"/>
      <c r="AN114" s="989"/>
      <c r="AO114" s="990"/>
      <c r="AP114" s="992">
        <v>0.3</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1139787</v>
      </c>
      <c r="BR114" s="950"/>
      <c r="BS114" s="950"/>
      <c r="BT114" s="950"/>
      <c r="BU114" s="950"/>
      <c r="BV114" s="950">
        <v>1036199</v>
      </c>
      <c r="BW114" s="950"/>
      <c r="BX114" s="950"/>
      <c r="BY114" s="950"/>
      <c r="BZ114" s="950"/>
      <c r="CA114" s="950">
        <v>981080</v>
      </c>
      <c r="CB114" s="950"/>
      <c r="CC114" s="950"/>
      <c r="CD114" s="950"/>
      <c r="CE114" s="950"/>
      <c r="CF114" s="944">
        <v>26.7</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v>60997</v>
      </c>
      <c r="AG115" s="964"/>
      <c r="AH115" s="964"/>
      <c r="AI115" s="964"/>
      <c r="AJ115" s="965"/>
      <c r="AK115" s="966">
        <v>60997</v>
      </c>
      <c r="AL115" s="964"/>
      <c r="AM115" s="964"/>
      <c r="AN115" s="964"/>
      <c r="AO115" s="965"/>
      <c r="AP115" s="967">
        <v>1.7</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1019201</v>
      </c>
      <c r="AB117" s="1007"/>
      <c r="AC117" s="1007"/>
      <c r="AD117" s="1007"/>
      <c r="AE117" s="1008"/>
      <c r="AF117" s="1009">
        <v>1148970</v>
      </c>
      <c r="AG117" s="1007"/>
      <c r="AH117" s="1007"/>
      <c r="AI117" s="1007"/>
      <c r="AJ117" s="1008"/>
      <c r="AK117" s="1009">
        <v>1159452</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431</v>
      </c>
      <c r="BP119" s="1036"/>
      <c r="BQ119" s="1027">
        <v>11265230</v>
      </c>
      <c r="BR119" s="1028"/>
      <c r="BS119" s="1028"/>
      <c r="BT119" s="1028"/>
      <c r="BU119" s="1028"/>
      <c r="BV119" s="1028">
        <v>11061431</v>
      </c>
      <c r="BW119" s="1028"/>
      <c r="BX119" s="1028"/>
      <c r="BY119" s="1028"/>
      <c r="BZ119" s="1028"/>
      <c r="CA119" s="1028">
        <v>11039601</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433</v>
      </c>
      <c r="DH119" s="1014"/>
      <c r="DI119" s="1014"/>
      <c r="DJ119" s="1014"/>
      <c r="DK119" s="1015"/>
      <c r="DL119" s="1013" t="s">
        <v>433</v>
      </c>
      <c r="DM119" s="1014"/>
      <c r="DN119" s="1014"/>
      <c r="DO119" s="1014"/>
      <c r="DP119" s="1015"/>
      <c r="DQ119" s="1013" t="s">
        <v>433</v>
      </c>
      <c r="DR119" s="1014"/>
      <c r="DS119" s="1014"/>
      <c r="DT119" s="1014"/>
      <c r="DU119" s="1015"/>
      <c r="DV119" s="1016" t="s">
        <v>433</v>
      </c>
      <c r="DW119" s="1017"/>
      <c r="DX119" s="1017"/>
      <c r="DY119" s="1017"/>
      <c r="DZ119" s="1018"/>
    </row>
    <row r="120" spans="1:130" s="199" customFormat="1" ht="26.25" customHeight="1">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433</v>
      </c>
      <c r="AB120" s="989"/>
      <c r="AC120" s="989"/>
      <c r="AD120" s="989"/>
      <c r="AE120" s="990"/>
      <c r="AF120" s="991" t="s">
        <v>433</v>
      </c>
      <c r="AG120" s="989"/>
      <c r="AH120" s="989"/>
      <c r="AI120" s="989"/>
      <c r="AJ120" s="990"/>
      <c r="AK120" s="991" t="s">
        <v>433</v>
      </c>
      <c r="AL120" s="989"/>
      <c r="AM120" s="989"/>
      <c r="AN120" s="989"/>
      <c r="AO120" s="990"/>
      <c r="AP120" s="992" t="s">
        <v>433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2366428</v>
      </c>
      <c r="BR120" s="957"/>
      <c r="BS120" s="957"/>
      <c r="BT120" s="957"/>
      <c r="BU120" s="957"/>
      <c r="BV120" s="957">
        <v>3467312</v>
      </c>
      <c r="BW120" s="957"/>
      <c r="BX120" s="957"/>
      <c r="BY120" s="957"/>
      <c r="BZ120" s="957"/>
      <c r="CA120" s="957">
        <v>3892236</v>
      </c>
      <c r="CB120" s="957"/>
      <c r="CC120" s="957"/>
      <c r="CD120" s="957"/>
      <c r="CE120" s="957"/>
      <c r="CF120" s="971">
        <v>106</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1719303</v>
      </c>
      <c r="DH120" s="957"/>
      <c r="DI120" s="957"/>
      <c r="DJ120" s="957"/>
      <c r="DK120" s="957"/>
      <c r="DL120" s="957">
        <v>1658479</v>
      </c>
      <c r="DM120" s="957"/>
      <c r="DN120" s="957"/>
      <c r="DO120" s="957"/>
      <c r="DP120" s="957"/>
      <c r="DQ120" s="957">
        <v>1603693</v>
      </c>
      <c r="DR120" s="957"/>
      <c r="DS120" s="957"/>
      <c r="DT120" s="957"/>
      <c r="DU120" s="957"/>
      <c r="DV120" s="958">
        <v>43.7</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433</v>
      </c>
      <c r="AB121" s="989"/>
      <c r="AC121" s="989"/>
      <c r="AD121" s="989"/>
      <c r="AE121" s="990"/>
      <c r="AF121" s="991">
        <v>60997</v>
      </c>
      <c r="AG121" s="989"/>
      <c r="AH121" s="989"/>
      <c r="AI121" s="989"/>
      <c r="AJ121" s="990"/>
      <c r="AK121" s="991">
        <v>60997</v>
      </c>
      <c r="AL121" s="989"/>
      <c r="AM121" s="989"/>
      <c r="AN121" s="989"/>
      <c r="AO121" s="990"/>
      <c r="AP121" s="992">
        <v>1.7</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14660</v>
      </c>
      <c r="BR121" s="950"/>
      <c r="BS121" s="950"/>
      <c r="BT121" s="950"/>
      <c r="BU121" s="950"/>
      <c r="BV121" s="950">
        <v>9897</v>
      </c>
      <c r="BW121" s="950"/>
      <c r="BX121" s="950"/>
      <c r="BY121" s="950"/>
      <c r="BZ121" s="950"/>
      <c r="CA121" s="950">
        <v>205873</v>
      </c>
      <c r="CB121" s="950"/>
      <c r="CC121" s="950"/>
      <c r="CD121" s="950"/>
      <c r="CE121" s="950"/>
      <c r="CF121" s="944">
        <v>5.6</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22744</v>
      </c>
      <c r="DH121" s="950"/>
      <c r="DI121" s="950"/>
      <c r="DJ121" s="950"/>
      <c r="DK121" s="950"/>
      <c r="DL121" s="950">
        <v>18270</v>
      </c>
      <c r="DM121" s="950"/>
      <c r="DN121" s="950"/>
      <c r="DO121" s="950"/>
      <c r="DP121" s="950"/>
      <c r="DQ121" s="950">
        <v>14610</v>
      </c>
      <c r="DR121" s="950"/>
      <c r="DS121" s="950"/>
      <c r="DT121" s="950"/>
      <c r="DU121" s="950"/>
      <c r="DV121" s="951">
        <v>0.4</v>
      </c>
      <c r="DW121" s="951"/>
      <c r="DX121" s="951"/>
      <c r="DY121" s="951"/>
      <c r="DZ121" s="952"/>
    </row>
    <row r="122" spans="1:130" s="199" customFormat="1" ht="26.25" customHeight="1">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433</v>
      </c>
      <c r="AB122" s="989"/>
      <c r="AC122" s="989"/>
      <c r="AD122" s="989"/>
      <c r="AE122" s="990"/>
      <c r="AF122" s="991" t="s">
        <v>433</v>
      </c>
      <c r="AG122" s="989"/>
      <c r="AH122" s="989"/>
      <c r="AI122" s="989"/>
      <c r="AJ122" s="990"/>
      <c r="AK122" s="991" t="s">
        <v>433</v>
      </c>
      <c r="AL122" s="989"/>
      <c r="AM122" s="989"/>
      <c r="AN122" s="989"/>
      <c r="AO122" s="990"/>
      <c r="AP122" s="992" t="s">
        <v>433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7411652</v>
      </c>
      <c r="BR122" s="1028"/>
      <c r="BS122" s="1028"/>
      <c r="BT122" s="1028"/>
      <c r="BU122" s="1028"/>
      <c r="BV122" s="1028">
        <v>7279224</v>
      </c>
      <c r="BW122" s="1028"/>
      <c r="BX122" s="1028"/>
      <c r="BY122" s="1028"/>
      <c r="BZ122" s="1028"/>
      <c r="CA122" s="1028">
        <v>7196452</v>
      </c>
      <c r="CB122" s="1028"/>
      <c r="CC122" s="1028"/>
      <c r="CD122" s="1028"/>
      <c r="CE122" s="1028"/>
      <c r="CF122" s="1048">
        <v>196</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433</v>
      </c>
      <c r="DH122" s="950"/>
      <c r="DI122" s="950"/>
      <c r="DJ122" s="950"/>
      <c r="DK122" s="950"/>
      <c r="DL122" s="950" t="s">
        <v>433</v>
      </c>
      <c r="DM122" s="950"/>
      <c r="DN122" s="950"/>
      <c r="DO122" s="950"/>
      <c r="DP122" s="950"/>
      <c r="DQ122" s="950" t="s">
        <v>433</v>
      </c>
      <c r="DR122" s="950"/>
      <c r="DS122" s="950"/>
      <c r="DT122" s="950"/>
      <c r="DU122" s="950"/>
      <c r="DV122" s="951" t="s">
        <v>433</v>
      </c>
      <c r="DW122" s="951"/>
      <c r="DX122" s="951"/>
      <c r="DY122" s="951"/>
      <c r="DZ122" s="952"/>
    </row>
    <row r="123" spans="1:130" s="199" customFormat="1" ht="26.25" customHeight="1">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433</v>
      </c>
      <c r="AB123" s="989"/>
      <c r="AC123" s="989"/>
      <c r="AD123" s="989"/>
      <c r="AE123" s="990"/>
      <c r="AF123" s="991" t="s">
        <v>433</v>
      </c>
      <c r="AG123" s="989"/>
      <c r="AH123" s="989"/>
      <c r="AI123" s="989"/>
      <c r="AJ123" s="990"/>
      <c r="AK123" s="991" t="s">
        <v>433</v>
      </c>
      <c r="AL123" s="989"/>
      <c r="AM123" s="989"/>
      <c r="AN123" s="989"/>
      <c r="AO123" s="990"/>
      <c r="AP123" s="992" t="s">
        <v>433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9792740</v>
      </c>
      <c r="BR123" s="1096"/>
      <c r="BS123" s="1096"/>
      <c r="BT123" s="1096"/>
      <c r="BU123" s="1096"/>
      <c r="BV123" s="1096">
        <v>10756433</v>
      </c>
      <c r="BW123" s="1096"/>
      <c r="BX123" s="1096"/>
      <c r="BY123" s="1096"/>
      <c r="BZ123" s="1096"/>
      <c r="CA123" s="1096">
        <v>11294561</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433</v>
      </c>
      <c r="DH123" s="989"/>
      <c r="DI123" s="989"/>
      <c r="DJ123" s="989"/>
      <c r="DK123" s="990"/>
      <c r="DL123" s="991" t="s">
        <v>433</v>
      </c>
      <c r="DM123" s="989"/>
      <c r="DN123" s="989"/>
      <c r="DO123" s="989"/>
      <c r="DP123" s="990"/>
      <c r="DQ123" s="991" t="s">
        <v>433</v>
      </c>
      <c r="DR123" s="989"/>
      <c r="DS123" s="989"/>
      <c r="DT123" s="989"/>
      <c r="DU123" s="990"/>
      <c r="DV123" s="992" t="s">
        <v>433</v>
      </c>
      <c r="DW123" s="993"/>
      <c r="DX123" s="993"/>
      <c r="DY123" s="993"/>
      <c r="DZ123" s="994"/>
    </row>
    <row r="124" spans="1:130" s="199" customFormat="1" ht="26.25" customHeight="1" thickBot="1">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433</v>
      </c>
      <c r="AB124" s="989"/>
      <c r="AC124" s="989"/>
      <c r="AD124" s="989"/>
      <c r="AE124" s="990"/>
      <c r="AF124" s="991" t="s">
        <v>433</v>
      </c>
      <c r="AG124" s="989"/>
      <c r="AH124" s="989"/>
      <c r="AI124" s="989"/>
      <c r="AJ124" s="990"/>
      <c r="AK124" s="991" t="s">
        <v>433</v>
      </c>
      <c r="AL124" s="989"/>
      <c r="AM124" s="989"/>
      <c r="AN124" s="989"/>
      <c r="AO124" s="990"/>
      <c r="AP124" s="992" t="s">
        <v>433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40.9</v>
      </c>
      <c r="BR124" s="1058"/>
      <c r="BS124" s="1058"/>
      <c r="BT124" s="1058"/>
      <c r="BU124" s="1058"/>
      <c r="BV124" s="1058">
        <v>8.1999999999999993</v>
      </c>
      <c r="BW124" s="1058"/>
      <c r="BX124" s="1058"/>
      <c r="BY124" s="1058"/>
      <c r="BZ124" s="1058"/>
      <c r="CA124" s="1058" t="s">
        <v>433</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7114</v>
      </c>
      <c r="AB128" s="1078"/>
      <c r="AC128" s="1078"/>
      <c r="AD128" s="1078"/>
      <c r="AE128" s="1079"/>
      <c r="AF128" s="1080">
        <v>7114</v>
      </c>
      <c r="AG128" s="1078"/>
      <c r="AH128" s="1078"/>
      <c r="AI128" s="1078"/>
      <c r="AJ128" s="1079"/>
      <c r="AK128" s="1080">
        <v>5114</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4268460</v>
      </c>
      <c r="AB129" s="989"/>
      <c r="AC129" s="989"/>
      <c r="AD129" s="989"/>
      <c r="AE129" s="990"/>
      <c r="AF129" s="991">
        <v>4443097</v>
      </c>
      <c r="AG129" s="989"/>
      <c r="AH129" s="989"/>
      <c r="AI129" s="989"/>
      <c r="AJ129" s="990"/>
      <c r="AK129" s="991">
        <v>4381734</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669444</v>
      </c>
      <c r="AB130" s="989"/>
      <c r="AC130" s="989"/>
      <c r="AD130" s="989"/>
      <c r="AE130" s="990"/>
      <c r="AF130" s="991">
        <v>730558</v>
      </c>
      <c r="AG130" s="989"/>
      <c r="AH130" s="989"/>
      <c r="AI130" s="989"/>
      <c r="AJ130" s="990"/>
      <c r="AK130" s="991">
        <v>710529</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10.8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3599016</v>
      </c>
      <c r="AB131" s="1014"/>
      <c r="AC131" s="1014"/>
      <c r="AD131" s="1014"/>
      <c r="AE131" s="1015"/>
      <c r="AF131" s="1013">
        <v>3712539</v>
      </c>
      <c r="AG131" s="1014"/>
      <c r="AH131" s="1014"/>
      <c r="AI131" s="1014"/>
      <c r="AJ131" s="1015"/>
      <c r="AK131" s="1013">
        <v>3671205</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9.520463371</v>
      </c>
      <c r="AB132" s="1130"/>
      <c r="AC132" s="1130"/>
      <c r="AD132" s="1130"/>
      <c r="AE132" s="1131"/>
      <c r="AF132" s="1132">
        <v>11.07861763</v>
      </c>
      <c r="AG132" s="1130"/>
      <c r="AH132" s="1130"/>
      <c r="AI132" s="1130"/>
      <c r="AJ132" s="1131"/>
      <c r="AK132" s="1132">
        <v>12.08891903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9.9</v>
      </c>
      <c r="AB133" s="1113"/>
      <c r="AC133" s="1113"/>
      <c r="AD133" s="1113"/>
      <c r="AE133" s="1114"/>
      <c r="AF133" s="1112">
        <v>10.199999999999999</v>
      </c>
      <c r="AG133" s="1113"/>
      <c r="AH133" s="1113"/>
      <c r="AI133" s="1113"/>
      <c r="AJ133" s="1114"/>
      <c r="AK133" s="1112">
        <v>10.8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1146096</v>
      </c>
      <c r="L9" s="266">
        <v>84136</v>
      </c>
      <c r="M9" s="267">
        <v>92016</v>
      </c>
      <c r="N9" s="268">
        <v>-8.6</v>
      </c>
    </row>
    <row r="10" spans="1:16">
      <c r="A10" s="250"/>
      <c r="B10" s="246"/>
      <c r="C10" s="246"/>
      <c r="D10" s="246"/>
      <c r="E10" s="246"/>
      <c r="F10" s="246"/>
      <c r="G10" s="1152" t="s">
        <v>474</v>
      </c>
      <c r="H10" s="1153"/>
      <c r="I10" s="1153"/>
      <c r="J10" s="1154"/>
      <c r="K10" s="269">
        <v>76949</v>
      </c>
      <c r="L10" s="270">
        <v>5649</v>
      </c>
      <c r="M10" s="271">
        <v>10652</v>
      </c>
      <c r="N10" s="272">
        <v>-47</v>
      </c>
    </row>
    <row r="11" spans="1:16" ht="13.5" customHeight="1">
      <c r="A11" s="250"/>
      <c r="B11" s="246"/>
      <c r="C11" s="246"/>
      <c r="D11" s="246"/>
      <c r="E11" s="246"/>
      <c r="F11" s="246"/>
      <c r="G11" s="1152" t="s">
        <v>475</v>
      </c>
      <c r="H11" s="1153"/>
      <c r="I11" s="1153"/>
      <c r="J11" s="1154"/>
      <c r="K11" s="269">
        <v>223120</v>
      </c>
      <c r="L11" s="270">
        <v>16379</v>
      </c>
      <c r="M11" s="271">
        <v>19007</v>
      </c>
      <c r="N11" s="272">
        <v>-13.8</v>
      </c>
    </row>
    <row r="12" spans="1:16" ht="13.5" customHeight="1">
      <c r="A12" s="250"/>
      <c r="B12" s="246"/>
      <c r="C12" s="246"/>
      <c r="D12" s="246"/>
      <c r="E12" s="246"/>
      <c r="F12" s="246"/>
      <c r="G12" s="1152" t="s">
        <v>476</v>
      </c>
      <c r="H12" s="1153"/>
      <c r="I12" s="1153"/>
      <c r="J12" s="1154"/>
      <c r="K12" s="269" t="s">
        <v>477</v>
      </c>
      <c r="L12" s="270" t="s">
        <v>477</v>
      </c>
      <c r="M12" s="271">
        <v>2018</v>
      </c>
      <c r="N12" s="272" t="s">
        <v>477</v>
      </c>
    </row>
    <row r="13" spans="1:16" ht="13.5" customHeight="1">
      <c r="A13" s="250"/>
      <c r="B13" s="246"/>
      <c r="C13" s="246"/>
      <c r="D13" s="246"/>
      <c r="E13" s="246"/>
      <c r="F13" s="246"/>
      <c r="G13" s="1152" t="s">
        <v>478</v>
      </c>
      <c r="H13" s="1153"/>
      <c r="I13" s="1153"/>
      <c r="J13" s="1154"/>
      <c r="K13" s="269" t="s">
        <v>477</v>
      </c>
      <c r="L13" s="270" t="s">
        <v>477</v>
      </c>
      <c r="M13" s="271" t="s">
        <v>477</v>
      </c>
      <c r="N13" s="272" t="s">
        <v>477</v>
      </c>
    </row>
    <row r="14" spans="1:16" ht="13.5" customHeight="1">
      <c r="A14" s="250"/>
      <c r="B14" s="246"/>
      <c r="C14" s="246"/>
      <c r="D14" s="246"/>
      <c r="E14" s="246"/>
      <c r="F14" s="246"/>
      <c r="G14" s="1152" t="s">
        <v>479</v>
      </c>
      <c r="H14" s="1153"/>
      <c r="I14" s="1153"/>
      <c r="J14" s="1154"/>
      <c r="K14" s="269">
        <v>35664</v>
      </c>
      <c r="L14" s="270">
        <v>2618</v>
      </c>
      <c r="M14" s="271">
        <v>4366</v>
      </c>
      <c r="N14" s="272">
        <v>-40</v>
      </c>
    </row>
    <row r="15" spans="1:16" ht="13.5" customHeight="1">
      <c r="A15" s="250"/>
      <c r="B15" s="246"/>
      <c r="C15" s="246"/>
      <c r="D15" s="246"/>
      <c r="E15" s="246"/>
      <c r="F15" s="246"/>
      <c r="G15" s="1152" t="s">
        <v>480</v>
      </c>
      <c r="H15" s="1153"/>
      <c r="I15" s="1153"/>
      <c r="J15" s="1154"/>
      <c r="K15" s="269">
        <v>10166</v>
      </c>
      <c r="L15" s="270">
        <v>746</v>
      </c>
      <c r="M15" s="271">
        <v>2173</v>
      </c>
      <c r="N15" s="272">
        <v>-65.7</v>
      </c>
    </row>
    <row r="16" spans="1:16">
      <c r="A16" s="250"/>
      <c r="B16" s="246"/>
      <c r="C16" s="246"/>
      <c r="D16" s="246"/>
      <c r="E16" s="246"/>
      <c r="F16" s="246"/>
      <c r="G16" s="1155" t="s">
        <v>481</v>
      </c>
      <c r="H16" s="1156"/>
      <c r="I16" s="1156"/>
      <c r="J16" s="1157"/>
      <c r="K16" s="270">
        <v>-169374</v>
      </c>
      <c r="L16" s="270">
        <v>-12434</v>
      </c>
      <c r="M16" s="271">
        <v>-9866</v>
      </c>
      <c r="N16" s="272">
        <v>26</v>
      </c>
    </row>
    <row r="17" spans="1:16">
      <c r="A17" s="250"/>
      <c r="B17" s="246"/>
      <c r="C17" s="246"/>
      <c r="D17" s="246"/>
      <c r="E17" s="246"/>
      <c r="F17" s="246"/>
      <c r="G17" s="1155" t="s">
        <v>170</v>
      </c>
      <c r="H17" s="1156"/>
      <c r="I17" s="1156"/>
      <c r="J17" s="1157"/>
      <c r="K17" s="270">
        <v>1322621</v>
      </c>
      <c r="L17" s="270">
        <v>97094</v>
      </c>
      <c r="M17" s="271">
        <v>120366</v>
      </c>
      <c r="N17" s="272">
        <v>-19.3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9.25</v>
      </c>
      <c r="L21" s="283">
        <v>10.92</v>
      </c>
      <c r="M21" s="284">
        <v>-1.67</v>
      </c>
      <c r="N21" s="251"/>
      <c r="O21" s="285"/>
      <c r="P21" s="281"/>
    </row>
    <row r="22" spans="1:16" s="286" customFormat="1">
      <c r="A22" s="281"/>
      <c r="B22" s="251"/>
      <c r="C22" s="251"/>
      <c r="D22" s="251"/>
      <c r="E22" s="251"/>
      <c r="F22" s="251"/>
      <c r="G22" s="1147" t="s">
        <v>487</v>
      </c>
      <c r="H22" s="1148"/>
      <c r="I22" s="1148"/>
      <c r="J22" s="1149"/>
      <c r="K22" s="287">
        <v>96</v>
      </c>
      <c r="L22" s="288">
        <v>95.8</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981882</v>
      </c>
      <c r="L32" s="296">
        <v>72081</v>
      </c>
      <c r="M32" s="297">
        <v>79817</v>
      </c>
      <c r="N32" s="298">
        <v>-9.6999999999999993</v>
      </c>
    </row>
    <row r="33" spans="1:16" ht="13.5" customHeight="1">
      <c r="A33" s="250"/>
      <c r="B33" s="246"/>
      <c r="C33" s="246"/>
      <c r="D33" s="246"/>
      <c r="E33" s="246"/>
      <c r="F33" s="246"/>
      <c r="G33" s="1163" t="s">
        <v>492</v>
      </c>
      <c r="H33" s="1164"/>
      <c r="I33" s="1164"/>
      <c r="J33" s="1165"/>
      <c r="K33" s="296" t="s">
        <v>477</v>
      </c>
      <c r="L33" s="296" t="s">
        <v>477</v>
      </c>
      <c r="M33" s="297" t="s">
        <v>477</v>
      </c>
      <c r="N33" s="298" t="s">
        <v>477</v>
      </c>
    </row>
    <row r="34" spans="1:16" ht="27" customHeight="1">
      <c r="A34" s="250"/>
      <c r="B34" s="246"/>
      <c r="C34" s="246"/>
      <c r="D34" s="246"/>
      <c r="E34" s="246"/>
      <c r="F34" s="246"/>
      <c r="G34" s="1163" t="s">
        <v>493</v>
      </c>
      <c r="H34" s="1164"/>
      <c r="I34" s="1164"/>
      <c r="J34" s="1165"/>
      <c r="K34" s="296" t="s">
        <v>477</v>
      </c>
      <c r="L34" s="296" t="s">
        <v>477</v>
      </c>
      <c r="M34" s="297" t="s">
        <v>477</v>
      </c>
      <c r="N34" s="298" t="s">
        <v>477</v>
      </c>
    </row>
    <row r="35" spans="1:16" ht="27" customHeight="1">
      <c r="A35" s="250"/>
      <c r="B35" s="246"/>
      <c r="C35" s="246"/>
      <c r="D35" s="246"/>
      <c r="E35" s="246"/>
      <c r="F35" s="246"/>
      <c r="G35" s="1163" t="s">
        <v>494</v>
      </c>
      <c r="H35" s="1164"/>
      <c r="I35" s="1164"/>
      <c r="J35" s="1165"/>
      <c r="K35" s="296">
        <v>106392</v>
      </c>
      <c r="L35" s="296">
        <v>7810</v>
      </c>
      <c r="M35" s="297">
        <v>25876</v>
      </c>
      <c r="N35" s="298">
        <v>-69.8</v>
      </c>
    </row>
    <row r="36" spans="1:16" ht="27" customHeight="1">
      <c r="A36" s="250"/>
      <c r="B36" s="246"/>
      <c r="C36" s="246"/>
      <c r="D36" s="246"/>
      <c r="E36" s="246"/>
      <c r="F36" s="246"/>
      <c r="G36" s="1163" t="s">
        <v>495</v>
      </c>
      <c r="H36" s="1164"/>
      <c r="I36" s="1164"/>
      <c r="J36" s="1165"/>
      <c r="K36" s="296">
        <v>10181</v>
      </c>
      <c r="L36" s="296">
        <v>747</v>
      </c>
      <c r="M36" s="297">
        <v>3089</v>
      </c>
      <c r="N36" s="298">
        <v>-75.8</v>
      </c>
    </row>
    <row r="37" spans="1:16" ht="13.5" customHeight="1">
      <c r="A37" s="250"/>
      <c r="B37" s="246"/>
      <c r="C37" s="246"/>
      <c r="D37" s="246"/>
      <c r="E37" s="246"/>
      <c r="F37" s="246"/>
      <c r="G37" s="1163" t="s">
        <v>496</v>
      </c>
      <c r="H37" s="1164"/>
      <c r="I37" s="1164"/>
      <c r="J37" s="1165"/>
      <c r="K37" s="296">
        <v>60997</v>
      </c>
      <c r="L37" s="296">
        <v>4478</v>
      </c>
      <c r="M37" s="297">
        <v>1224</v>
      </c>
      <c r="N37" s="298">
        <v>265.8</v>
      </c>
    </row>
    <row r="38" spans="1:16" ht="27" customHeight="1">
      <c r="A38" s="250"/>
      <c r="B38" s="246"/>
      <c r="C38" s="246"/>
      <c r="D38" s="246"/>
      <c r="E38" s="246"/>
      <c r="F38" s="246"/>
      <c r="G38" s="1166" t="s">
        <v>497</v>
      </c>
      <c r="H38" s="1167"/>
      <c r="I38" s="1167"/>
      <c r="J38" s="1168"/>
      <c r="K38" s="299" t="s">
        <v>477</v>
      </c>
      <c r="L38" s="299" t="s">
        <v>477</v>
      </c>
      <c r="M38" s="300">
        <v>18</v>
      </c>
      <c r="N38" s="301" t="s">
        <v>477</v>
      </c>
      <c r="O38" s="295"/>
    </row>
    <row r="39" spans="1:16">
      <c r="A39" s="250"/>
      <c r="B39" s="246"/>
      <c r="C39" s="246"/>
      <c r="D39" s="246"/>
      <c r="E39" s="246"/>
      <c r="F39" s="246"/>
      <c r="G39" s="1166" t="s">
        <v>498</v>
      </c>
      <c r="H39" s="1167"/>
      <c r="I39" s="1167"/>
      <c r="J39" s="1168"/>
      <c r="K39" s="302">
        <v>-5114</v>
      </c>
      <c r="L39" s="302">
        <v>-375</v>
      </c>
      <c r="M39" s="303">
        <v>-3655</v>
      </c>
      <c r="N39" s="304">
        <v>-89.7</v>
      </c>
      <c r="O39" s="295"/>
    </row>
    <row r="40" spans="1:16" ht="27" customHeight="1">
      <c r="A40" s="250"/>
      <c r="B40" s="246"/>
      <c r="C40" s="246"/>
      <c r="D40" s="246"/>
      <c r="E40" s="246"/>
      <c r="F40" s="246"/>
      <c r="G40" s="1163" t="s">
        <v>499</v>
      </c>
      <c r="H40" s="1164"/>
      <c r="I40" s="1164"/>
      <c r="J40" s="1165"/>
      <c r="K40" s="302">
        <v>-710529</v>
      </c>
      <c r="L40" s="302">
        <v>-52160</v>
      </c>
      <c r="M40" s="303">
        <v>-74052</v>
      </c>
      <c r="N40" s="304">
        <v>-29.6</v>
      </c>
      <c r="O40" s="295"/>
    </row>
    <row r="41" spans="1:16">
      <c r="A41" s="250"/>
      <c r="B41" s="246"/>
      <c r="C41" s="246"/>
      <c r="D41" s="246"/>
      <c r="E41" s="246"/>
      <c r="F41" s="246"/>
      <c r="G41" s="1169" t="s">
        <v>281</v>
      </c>
      <c r="H41" s="1170"/>
      <c r="I41" s="1170"/>
      <c r="J41" s="1171"/>
      <c r="K41" s="296">
        <v>443809</v>
      </c>
      <c r="L41" s="302">
        <v>32580</v>
      </c>
      <c r="M41" s="303">
        <v>32317</v>
      </c>
      <c r="N41" s="304">
        <v>0.8</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1586544</v>
      </c>
      <c r="J51" s="322">
        <v>109613</v>
      </c>
      <c r="K51" s="323">
        <v>46</v>
      </c>
      <c r="L51" s="324">
        <v>114097</v>
      </c>
      <c r="M51" s="325">
        <v>-2.7</v>
      </c>
      <c r="N51" s="326">
        <v>48.7</v>
      </c>
    </row>
    <row r="52" spans="1:14">
      <c r="A52" s="250"/>
      <c r="B52" s="246"/>
      <c r="C52" s="246"/>
      <c r="D52" s="246"/>
      <c r="E52" s="246"/>
      <c r="F52" s="246"/>
      <c r="G52" s="327"/>
      <c r="H52" s="328" t="s">
        <v>510</v>
      </c>
      <c r="I52" s="329">
        <v>845405</v>
      </c>
      <c r="J52" s="330">
        <v>58409</v>
      </c>
      <c r="K52" s="331">
        <v>7.2</v>
      </c>
      <c r="L52" s="332">
        <v>61630</v>
      </c>
      <c r="M52" s="333">
        <v>3.8</v>
      </c>
      <c r="N52" s="334">
        <v>3.4</v>
      </c>
    </row>
    <row r="53" spans="1:14">
      <c r="A53" s="250"/>
      <c r="B53" s="246"/>
      <c r="C53" s="246"/>
      <c r="D53" s="246"/>
      <c r="E53" s="246"/>
      <c r="F53" s="246"/>
      <c r="G53" s="312" t="s">
        <v>511</v>
      </c>
      <c r="H53" s="313"/>
      <c r="I53" s="321">
        <v>1475027</v>
      </c>
      <c r="J53" s="322">
        <v>102732</v>
      </c>
      <c r="K53" s="323">
        <v>-6.3</v>
      </c>
      <c r="L53" s="324">
        <v>136577</v>
      </c>
      <c r="M53" s="325">
        <v>19.7</v>
      </c>
      <c r="N53" s="326">
        <v>-26</v>
      </c>
    </row>
    <row r="54" spans="1:14">
      <c r="A54" s="250"/>
      <c r="B54" s="246"/>
      <c r="C54" s="246"/>
      <c r="D54" s="246"/>
      <c r="E54" s="246"/>
      <c r="F54" s="246"/>
      <c r="G54" s="327"/>
      <c r="H54" s="328" t="s">
        <v>510</v>
      </c>
      <c r="I54" s="329">
        <v>921409</v>
      </c>
      <c r="J54" s="330">
        <v>64174</v>
      </c>
      <c r="K54" s="331">
        <v>9.9</v>
      </c>
      <c r="L54" s="332">
        <v>59645</v>
      </c>
      <c r="M54" s="333">
        <v>-3.2</v>
      </c>
      <c r="N54" s="334">
        <v>13.1</v>
      </c>
    </row>
    <row r="55" spans="1:14">
      <c r="A55" s="250"/>
      <c r="B55" s="246"/>
      <c r="C55" s="246"/>
      <c r="D55" s="246"/>
      <c r="E55" s="246"/>
      <c r="F55" s="246"/>
      <c r="G55" s="312" t="s">
        <v>512</v>
      </c>
      <c r="H55" s="313"/>
      <c r="I55" s="321">
        <v>1297692</v>
      </c>
      <c r="J55" s="322">
        <v>92238</v>
      </c>
      <c r="K55" s="323">
        <v>-10.199999999999999</v>
      </c>
      <c r="L55" s="324">
        <v>132212</v>
      </c>
      <c r="M55" s="325">
        <v>-3.2</v>
      </c>
      <c r="N55" s="326">
        <v>-7</v>
      </c>
    </row>
    <row r="56" spans="1:14">
      <c r="A56" s="250"/>
      <c r="B56" s="246"/>
      <c r="C56" s="246"/>
      <c r="D56" s="246"/>
      <c r="E56" s="246"/>
      <c r="F56" s="246"/>
      <c r="G56" s="327"/>
      <c r="H56" s="328" t="s">
        <v>510</v>
      </c>
      <c r="I56" s="329">
        <v>558389</v>
      </c>
      <c r="J56" s="330">
        <v>39689</v>
      </c>
      <c r="K56" s="331">
        <v>-38.200000000000003</v>
      </c>
      <c r="L56" s="332">
        <v>67114</v>
      </c>
      <c r="M56" s="333">
        <v>12.5</v>
      </c>
      <c r="N56" s="334">
        <v>-50.7</v>
      </c>
    </row>
    <row r="57" spans="1:14">
      <c r="A57" s="250"/>
      <c r="B57" s="246"/>
      <c r="C57" s="246"/>
      <c r="D57" s="246"/>
      <c r="E57" s="246"/>
      <c r="F57" s="246"/>
      <c r="G57" s="312" t="s">
        <v>513</v>
      </c>
      <c r="H57" s="313"/>
      <c r="I57" s="321">
        <v>760217</v>
      </c>
      <c r="J57" s="322">
        <v>54775</v>
      </c>
      <c r="K57" s="323">
        <v>-40.6</v>
      </c>
      <c r="L57" s="324">
        <v>93741</v>
      </c>
      <c r="M57" s="325">
        <v>-29.1</v>
      </c>
      <c r="N57" s="326">
        <v>-11.5</v>
      </c>
    </row>
    <row r="58" spans="1:14">
      <c r="A58" s="250"/>
      <c r="B58" s="246"/>
      <c r="C58" s="246"/>
      <c r="D58" s="246"/>
      <c r="E58" s="246"/>
      <c r="F58" s="246"/>
      <c r="G58" s="327"/>
      <c r="H58" s="328" t="s">
        <v>510</v>
      </c>
      <c r="I58" s="329">
        <v>368555</v>
      </c>
      <c r="J58" s="330">
        <v>26555</v>
      </c>
      <c r="K58" s="331">
        <v>-33.1</v>
      </c>
      <c r="L58" s="332">
        <v>46285</v>
      </c>
      <c r="M58" s="333">
        <v>-31</v>
      </c>
      <c r="N58" s="334">
        <v>-2.1</v>
      </c>
    </row>
    <row r="59" spans="1:14">
      <c r="A59" s="250"/>
      <c r="B59" s="246"/>
      <c r="C59" s="246"/>
      <c r="D59" s="246"/>
      <c r="E59" s="246"/>
      <c r="F59" s="246"/>
      <c r="G59" s="312" t="s">
        <v>514</v>
      </c>
      <c r="H59" s="313"/>
      <c r="I59" s="321">
        <v>1111068</v>
      </c>
      <c r="J59" s="322">
        <v>81564</v>
      </c>
      <c r="K59" s="323">
        <v>48.9</v>
      </c>
      <c r="L59" s="324">
        <v>107537</v>
      </c>
      <c r="M59" s="325">
        <v>14.7</v>
      </c>
      <c r="N59" s="326">
        <v>34.200000000000003</v>
      </c>
    </row>
    <row r="60" spans="1:14">
      <c r="A60" s="250"/>
      <c r="B60" s="246"/>
      <c r="C60" s="246"/>
      <c r="D60" s="246"/>
      <c r="E60" s="246"/>
      <c r="F60" s="246"/>
      <c r="G60" s="327"/>
      <c r="H60" s="328" t="s">
        <v>510</v>
      </c>
      <c r="I60" s="335">
        <v>504276</v>
      </c>
      <c r="J60" s="330">
        <v>37019</v>
      </c>
      <c r="K60" s="331">
        <v>39.4</v>
      </c>
      <c r="L60" s="332">
        <v>57923</v>
      </c>
      <c r="M60" s="333">
        <v>25.1</v>
      </c>
      <c r="N60" s="334">
        <v>14.3</v>
      </c>
    </row>
    <row r="61" spans="1:14">
      <c r="A61" s="250"/>
      <c r="B61" s="246"/>
      <c r="C61" s="246"/>
      <c r="D61" s="246"/>
      <c r="E61" s="246"/>
      <c r="F61" s="246"/>
      <c r="G61" s="312" t="s">
        <v>515</v>
      </c>
      <c r="H61" s="336"/>
      <c r="I61" s="337">
        <v>1246110</v>
      </c>
      <c r="J61" s="338">
        <v>88184</v>
      </c>
      <c r="K61" s="339">
        <v>7.6</v>
      </c>
      <c r="L61" s="340">
        <v>116833</v>
      </c>
      <c r="M61" s="341">
        <v>-0.1</v>
      </c>
      <c r="N61" s="326">
        <v>7.7</v>
      </c>
    </row>
    <row r="62" spans="1:14">
      <c r="A62" s="250"/>
      <c r="B62" s="246"/>
      <c r="C62" s="246"/>
      <c r="D62" s="246"/>
      <c r="E62" s="246"/>
      <c r="F62" s="246"/>
      <c r="G62" s="327"/>
      <c r="H62" s="328" t="s">
        <v>510</v>
      </c>
      <c r="I62" s="329">
        <v>639607</v>
      </c>
      <c r="J62" s="330">
        <v>45169</v>
      </c>
      <c r="K62" s="331">
        <v>-3</v>
      </c>
      <c r="L62" s="332">
        <v>58519</v>
      </c>
      <c r="M62" s="333">
        <v>1.4</v>
      </c>
      <c r="N62" s="334">
        <v>-4.4000000000000004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34.5</v>
      </c>
      <c r="G47" s="12">
        <v>35.58</v>
      </c>
      <c r="H47" s="12">
        <v>34.42</v>
      </c>
      <c r="I47" s="12">
        <v>31.92</v>
      </c>
      <c r="J47" s="13">
        <v>36.54</v>
      </c>
    </row>
    <row r="48" spans="2:10" ht="57.75" customHeight="1">
      <c r="B48" s="14"/>
      <c r="C48" s="1174" t="s">
        <v>4</v>
      </c>
      <c r="D48" s="1174"/>
      <c r="E48" s="1175"/>
      <c r="F48" s="15">
        <v>8.3800000000000008</v>
      </c>
      <c r="G48" s="16">
        <v>6.18</v>
      </c>
      <c r="H48" s="16">
        <v>6.78</v>
      </c>
      <c r="I48" s="16">
        <v>7.9</v>
      </c>
      <c r="J48" s="17">
        <v>7.95</v>
      </c>
    </row>
    <row r="49" spans="2:10" ht="57.75" customHeight="1" thickBot="1">
      <c r="B49" s="18"/>
      <c r="C49" s="1176" t="s">
        <v>5</v>
      </c>
      <c r="D49" s="1176"/>
      <c r="E49" s="1177"/>
      <c r="F49" s="19" t="s">
        <v>522</v>
      </c>
      <c r="G49" s="20" t="s">
        <v>523</v>
      </c>
      <c r="H49" s="20" t="s">
        <v>524</v>
      </c>
      <c r="I49" s="20" t="s">
        <v>525</v>
      </c>
      <c r="J49" s="21">
        <v>0.01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2018-10-30T00:15:58Z</cp:lastPrinted>
  <dcterms:modified xsi:type="dcterms:W3CDTF">2018-11-29T00:19:39Z</dcterms:modified>
</cp:coreProperties>
</file>