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 市町村より回答\29 肝付町　○（祐島）ok\"/>
    </mc:Choice>
  </mc:AlternateContent>
  <bookViews>
    <workbookView xWindow="240" yWindow="60" windowWidth="14940" windowHeight="117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6" r:id="rId13"/>
    <sheet name="施設類型別ストック情報分析表①" sheetId="27" r:id="rId14"/>
    <sheet name="施設類型別ストック情報分析表②" sheetId="28" r:id="rId15"/>
    <sheet name="データシート" sheetId="8" state="hidden" r:id="rId16"/>
  </sheets>
  <calcPr calcId="162913" concurrentManualCount="2"/>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CO36" i="9"/>
  <c r="BE36" i="9"/>
  <c r="AM36" i="9"/>
  <c r="C36" i="9"/>
  <c r="BE35" i="9"/>
  <c r="C35" i="9"/>
  <c r="C34" i="9"/>
  <c r="U34" i="9" s="1"/>
  <c r="U35" i="9" s="1"/>
  <c r="U36" i="9" s="1"/>
  <c r="U37"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CO34" i="9" l="1"/>
  <c r="CO35" i="9" s="1"/>
  <c r="BW34" i="9"/>
  <c r="BW35" i="9" s="1"/>
  <c r="BW36" i="9" s="1"/>
  <c r="BW37" i="9" s="1"/>
  <c r="BW38" i="9" s="1"/>
</calcChain>
</file>

<file path=xl/sharedStrings.xml><?xml version="1.0" encoding="utf-8"?>
<sst xmlns="http://schemas.openxmlformats.org/spreadsheetml/2006/main" count="1068" uniqueCount="558">
  <si>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</si>
  <si>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</si>
  <si>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</si>
  <si>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</si>
  <si>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</si>
  <si>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</si>
  <si>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</si>
  <si>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</si>
  <si>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</si>
  <si>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</si>
  <si>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</si>
  <si>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</si>
  <si>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</si>
  <si>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</si>
  <si>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</si>
  <si>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</si>
  <si>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</si>
  <si>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</si>
  <si>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</si>
  <si>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</si>
  <si>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</si>
  <si>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</si>
  <si>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</si>
  <si>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</si>
  <si>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</si>
  <si>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</si>
  <si>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</si>
  <si>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</si>
  <si>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</si>
  <si>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</si>
  <si>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</si>
  <si>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</si>
  <si>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</si>
  <si>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</si>
  <si>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</si>
  <si>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</si>
  <si>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</si>
  <si>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</si>
  <si>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</si>
  <si>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</si>
  <si>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</si>
  <si>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</si>
  <si>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</si>
  <si>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</si>
  <si>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</si>
  <si>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</si>
  <si>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</si>
  <si>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</si>
  <si>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</si>
  <si>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</si>
  <si>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</si>
  <si>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</si>
  <si>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</si>
  <si>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</si>
  <si>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</si>
  <si>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</si>
  <si>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</si>
  <si>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</si>
  <si>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</si>
  <si>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</si>
  <si>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</si>
  <si>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</si>
  <si>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</si>
  <si>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</si>
  <si>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</si>
  <si>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</si>
  <si>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</si>
  <si>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</si>
  <si>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</si>
  <si>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</si>
  <si>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</si>
  <si>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</si>
  <si>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</si>
  <si>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</si>
  <si>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</si>
  <si>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</si>
  <si>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</si>
  <si>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</si>
  <si>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</si>
  <si>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</si>
  <si>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</si>
  <si>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</si>
  <si>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肝付町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</si>
  <si>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</si>
  <si>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</si>
  <si>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</si>
  <si>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</si>
  <si>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</si>
  <si>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</si>
  <si>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</si>
  <si>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</si>
  <si>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</si>
  <si>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</si>
  <si>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</si>
  <si>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</si>
  <si>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</si>
  <si>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</si>
  <si>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</si>
  <si>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</si>
  <si>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</si>
  <si>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</si>
  <si>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</si>
  <si>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</si>
  <si>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</si>
  <si>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</si>
  <si>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</si>
  <si>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</si>
  <si>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</si>
  <si>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</si>
  <si>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</si>
  <si>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</si>
  <si>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</si>
  <si>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</si>
  <si>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</si>
  <si>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</si>
  <si>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</si>
  <si>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</si>
  <si>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</si>
  <si>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</si>
  <si>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</si>
  <si>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</si>
  <si>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</si>
  <si>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</si>
  <si>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</si>
  <si>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</si>
  <si>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</si>
  <si>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</si>
  <si>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</si>
  <si>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</si>
  <si>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</si>
  <si>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</si>
  <si>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</si>
  <si>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</si>
  <si>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</si>
  <si>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</si>
  <si>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</si>
  <si>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</si>
  <si>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</si>
  <si>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</si>
  <si>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</si>
  <si>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</si>
  <si>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</si>
  <si>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</si>
  <si>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</si>
  <si>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</si>
  <si>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</si>
  <si>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</si>
  <si>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</si>
  <si>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</si>
  <si>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</si>
  <si>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</si>
  <si>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</si>
  <si>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</si>
  <si>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</si>
  <si>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</si>
  <si>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</si>
  <si>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</si>
  <si>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</si>
  <si>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</si>
  <si>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</si>
  <si>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</si>
  <si>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</si>
  <si>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</si>
  <si>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</si>
  <si>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</si>
  <si>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</si>
  <si>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</si>
  <si>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</si>
  <si>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</si>
  <si>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</si>
  <si>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</si>
  <si>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</si>
  <si>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</si>
  <si>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</si>
  <si>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</si>
  <si>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</si>
  <si>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</si>
  <si>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</si>
  <si>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</si>
  <si>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</si>
  <si>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</si>
  <si>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</si>
  <si>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</si>
  <si>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</si>
  <si>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</si>
  <si>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</si>
  <si>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</si>
  <si>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</si>
  <si>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</si>
  <si>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</si>
  <si>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</si>
  <si>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</si>
  <si>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</si>
  <si>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</si>
  <si>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</si>
  <si>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</si>
  <si>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鹿児島県肝付町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</si>
  <si>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</si>
  <si>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</si>
  <si>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</si>
  <si>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</si>
  <si>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</si>
  <si>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</si>
  <si>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</si>
  <si>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</si>
  <si>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</si>
  <si>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</si>
  <si>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</si>
  <si>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</si>
  <si>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</si>
  <si>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</si>
  <si>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</si>
  <si>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</si>
  <si>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</si>
  <si>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</si>
  <si>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</si>
  <si>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</si>
  <si>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</si>
  <si>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</si>
  <si>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</si>
  <si>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</si>
  <si>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</si>
  <si>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</si>
  <si>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</si>
  <si>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</si>
  <si>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</si>
  <si>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</si>
  <si>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</si>
  <si>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</si>
  <si>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</si>
  <si>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</si>
  <si>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</si>
  <si>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</si>
  <si>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</si>
  <si>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</si>
  <si>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</si>
  <si>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</si>
  <si>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</si>
  <si>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</si>
  <si>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</si>
  <si>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</si>
  <si>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</si>
  <si>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</si>
  <si>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</si>
  <si>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</si>
  <si>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</si>
  <si>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</si>
  <si>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</si>
  <si>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</si>
  <si>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</si>
  <si>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</si>
  <si>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</si>
  <si>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</si>
  <si>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</si>
  <si>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</si>
  <si>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</si>
  <si>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</si>
  <si>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</si>
  <si>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</si>
  <si>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</si>
  <si>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</si>
  <si>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</si>
  <si>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</si>
  <si>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</si>
  <si>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</si>
  <si>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</si>
  <si>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</si>
  <si>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</si>
  <si>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</si>
  <si>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</si>
  <si>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</si>
  <si>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</si>
  <si>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</si>
  <si>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</si>
  <si>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</si>
  <si>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</si>
  <si>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</si>
  <si>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</si>
  <si>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</si>
  <si>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</si>
  <si>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</si>
  <si>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</si>
  <si>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</si>
  <si>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</si>
  <si>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</si>
  <si>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</si>
  <si>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</si>
  <si>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</si>
  <si>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</si>
  <si>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</si>
  <si>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</si>
  <si>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</si>
  <si>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</si>
  <si>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</si>
  <si>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</si>
  <si>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</si>
  <si>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</si>
  <si>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</si>
  <si>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</si>
  <si>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</si>
  <si>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</si>
  <si>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</si>
  <si>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</si>
  <si>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</si>
  <si>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</si>
  <si>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</si>
  <si>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</si>
  <si>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</si>
  <si>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</si>
  <si>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</si>
  <si>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</si>
  <si>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</si>
  <si>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</si>
  <si>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</si>
  <si>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</si>
  <si>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</si>
  <si>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</si>
  <si>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</si>
  <si>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</si>
  <si>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</si>
  <si>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</si>
  <si>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</si>
  <si>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</si>
  <si>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</si>
  <si>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</si>
  <si>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</si>
  <si>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</si>
  <si>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</si>
  <si>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</si>
  <si>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</si>
  <si>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</si>
  <si>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</si>
  <si>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</si>
  <si>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</si>
  <si>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</si>
  <si>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</si>
  <si>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</si>
  <si>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</si>
  <si>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</si>
  <si>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</si>
  <si>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</si>
  <si>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</si>
  <si>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</si>
  <si>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</si>
  <si>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</si>
  <si>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鹿児島県肝付町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</si>
  <si>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</si>
  <si>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</si>
  <si>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</si>
  <si>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</si>
  <si>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</si>
  <si>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</si>
  <si>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</si>
  <si>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</si>
  <si>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</si>
  <si>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</si>
  <si>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</si>
  <si>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</si>
  <si>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</si>
  <si>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</si>
  <si>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</si>
  <si>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</si>
  <si>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</si>
  <si>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</si>
  <si>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</si>
  <si>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</si>
  <si>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</si>
  <si>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</si>
  <si>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</si>
  <si>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</si>
  <si>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</si>
  <si>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</si>
  <si>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</si>
  <si>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</si>
  <si>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</si>
  <si>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</si>
  <si>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</si>
  <si>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</si>
  <si>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</si>
  <si>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</si>
  <si>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</si>
  <si>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</si>
  <si>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後期高齢者医療事業特別会計</t>
    <phoneticPr fontId="5"/>
  </si>
  <si>
    <t>上水道事業特別会計</t>
    <phoneticPr fontId="5"/>
  </si>
  <si>
    <t>法適用企業</t>
    <phoneticPr fontId="5"/>
  </si>
  <si>
    <t>病院事業特別会計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</si>
  <si>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</si>
  <si>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</si>
  <si>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</si>
  <si>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</si>
  <si>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</si>
  <si>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</si>
  <si>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</si>
  <si>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</si>
  <si>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</si>
  <si>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</si>
  <si>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</si>
  <si>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</si>
  <si>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</si>
  <si>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</si>
  <si>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</si>
  <si>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</si>
  <si>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</si>
  <si>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</si>
  <si>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</si>
  <si>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</si>
  <si>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</si>
  <si>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</si>
  <si>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</si>
  <si>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</si>
  <si>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</si>
  <si>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</si>
  <si>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</si>
  <si>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</si>
  <si>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</si>
  <si>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</si>
  <si>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</si>
  <si>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</si>
  <si>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</si>
  <si>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</si>
  <si>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</si>
  <si>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</si>
  <si>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</si>
  <si>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</si>
  <si>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</si>
  <si>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</si>
  <si>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</si>
  <si>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</si>
  <si>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</si>
  <si>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</si>
  <si>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</si>
  <si>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</si>
  <si>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</si>
  <si>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</si>
  <si>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</si>
  <si>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</si>
  <si>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</si>
  <si>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</si>
  <si>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</si>
  <si>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</si>
  <si>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</si>
  <si>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</si>
  <si>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</si>
  <si>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</si>
  <si>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</si>
  <si>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</si>
  <si>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</si>
  <si>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</si>
  <si>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</si>
  <si>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</si>
  <si>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</si>
  <si>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</si>
  <si>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</si>
  <si>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</si>
  <si>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</si>
  <si>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</si>
  <si>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</si>
  <si>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</si>
  <si>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</si>
  <si>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</si>
  <si>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</si>
  <si>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</si>
  <si>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</si>
  <si>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</si>
  <si>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</si>
  <si>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</si>
  <si>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</si>
  <si>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</si>
  <si>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</si>
  <si>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</si>
  <si>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</si>
  <si>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</si>
  <si>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</si>
  <si>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</si>
  <si>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</si>
  <si>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</si>
  <si>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</si>
  <si>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</si>
  <si>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</si>
  <si>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</si>
  <si>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</si>
  <si>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</si>
  <si>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</si>
  <si>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</si>
  <si>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</si>
  <si>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</si>
  <si>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</si>
  <si>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</si>
  <si>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</si>
  <si>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</si>
  <si>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</si>
  <si>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</si>
  <si>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</si>
  <si>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</si>
  <si>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</si>
  <si>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</si>
  <si>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</si>
  <si>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</si>
  <si>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</si>
  <si>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</si>
  <si>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</si>
  <si>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</si>
  <si>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</si>
  <si>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</si>
  <si>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</si>
  <si>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</si>
  <si>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</si>
  <si>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</si>
  <si>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</si>
  <si>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</si>
  <si>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</si>
  <si>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</si>
  <si>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</si>
  <si>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</si>
  <si>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</si>
  <si>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</si>
  <si>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</si>
  <si>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</si>
  <si>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</si>
  <si>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</si>
  <si>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</si>
  <si>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</si>
  <si>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</si>
  <si>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3.77</t>
  </si>
  <si>
    <t>上水道事業特別会計</t>
  </si>
  <si>
    <t>一般会計</t>
  </si>
  <si>
    <t>病院事業特別会計</t>
  </si>
  <si>
    <t>国民健康保険事業特別会計</t>
  </si>
  <si>
    <t>介護保険事業特別会計（保険事業勘定）</t>
  </si>
  <si>
    <t>簡易水道事業特別会計</t>
  </si>
  <si>
    <t>介護保険事業特別会計（介護サービス事業勘定）</t>
  </si>
  <si>
    <t>後期高齢者医療事業特別会計</t>
  </si>
  <si>
    <t>その他会計（赤字）</t>
  </si>
  <si>
    <t>その他会計（黒字）</t>
  </si>
  <si>
    <t>-</t>
    <phoneticPr fontId="2"/>
  </si>
  <si>
    <t>-</t>
    <phoneticPr fontId="2"/>
  </si>
  <si>
    <t>-</t>
    <phoneticPr fontId="2"/>
  </si>
  <si>
    <t>-</t>
    <phoneticPr fontId="2"/>
  </si>
  <si>
    <t>-</t>
    <phoneticPr fontId="2"/>
  </si>
  <si>
    <t>肝付町農業振興センター</t>
    <rPh sb="0" eb="3">
      <t>キモツキチョウ</t>
    </rPh>
    <rPh sb="3" eb="5">
      <t>ノウギョウ</t>
    </rPh>
    <rPh sb="5" eb="7">
      <t>シンコウ</t>
    </rPh>
    <phoneticPr fontId="2"/>
  </si>
  <si>
    <t>大隅肝属地区消防組合</t>
    <rPh sb="0" eb="2">
      <t>オオスミ</t>
    </rPh>
    <rPh sb="2" eb="4">
      <t>キモツキ</t>
    </rPh>
    <rPh sb="4" eb="6">
      <t>チク</t>
    </rPh>
    <rPh sb="6" eb="8">
      <t>ショウボウ</t>
    </rPh>
    <rPh sb="8" eb="10">
      <t>クミアイ</t>
    </rPh>
    <phoneticPr fontId="2"/>
  </si>
  <si>
    <t>大隅肝属広域事務組合</t>
    <rPh sb="0" eb="2">
      <t>オオスミ</t>
    </rPh>
    <rPh sb="2" eb="4">
      <t>キモツキ</t>
    </rPh>
    <rPh sb="4" eb="6">
      <t>コウイキ</t>
    </rPh>
    <rPh sb="6" eb="8">
      <t>ジム</t>
    </rPh>
    <rPh sb="8" eb="10">
      <t>クミアイ</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</si>
  <si>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</si>
  <si>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8">
      <t>コウレイ</t>
    </rPh>
    <rPh sb="8" eb="9">
      <t>モノ</t>
    </rPh>
    <rPh sb="9" eb="11">
      <t>イリョウ</t>
    </rPh>
    <rPh sb="11" eb="13">
      <t>コウイキ</t>
    </rPh>
    <rPh sb="13" eb="15">
      <t>レンゴウ</t>
    </rPh>
    <rPh sb="16" eb="18">
      <t>イッパン</t>
    </rPh>
    <rPh sb="18" eb="20">
      <t>カイケイ</t>
    </rPh>
    <phoneticPr fontId="2"/>
  </si>
  <si>
    <t>鹿児島県後期高齢者医療広域連合（特別会計）</t>
    <rPh sb="16" eb="18">
      <t>トクベツ</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</si>
  <si>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</si>
  <si>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</si>
  <si>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</si>
  <si>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</si>
  <si>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</si>
  <si>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</si>
  <si>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</si>
  <si>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</si>
  <si>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</si>
  <si>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</si>
  <si>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</si>
  <si>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将来負担比率については、地方債の発行抑制により地方債残高が減少傾向にあることと、充当可能基金が増加傾向にあるため、平成２５年度から算定されない状況にある。
有形固定資産減価償却率についても、全国平均や鹿児島県平均、類似団体内平均値より低い数値となっているが、今後老朽化が進み、更新費用がまとめて発生することが予想されるため、公共施設等総合管理計画に基づき、今後、老朽化対策に取り組んでいく。</t>
    <rPh sb="65" eb="67">
      <t>サンテイ</t>
    </rPh>
    <rPh sb="71" eb="73">
      <t>ジョウキョウ</t>
    </rPh>
    <phoneticPr fontId="2"/>
  </si>
  <si>
    <t>将来負担比率については、地方債の発行抑制により地方債残高が減少傾向にあることと、充当可能基金が増加傾向にあるため、平成２５年度から算定されない状況にある。
実質公債費比率についても、地方債残高の減少により、年々減少している。
しかし、今後は歳入の大宗を占める交付税が縮減される状況下で、大規模改修事業等も控えており、地方債の発行が増えていくことが予想されるため、これまで以上に公債費の適正化に取り組んでいく。</t>
    <rPh sb="65" eb="67">
      <t>サンテイ</t>
    </rPh>
    <rPh sb="71" eb="73">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</si>
</sst>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77577</c:v>
                </c:pt>
                <c:pt idx="4">
                  <c:v>67293</c:v>
                </c:pt>
              </c:numCache>
            </c:numRef>
          </c:val>
          <c:smooth val="0"/>
          <c:extLst>
            <c:ext xmlns:c16="http://schemas.microsoft.com/office/drawing/2014/chart" uri="{C3380CC4-5D6E-409C-BE32-E72D297353CC}">
              <c16:uniqueId val="{00000000-83A4-44E2-A4F6-E441621CFC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76634</c:v>
                </c:pt>
                <c:pt idx="1">
                  <c:v>67562</c:v>
                </c:pt>
                <c:pt idx="2">
                  <c:v>87101</c:v>
                </c:pt>
                <c:pt idx="3">
                  <c:v>80753</c:v>
                </c:pt>
                <c:pt idx="4">
                  <c:v>91308</c:v>
                </c:pt>
              </c:numCache>
            </c:numRef>
          </c:val>
          <c:smooth val="0"/>
          <c:extLst>
            <c:ext xmlns:c16="http://schemas.microsoft.com/office/drawing/2014/chart" uri="{C3380CC4-5D6E-409C-BE32-E72D297353CC}">
              <c16:uniqueId val="{00000001-83A4-44E2-A4F6-E441621CFC42}"/>
            </c:ext>
          </c:extLst>
        </c:ser>
        <c:dLbls>
          <c:showLegendKey val="0"/>
          <c:showVal val="0"/>
          <c:showCatName val="0"/>
          <c:showSerName val="0"/>
          <c:showPercent val="0"/>
          <c:showBubbleSize val="0"/>
        </c:dLbls>
        <c:marker val="1"/>
        <c:smooth val="0"/>
        <c:axId val="146404480"/>
        <c:axId val="146406400"/>
      </c:lineChart>
      <c:catAx>
        <c:axId val="146404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406400"/>
        <c:crosses val="autoZero"/>
        <c:auto val="1"/>
        <c:lblAlgn val="ctr"/>
        <c:lblOffset val="100"/>
        <c:tickLblSkip val="1"/>
        <c:tickMarkSkip val="1"/>
        <c:noMultiLvlLbl val="0"/>
      </c:catAx>
      <c:valAx>
        <c:axId val="1464064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404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3.96</c:v>
                </c:pt>
                <c:pt idx="1">
                  <c:v>4.26</c:v>
                </c:pt>
                <c:pt idx="2">
                  <c:v>7.62</c:v>
                </c:pt>
                <c:pt idx="3">
                  <c:v>5.9</c:v>
                </c:pt>
                <c:pt idx="4">
                  <c:v>4.6100000000000003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45.47</c:v>
                </c:pt>
                <c:pt idx="1">
                  <c:v>49.87</c:v>
                </c:pt>
                <c:pt idx="2">
                  <c:v>51.1</c:v>
                </c:pt>
                <c:pt idx="3">
                  <c:v>54.75</c:v>
                </c:pt>
                <c:pt idx="4">
                  <c:v>53.95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146560"/>
        <c:axId val="14148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0.17</c:v>
                </c:pt>
                <c:pt idx="1">
                  <c:v>4.3600000000000003</c:v>
                </c:pt>
                <c:pt idx="2">
                  <c:v>3.73</c:v>
                </c:pt>
                <c:pt idx="3">
                  <c:v>2.88</c:v>
                </c:pt>
                <c:pt idx="4">
                  <c:v>-3.77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146560"/>
        <c:axId val="14148736"/>
      </c:lineChart>
      <c:catAx>
        <c:axId val="1414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48736"/>
        <c:crosses val="autoZero"/>
        <c:auto val="1"/>
        <c:lblAlgn val="ctr"/>
        <c:lblOffset val="100"/>
        <c:tickLblSkip val="1"/>
        <c:tickMarkSkip val="1"/>
        <c:noMultiLvlLbl val="0"/>
      </c:catAx>
      <c:valAx>
        <c:axId val="14148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4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0.03</c:v>
                </c:pt>
                <c:pt idx="4">
                  <c:v>#N/A</c:v>
                </c:pt>
                <c:pt idx="5">
                  <c:v>0.02</c:v>
                </c:pt>
                <c:pt idx="6">
                  <c:v>#N/A</c:v>
                </c:pt>
                <c:pt idx="7">
                  <c:v>0.01</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介護保険事業特別会計（介護サービス事業勘定）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0.06</c:v>
                </c:pt>
                <c:pt idx="4">
                  <c:v>#N/A</c:v>
                </c:pt>
                <c:pt idx="5">
                  <c:v>7.0000000000000007E-2</c:v>
                </c:pt>
                <c:pt idx="6">
                  <c:v>#N/A</c:v>
                </c:pt>
                <c:pt idx="7">
                  <c:v>0.09</c:v>
                </c:pt>
                <c:pt idx="8">
                  <c:v>#N/A</c:v>
                </c:pt>
                <c:pt idx="9">
                  <c:v>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0.43</c:v>
                </c:pt>
                <c:pt idx="2">
                  <c:v>#N/A</c:v>
                </c:pt>
                <c:pt idx="3">
                  <c:v>0.35</c:v>
                </c:pt>
                <c:pt idx="4">
                  <c:v>#N/A</c:v>
                </c:pt>
                <c:pt idx="5">
                  <c:v>0.59</c:v>
                </c:pt>
                <c:pt idx="6">
                  <c:v>#N/A</c:v>
                </c:pt>
                <c:pt idx="7">
                  <c:v>0.69</c:v>
                </c:pt>
                <c:pt idx="8">
                  <c:v>#N/A</c:v>
                </c:pt>
                <c:pt idx="9">
                  <c:v>0.95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7.0000000000000007E-2</c:v>
                </c:pt>
                <c:pt idx="4">
                  <c:v>#N/A</c:v>
                </c:pt>
                <c:pt idx="5">
                  <c:v>1.5</c:v>
                </c:pt>
                <c:pt idx="6">
                  <c:v>#N/A</c:v>
                </c:pt>
                <c:pt idx="7">
                  <c:v>1.83</c:v>
                </c:pt>
                <c:pt idx="8">
                  <c:v>#N/A</c:v>
                </c:pt>
                <c:pt idx="9">
                  <c:v>1.83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3.42</c:v>
                </c:pt>
                <c:pt idx="2">
                  <c:v>#N/A</c:v>
                </c:pt>
                <c:pt idx="3">
                  <c:v>2.35</c:v>
                </c:pt>
                <c:pt idx="4">
                  <c:v>#N/A</c:v>
                </c:pt>
                <c:pt idx="5">
                  <c:v>0.61</c:v>
                </c:pt>
                <c:pt idx="6">
                  <c:v>#N/A</c:v>
                </c:pt>
                <c:pt idx="7">
                  <c:v>0.74</c:v>
                </c:pt>
                <c:pt idx="8">
                  <c:v>#N/A</c:v>
                </c:pt>
                <c:pt idx="9">
                  <c:v>2.2799999999999998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1.69</c:v>
                </c:pt>
                <c:pt idx="2">
                  <c:v>#N/A</c:v>
                </c:pt>
                <c:pt idx="3">
                  <c:v>1.41</c:v>
                </c:pt>
                <c:pt idx="4">
                  <c:v>#N/A</c:v>
                </c:pt>
                <c:pt idx="5">
                  <c:v>1.91</c:v>
                </c:pt>
                <c:pt idx="6">
                  <c:v>#N/A</c:v>
                </c:pt>
                <c:pt idx="7">
                  <c:v>2.48</c:v>
                </c:pt>
                <c:pt idx="8">
                  <c:v>#N/A</c:v>
                </c:pt>
                <c:pt idx="9">
                  <c:v>2.95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3.96</c:v>
                </c:pt>
                <c:pt idx="2">
                  <c:v>#N/A</c:v>
                </c:pt>
                <c:pt idx="3">
                  <c:v>4.25</c:v>
                </c:pt>
                <c:pt idx="4">
                  <c:v>#N/A</c:v>
                </c:pt>
                <c:pt idx="5">
                  <c:v>5.41</c:v>
                </c:pt>
                <c:pt idx="6">
                  <c:v>#N/A</c:v>
                </c:pt>
                <c:pt idx="7">
                  <c:v>5.89</c:v>
                </c:pt>
                <c:pt idx="8">
                  <c:v>#N/A</c:v>
                </c:pt>
                <c:pt idx="9">
                  <c:v>4.5999999999999996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7.81</c:v>
                </c:pt>
                <c:pt idx="2">
                  <c:v>#N/A</c:v>
                </c:pt>
                <c:pt idx="3">
                  <c:v>7.83</c:v>
                </c:pt>
                <c:pt idx="4">
                  <c:v>#N/A</c:v>
                </c:pt>
                <c:pt idx="5">
                  <c:v>8.36</c:v>
                </c:pt>
                <c:pt idx="6">
                  <c:v>#N/A</c:v>
                </c:pt>
                <c:pt idx="7">
                  <c:v>8.82</c:v>
                </c:pt>
                <c:pt idx="8">
                  <c:v>#N/A</c:v>
                </c:pt>
                <c:pt idx="9">
                  <c:v>9.5500000000000007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4240768"/>
        <c:axId val="74242304"/>
      </c:barChart>
      <c:catAx>
        <c:axId val="7424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242304"/>
        <c:crosses val="autoZero"/>
        <c:auto val="1"/>
        <c:lblAlgn val="ctr"/>
        <c:lblOffset val="100"/>
        <c:tickLblSkip val="1"/>
        <c:tickMarkSkip val="1"/>
        <c:noMultiLvlLbl val="0"/>
      </c:catAx>
      <c:valAx>
        <c:axId val="7424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240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1110</c:v>
                </c:pt>
                <c:pt idx="5">
                  <c:v>1077</c:v>
                </c:pt>
                <c:pt idx="8">
                  <c:v>1105</c:v>
                </c:pt>
                <c:pt idx="11">
                  <c:v>1095</c:v>
                </c:pt>
                <c:pt idx="14">
                  <c:v>1031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c:v>
                </c:pt>
                <c:pt idx="3">
                  <c:v>7</c:v>
                </c:pt>
                <c:pt idx="6">
                  <c:v>6</c:v>
                </c:pt>
                <c:pt idx="9">
                  <c:v>5</c:v>
                </c:pt>
                <c:pt idx="12">
                  <c:v>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76</c:v>
                </c:pt>
                <c:pt idx="3">
                  <c:v>72</c:v>
                </c:pt>
                <c:pt idx="6">
                  <c:v>70</c:v>
                </c:pt>
                <c:pt idx="9">
                  <c:v>71</c:v>
                </c:pt>
                <c:pt idx="12">
                  <c:v>90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71</c:v>
                </c:pt>
                <c:pt idx="3">
                  <c:v>60</c:v>
                </c:pt>
                <c:pt idx="6">
                  <c:v>46</c:v>
                </c:pt>
                <c:pt idx="9">
                  <c:v>42</c:v>
                </c:pt>
                <c:pt idx="12">
                  <c:v>34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1592</c:v>
                </c:pt>
                <c:pt idx="3">
                  <c:v>1437</c:v>
                </c:pt>
                <c:pt idx="6">
                  <c:v>1390</c:v>
                </c:pt>
                <c:pt idx="9">
                  <c:v>1310</c:v>
                </c:pt>
                <c:pt idx="12">
                  <c:v>1227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2793088"/>
        <c:axId val="152795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637</c:v>
                </c:pt>
                <c:pt idx="2">
                  <c:v>#N/A</c:v>
                </c:pt>
                <c:pt idx="3">
                  <c:v>#N/A</c:v>
                </c:pt>
                <c:pt idx="4">
                  <c:v>499</c:v>
                </c:pt>
                <c:pt idx="5">
                  <c:v>#N/A</c:v>
                </c:pt>
                <c:pt idx="6">
                  <c:v>#N/A</c:v>
                </c:pt>
                <c:pt idx="7">
                  <c:v>407</c:v>
                </c:pt>
                <c:pt idx="8">
                  <c:v>#N/A</c:v>
                </c:pt>
                <c:pt idx="9">
                  <c:v>#N/A</c:v>
                </c:pt>
                <c:pt idx="10">
                  <c:v>333</c:v>
                </c:pt>
                <c:pt idx="11">
                  <c:v>#N/A</c:v>
                </c:pt>
                <c:pt idx="12">
                  <c:v>#N/A</c:v>
                </c:pt>
                <c:pt idx="13">
                  <c:v>324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2793088"/>
        <c:axId val="152795008"/>
      </c:lineChart>
      <c:catAx>
        <c:axId val="15279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795008"/>
        <c:crosses val="autoZero"/>
        <c:auto val="1"/>
        <c:lblAlgn val="ctr"/>
        <c:lblOffset val="100"/>
        <c:tickLblSkip val="1"/>
        <c:tickMarkSkip val="1"/>
        <c:noMultiLvlLbl val="0"/>
      </c:catAx>
      <c:valAx>
        <c:axId val="15279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79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9020</c:v>
                </c:pt>
                <c:pt idx="5">
                  <c:v>8794</c:v>
                </c:pt>
                <c:pt idx="8">
                  <c:v>8454</c:v>
                </c:pt>
                <c:pt idx="11">
                  <c:v>8309</c:v>
                </c:pt>
                <c:pt idx="14">
                  <c:v>8101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365</c:v>
                </c:pt>
                <c:pt idx="5">
                  <c:v>335</c:v>
                </c:pt>
                <c:pt idx="8">
                  <c:v>304</c:v>
                </c:pt>
                <c:pt idx="11">
                  <c:v>311</c:v>
                </c:pt>
                <c:pt idx="14">
                  <c:v>281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4766</c:v>
                </c:pt>
                <c:pt idx="5">
                  <c:v>5131</c:v>
                </c:pt>
                <c:pt idx="8">
                  <c:v>5098</c:v>
                </c:pt>
                <c:pt idx="11">
                  <c:v>5583</c:v>
                </c:pt>
                <c:pt idx="14">
                  <c:v>5688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2570</c:v>
                </c:pt>
                <c:pt idx="3">
                  <c:v>2441</c:v>
                </c:pt>
                <c:pt idx="6">
                  <c:v>2127</c:v>
                </c:pt>
                <c:pt idx="9">
                  <c:v>2002</c:v>
                </c:pt>
                <c:pt idx="12">
                  <c:v>2020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373</c:v>
                </c:pt>
                <c:pt idx="3">
                  <c:v>611</c:v>
                </c:pt>
                <c:pt idx="6">
                  <c:v>691</c:v>
                </c:pt>
                <c:pt idx="9">
                  <c:v>621</c:v>
                </c:pt>
                <c:pt idx="12">
                  <c:v>545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369</c:v>
                </c:pt>
                <c:pt idx="3">
                  <c:v>338</c:v>
                </c:pt>
                <c:pt idx="6">
                  <c:v>398</c:v>
                </c:pt>
                <c:pt idx="9">
                  <c:v>443</c:v>
                </c:pt>
                <c:pt idx="12">
                  <c:v>437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11321</c:v>
                </c:pt>
                <c:pt idx="3">
                  <c:v>10475</c:v>
                </c:pt>
                <c:pt idx="6">
                  <c:v>10043</c:v>
                </c:pt>
                <c:pt idx="9">
                  <c:v>9759</c:v>
                </c:pt>
                <c:pt idx="12">
                  <c:v>9384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180736"/>
        <c:axId val="14182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482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180736"/>
        <c:axId val="14182656"/>
      </c:lineChart>
      <c:catAx>
        <c:axId val="1418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82656"/>
        <c:crosses val="autoZero"/>
        <c:auto val="1"/>
        <c:lblAlgn val="ctr"/>
        <c:lblOffset val="100"/>
        <c:tickLblSkip val="1"/>
        <c:tickMarkSkip val="1"/>
        <c:noMultiLvlLbl val="0"/>
      </c:catAx>
      <c:valAx>
        <c:axId val="1418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8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{135BAABB-0F66-4294-B9C4-2199CEF69601}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{AE6F2CA3-F971-43B0-8226-17910C908601}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{7276B578-F693-4666-9AF4-C60A83411EE0}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{C788B6E7-2A63-4937-AA3C-F64B616BA453}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{A98A07C6-B003-48A6-831A-DE8A6D1BEF62}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51.8</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{144C620E-3830-4CE3-8C16-36841FCBDD42}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{0898DC53-C0A6-4D42-AF0C-88326442B41E}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{CC983BFD-47C4-488B-997F-4A0752F5DDF4}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{57246A9F-395B-4442-9DB6-0D196C52B344}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{696CC53F-F88C-4C53-9C51-F98399AEE8BE}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61.9</c:v>
                </c:pt>
              </c:numCache>
            </c:numRef>
          </c:xVal>
          <c:yVal>
            <c:numRef>
              <c:f>公会計指標分析・財政指標組合せ分析表!$K$55:$O$55</c:f>
              <c:numCache>
                <c:formatCode>#,##0.0;"▲ "#,##0.0</c:formatCode>
                <c:ptCount val="5"/>
                <c:pt idx="3">
                  <c:v>44.9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7102464"/>
        <c:axId val="137104384"/>
      </c:scatterChart>
      <c:valAx>
        <c:axId val="137102464"/>
        <c:scaling>
          <c:orientation val="minMax"/>
          <c:max val="74.3"/>
          <c:min val="49.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104384"/>
        <c:crosses val="autoZero"/>
        <c:crossBetween val="midCat"/>
      </c:valAx>
      <c:valAx>
        <c:axId val="137104384"/>
        <c:scaling>
          <c:orientation val="minMax"/>
          <c:max val="53.9"/>
          <c:min val="35.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102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{D5327FFB-D10E-4B5C-B827-3CD2665D664A}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{E5AA3074-E906-4DA2-9BBA-7EC881B09B4B}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{DE867467-6552-46CD-91FE-22EEF7D371F9}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{71DEA0BF-47E5-4780-BF66-13631C1BE003}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{1CEBFFE2-FD8D-4179-BEC7-18D6EF18C272}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11.4</c:v>
                </c:pt>
                <c:pt idx="2">
                  <c:v>9.5</c:v>
                </c:pt>
                <c:pt idx="3">
                  <c:v>7.7</c:v>
                </c:pt>
                <c:pt idx="4">
                  <c:v>6.6</c:v>
                </c:pt>
              </c:numCache>
            </c:numRef>
          </c:xVal>
          <c:yVal>
            <c:numRef>
              <c:f>公会計指標分析・財政指標組合せ分析表!$K$73:$O$73</c:f>
              <c:numCache>
                <c:formatCode>#,##0.0;"▲ "#,##0.0</c:formatCode>
                <c:ptCount val="5"/>
                <c:pt idx="0">
                  <c:v>8.9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{A052A5E3-01BE-4218-9E42-B3EDAB32961C}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{3EC4D064-4E27-4306-84EB-A38B564B91F8}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{18E0925A-CC23-4E7E-8C94-7BB9E84A1087}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{15D68212-7C45-4EEB-936C-4AB1EBF8AD53}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{AAE53385-A486-4374-8871-509D466C2C71}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8.5</c:v>
                </c:pt>
                <c:pt idx="4">
                  <c:v>8.1999999999999993</c:v>
                </c:pt>
              </c:numCache>
            </c:numRef>
          </c:xVal>
          <c:yVal>
            <c:numRef>
              <c:f>公会計指標分析・財政指標組合せ分析表!$K$77:$O$77</c:f>
              <c:numCache>
                <c:formatCode>#,##0.0;"▲ "#,##0.0</c:formatCode>
                <c:ptCount val="5"/>
                <c:pt idx="0">
                  <c:v>61.3</c:v>
                </c:pt>
                <c:pt idx="1">
                  <c:v>54.6</c:v>
                </c:pt>
                <c:pt idx="2">
                  <c:v>48.7</c:v>
                </c:pt>
                <c:pt idx="3">
                  <c:v>44.9</c:v>
                </c:pt>
                <c:pt idx="4">
                  <c:v>32.9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4952064"/>
        <c:axId val="134953984"/>
      </c:scatterChart>
      <c:valAx>
        <c:axId val="134952064"/>
        <c:scaling>
          <c:orientation val="minMax"/>
          <c:max val="12.9"/>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953984"/>
        <c:crosses val="autoZero"/>
        <c:crossBetween val="midCat"/>
      </c:valAx>
      <c:valAx>
        <c:axId val="134953984"/>
        <c:scaling>
          <c:orientation val="minMax"/>
          <c:max val="71"/>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9520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実質公債費比率は、３年平均で</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％で、前年比</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元利償還金が減少していることが大きな要因であるが、今後は、歳入の</a:t>
          </a:r>
          <a:r>
            <a:rPr kumimoji="1" lang="ja-JP" altLang="en-US" sz="1400">
              <a:solidFill>
                <a:srgbClr val="FF0000"/>
              </a:solidFill>
              <a:latin typeface="ＭＳ ゴシック" pitchFamily="49" charset="-128"/>
              <a:ea typeface="ＭＳ ゴシック" pitchFamily="49" charset="-128"/>
            </a:rPr>
            <a:t>大</a:t>
          </a:r>
          <a:r>
            <a:rPr kumimoji="1" lang="ja-JP" altLang="en-US" sz="1400">
              <a:latin typeface="ＭＳ ゴシック" pitchFamily="49" charset="-128"/>
              <a:ea typeface="ＭＳ ゴシック" pitchFamily="49" charset="-128"/>
            </a:rPr>
            <a:t>宗を占める交付税が縮減される状況下で、大規模事業等も控えており、地方債の充当が増えていき、この比率も横ばい、若しくは上昇する傾向にあると予想される。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上昇を抑えるためにも、行財政改革等を行い、極力、地方債に頼らない財政運営に努める。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a:t>
          </a:r>
          <a:r>
            <a:rPr kumimoji="1" lang="en-US" altLang="ja-JP" sz="1400">
              <a:latin typeface="ＭＳ ゴシック" pitchFamily="49" charset="-128"/>
              <a:ea typeface="ＭＳ ゴシック" pitchFamily="49" charset="-128"/>
            </a:rPr>
            <a:t>31.9</a:t>
          </a:r>
          <a:r>
            <a:rPr kumimoji="1" lang="ja-JP" altLang="en-US" sz="1400">
              <a:latin typeface="ＭＳ ゴシック" pitchFamily="49" charset="-128"/>
              <a:ea typeface="ＭＳ ゴシック" pitchFamily="49" charset="-128"/>
            </a:rPr>
            <a:t>％で、前年度数値から</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％減少し、平成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年度から引き続き実質０となった。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一般会計等に係る地方債の現在高が前年度から</a:t>
          </a:r>
          <a:r>
            <a:rPr kumimoji="1" lang="en-US" altLang="ja-JP" sz="1400">
              <a:latin typeface="ＭＳ ゴシック" pitchFamily="49" charset="-128"/>
              <a:ea typeface="ＭＳ ゴシック" pitchFamily="49" charset="-128"/>
            </a:rPr>
            <a:t>375</a:t>
          </a:r>
          <a:r>
            <a:rPr kumimoji="1" lang="ja-JP" altLang="en-US" sz="1400">
              <a:latin typeface="ＭＳ ゴシック" pitchFamily="49" charset="-128"/>
              <a:ea typeface="ＭＳ ゴシック" pitchFamily="49" charset="-128"/>
            </a:rPr>
            <a:t>百万円減少したことや充当可能基金が</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百万円増加したことにより、分子全体で前年度比</a:t>
          </a:r>
          <a:r>
            <a:rPr kumimoji="1" lang="en-US" altLang="ja-JP" sz="1400">
              <a:latin typeface="ＭＳ ゴシック" pitchFamily="49" charset="-128"/>
              <a:ea typeface="ＭＳ ゴシック" pitchFamily="49" charset="-128"/>
            </a:rPr>
            <a:t>306</a:t>
          </a:r>
          <a:r>
            <a:rPr kumimoji="1" lang="ja-JP" altLang="en-US" sz="1400">
              <a:latin typeface="ＭＳ ゴシック" pitchFamily="49" charset="-128"/>
              <a:ea typeface="ＭＳ ゴシック" pitchFamily="49" charset="-128"/>
            </a:rPr>
            <a:t>百万円減少したことが要因である。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数値的には、減少傾向が続いていいるが、今後は交付税の縮減や大規模事業等による歳出増加が見込まれるため、行財政改革等により、事業の見直しを行い歳入に見合った事業を行えるよう努める。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鹿児島県肝付町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16,120
16,039
308.10
10,910,507
10,608,140
288,498
6,261,628
9,384,388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全国平均や鹿児島県平均、類似団体内平均値よりも低い数値となっており、他団体よりも、資産の経年の程度が進んでいないことが言える。</a:t>
          </a:r>
        </a:p>
        <a:p>
          <a:r>
            <a:rPr kumimoji="1" lang="ja-JP" altLang="en-US" sz="1100">
              <a:latin typeface="ＭＳ Ｐゴシック"/>
            </a:rPr>
            <a:t>有形固定資産の大半を占める道路が数値を下げているため、他平均値より低くなっている。道路以外は、建築後</a:t>
          </a:r>
          <a:r>
            <a:rPr kumimoji="1" lang="en-US" altLang="ja-JP" sz="1100">
              <a:latin typeface="ＭＳ Ｐゴシック"/>
            </a:rPr>
            <a:t>30</a:t>
          </a:r>
          <a:r>
            <a:rPr kumimoji="1" lang="ja-JP" altLang="en-US" sz="1100">
              <a:latin typeface="ＭＳ Ｐゴシック"/>
            </a:rPr>
            <a:t>年以上経過している施設が４割程度を占めており、これらの施設の大規模改修や建て替えの時期を同時に迎え、更新費用も莫大になることが予想されるため、施設個別の計画を策定し、施設の適正配置と施設総量の縮減や施設の効率的な管理運営を目指し、比率の上昇を抑制する。</a:t>
          </a: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7" name="テキスト ボックス 56"/>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9" name="テキスト ボックス 58"/>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1" name="テキスト ボックス 60"/>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3" name="テキスト ボックス 62"/>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5" name="テキスト ボックス 64"/>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7" name="テキスト ボックス 66"/>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71" name="直線コネクタ 70"/>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72"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73" name="直線コネクタ 72"/>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74"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5" name="直線コネクタ 74"/>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6"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7" name="フローチャート : 判断 76"/>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15784</xdr:rowOff>
    </xdr:from>
    <xdr:to>
      <xdr:col>3</xdr:col>
      <xdr:colOff>511175</xdr:colOff>
      <xdr:row>29</xdr:row>
      <xdr:rowOff>117384</xdr:rowOff>
    </xdr:to>
    <xdr:sp macro="" textlink="">
      <xdr:nvSpPr>
        <xdr:cNvPr id="78" name="フローチャート : 判断 77"/>
        <xdr:cNvSpPr/>
      </xdr:nvSpPr>
      <xdr:spPr>
        <a:xfrm>
          <a:off x="4000500" y="576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155847</xdr:rowOff>
    </xdr:from>
    <xdr:to>
      <xdr:col>3</xdr:col>
      <xdr:colOff>511175</xdr:colOff>
      <xdr:row>31</xdr:row>
      <xdr:rowOff>85997</xdr:rowOff>
    </xdr:to>
    <xdr:sp macro="" textlink="">
      <xdr:nvSpPr>
        <xdr:cNvPr id="84" name="円/楕円 83"/>
        <xdr:cNvSpPr/>
      </xdr:nvSpPr>
      <xdr:spPr>
        <a:xfrm>
          <a:off x="4000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133911</xdr:rowOff>
    </xdr:from>
    <xdr:ext cx="405111" cy="259045"/>
    <xdr:sp macro="" textlink="">
      <xdr:nvSpPr>
        <xdr:cNvPr id="85" name="n_1aveValue有形固定資産減価償却率"/>
        <xdr:cNvSpPr txBox="1"/>
      </xdr:nvSpPr>
      <xdr:spPr>
        <a:xfrm>
          <a:off x="3836043"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77124</xdr:rowOff>
    </xdr:from>
    <xdr:ext cx="405111" cy="259045"/>
    <xdr:sp macro="" textlink="">
      <xdr:nvSpPr>
        <xdr:cNvPr id="86" name="n_1mainValue有形固定資産減価償却率"/>
        <xdr:cNvSpPr txBox="1"/>
      </xdr:nvSpPr>
      <xdr:spPr>
        <a:xfrm>
          <a:off x="3836043"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9" name="正方形/長方形 8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0" name="正方形/長方形 8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1" name="正方形/長方形 9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2" name="正方形/長方形 9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3" name="テキスト ボックス 9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4" name="正方形/長方形 9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5" name="正方形/長方形 9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6" name="正方形/長方形 9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7" name="テキスト ボックス 9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8" name="テキスト ボックス 9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9" name="テキスト ボックス 9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0" name="テキスト ボックス 9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鹿児島県肝付町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16,120
16,039
308.10
10,910,507
10,608,140
288,498
6,261,628
9,384,388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109982</xdr:rowOff>
    </xdr:from>
    <xdr:to>
      <xdr:col>5</xdr:col>
      <xdr:colOff>409575</xdr:colOff>
      <xdr:row>36</xdr:row>
      <xdr:rowOff>40132</xdr:rowOff>
    </xdr:to>
    <xdr:sp macro="" textlink="">
      <xdr:nvSpPr>
        <xdr:cNvPr id="62" name="フローチャート : 判断 61"/>
        <xdr:cNvSpPr/>
      </xdr:nvSpPr>
      <xdr:spPr>
        <a:xfrm>
          <a:off x="3746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68834</xdr:rowOff>
    </xdr:from>
    <xdr:to>
      <xdr:col>5</xdr:col>
      <xdr:colOff>409575</xdr:colOff>
      <xdr:row>37</xdr:row>
      <xdr:rowOff>170435</xdr:rowOff>
    </xdr:to>
    <xdr:sp macro="" textlink="">
      <xdr:nvSpPr>
        <xdr:cNvPr id="68" name="円/楕円 67"/>
        <xdr:cNvSpPr/>
      </xdr:nvSpPr>
      <xdr:spPr>
        <a:xfrm>
          <a:off x="3746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56659</xdr:rowOff>
    </xdr:from>
    <xdr:ext cx="405111" cy="259045"/>
    <xdr:sp macro="" textlink="">
      <xdr:nvSpPr>
        <xdr:cNvPr id="69" name="n_1aveValue【道路】&#10;有形固定資産減価償却率"/>
        <xdr:cNvSpPr txBox="1"/>
      </xdr:nvSpPr>
      <xdr:spPr>
        <a:xfrm>
          <a:off x="3582043"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161561</xdr:rowOff>
    </xdr:from>
    <xdr:ext cx="405111" cy="259045"/>
    <xdr:sp macro="" textlink="">
      <xdr:nvSpPr>
        <xdr:cNvPr id="70" name="n_1mainValue【道路】&#10;有形固定資産減価償却率"/>
        <xdr:cNvSpPr txBox="1"/>
      </xdr:nvSpPr>
      <xdr:spPr>
        <a:xfrm>
          <a:off x="3582043" y="650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42</xdr:row>
      <xdr:rowOff>21530</xdr:rowOff>
    </xdr:from>
    <xdr:to>
      <xdr:col>14</xdr:col>
      <xdr:colOff>79375</xdr:colOff>
      <xdr:row>42</xdr:row>
      <xdr:rowOff>123130</xdr:rowOff>
    </xdr:to>
    <xdr:sp macro="" textlink="">
      <xdr:nvSpPr>
        <xdr:cNvPr id="103" name="フローチャート : 判断 102"/>
        <xdr:cNvSpPr/>
      </xdr:nvSpPr>
      <xdr:spPr>
        <a:xfrm>
          <a:off x="9588500" y="722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8329</xdr:rowOff>
    </xdr:from>
    <xdr:to>
      <xdr:col>14</xdr:col>
      <xdr:colOff>79375</xdr:colOff>
      <xdr:row>42</xdr:row>
      <xdr:rowOff>109929</xdr:rowOff>
    </xdr:to>
    <xdr:sp macro="" textlink="">
      <xdr:nvSpPr>
        <xdr:cNvPr id="109" name="円/楕円 108"/>
        <xdr:cNvSpPr/>
      </xdr:nvSpPr>
      <xdr:spPr>
        <a:xfrm>
          <a:off x="9588500" y="720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42</xdr:row>
      <xdr:rowOff>114257</xdr:rowOff>
    </xdr:from>
    <xdr:ext cx="534377" cy="259045"/>
    <xdr:sp macro="" textlink="">
      <xdr:nvSpPr>
        <xdr:cNvPr id="110" name="n_1aveValue【道路】&#10;一人当たり延長"/>
        <xdr:cNvSpPr txBox="1"/>
      </xdr:nvSpPr>
      <xdr:spPr>
        <a:xfrm>
          <a:off x="9359410" y="73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18.555</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126456</xdr:rowOff>
    </xdr:from>
    <xdr:ext cx="534377" cy="259045"/>
    <xdr:sp macro="" textlink="">
      <xdr:nvSpPr>
        <xdr:cNvPr id="111" name="n_1mainValue【道路】&#10;一人当たり延長"/>
        <xdr:cNvSpPr txBox="1"/>
      </xdr:nvSpPr>
      <xdr:spPr>
        <a:xfrm>
          <a:off x="9359410" y="698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0" name="正方形/長方形 11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1" name="正方形/長方形 12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2" name="正方形/長方形 12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3" name="正方形/長方形 12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4" name="正方形/長方形 12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5" name="正方形/長方形 12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6" name="正方形/長方形 12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7" name="正方形/長方形 12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38" name="直線コネクタ 1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139" name="テキスト ボックス 1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40" name="直線コネクタ 1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41" name="テキスト ボックス 1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42" name="直線コネクタ 1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43" name="テキスト ボックス 1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44" name="直線コネクタ 1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45" name="テキスト ボックス 1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6" name="直線コネクタ 1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47" name="テキスト ボックス 1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48" name="直線コネクタ 1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149" name="テキスト ボックス 1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0" name="直線コネクタ 1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1" name="テキスト ボックス 1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153" name="直線コネクタ 152"/>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154"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155" name="直線コネクタ 154"/>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156"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157" name="直線コネクタ 156"/>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158"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159" name="フローチャート : 判断 158"/>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130992</xdr:rowOff>
    </xdr:from>
    <xdr:to>
      <xdr:col>5</xdr:col>
      <xdr:colOff>409575</xdr:colOff>
      <xdr:row>81</xdr:row>
      <xdr:rowOff>61142</xdr:rowOff>
    </xdr:to>
    <xdr:sp macro="" textlink="">
      <xdr:nvSpPr>
        <xdr:cNvPr id="160" name="フローチャート : 判断 159"/>
        <xdr:cNvSpPr/>
      </xdr:nvSpPr>
      <xdr:spPr>
        <a:xfrm>
          <a:off x="3746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77107</xdr:rowOff>
    </xdr:from>
    <xdr:to>
      <xdr:col>5</xdr:col>
      <xdr:colOff>409575</xdr:colOff>
      <xdr:row>81</xdr:row>
      <xdr:rowOff>7257</xdr:rowOff>
    </xdr:to>
    <xdr:sp macro="" textlink="">
      <xdr:nvSpPr>
        <xdr:cNvPr id="166" name="円/楕円 165"/>
        <xdr:cNvSpPr/>
      </xdr:nvSpPr>
      <xdr:spPr>
        <a:xfrm>
          <a:off x="3746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52269</xdr:rowOff>
    </xdr:from>
    <xdr:ext cx="405111" cy="259045"/>
    <xdr:sp macro="" textlink="">
      <xdr:nvSpPr>
        <xdr:cNvPr id="167" name="n_1aveValue【公営住宅】&#10;有形固定資産減価償却率"/>
        <xdr:cNvSpPr txBox="1"/>
      </xdr:nvSpPr>
      <xdr:spPr>
        <a:xfrm>
          <a:off x="3582043"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23784</xdr:rowOff>
    </xdr:from>
    <xdr:ext cx="405111" cy="259045"/>
    <xdr:sp macro="" textlink="">
      <xdr:nvSpPr>
        <xdr:cNvPr id="168" name="n_1mainValue【公営住宅】&#10;有形固定資産減価償却率"/>
        <xdr:cNvSpPr txBox="1"/>
      </xdr:nvSpPr>
      <xdr:spPr>
        <a:xfrm>
          <a:off x="3582043"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9" name="直線コネクタ 1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0" name="テキスト ボックス 1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1" name="直線コネクタ 1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2" name="テキスト ボックス 1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3" name="直線コネクタ 1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4" name="テキスト ボックス 1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5" name="直線コネクタ 1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6" name="テキスト ボックス 1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7" name="直線コネクタ 1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8" name="テキスト ボックス 1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190" name="直線コネクタ 189"/>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191"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192" name="直線コネクタ 191"/>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193"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194" name="直線コネクタ 193"/>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195"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196" name="フローチャート : 判断 195"/>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29363</xdr:rowOff>
    </xdr:from>
    <xdr:to>
      <xdr:col>14</xdr:col>
      <xdr:colOff>79375</xdr:colOff>
      <xdr:row>84</xdr:row>
      <xdr:rowOff>130963</xdr:rowOff>
    </xdr:to>
    <xdr:sp macro="" textlink="">
      <xdr:nvSpPr>
        <xdr:cNvPr id="197" name="フローチャート : 判断 196"/>
        <xdr:cNvSpPr/>
      </xdr:nvSpPr>
      <xdr:spPr>
        <a:xfrm>
          <a:off x="9588500" y="144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143663</xdr:rowOff>
    </xdr:from>
    <xdr:to>
      <xdr:col>14</xdr:col>
      <xdr:colOff>79375</xdr:colOff>
      <xdr:row>82</xdr:row>
      <xdr:rowOff>73813</xdr:rowOff>
    </xdr:to>
    <xdr:sp macro="" textlink="">
      <xdr:nvSpPr>
        <xdr:cNvPr id="203" name="円/楕円 202"/>
        <xdr:cNvSpPr/>
      </xdr:nvSpPr>
      <xdr:spPr>
        <a:xfrm>
          <a:off x="9588500" y="140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122090</xdr:rowOff>
    </xdr:from>
    <xdr:ext cx="469744" cy="259045"/>
    <xdr:sp macro="" textlink="">
      <xdr:nvSpPr>
        <xdr:cNvPr id="204" name="n_1aveValue【公営住宅】&#10;一人当たり面積"/>
        <xdr:cNvSpPr txBox="1"/>
      </xdr:nvSpPr>
      <xdr:spPr>
        <a:xfrm>
          <a:off x="9391727" y="1452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90340</xdr:rowOff>
    </xdr:from>
    <xdr:ext cx="469744" cy="259045"/>
    <xdr:sp macro="" textlink="">
      <xdr:nvSpPr>
        <xdr:cNvPr id="205" name="n_1mainValue【公営住宅】&#10;一人当たり面積"/>
        <xdr:cNvSpPr txBox="1"/>
      </xdr:nvSpPr>
      <xdr:spPr>
        <a:xfrm>
          <a:off x="9391727" y="13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4" name="正方形/長方形 2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5" name="正方形/長方形 2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6" name="正方形/長方形 2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7" name="正方形/長方形 2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8" name="正方形/長方形 2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9" name="正方形/長方形 2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0" name="正方形/長方形 2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1" name="正方形/長方形 2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3" name="正方形/長方形 2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4" name="正方形/長方形 2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5" name="正方形/長方形 2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6" name="正方形/長方形 2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7" name="正方形/長方形 2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8" name="正方形/長方形 2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9" name="正方形/長方形 22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0" name="正方形/長方形 2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1" name="正方形/長方形 2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2" name="正方形/長方形 2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3" name="正方形/長方形 2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4" name="正方形/長方形 2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5" name="正方形/長方形 2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6" name="正方形/長方形 2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7" name="正方形/長方形 23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8" name="正方形/長方形 2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9" name="正方形/長方形 2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0" name="正方形/長方形 2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1" name="正方形/長方形 2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2" name="正方形/長方形 2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3" name="正方形/長方形 2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4" name="正方形/長方形 2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5" name="正方形/長方形 2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6" name="テキスト ボックス 2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7" name="直線コネクタ 2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48" name="テキスト ボックス 24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49" name="直線コネクタ 24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50" name="テキスト ボックス 24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51" name="直線コネクタ 25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52" name="テキスト ボックス 25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53" name="直線コネクタ 25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54" name="テキスト ボックス 25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55" name="直線コネクタ 25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56" name="テキスト ボックス 25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7" name="直線コネクタ 2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58" name="テキスト ボックス 2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260" name="直線コネクタ 259"/>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261"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262" name="直線コネクタ 261"/>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263"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264" name="直線コネクタ 263"/>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265"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266" name="フローチャート : 判断 265"/>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170942</xdr:rowOff>
    </xdr:from>
    <xdr:to>
      <xdr:col>22</xdr:col>
      <xdr:colOff>415925</xdr:colOff>
      <xdr:row>58</xdr:row>
      <xdr:rowOff>101092</xdr:rowOff>
    </xdr:to>
    <xdr:sp macro="" textlink="">
      <xdr:nvSpPr>
        <xdr:cNvPr id="267" name="フローチャート : 判断 266"/>
        <xdr:cNvSpPr/>
      </xdr:nvSpPr>
      <xdr:spPr>
        <a:xfrm>
          <a:off x="15430500" y="994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8" name="テキスト ボックス 2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9" name="テキスト ボックス 2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0" name="テキスト ボックス 2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1" name="テキスト ボックス 2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2" name="テキスト ボックス 2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24638</xdr:rowOff>
    </xdr:from>
    <xdr:to>
      <xdr:col>22</xdr:col>
      <xdr:colOff>415925</xdr:colOff>
      <xdr:row>57</xdr:row>
      <xdr:rowOff>126238</xdr:rowOff>
    </xdr:to>
    <xdr:sp macro="" textlink="">
      <xdr:nvSpPr>
        <xdr:cNvPr id="273" name="円/楕円 272"/>
        <xdr:cNvSpPr/>
      </xdr:nvSpPr>
      <xdr:spPr>
        <a:xfrm>
          <a:off x="15430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92219</xdr:rowOff>
    </xdr:from>
    <xdr:ext cx="405111" cy="259045"/>
    <xdr:sp macro="" textlink="">
      <xdr:nvSpPr>
        <xdr:cNvPr id="274" name="n_1aveValue【学校施設】&#10;有形固定資産減価償却率"/>
        <xdr:cNvSpPr txBox="1"/>
      </xdr:nvSpPr>
      <xdr:spPr>
        <a:xfrm>
          <a:off x="15266043" y="1003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142765</xdr:rowOff>
    </xdr:from>
    <xdr:ext cx="405111" cy="259045"/>
    <xdr:sp macro="" textlink="">
      <xdr:nvSpPr>
        <xdr:cNvPr id="275" name="n_1mainValue【学校施設】&#10;有形固定資産減価償却率"/>
        <xdr:cNvSpPr txBox="1"/>
      </xdr:nvSpPr>
      <xdr:spPr>
        <a:xfrm>
          <a:off x="15266043"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6" name="正方形/長方形 2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7" name="正方形/長方形 2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8" name="正方形/長方形 2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9" name="正方形/長方形 2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0" name="正方形/長方形 2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1" name="正方形/長方形 2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2" name="正方形/長方形 2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3" name="正方形/長方形 2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4" name="テキスト ボックス 2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5" name="直線コネクタ 2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6" name="テキスト ボックス 2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287" name="直線コネクタ 28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88" name="テキスト ボックス 28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89" name="直線コネクタ 28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90" name="テキスト ボックス 28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91" name="直線コネクタ 29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92" name="テキスト ボックス 29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93" name="直線コネクタ 29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4" name="テキスト ボックス 29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5" name="直線コネクタ 29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96" name="テキスト ボックス 29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97" name="直線コネクタ 29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98" name="テキスト ボックス 29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9" name="直線コネクタ 2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0" name="テキスト ボックス 2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302" name="直線コネクタ 301"/>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303"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304" name="直線コネクタ 303"/>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305"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306" name="直線コネクタ 305"/>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307"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308" name="フローチャート : 判断 307"/>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152763</xdr:rowOff>
    </xdr:from>
    <xdr:to>
      <xdr:col>31</xdr:col>
      <xdr:colOff>85725</xdr:colOff>
      <xdr:row>61</xdr:row>
      <xdr:rowOff>82913</xdr:rowOff>
    </xdr:to>
    <xdr:sp macro="" textlink="">
      <xdr:nvSpPr>
        <xdr:cNvPr id="309" name="フローチャート : 判断 308"/>
        <xdr:cNvSpPr/>
      </xdr:nvSpPr>
      <xdr:spPr>
        <a:xfrm>
          <a:off x="21272500" y="1043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10" name="テキスト ボックス 3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1" name="テキスト ボックス 3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2" name="テキスト ボックス 3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3" name="テキスト ボックス 3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4" name="テキスト ボックス 3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1451</xdr:rowOff>
    </xdr:from>
    <xdr:to>
      <xdr:col>31</xdr:col>
      <xdr:colOff>85725</xdr:colOff>
      <xdr:row>56</xdr:row>
      <xdr:rowOff>103051</xdr:rowOff>
    </xdr:to>
    <xdr:sp macro="" textlink="">
      <xdr:nvSpPr>
        <xdr:cNvPr id="315" name="円/楕円 314"/>
        <xdr:cNvSpPr/>
      </xdr:nvSpPr>
      <xdr:spPr>
        <a:xfrm>
          <a:off x="21272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74040</xdr:rowOff>
    </xdr:from>
    <xdr:ext cx="469744" cy="259045"/>
    <xdr:sp macro="" textlink="">
      <xdr:nvSpPr>
        <xdr:cNvPr id="316" name="n_1aveValue【学校施設】&#10;一人当たり面積"/>
        <xdr:cNvSpPr txBox="1"/>
      </xdr:nvSpPr>
      <xdr:spPr>
        <a:xfrm>
          <a:off x="21075727" y="1053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1.763</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119578</xdr:rowOff>
    </xdr:from>
    <xdr:ext cx="469744" cy="259045"/>
    <xdr:sp macro="" textlink="">
      <xdr:nvSpPr>
        <xdr:cNvPr id="317" name="n_1mainValue【学校施設】&#10;一人当たり面積"/>
        <xdr:cNvSpPr txBox="1"/>
      </xdr:nvSpPr>
      <xdr:spPr>
        <a:xfrm>
          <a:off x="21075727" y="93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8" name="正方形/長方形 3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9" name="正方形/長方形 3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0" name="正方形/長方形 3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1" name="正方形/長方形 3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2" name="正方形/長方形 3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3" name="正方形/長方形 3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4" name="正方形/長方形 3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5" name="正方形/長方形 3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6" name="正方形/長方形 3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7" name="正方形/長方形 3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8" name="正方形/長方形 3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9" name="正方形/長方形 3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30" name="正方形/長方形 3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1" name="正方形/長方形 3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2" name="正方形/長方形 3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3" name="正方形/長方形 3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4" name="正方形/長方形 3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5" name="正方形/長方形 3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6" name="正方形/長方形 3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7" name="正方形/長方形 3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8" name="正方形/長方形 3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9" name="正方形/長方形 3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0" name="正方形/長方形 3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1" name="正方形/長方形 3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2" name="テキスト ボックス 3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3" name="直線コネクタ 3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44" name="テキスト ボックス 34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45" name="直線コネクタ 3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46" name="テキスト ボックス 34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47" name="直線コネクタ 3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48" name="テキスト ボックス 3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49" name="直線コネクタ 3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50" name="テキスト ボックス 3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51" name="直線コネクタ 3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52" name="テキスト ボックス 35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3" name="直線コネクタ 3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4" name="テキスト ボックス 3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356" name="直線コネクタ 355"/>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357"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358" name="直線コネクタ 357"/>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359"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360" name="直線コネクタ 359"/>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361"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362" name="フローチャート : 判断 361"/>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123698</xdr:rowOff>
    </xdr:from>
    <xdr:to>
      <xdr:col>22</xdr:col>
      <xdr:colOff>415925</xdr:colOff>
      <xdr:row>105</xdr:row>
      <xdr:rowOff>53848</xdr:rowOff>
    </xdr:to>
    <xdr:sp macro="" textlink="">
      <xdr:nvSpPr>
        <xdr:cNvPr id="363" name="フローチャート : 判断 362"/>
        <xdr:cNvSpPr/>
      </xdr:nvSpPr>
      <xdr:spPr>
        <a:xfrm>
          <a:off x="15430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64" name="テキスト ボックス 3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5" name="テキスト ボックス 3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6" name="テキスト ボックス 3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7" name="テキスト ボックス 3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8" name="テキスト ボックス 3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20828</xdr:rowOff>
    </xdr:from>
    <xdr:to>
      <xdr:col>22</xdr:col>
      <xdr:colOff>415925</xdr:colOff>
      <xdr:row>104</xdr:row>
      <xdr:rowOff>122428</xdr:rowOff>
    </xdr:to>
    <xdr:sp macro="" textlink="">
      <xdr:nvSpPr>
        <xdr:cNvPr id="369" name="円/楕円 368"/>
        <xdr:cNvSpPr/>
      </xdr:nvSpPr>
      <xdr:spPr>
        <a:xfrm>
          <a:off x="15430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44975</xdr:rowOff>
    </xdr:from>
    <xdr:ext cx="405111" cy="259045"/>
    <xdr:sp macro="" textlink="">
      <xdr:nvSpPr>
        <xdr:cNvPr id="370" name="n_1aveValue【公民館】&#10;有形固定資産減価償却率"/>
        <xdr:cNvSpPr txBox="1"/>
      </xdr:nvSpPr>
      <xdr:spPr>
        <a:xfrm>
          <a:off x="15266043"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138955</xdr:rowOff>
    </xdr:from>
    <xdr:ext cx="405111" cy="259045"/>
    <xdr:sp macro="" textlink="">
      <xdr:nvSpPr>
        <xdr:cNvPr id="371" name="n_1mainValue【公民館】&#10;有形固定資産減価償却率"/>
        <xdr:cNvSpPr txBox="1"/>
      </xdr:nvSpPr>
      <xdr:spPr>
        <a:xfrm>
          <a:off x="15266043"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2" name="正方形/長方形 3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3" name="正方形/長方形 3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4" name="正方形/長方形 3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5" name="正方形/長方形 3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6" name="正方形/長方形 3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7" name="正方形/長方形 3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8" name="正方形/長方形 3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9" name="正方形/長方形 3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0" name="テキスト ボックス 3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1" name="直線コネクタ 3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382" name="直線コネクタ 3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83" name="テキスト ボックス 3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84" name="直線コネクタ 3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85" name="テキスト ボックス 3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86" name="直線コネクタ 3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87" name="テキスト ボックス 3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88" name="直線コネクタ 3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89" name="テキスト ボックス 3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90" name="直線コネクタ 3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91" name="テキスト ボックス 3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92" name="直線コネクタ 3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93" name="テキスト ボックス 3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4" name="直線コネクタ 3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5" name="テキスト ボックス 3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397" name="直線コネクタ 396"/>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398"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399" name="直線コネクタ 398"/>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400"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401" name="直線コネクタ 400"/>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402"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403" name="フローチャート : 判断 402"/>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22134</xdr:rowOff>
    </xdr:from>
    <xdr:to>
      <xdr:col>31</xdr:col>
      <xdr:colOff>85725</xdr:colOff>
      <xdr:row>104</xdr:row>
      <xdr:rowOff>123734</xdr:rowOff>
    </xdr:to>
    <xdr:sp macro="" textlink="">
      <xdr:nvSpPr>
        <xdr:cNvPr id="404" name="フローチャート : 判断 403"/>
        <xdr:cNvSpPr/>
      </xdr:nvSpPr>
      <xdr:spPr>
        <a:xfrm>
          <a:off x="21272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05" name="テキスト ボックス 4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6" name="テキスト ボックス 4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7" name="テキスト ボックス 4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8" name="テキスト ボックス 4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9" name="テキスト ボックス 4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5806</xdr:rowOff>
    </xdr:from>
    <xdr:to>
      <xdr:col>31</xdr:col>
      <xdr:colOff>85725</xdr:colOff>
      <xdr:row>106</xdr:row>
      <xdr:rowOff>107406</xdr:rowOff>
    </xdr:to>
    <xdr:sp macro="" textlink="">
      <xdr:nvSpPr>
        <xdr:cNvPr id="410" name="円/楕円 409"/>
        <xdr:cNvSpPr/>
      </xdr:nvSpPr>
      <xdr:spPr>
        <a:xfrm>
          <a:off x="2127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140261</xdr:rowOff>
    </xdr:from>
    <xdr:ext cx="469744" cy="259045"/>
    <xdr:sp macro="" textlink="">
      <xdr:nvSpPr>
        <xdr:cNvPr id="411" name="n_1aveValue【公民館】&#10;一人当たり面積"/>
        <xdr:cNvSpPr txBox="1"/>
      </xdr:nvSpPr>
      <xdr:spPr>
        <a:xfrm>
          <a:off x="21075727" y="1762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98533</xdr:rowOff>
    </xdr:from>
    <xdr:ext cx="469744" cy="259045"/>
    <xdr:sp macro="" textlink="">
      <xdr:nvSpPr>
        <xdr:cNvPr id="412" name="n_1mainValue【公民館】&#10;一人当たり面積"/>
        <xdr:cNvSpPr txBox="1"/>
      </xdr:nvSpPr>
      <xdr:spPr>
        <a:xfrm>
          <a:off x="21075727"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3" name="正方形/長方形 4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4" name="正方形/長方形 4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5" name="テキスト ボックス 4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比較し、有形固定資産減価償却率が高くなっているのは、学校施設、公営住宅、公民館、保健センター・保健所、福祉施設、市民会館、庁舎で、低くなっているのは、道路、消防施設であり、ほとんどの施設で高い数値となっている。</a:t>
          </a:r>
        </a:p>
        <a:p>
          <a:r>
            <a:rPr kumimoji="1" lang="ja-JP" altLang="en-US" sz="1300">
              <a:latin typeface="ＭＳ Ｐゴシック"/>
            </a:rPr>
            <a:t>その中でも、建築年数の古い施設がある福祉施設（</a:t>
          </a:r>
          <a:r>
            <a:rPr kumimoji="1" lang="en-US" altLang="ja-JP" sz="1300">
              <a:latin typeface="ＭＳ Ｐゴシック"/>
            </a:rPr>
            <a:t>93.2</a:t>
          </a:r>
          <a:r>
            <a:rPr kumimoji="1" lang="ja-JP" altLang="en-US" sz="1300">
              <a:latin typeface="ＭＳ Ｐゴシック"/>
            </a:rPr>
            <a:t>％）や市民会館（</a:t>
          </a:r>
          <a:r>
            <a:rPr kumimoji="1" lang="en-US" altLang="ja-JP" sz="1300">
              <a:latin typeface="ＭＳ Ｐゴシック"/>
            </a:rPr>
            <a:t>72.0</a:t>
          </a:r>
          <a:r>
            <a:rPr kumimoji="1" lang="ja-JP" altLang="en-US" sz="1300">
              <a:latin typeface="ＭＳ Ｐゴシック"/>
            </a:rPr>
            <a:t>％）は、類似団体内平均値と乖離しているため、公共施設等総合管理計画に基づき、更に詳細な個別の計画を策定し、新規整備を抑制し、施設の複合化や縮減に努め、財政負担を軽減・平準化し、健全な財政運営を目指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鹿児島県肝付町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16,120
16,039
308.10
10,910,507
10,608,140
288,498
6,261,628
9,384,388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75" name="テキスト ボックス 7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76" name="直線コネクタ 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77" name="テキスト ボックス 7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78" name="直線コネクタ 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79" name="テキスト ボックス 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80" name="直線コネクタ 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81" name="テキスト ボックス 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82" name="直線コネクタ 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83" name="テキスト ボックス 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84" name="直線コネクタ 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85" name="テキスト ボックス 8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87" name="テキスト ボックス 8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89" name="直線コネクタ 88"/>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90"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91" name="直線コネクタ 90"/>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92"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93" name="直線コネクタ 92"/>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94"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95" name="フローチャート : 判断 94"/>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23495</xdr:rowOff>
    </xdr:from>
    <xdr:to>
      <xdr:col>5</xdr:col>
      <xdr:colOff>409575</xdr:colOff>
      <xdr:row>83</xdr:row>
      <xdr:rowOff>125095</xdr:rowOff>
    </xdr:to>
    <xdr:sp macro="" textlink="">
      <xdr:nvSpPr>
        <xdr:cNvPr id="96" name="フローチャート : 判断 95"/>
        <xdr:cNvSpPr/>
      </xdr:nvSpPr>
      <xdr:spPr>
        <a:xfrm>
          <a:off x="3746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116222</xdr:rowOff>
    </xdr:from>
    <xdr:ext cx="405111" cy="259045"/>
    <xdr:sp macro="" textlink="">
      <xdr:nvSpPr>
        <xdr:cNvPr id="97" name="n_1aveValue【福祉施設】&#10;有形固定資産減価償却率"/>
        <xdr:cNvSpPr txBox="1"/>
      </xdr:nvSpPr>
      <xdr:spPr>
        <a:xfrm>
          <a:off x="3582043"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98" name="テキスト ボックス 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9" name="テキスト ボックス 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00" name="テキスト ボックス 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01" name="テキスト ボックス 1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02" name="テキスト ボックス 1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40639</xdr:rowOff>
    </xdr:from>
    <xdr:to>
      <xdr:col>5</xdr:col>
      <xdr:colOff>409575</xdr:colOff>
      <xdr:row>78</xdr:row>
      <xdr:rowOff>142239</xdr:rowOff>
    </xdr:to>
    <xdr:sp macro="" textlink="">
      <xdr:nvSpPr>
        <xdr:cNvPr id="103" name="円/楕円 102"/>
        <xdr:cNvSpPr/>
      </xdr:nvSpPr>
      <xdr:spPr>
        <a:xfrm>
          <a:off x="3746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158766</xdr:rowOff>
    </xdr:from>
    <xdr:ext cx="405111" cy="259045"/>
    <xdr:sp macro="" textlink="">
      <xdr:nvSpPr>
        <xdr:cNvPr id="104" name="n_1mainValue【福祉施設】&#10;有形固定資産減価償却率"/>
        <xdr:cNvSpPr txBox="1"/>
      </xdr:nvSpPr>
      <xdr:spPr>
        <a:xfrm>
          <a:off x="3582043"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05" name="正方形/長方形 1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6" name="正方形/長方形 1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7" name="正方形/長方形 1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8" name="正方形/長方形 1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9" name="正方形/長方形 1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10" name="正方形/長方形 1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11" name="正方形/長方形 1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12" name="正方形/長方形 1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13" name="テキスト ボックス 1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14" name="直線コネクタ 1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15" name="直線コネクタ 1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16" name="テキスト ボックス 1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17" name="直線コネクタ 1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18" name="テキスト ボックス 11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19" name="直線コネクタ 1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20" name="テキスト ボックス 11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21" name="直線コネクタ 1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22" name="テキスト ボックス 12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23" name="直線コネクタ 1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24" name="テキスト ボックス 1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126" name="直線コネクタ 125"/>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127"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128" name="直線コネクタ 127"/>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129"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130" name="直線コネクタ 129"/>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131"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132" name="フローチャート : 判断 131"/>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133" name="フローチャート : 判断 132"/>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2557</xdr:rowOff>
    </xdr:from>
    <xdr:ext cx="469744" cy="259045"/>
    <xdr:sp macro="" textlink="">
      <xdr:nvSpPr>
        <xdr:cNvPr id="134"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35" name="テキスト ボックス 1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6" name="テキスト ボックス 1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7" name="テキスト ボックス 1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38" name="テキスト ボックス 1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39" name="テキスト ボックス 1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58165</xdr:rowOff>
    </xdr:from>
    <xdr:to>
      <xdr:col>14</xdr:col>
      <xdr:colOff>79375</xdr:colOff>
      <xdr:row>85</xdr:row>
      <xdr:rowOff>159765</xdr:rowOff>
    </xdr:to>
    <xdr:sp macro="" textlink="">
      <xdr:nvSpPr>
        <xdr:cNvPr id="140" name="円/楕円 139"/>
        <xdr:cNvSpPr/>
      </xdr:nvSpPr>
      <xdr:spPr>
        <a:xfrm>
          <a:off x="9588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150892</xdr:rowOff>
    </xdr:from>
    <xdr:ext cx="469744" cy="259045"/>
    <xdr:sp macro="" textlink="">
      <xdr:nvSpPr>
        <xdr:cNvPr id="141" name="n_1mainValue【福祉施設】&#10;一人当たり面積"/>
        <xdr:cNvSpPr txBox="1"/>
      </xdr:nvSpPr>
      <xdr:spPr>
        <a:xfrm>
          <a:off x="9391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42" name="正方形/長方形 1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3" name="正方形/長方形 1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4" name="正方形/長方形 1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5" name="正方形/長方形 1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6" name="正方形/長方形 1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7" name="正方形/長方形 1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8" name="正方形/長方形 1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49" name="正方形/長方形 1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0" name="テキスト ボックス 1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1" name="直線コネクタ 1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52" name="テキスト ボックス 15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153" name="直線コネクタ 15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154" name="テキスト ボックス 15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55" name="直線コネクタ 15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56" name="テキスト ボックス 15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57" name="直線コネクタ 15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58" name="テキスト ボックス 15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59" name="直線コネクタ 15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60" name="テキスト ボックス 15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61" name="直線コネクタ 16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62" name="テキスト ボックス 16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3" name="直線コネクタ 16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64" name="テキスト ボックス 16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76200</xdr:rowOff>
    </xdr:from>
    <xdr:to>
      <xdr:col>6</xdr:col>
      <xdr:colOff>510540</xdr:colOff>
      <xdr:row>107</xdr:row>
      <xdr:rowOff>53339</xdr:rowOff>
    </xdr:to>
    <xdr:cxnSp macro="">
      <xdr:nvCxnSpPr>
        <xdr:cNvPr id="166" name="直線コネクタ 165"/>
        <xdr:cNvCxnSpPr/>
      </xdr:nvCxnSpPr>
      <xdr:spPr>
        <a:xfrm flipV="1">
          <a:off x="4634865" y="1722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57166</xdr:rowOff>
    </xdr:from>
    <xdr:ext cx="405111" cy="259045"/>
    <xdr:sp macro="" textlink="">
      <xdr:nvSpPr>
        <xdr:cNvPr id="167" name="【市民会館】&#10;有形固定資産減価償却率最小値テキスト"/>
        <xdr:cNvSpPr txBox="1"/>
      </xdr:nvSpPr>
      <xdr:spPr>
        <a:xfrm>
          <a:off x="47244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107</xdr:row>
      <xdr:rowOff>53339</xdr:rowOff>
    </xdr:from>
    <xdr:to>
      <xdr:col>6</xdr:col>
      <xdr:colOff>600075</xdr:colOff>
      <xdr:row>107</xdr:row>
      <xdr:rowOff>53339</xdr:rowOff>
    </xdr:to>
    <xdr:cxnSp macro="">
      <xdr:nvCxnSpPr>
        <xdr:cNvPr id="168" name="直線コネクタ 167"/>
        <xdr:cNvCxnSpPr/>
      </xdr:nvCxnSpPr>
      <xdr:spPr>
        <a:xfrm>
          <a:off x="4546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22877</xdr:rowOff>
    </xdr:from>
    <xdr:ext cx="405111" cy="259045"/>
    <xdr:sp macro="" textlink="">
      <xdr:nvSpPr>
        <xdr:cNvPr id="169" name="【市民会館】&#10;有形固定資産減価償却率最大値テキスト"/>
        <xdr:cNvSpPr txBox="1"/>
      </xdr:nvSpPr>
      <xdr:spPr>
        <a:xfrm>
          <a:off x="4724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170" name="直線コネクタ 16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99077</xdr:rowOff>
    </xdr:from>
    <xdr:ext cx="405111" cy="259045"/>
    <xdr:sp macro="" textlink="">
      <xdr:nvSpPr>
        <xdr:cNvPr id="171" name="【市民会館】&#10;有形固定資産減価償却率平均値テキスト"/>
        <xdr:cNvSpPr txBox="1"/>
      </xdr:nvSpPr>
      <xdr:spPr>
        <a:xfrm>
          <a:off x="4724400" y="1792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120650</xdr:rowOff>
    </xdr:from>
    <xdr:to>
      <xdr:col>6</xdr:col>
      <xdr:colOff>561975</xdr:colOff>
      <xdr:row>105</xdr:row>
      <xdr:rowOff>50800</xdr:rowOff>
    </xdr:to>
    <xdr:sp macro="" textlink="">
      <xdr:nvSpPr>
        <xdr:cNvPr id="172" name="フローチャート : 判断 171"/>
        <xdr:cNvSpPr/>
      </xdr:nvSpPr>
      <xdr:spPr>
        <a:xfrm>
          <a:off x="45847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170180</xdr:rowOff>
    </xdr:from>
    <xdr:to>
      <xdr:col>5</xdr:col>
      <xdr:colOff>409575</xdr:colOff>
      <xdr:row>106</xdr:row>
      <xdr:rowOff>100330</xdr:rowOff>
    </xdr:to>
    <xdr:sp macro="" textlink="">
      <xdr:nvSpPr>
        <xdr:cNvPr id="173" name="フローチャート : 判断 172"/>
        <xdr:cNvSpPr/>
      </xdr:nvSpPr>
      <xdr:spPr>
        <a:xfrm>
          <a:off x="3746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91457</xdr:rowOff>
    </xdr:from>
    <xdr:ext cx="405111" cy="259045"/>
    <xdr:sp macro="" textlink="">
      <xdr:nvSpPr>
        <xdr:cNvPr id="174" name="n_1aveValue【市民会館】&#10;有形固定資産減価償却率"/>
        <xdr:cNvSpPr txBox="1"/>
      </xdr:nvSpPr>
      <xdr:spPr>
        <a:xfrm>
          <a:off x="3582043"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5" name="テキスト ボックス 17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6" name="テキスト ボックス 17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7" name="テキスト ボックス 17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78" name="テキスト ボックス 17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79" name="テキスト ボックス 17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44450</xdr:rowOff>
    </xdr:from>
    <xdr:to>
      <xdr:col>5</xdr:col>
      <xdr:colOff>409575</xdr:colOff>
      <xdr:row>99</xdr:row>
      <xdr:rowOff>146050</xdr:rowOff>
    </xdr:to>
    <xdr:sp macro="" textlink="">
      <xdr:nvSpPr>
        <xdr:cNvPr id="180" name="円/楕円 179"/>
        <xdr:cNvSpPr/>
      </xdr:nvSpPr>
      <xdr:spPr>
        <a:xfrm>
          <a:off x="3746500" y="17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97</xdr:row>
      <xdr:rowOff>162577</xdr:rowOff>
    </xdr:from>
    <xdr:ext cx="405111" cy="259045"/>
    <xdr:sp macro="" textlink="">
      <xdr:nvSpPr>
        <xdr:cNvPr id="181" name="n_1mainValue【市民会館】&#10;有形固定資産減価償却率"/>
        <xdr:cNvSpPr txBox="1"/>
      </xdr:nvSpPr>
      <xdr:spPr>
        <a:xfrm>
          <a:off x="3582043" y="1679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2" name="正方形/長方形 1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3" name="正方形/長方形 1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4" name="正方形/長方形 1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5" name="正方形/長方形 1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6" name="正方形/長方形 1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7" name="正方形/長方形 1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88" name="正方形/長方形 1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89" name="正方形/長方形 1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90" name="テキスト ボックス 1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1" name="直線コネクタ 1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192" name="直線コネクタ 19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193" name="テキスト ボックス 19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194" name="直線コネクタ 19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195" name="テキスト ボックス 19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196" name="直線コネクタ 19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197" name="テキスト ボックス 19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198" name="直線コネクタ 19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199" name="テキスト ボックス 19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0" name="直線コネクタ 1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1" name="テキスト ボックス 2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55626</xdr:rowOff>
    </xdr:from>
    <xdr:to>
      <xdr:col>15</xdr:col>
      <xdr:colOff>180340</xdr:colOff>
      <xdr:row>105</xdr:row>
      <xdr:rowOff>41911</xdr:rowOff>
    </xdr:to>
    <xdr:cxnSp macro="">
      <xdr:nvCxnSpPr>
        <xdr:cNvPr id="203" name="直線コネクタ 202"/>
        <xdr:cNvCxnSpPr/>
      </xdr:nvCxnSpPr>
      <xdr:spPr>
        <a:xfrm flipV="1">
          <a:off x="10476865" y="17372076"/>
          <a:ext cx="0" cy="67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45738</xdr:rowOff>
    </xdr:from>
    <xdr:ext cx="469744" cy="259045"/>
    <xdr:sp macro="" textlink="">
      <xdr:nvSpPr>
        <xdr:cNvPr id="204" name="【市民会館】&#10;一人当たり面積最小値テキスト"/>
        <xdr:cNvSpPr txBox="1"/>
      </xdr:nvSpPr>
      <xdr:spPr>
        <a:xfrm>
          <a:off x="1056640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105</xdr:row>
      <xdr:rowOff>41911</xdr:rowOff>
    </xdr:from>
    <xdr:to>
      <xdr:col>15</xdr:col>
      <xdr:colOff>269875</xdr:colOff>
      <xdr:row>105</xdr:row>
      <xdr:rowOff>41911</xdr:rowOff>
    </xdr:to>
    <xdr:cxnSp macro="">
      <xdr:nvCxnSpPr>
        <xdr:cNvPr id="205" name="直線コネクタ 204"/>
        <xdr:cNvCxnSpPr/>
      </xdr:nvCxnSpPr>
      <xdr:spPr>
        <a:xfrm>
          <a:off x="10388600" y="1804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2303</xdr:rowOff>
    </xdr:from>
    <xdr:ext cx="469744" cy="259045"/>
    <xdr:sp macro="" textlink="">
      <xdr:nvSpPr>
        <xdr:cNvPr id="206" name="【市民会館】&#10;一人当たり面積最大値テキスト"/>
        <xdr:cNvSpPr txBox="1"/>
      </xdr:nvSpPr>
      <xdr:spPr>
        <a:xfrm>
          <a:off x="105664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101</xdr:row>
      <xdr:rowOff>55626</xdr:rowOff>
    </xdr:from>
    <xdr:to>
      <xdr:col>15</xdr:col>
      <xdr:colOff>269875</xdr:colOff>
      <xdr:row>101</xdr:row>
      <xdr:rowOff>55626</xdr:rowOff>
    </xdr:to>
    <xdr:cxnSp macro="">
      <xdr:nvCxnSpPr>
        <xdr:cNvPr id="207" name="直線コネクタ 206"/>
        <xdr:cNvCxnSpPr/>
      </xdr:nvCxnSpPr>
      <xdr:spPr>
        <a:xfrm>
          <a:off x="10388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1540</xdr:rowOff>
    </xdr:from>
    <xdr:ext cx="469744" cy="259045"/>
    <xdr:sp macro="" textlink="">
      <xdr:nvSpPr>
        <xdr:cNvPr id="208" name="【市民会館】&#10;一人当たり面積平均値テキスト"/>
        <xdr:cNvSpPr txBox="1"/>
      </xdr:nvSpPr>
      <xdr:spPr>
        <a:xfrm>
          <a:off x="10566400" y="17660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23113</xdr:rowOff>
    </xdr:from>
    <xdr:to>
      <xdr:col>15</xdr:col>
      <xdr:colOff>231775</xdr:colOff>
      <xdr:row>103</xdr:row>
      <xdr:rowOff>124713</xdr:rowOff>
    </xdr:to>
    <xdr:sp macro="" textlink="">
      <xdr:nvSpPr>
        <xdr:cNvPr id="209" name="フローチャート : 判断 208"/>
        <xdr:cNvSpPr/>
      </xdr:nvSpPr>
      <xdr:spPr>
        <a:xfrm>
          <a:off x="10426700" y="1768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23113</xdr:rowOff>
    </xdr:from>
    <xdr:to>
      <xdr:col>14</xdr:col>
      <xdr:colOff>79375</xdr:colOff>
      <xdr:row>103</xdr:row>
      <xdr:rowOff>124713</xdr:rowOff>
    </xdr:to>
    <xdr:sp macro="" textlink="">
      <xdr:nvSpPr>
        <xdr:cNvPr id="210" name="フローチャート : 判断 209"/>
        <xdr:cNvSpPr/>
      </xdr:nvSpPr>
      <xdr:spPr>
        <a:xfrm>
          <a:off x="9588500" y="1768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141240</xdr:rowOff>
    </xdr:from>
    <xdr:ext cx="469744" cy="259045"/>
    <xdr:sp macro="" textlink="">
      <xdr:nvSpPr>
        <xdr:cNvPr id="211" name="n_1aveValue【市民会館】&#10;一人当たり面積"/>
        <xdr:cNvSpPr txBox="1"/>
      </xdr:nvSpPr>
      <xdr:spPr>
        <a:xfrm>
          <a:off x="93917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2" name="テキスト ボックス 2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3" name="テキスト ボックス 2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4" name="テキスト ボックス 2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15" name="テキスト ボックス 2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16" name="テキスト ボックス 2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23113</xdr:rowOff>
    </xdr:from>
    <xdr:to>
      <xdr:col>14</xdr:col>
      <xdr:colOff>79375</xdr:colOff>
      <xdr:row>107</xdr:row>
      <xdr:rowOff>124713</xdr:rowOff>
    </xdr:to>
    <xdr:sp macro="" textlink="">
      <xdr:nvSpPr>
        <xdr:cNvPr id="217" name="円/楕円 216"/>
        <xdr:cNvSpPr/>
      </xdr:nvSpPr>
      <xdr:spPr>
        <a:xfrm>
          <a:off x="9588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115840</xdr:rowOff>
    </xdr:from>
    <xdr:ext cx="469744" cy="259045"/>
    <xdr:sp macro="" textlink="">
      <xdr:nvSpPr>
        <xdr:cNvPr id="218" name="n_1mainValue【市民会館】&#10;一人当たり面積"/>
        <xdr:cNvSpPr txBox="1"/>
      </xdr:nvSpPr>
      <xdr:spPr>
        <a:xfrm>
          <a:off x="93917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19" name="正方形/長方形 2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0" name="正方形/長方形 2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1" name="正方形/長方形 2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2" name="正方形/長方形 2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3" name="正方形/長方形 2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4" name="正方形/長方形 2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5" name="正方形/長方形 2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6" name="正方形/長方形 22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7" name="正方形/長方形 2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8" name="正方形/長方形 2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9" name="正方形/長方形 2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0" name="正方形/長方形 2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1" name="正方形/長方形 2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2" name="正方形/長方形 2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3" name="正方形/長方形 2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4" name="正方形/長方形 23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5" name="正方形/長方形 2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6" name="正方形/長方形 2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7" name="正方形/長方形 2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8" name="正方形/長方形 2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9" name="正方形/長方形 2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0" name="正方形/長方形 2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1" name="正方形/長方形 2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2" name="正方形/長方形 2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3" name="テキスト ボックス 2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4" name="直線コネクタ 2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5" name="テキスト ボックス 24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6" name="直線コネクタ 24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7" name="テキスト ボックス 24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8" name="直線コネクタ 24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9" name="テキスト ボックス 24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0" name="直線コネクタ 24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1" name="テキスト ボックス 25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2" name="直線コネクタ 25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3" name="テキスト ボックス 25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4" name="直線コネクタ 25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5" name="テキスト ボックス 25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6" name="直線コネクタ 2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7" name="テキスト ボックス 25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259" name="直線コネクタ 258"/>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260" name="【保健センター・保健所】&#10;有形固定資産減価償却率最小値テキスト"/>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261" name="直線コネクタ 260"/>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262" name="【保健センター・保健所】&#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263" name="直線コネクタ 262"/>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3827</xdr:rowOff>
    </xdr:from>
    <xdr:ext cx="405111" cy="259045"/>
    <xdr:sp macro="" textlink="">
      <xdr:nvSpPr>
        <xdr:cNvPr id="264" name="【保健センター・保健所】&#10;有形固定資産減価償却率平均値テキスト"/>
        <xdr:cNvSpPr txBox="1"/>
      </xdr:nvSpPr>
      <xdr:spPr>
        <a:xfrm>
          <a:off x="16408400" y="994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265" name="フローチャート : 判断 264"/>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2540</xdr:rowOff>
    </xdr:from>
    <xdr:to>
      <xdr:col>22</xdr:col>
      <xdr:colOff>415925</xdr:colOff>
      <xdr:row>59</xdr:row>
      <xdr:rowOff>104140</xdr:rowOff>
    </xdr:to>
    <xdr:sp macro="" textlink="">
      <xdr:nvSpPr>
        <xdr:cNvPr id="266" name="フローチャート : 判断 265"/>
        <xdr:cNvSpPr/>
      </xdr:nvSpPr>
      <xdr:spPr>
        <a:xfrm>
          <a:off x="15430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95267</xdr:rowOff>
    </xdr:from>
    <xdr:ext cx="405111" cy="259045"/>
    <xdr:sp macro="" textlink="">
      <xdr:nvSpPr>
        <xdr:cNvPr id="267" name="n_1aveValue【保健センター・保健所】&#10;有形固定資産減価償却率"/>
        <xdr:cNvSpPr txBox="1"/>
      </xdr:nvSpPr>
      <xdr:spPr>
        <a:xfrm>
          <a:off x="15266043"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8" name="テキスト ボックス 2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9" name="テキスト ボックス 2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0" name="テキスト ボックス 2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1" name="テキスト ボックス 2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2" name="テキスト ボックス 2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101600</xdr:rowOff>
    </xdr:from>
    <xdr:to>
      <xdr:col>22</xdr:col>
      <xdr:colOff>415925</xdr:colOff>
      <xdr:row>57</xdr:row>
      <xdr:rowOff>31750</xdr:rowOff>
    </xdr:to>
    <xdr:sp macro="" textlink="">
      <xdr:nvSpPr>
        <xdr:cNvPr id="273" name="円/楕円 272"/>
        <xdr:cNvSpPr/>
      </xdr:nvSpPr>
      <xdr:spPr>
        <a:xfrm>
          <a:off x="15430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48277</xdr:rowOff>
    </xdr:from>
    <xdr:ext cx="405111" cy="259045"/>
    <xdr:sp macro="" textlink="">
      <xdr:nvSpPr>
        <xdr:cNvPr id="274" name="n_1mainValue【保健センター・保健所】&#10;有形固定資産減価償却率"/>
        <xdr:cNvSpPr txBox="1"/>
      </xdr:nvSpPr>
      <xdr:spPr>
        <a:xfrm>
          <a:off x="15266043"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5" name="正方形/長方形 2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6" name="正方形/長方形 2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7" name="正方形/長方形 2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8" name="正方形/長方形 2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9" name="正方形/長方形 2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0" name="正方形/長方形 2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1" name="正方形/長方形 2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2" name="正方形/長方形 2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3" name="テキスト ボックス 2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4" name="直線コネクタ 2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85" name="直線コネクタ 2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86" name="テキスト ボックス 2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87" name="直線コネクタ 2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88" name="テキスト ボックス 2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89" name="直線コネクタ 2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90" name="テキスト ボックス 2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91" name="直線コネクタ 2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92" name="テキスト ボックス 2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3" name="直線コネクタ 2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4" name="テキスト ボックス 2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130302</xdr:rowOff>
    </xdr:from>
    <xdr:to>
      <xdr:col>32</xdr:col>
      <xdr:colOff>186689</xdr:colOff>
      <xdr:row>63</xdr:row>
      <xdr:rowOff>11430</xdr:rowOff>
    </xdr:to>
    <xdr:cxnSp macro="">
      <xdr:nvCxnSpPr>
        <xdr:cNvPr id="296" name="直線コネクタ 295"/>
        <xdr:cNvCxnSpPr/>
      </xdr:nvCxnSpPr>
      <xdr:spPr>
        <a:xfrm flipV="1">
          <a:off x="22160864" y="9902952"/>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15257</xdr:rowOff>
    </xdr:from>
    <xdr:ext cx="469744" cy="259045"/>
    <xdr:sp macro="" textlink="">
      <xdr:nvSpPr>
        <xdr:cNvPr id="297" name="【保健センター・保健所】&#10;一人当たり面積最小値テキスト"/>
        <xdr:cNvSpPr txBox="1"/>
      </xdr:nvSpPr>
      <xdr:spPr>
        <a:xfrm>
          <a:off x="22250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11430</xdr:rowOff>
    </xdr:from>
    <xdr:to>
      <xdr:col>32</xdr:col>
      <xdr:colOff>276225</xdr:colOff>
      <xdr:row>63</xdr:row>
      <xdr:rowOff>11430</xdr:rowOff>
    </xdr:to>
    <xdr:cxnSp macro="">
      <xdr:nvCxnSpPr>
        <xdr:cNvPr id="298" name="直線コネクタ 297"/>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76979</xdr:rowOff>
    </xdr:from>
    <xdr:ext cx="469744" cy="259045"/>
    <xdr:sp macro="" textlink="">
      <xdr:nvSpPr>
        <xdr:cNvPr id="299" name="【保健センター・保健所】&#10;一人当たり面積最大値テキスト"/>
        <xdr:cNvSpPr txBox="1"/>
      </xdr:nvSpPr>
      <xdr:spPr>
        <a:xfrm>
          <a:off x="22250400" y="967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57</xdr:row>
      <xdr:rowOff>130302</xdr:rowOff>
    </xdr:from>
    <xdr:to>
      <xdr:col>32</xdr:col>
      <xdr:colOff>276225</xdr:colOff>
      <xdr:row>57</xdr:row>
      <xdr:rowOff>130302</xdr:rowOff>
    </xdr:to>
    <xdr:cxnSp macro="">
      <xdr:nvCxnSpPr>
        <xdr:cNvPr id="300" name="直線コネクタ 299"/>
        <xdr:cNvCxnSpPr/>
      </xdr:nvCxnSpPr>
      <xdr:spPr>
        <a:xfrm>
          <a:off x="22072600" y="990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39641</xdr:rowOff>
    </xdr:from>
    <xdr:ext cx="469744" cy="259045"/>
    <xdr:sp macro="" textlink="">
      <xdr:nvSpPr>
        <xdr:cNvPr id="301" name="【保健センター・保健所】&#10;一人当たり面積平均値テキスト"/>
        <xdr:cNvSpPr txBox="1"/>
      </xdr:nvSpPr>
      <xdr:spPr>
        <a:xfrm>
          <a:off x="22250400" y="10498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61214</xdr:rowOff>
    </xdr:from>
    <xdr:to>
      <xdr:col>32</xdr:col>
      <xdr:colOff>238125</xdr:colOff>
      <xdr:row>61</xdr:row>
      <xdr:rowOff>162814</xdr:rowOff>
    </xdr:to>
    <xdr:sp macro="" textlink="">
      <xdr:nvSpPr>
        <xdr:cNvPr id="302" name="フローチャート : 判断 301"/>
        <xdr:cNvSpPr/>
      </xdr:nvSpPr>
      <xdr:spPr>
        <a:xfrm>
          <a:off x="221107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93218</xdr:rowOff>
    </xdr:from>
    <xdr:to>
      <xdr:col>31</xdr:col>
      <xdr:colOff>85725</xdr:colOff>
      <xdr:row>62</xdr:row>
      <xdr:rowOff>23368</xdr:rowOff>
    </xdr:to>
    <xdr:sp macro="" textlink="">
      <xdr:nvSpPr>
        <xdr:cNvPr id="303" name="フローチャート : 判断 302"/>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39895</xdr:rowOff>
    </xdr:from>
    <xdr:ext cx="469744" cy="259045"/>
    <xdr:sp macro="" textlink="">
      <xdr:nvSpPr>
        <xdr:cNvPr id="304" name="n_1aveValue【保健センター・保健所】&#10;一人当たり面積"/>
        <xdr:cNvSpPr txBox="1"/>
      </xdr:nvSpPr>
      <xdr:spPr>
        <a:xfrm>
          <a:off x="21075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5" name="テキスト ボックス 3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6" name="テキスト ボックス 3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7" name="テキスト ボックス 3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8" name="テキスト ボックス 3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9" name="テキスト ボックス 3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150368</xdr:rowOff>
    </xdr:from>
    <xdr:to>
      <xdr:col>31</xdr:col>
      <xdr:colOff>85725</xdr:colOff>
      <xdr:row>63</xdr:row>
      <xdr:rowOff>80518</xdr:rowOff>
    </xdr:to>
    <xdr:sp macro="" textlink="">
      <xdr:nvSpPr>
        <xdr:cNvPr id="310" name="円/楕円 309"/>
        <xdr:cNvSpPr/>
      </xdr:nvSpPr>
      <xdr:spPr>
        <a:xfrm>
          <a:off x="21272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71645</xdr:rowOff>
    </xdr:from>
    <xdr:ext cx="469744" cy="259045"/>
    <xdr:sp macro="" textlink="">
      <xdr:nvSpPr>
        <xdr:cNvPr id="311" name="n_1mainValue【保健センター・保健所】&#10;一人当たり面積"/>
        <xdr:cNvSpPr txBox="1"/>
      </xdr:nvSpPr>
      <xdr:spPr>
        <a:xfrm>
          <a:off x="210757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2" name="正方形/長方形 3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3" name="正方形/長方形 3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4" name="正方形/長方形 3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5" name="正方形/長方形 3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6" name="正方形/長方形 3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7" name="正方形/長方形 3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8" name="正方形/長方形 3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19" name="正方形/長方形 3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0" name="テキスト ボックス 3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1" name="直線コネクタ 3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22" name="直線コネクタ 3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23" name="テキスト ボックス 322"/>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4" name="直線コネクタ 3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5" name="テキスト ボックス 3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6" name="直線コネクタ 3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7" name="テキスト ボックス 3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8" name="直線コネクタ 3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9" name="テキスト ボックス 3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0" name="直線コネクタ 3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31" name="テキスト ボックス 33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2" name="直線コネクタ 3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3" name="テキスト ボックス 3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335" name="直線コネクタ 334"/>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336"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337" name="直線コネクタ 336"/>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338"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339" name="直線コネクタ 338"/>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340"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341" name="フローチャート : 判断 340"/>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55880</xdr:rowOff>
    </xdr:from>
    <xdr:to>
      <xdr:col>22</xdr:col>
      <xdr:colOff>415925</xdr:colOff>
      <xdr:row>79</xdr:row>
      <xdr:rowOff>157480</xdr:rowOff>
    </xdr:to>
    <xdr:sp macro="" textlink="">
      <xdr:nvSpPr>
        <xdr:cNvPr id="342" name="フローチャート : 判断 341"/>
        <xdr:cNvSpPr/>
      </xdr:nvSpPr>
      <xdr:spPr>
        <a:xfrm>
          <a:off x="15430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2557</xdr:rowOff>
    </xdr:from>
    <xdr:ext cx="405111" cy="259045"/>
    <xdr:sp macro="" textlink="">
      <xdr:nvSpPr>
        <xdr:cNvPr id="343" name="n_1aveValue【消防施設】&#10;有形固定資産減価償却率"/>
        <xdr:cNvSpPr txBox="1"/>
      </xdr:nvSpPr>
      <xdr:spPr>
        <a:xfrm>
          <a:off x="15266043"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4" name="テキスト ボックス 3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5" name="テキスト ボックス 3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6" name="テキスト ボックス 3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7" name="テキスト ボックス 3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8" name="テキスト ボックス 3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141605</xdr:rowOff>
    </xdr:from>
    <xdr:to>
      <xdr:col>22</xdr:col>
      <xdr:colOff>415925</xdr:colOff>
      <xdr:row>80</xdr:row>
      <xdr:rowOff>71755</xdr:rowOff>
    </xdr:to>
    <xdr:sp macro="" textlink="">
      <xdr:nvSpPr>
        <xdr:cNvPr id="349" name="円/楕円 348"/>
        <xdr:cNvSpPr/>
      </xdr:nvSpPr>
      <xdr:spPr>
        <a:xfrm>
          <a:off x="15430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62882</xdr:rowOff>
    </xdr:from>
    <xdr:ext cx="405111" cy="259045"/>
    <xdr:sp macro="" textlink="">
      <xdr:nvSpPr>
        <xdr:cNvPr id="350" name="n_1mainValue【消防施設】&#10;有形固定資産減価償却率"/>
        <xdr:cNvSpPr txBox="1"/>
      </xdr:nvSpPr>
      <xdr:spPr>
        <a:xfrm>
          <a:off x="15266043" y="1377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1" name="正方形/長方形 3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2" name="正方形/長方形 3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3" name="正方形/長方形 3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4" name="正方形/長方形 3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5" name="正方形/長方形 3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6" name="正方形/長方形 3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7" name="正方形/長方形 3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58" name="正方形/長方形 3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9" name="テキスト ボックス 3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0" name="直線コネクタ 3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61" name="テキスト ボックス 36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362" name="直線コネクタ 36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3" name="テキスト ボックス 36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4" name="直線コネクタ 36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5" name="テキスト ボックス 36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66" name="直線コネクタ 36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67" name="テキスト ボックス 36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68" name="直線コネクタ 36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69" name="テキスト ボックス 36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0" name="直線コネクタ 36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1" name="テキスト ボックス 37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2" name="直線コネクタ 37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3" name="テキスト ボックス 37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4" name="直線コネクタ 3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5" name="テキスト ボックス 3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48986</xdr:rowOff>
    </xdr:to>
    <xdr:cxnSp macro="">
      <xdr:nvCxnSpPr>
        <xdr:cNvPr id="377" name="直線コネクタ 376"/>
        <xdr:cNvCxnSpPr/>
      </xdr:nvCxnSpPr>
      <xdr:spPr>
        <a:xfrm flipV="1">
          <a:off x="22160864" y="133894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378"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379" name="直線コネクタ 378"/>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380"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381" name="直線コネクタ 380"/>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9270</xdr:rowOff>
    </xdr:from>
    <xdr:ext cx="469744" cy="259045"/>
    <xdr:sp macro="" textlink="">
      <xdr:nvSpPr>
        <xdr:cNvPr id="382" name="【消防施設】&#10;一人当たり面積平均値テキスト"/>
        <xdr:cNvSpPr txBox="1"/>
      </xdr:nvSpPr>
      <xdr:spPr>
        <a:xfrm>
          <a:off x="22250400" y="1406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30843</xdr:rowOff>
    </xdr:from>
    <xdr:to>
      <xdr:col>32</xdr:col>
      <xdr:colOff>238125</xdr:colOff>
      <xdr:row>82</xdr:row>
      <xdr:rowOff>132443</xdr:rowOff>
    </xdr:to>
    <xdr:sp macro="" textlink="">
      <xdr:nvSpPr>
        <xdr:cNvPr id="383" name="フローチャート : 判断 382"/>
        <xdr:cNvSpPr/>
      </xdr:nvSpPr>
      <xdr:spPr>
        <a:xfrm>
          <a:off x="221107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3629</xdr:rowOff>
    </xdr:from>
    <xdr:to>
      <xdr:col>31</xdr:col>
      <xdr:colOff>85725</xdr:colOff>
      <xdr:row>80</xdr:row>
      <xdr:rowOff>105229</xdr:rowOff>
    </xdr:to>
    <xdr:sp macro="" textlink="">
      <xdr:nvSpPr>
        <xdr:cNvPr id="384" name="フローチャート : 判断 383"/>
        <xdr:cNvSpPr/>
      </xdr:nvSpPr>
      <xdr:spPr>
        <a:xfrm>
          <a:off x="21272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121756</xdr:rowOff>
    </xdr:from>
    <xdr:ext cx="469744" cy="259045"/>
    <xdr:sp macro="" textlink="">
      <xdr:nvSpPr>
        <xdr:cNvPr id="385" name="n_1aveValue【消防施設】&#10;一人当たり面積"/>
        <xdr:cNvSpPr txBox="1"/>
      </xdr:nvSpPr>
      <xdr:spPr>
        <a:xfrm>
          <a:off x="21075727" y="1349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6" name="テキスト ボックス 3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7" name="テキスト ボックス 3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8" name="テキスト ボックス 3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9" name="テキスト ボックス 3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0" name="テキスト ボックス 3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41729</xdr:rowOff>
    </xdr:from>
    <xdr:to>
      <xdr:col>31</xdr:col>
      <xdr:colOff>85725</xdr:colOff>
      <xdr:row>82</xdr:row>
      <xdr:rowOff>143329</xdr:rowOff>
    </xdr:to>
    <xdr:sp macro="" textlink="">
      <xdr:nvSpPr>
        <xdr:cNvPr id="391" name="円/楕円 390"/>
        <xdr:cNvSpPr/>
      </xdr:nvSpPr>
      <xdr:spPr>
        <a:xfrm>
          <a:off x="21272500" y="1410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134456</xdr:rowOff>
    </xdr:from>
    <xdr:ext cx="469744" cy="259045"/>
    <xdr:sp macro="" textlink="">
      <xdr:nvSpPr>
        <xdr:cNvPr id="392" name="n_1mainValue【消防施設】&#10;一人当たり面積"/>
        <xdr:cNvSpPr txBox="1"/>
      </xdr:nvSpPr>
      <xdr:spPr>
        <a:xfrm>
          <a:off x="21075727" y="1419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3" name="正方形/長方形 3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4" name="正方形/長方形 3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5" name="正方形/長方形 3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6" name="正方形/長方形 3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7" name="正方形/長方形 3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8" name="正方形/長方形 3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9" name="正方形/長方形 3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0" name="正方形/長方形 3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1" name="テキスト ボックス 4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2" name="直線コネクタ 4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3" name="直線コネクタ 4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4" name="テキスト ボックス 40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5" name="直線コネクタ 4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6" name="テキスト ボックス 4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7" name="直線コネクタ 4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8" name="テキスト ボックス 4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09" name="直線コネクタ 4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0" name="テキスト ボックス 4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1" name="直線コネクタ 4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2" name="テキスト ボックス 4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3" name="直線コネクタ 4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4" name="テキスト ボックス 41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5" name="直線コネクタ 4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6" name="テキスト ボックス 4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418" name="直線コネクタ 417"/>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19"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20" name="直線コネクタ 419"/>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421"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422" name="直線コネクタ 421"/>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423"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424" name="フローチャート : 判断 423"/>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64588</xdr:rowOff>
    </xdr:from>
    <xdr:to>
      <xdr:col>22</xdr:col>
      <xdr:colOff>415925</xdr:colOff>
      <xdr:row>103</xdr:row>
      <xdr:rowOff>166188</xdr:rowOff>
    </xdr:to>
    <xdr:sp macro="" textlink="">
      <xdr:nvSpPr>
        <xdr:cNvPr id="425" name="フローチャート : 判断 424"/>
        <xdr:cNvSpPr/>
      </xdr:nvSpPr>
      <xdr:spPr>
        <a:xfrm>
          <a:off x="15430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157315</xdr:rowOff>
    </xdr:from>
    <xdr:ext cx="405111" cy="259045"/>
    <xdr:sp macro="" textlink="">
      <xdr:nvSpPr>
        <xdr:cNvPr id="426" name="n_1aveValue【庁舎】&#10;有形固定資産減価償却率"/>
        <xdr:cNvSpPr txBox="1"/>
      </xdr:nvSpPr>
      <xdr:spPr>
        <a:xfrm>
          <a:off x="15266043"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7" name="テキスト ボックス 4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8" name="テキスト ボックス 4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9" name="テキスト ボックス 4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0" name="テキスト ボックス 4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1" name="テキスト ボックス 4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13970</xdr:rowOff>
    </xdr:from>
    <xdr:to>
      <xdr:col>22</xdr:col>
      <xdr:colOff>415925</xdr:colOff>
      <xdr:row>103</xdr:row>
      <xdr:rowOff>115570</xdr:rowOff>
    </xdr:to>
    <xdr:sp macro="" textlink="">
      <xdr:nvSpPr>
        <xdr:cNvPr id="432" name="円/楕円 431"/>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132097</xdr:rowOff>
    </xdr:from>
    <xdr:ext cx="405111" cy="259045"/>
    <xdr:sp macro="" textlink="">
      <xdr:nvSpPr>
        <xdr:cNvPr id="433" name="n_1mainValue【庁舎】&#10;有形固定資産減価償却率"/>
        <xdr:cNvSpPr txBox="1"/>
      </xdr:nvSpPr>
      <xdr:spPr>
        <a:xfrm>
          <a:off x="15266043"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4" name="正方形/長方形 4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5" name="正方形/長方形 4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6" name="正方形/長方形 4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7" name="正方形/長方形 4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8" name="正方形/長方形 4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9" name="正方形/長方形 4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0" name="正方形/長方形 4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1" name="正方形/長方形 4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2" name="テキスト ボックス 4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3" name="直線コネクタ 4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4" name="テキスト ボックス 4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5" name="直線コネクタ 4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6" name="テキスト ボックス 4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7" name="直線コネクタ 4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48" name="テキスト ボックス 4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49" name="直線コネクタ 4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0" name="テキスト ボックス 4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1" name="直線コネクタ 4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2" name="テキスト ボックス 4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3" name="直線コネクタ 4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4" name="テキスト ボックス 4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5" name="直線コネクタ 4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6" name="テキスト ボックス 45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7" name="直線コネクタ 4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8" name="テキスト ボックス 4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460" name="直線コネクタ 459"/>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461"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462" name="直線コネクタ 461"/>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463"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464" name="直線コネクタ 463"/>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465"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466" name="フローチャート : 判断 465"/>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7438</xdr:rowOff>
    </xdr:from>
    <xdr:to>
      <xdr:col>31</xdr:col>
      <xdr:colOff>85725</xdr:colOff>
      <xdr:row>105</xdr:row>
      <xdr:rowOff>109038</xdr:rowOff>
    </xdr:to>
    <xdr:sp macro="" textlink="">
      <xdr:nvSpPr>
        <xdr:cNvPr id="467" name="フローチャート : 判断 466"/>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100165</xdr:rowOff>
    </xdr:from>
    <xdr:ext cx="469744" cy="259045"/>
    <xdr:sp macro="" textlink="">
      <xdr:nvSpPr>
        <xdr:cNvPr id="468" name="n_1aveValue【庁舎】&#10;一人当たり面積"/>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9" name="テキスト ボックス 4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0" name="テキスト ボックス 4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1" name="テキスト ボックス 4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2" name="テキスト ボックス 4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3" name="テキスト ボックス 4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136434</xdr:rowOff>
    </xdr:from>
    <xdr:to>
      <xdr:col>31</xdr:col>
      <xdr:colOff>85725</xdr:colOff>
      <xdr:row>101</xdr:row>
      <xdr:rowOff>66584</xdr:rowOff>
    </xdr:to>
    <xdr:sp macro="" textlink="">
      <xdr:nvSpPr>
        <xdr:cNvPr id="474" name="円/楕円 473"/>
        <xdr:cNvSpPr/>
      </xdr:nvSpPr>
      <xdr:spPr>
        <a:xfrm>
          <a:off x="212725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83111</xdr:rowOff>
    </xdr:from>
    <xdr:ext cx="469744" cy="259045"/>
    <xdr:sp macro="" textlink="">
      <xdr:nvSpPr>
        <xdr:cNvPr id="475" name="n_1mainValue【庁舎】&#10;一人当たり面積"/>
        <xdr:cNvSpPr txBox="1"/>
      </xdr:nvSpPr>
      <xdr:spPr>
        <a:xfrm>
          <a:off x="21075727" y="1705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6" name="正方形/長方形 4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7" name="正方形/長方形 4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8" name="テキスト ボックス 4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鹿児島県肝付町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16,120
16,039
308.10
10,910,507
10,608,140
288,498
6,261,628
9,384,388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前年度からすると、</a:t>
          </a:r>
          <a:r>
            <a:rPr kumimoji="1" lang="en-US" altLang="ja-JP" sz="1300">
              <a:latin typeface="ＭＳ Ｐゴシック"/>
            </a:rPr>
            <a:t>0.01</a:t>
          </a:r>
          <a:r>
            <a:rPr kumimoji="1" lang="ja-JP" altLang="en-US" sz="1300">
              <a:latin typeface="ＭＳ Ｐゴシック"/>
            </a:rPr>
            <a:t>ポイント上回り、鹿児島県平均と同数値であるが、類似団体内平均値と比べると</a:t>
          </a:r>
          <a:r>
            <a:rPr kumimoji="1" lang="en-US" altLang="ja-JP" sz="1300">
              <a:latin typeface="ＭＳ Ｐゴシック"/>
            </a:rPr>
            <a:t>0.25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現状を考慮すると、税収の大きな伸びは見込めず、逆に義務的経費の扶助費等の増加により需要額は増加する中、今後は、これまで以上に事業の廃止を含めたスクラップ等の見直しを行い、歳入に見合った事業を展開し、需要額の抑制をし、類似団体に近づけるよう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152702</xdr:rowOff>
    </xdr:from>
    <xdr:to>
      <xdr:col>7</xdr:col>
      <xdr:colOff>152400</xdr:colOff>
      <xdr:row>43</xdr:row>
      <xdr:rowOff>164193</xdr:rowOff>
    </xdr:to>
    <xdr:cxnSp macro="">
      <xdr:nvCxnSpPr>
        <xdr:cNvPr id="69" name="直線コネクタ 68"/>
        <xdr:cNvCxnSpPr/>
      </xdr:nvCxnSpPr>
      <xdr:spPr>
        <a:xfrm flipV="1">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3" name="フローチャート :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88" name="円/楕円 87"/>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169229</xdr:rowOff>
    </xdr:from>
    <xdr:ext cx="762000" cy="259045"/>
    <xdr:sp macro="" textlink="">
      <xdr:nvSpPr>
        <xdr:cNvPr id="89"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全国平均よりも低いが、類似団体内平均や鹿児島県平均より高く、昨年度からすると、</a:t>
          </a:r>
          <a:r>
            <a:rPr kumimoji="1" lang="en-US" altLang="ja-JP" sz="1300">
              <a:latin typeface="ＭＳ Ｐゴシック"/>
            </a:rPr>
            <a:t>2.1</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障害者サービス等の社会保障経費や国保会計への繰出金の増加が主な要因と考えられる。</a:t>
          </a:r>
          <a:endParaRPr kumimoji="1" lang="en-US" altLang="ja-JP" sz="1300">
            <a:latin typeface="ＭＳ Ｐゴシック"/>
          </a:endParaRPr>
        </a:p>
        <a:p>
          <a:r>
            <a:rPr kumimoji="1" lang="ja-JP" altLang="en-US" sz="1300">
              <a:latin typeface="ＭＳ Ｐゴシック"/>
            </a:rPr>
            <a:t>本町の歳入の</a:t>
          </a:r>
          <a:r>
            <a:rPr kumimoji="1" lang="ja-JP" altLang="en-US" sz="1300">
              <a:solidFill>
                <a:srgbClr val="FF0000"/>
              </a:solidFill>
              <a:latin typeface="ＭＳ Ｐゴシック"/>
            </a:rPr>
            <a:t>大</a:t>
          </a:r>
          <a:r>
            <a:rPr kumimoji="1" lang="ja-JP" altLang="en-US" sz="1300">
              <a:latin typeface="ＭＳ Ｐゴシック"/>
            </a:rPr>
            <a:t>宗を占める交付税が縮減される状況下で、弾力性を示すこの指数が増加傾向になると、臨時的事業どころか、義務的経費までも影響がでてくることが予想されるため、より一層、効率的な財政運営と財政の健全化が図られるよう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113824</xdr:rowOff>
    </xdr:from>
    <xdr:to>
      <xdr:col>7</xdr:col>
      <xdr:colOff>152400</xdr:colOff>
      <xdr:row>63</xdr:row>
      <xdr:rowOff>5715</xdr:rowOff>
    </xdr:to>
    <xdr:cxnSp macro="">
      <xdr:nvCxnSpPr>
        <xdr:cNvPr id="136" name="直線コネクタ 135"/>
        <xdr:cNvCxnSpPr/>
      </xdr:nvCxnSpPr>
      <xdr:spPr>
        <a:xfrm>
          <a:off x="4114800" y="10743724"/>
          <a:ext cx="8382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113824</xdr:rowOff>
    </xdr:from>
    <xdr:to>
      <xdr:col>6</xdr:col>
      <xdr:colOff>0</xdr:colOff>
      <xdr:row>62</xdr:row>
      <xdr:rowOff>156051</xdr:rowOff>
    </xdr:to>
    <xdr:cxnSp macro="">
      <xdr:nvCxnSpPr>
        <xdr:cNvPr id="139" name="直線コネクタ 138"/>
        <xdr:cNvCxnSpPr/>
      </xdr:nvCxnSpPr>
      <xdr:spPr>
        <a:xfrm flipV="1">
          <a:off x="3225800" y="10743724"/>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122872</xdr:rowOff>
    </xdr:from>
    <xdr:to>
      <xdr:col>6</xdr:col>
      <xdr:colOff>50800</xdr:colOff>
      <xdr:row>62</xdr:row>
      <xdr:rowOff>53022</xdr:rowOff>
    </xdr:to>
    <xdr:sp macro="" textlink="">
      <xdr:nvSpPr>
        <xdr:cNvPr id="140" name="フローチャート : 判断 139"/>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63199</xdr:rowOff>
    </xdr:from>
    <xdr:ext cx="736600" cy="259045"/>
    <xdr:sp macro="" textlink="">
      <xdr:nvSpPr>
        <xdr:cNvPr id="141" name="テキスト ボックス 140"/>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86678</xdr:rowOff>
    </xdr:from>
    <xdr:to>
      <xdr:col>4</xdr:col>
      <xdr:colOff>482600</xdr:colOff>
      <xdr:row>62</xdr:row>
      <xdr:rowOff>156051</xdr:rowOff>
    </xdr:to>
    <xdr:cxnSp macro="">
      <xdr:nvCxnSpPr>
        <xdr:cNvPr id="142" name="直線コネクタ 141"/>
        <xdr:cNvCxnSpPr/>
      </xdr:nvCxnSpPr>
      <xdr:spPr>
        <a:xfrm>
          <a:off x="2336800" y="10716578"/>
          <a:ext cx="889000" cy="6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86678</xdr:rowOff>
    </xdr:from>
    <xdr:to>
      <xdr:col>3</xdr:col>
      <xdr:colOff>279400</xdr:colOff>
      <xdr:row>62</xdr:row>
      <xdr:rowOff>125888</xdr:rowOff>
    </xdr:to>
    <xdr:cxnSp macro="">
      <xdr:nvCxnSpPr>
        <xdr:cNvPr id="145" name="直線コネクタ 144"/>
        <xdr:cNvCxnSpPr/>
      </xdr:nvCxnSpPr>
      <xdr:spPr>
        <a:xfrm flipV="1">
          <a:off x="1447800" y="10716578"/>
          <a:ext cx="889000" cy="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126365</xdr:rowOff>
    </xdr:from>
    <xdr:to>
      <xdr:col>7</xdr:col>
      <xdr:colOff>203200</xdr:colOff>
      <xdr:row>63</xdr:row>
      <xdr:rowOff>56515</xdr:rowOff>
    </xdr:to>
    <xdr:sp macro="" textlink="">
      <xdr:nvSpPr>
        <xdr:cNvPr id="155" name="円/楕円 154"/>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98442</xdr:rowOff>
    </xdr:from>
    <xdr:ext cx="762000" cy="259045"/>
    <xdr:sp macro="" textlink="">
      <xdr:nvSpPr>
        <xdr:cNvPr id="156" name="財政構造の弾力性該当値テキスト"/>
        <xdr:cNvSpPr txBox="1"/>
      </xdr:nvSpPr>
      <xdr:spPr>
        <a:xfrm>
          <a:off x="5041900" y="1072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63024</xdr:rowOff>
    </xdr:from>
    <xdr:to>
      <xdr:col>6</xdr:col>
      <xdr:colOff>50800</xdr:colOff>
      <xdr:row>62</xdr:row>
      <xdr:rowOff>164624</xdr:rowOff>
    </xdr:to>
    <xdr:sp macro="" textlink="">
      <xdr:nvSpPr>
        <xdr:cNvPr id="157" name="円/楕円 156"/>
        <xdr:cNvSpPr/>
      </xdr:nvSpPr>
      <xdr:spPr>
        <a:xfrm>
          <a:off x="4064000" y="106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149401</xdr:rowOff>
    </xdr:from>
    <xdr:ext cx="736600" cy="259045"/>
    <xdr:sp macro="" textlink="">
      <xdr:nvSpPr>
        <xdr:cNvPr id="158" name="テキスト ボックス 157"/>
        <xdr:cNvSpPr txBox="1"/>
      </xdr:nvSpPr>
      <xdr:spPr>
        <a:xfrm>
          <a:off x="3733800" y="10779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105251</xdr:rowOff>
    </xdr:from>
    <xdr:to>
      <xdr:col>4</xdr:col>
      <xdr:colOff>533400</xdr:colOff>
      <xdr:row>63</xdr:row>
      <xdr:rowOff>35401</xdr:rowOff>
    </xdr:to>
    <xdr:sp macro="" textlink="">
      <xdr:nvSpPr>
        <xdr:cNvPr id="159" name="円/楕円 158"/>
        <xdr:cNvSpPr/>
      </xdr:nvSpPr>
      <xdr:spPr>
        <a:xfrm>
          <a:off x="3175000" y="1073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20178</xdr:rowOff>
    </xdr:from>
    <xdr:ext cx="762000" cy="259045"/>
    <xdr:sp macro="" textlink="">
      <xdr:nvSpPr>
        <xdr:cNvPr id="160" name="テキスト ボックス 159"/>
        <xdr:cNvSpPr txBox="1"/>
      </xdr:nvSpPr>
      <xdr:spPr>
        <a:xfrm>
          <a:off x="2844800" y="10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35878</xdr:rowOff>
    </xdr:from>
    <xdr:to>
      <xdr:col>3</xdr:col>
      <xdr:colOff>330200</xdr:colOff>
      <xdr:row>62</xdr:row>
      <xdr:rowOff>137478</xdr:rowOff>
    </xdr:to>
    <xdr:sp macro="" textlink="">
      <xdr:nvSpPr>
        <xdr:cNvPr id="161" name="円/楕円 160"/>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147655</xdr:rowOff>
    </xdr:from>
    <xdr:ext cx="762000" cy="259045"/>
    <xdr:sp macro="" textlink="">
      <xdr:nvSpPr>
        <xdr:cNvPr id="162" name="テキスト ボックス 161"/>
        <xdr:cNvSpPr txBox="1"/>
      </xdr:nvSpPr>
      <xdr:spPr>
        <a:xfrm>
          <a:off x="1955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75088</xdr:rowOff>
    </xdr:from>
    <xdr:to>
      <xdr:col>2</xdr:col>
      <xdr:colOff>127000</xdr:colOff>
      <xdr:row>63</xdr:row>
      <xdr:rowOff>5238</xdr:rowOff>
    </xdr:to>
    <xdr:sp macro="" textlink="">
      <xdr:nvSpPr>
        <xdr:cNvPr id="163" name="円/楕円 162"/>
        <xdr:cNvSpPr/>
      </xdr:nvSpPr>
      <xdr:spPr>
        <a:xfrm>
          <a:off x="1397000" y="107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161465</xdr:rowOff>
    </xdr:from>
    <xdr:ext cx="762000" cy="259045"/>
    <xdr:sp macro="" textlink="">
      <xdr:nvSpPr>
        <xdr:cNvPr id="164" name="テキスト ボックス 163"/>
        <xdr:cNvSpPr txBox="1"/>
      </xdr:nvSpPr>
      <xdr:spPr>
        <a:xfrm>
          <a:off x="1066800" y="1079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[195,122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類似団体内平均、全国平均、鹿児島県平均のいずれよりも、上回っており、更に前年度より、人口１人当たりの人件費は減少しているものの、物件費がそれ以上に増加していることで決算額も増えている。</a:t>
          </a:r>
          <a:endParaRPr kumimoji="1" lang="en-US" altLang="ja-JP" sz="1300">
            <a:latin typeface="ＭＳ Ｐゴシック"/>
          </a:endParaRPr>
        </a:p>
        <a:p>
          <a:r>
            <a:rPr kumimoji="1" lang="ja-JP" altLang="en-US" sz="1300">
              <a:latin typeface="ＭＳ Ｐゴシック"/>
            </a:rPr>
            <a:t>主な要因としては、前年度から増加傾向にある、ふるさと納税寄付者への返礼品等の関連費用が増加していることがあげられる。</a:t>
          </a:r>
          <a:endParaRPr kumimoji="1" lang="en-US" altLang="ja-JP" sz="1300">
            <a:latin typeface="ＭＳ Ｐゴシック"/>
          </a:endParaRPr>
        </a:p>
        <a:p>
          <a:r>
            <a:rPr kumimoji="1" lang="ja-JP" altLang="en-US" sz="1300">
              <a:latin typeface="ＭＳ Ｐゴシック"/>
            </a:rPr>
            <a:t>今後も、ふるさと納税関連費用は増えることが予想されるが、経常的な物件費については、抑制できるよう努める。</a:t>
          </a: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10499</xdr:rowOff>
    </xdr:from>
    <xdr:to>
      <xdr:col>7</xdr:col>
      <xdr:colOff>152400</xdr:colOff>
      <xdr:row>83</xdr:row>
      <xdr:rowOff>109809</xdr:rowOff>
    </xdr:to>
    <xdr:cxnSp macro="">
      <xdr:nvCxnSpPr>
        <xdr:cNvPr id="197" name="直線コネクタ 196"/>
        <xdr:cNvCxnSpPr/>
      </xdr:nvCxnSpPr>
      <xdr:spPr>
        <a:xfrm>
          <a:off x="4114800" y="14240849"/>
          <a:ext cx="838200" cy="9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112339</xdr:rowOff>
    </xdr:from>
    <xdr:to>
      <xdr:col>6</xdr:col>
      <xdr:colOff>0</xdr:colOff>
      <xdr:row>83</xdr:row>
      <xdr:rowOff>10499</xdr:rowOff>
    </xdr:to>
    <xdr:cxnSp macro="">
      <xdr:nvCxnSpPr>
        <xdr:cNvPr id="200" name="直線コネクタ 199"/>
        <xdr:cNvCxnSpPr/>
      </xdr:nvCxnSpPr>
      <xdr:spPr>
        <a:xfrm>
          <a:off x="3225800" y="14171239"/>
          <a:ext cx="889000" cy="6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15320</xdr:rowOff>
    </xdr:from>
    <xdr:to>
      <xdr:col>6</xdr:col>
      <xdr:colOff>50800</xdr:colOff>
      <xdr:row>82</xdr:row>
      <xdr:rowOff>116920</xdr:rowOff>
    </xdr:to>
    <xdr:sp macro="" textlink="">
      <xdr:nvSpPr>
        <xdr:cNvPr id="201" name="フローチャート : 判断 200"/>
        <xdr:cNvSpPr/>
      </xdr:nvSpPr>
      <xdr:spPr>
        <a:xfrm>
          <a:off x="4064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127097</xdr:rowOff>
    </xdr:from>
    <xdr:ext cx="736600" cy="259045"/>
    <xdr:sp macro="" textlink="">
      <xdr:nvSpPr>
        <xdr:cNvPr id="202" name="テキスト ボックス 201"/>
        <xdr:cNvSpPr txBox="1"/>
      </xdr:nvSpPr>
      <xdr:spPr>
        <a:xfrm>
          <a:off x="3733800" y="13843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52676</xdr:rowOff>
    </xdr:from>
    <xdr:to>
      <xdr:col>4</xdr:col>
      <xdr:colOff>482600</xdr:colOff>
      <xdr:row>82</xdr:row>
      <xdr:rowOff>112339</xdr:rowOff>
    </xdr:to>
    <xdr:cxnSp macro="">
      <xdr:nvCxnSpPr>
        <xdr:cNvPr id="203" name="直線コネクタ 202"/>
        <xdr:cNvCxnSpPr/>
      </xdr:nvCxnSpPr>
      <xdr:spPr>
        <a:xfrm>
          <a:off x="2336800" y="14111576"/>
          <a:ext cx="889000" cy="5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5" name="テキスト ボックス 204"/>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52676</xdr:rowOff>
    </xdr:from>
    <xdr:to>
      <xdr:col>3</xdr:col>
      <xdr:colOff>279400</xdr:colOff>
      <xdr:row>82</xdr:row>
      <xdr:rowOff>61478</xdr:rowOff>
    </xdr:to>
    <xdr:cxnSp macro="">
      <xdr:nvCxnSpPr>
        <xdr:cNvPr id="206" name="直線コネクタ 205"/>
        <xdr:cNvCxnSpPr/>
      </xdr:nvCxnSpPr>
      <xdr:spPr>
        <a:xfrm flipV="1">
          <a:off x="1447800" y="14111576"/>
          <a:ext cx="889000" cy="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59009</xdr:rowOff>
    </xdr:from>
    <xdr:to>
      <xdr:col>7</xdr:col>
      <xdr:colOff>203200</xdr:colOff>
      <xdr:row>83</xdr:row>
      <xdr:rowOff>160609</xdr:rowOff>
    </xdr:to>
    <xdr:sp macro="" textlink="">
      <xdr:nvSpPr>
        <xdr:cNvPr id="216" name="円/楕円 215"/>
        <xdr:cNvSpPr/>
      </xdr:nvSpPr>
      <xdr:spPr>
        <a:xfrm>
          <a:off x="4902200" y="1428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31086</xdr:rowOff>
    </xdr:from>
    <xdr:ext cx="762000" cy="259045"/>
    <xdr:sp macro="" textlink="">
      <xdr:nvSpPr>
        <xdr:cNvPr id="217" name="人件費・物件費等の状況該当値テキスト"/>
        <xdr:cNvSpPr txBox="1"/>
      </xdr:nvSpPr>
      <xdr:spPr>
        <a:xfrm>
          <a:off x="5041900" y="14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195,122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131149</xdr:rowOff>
    </xdr:from>
    <xdr:to>
      <xdr:col>6</xdr:col>
      <xdr:colOff>50800</xdr:colOff>
      <xdr:row>83</xdr:row>
      <xdr:rowOff>61299</xdr:rowOff>
    </xdr:to>
    <xdr:sp macro="" textlink="">
      <xdr:nvSpPr>
        <xdr:cNvPr id="218" name="円/楕円 217"/>
        <xdr:cNvSpPr/>
      </xdr:nvSpPr>
      <xdr:spPr>
        <a:xfrm>
          <a:off x="4064000" y="1419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46076</xdr:rowOff>
    </xdr:from>
    <xdr:ext cx="736600" cy="259045"/>
    <xdr:sp macro="" textlink="">
      <xdr:nvSpPr>
        <xdr:cNvPr id="219" name="テキスト ボックス 218"/>
        <xdr:cNvSpPr txBox="1"/>
      </xdr:nvSpPr>
      <xdr:spPr>
        <a:xfrm>
          <a:off x="3733800" y="14276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174,544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61539</xdr:rowOff>
    </xdr:from>
    <xdr:to>
      <xdr:col>4</xdr:col>
      <xdr:colOff>533400</xdr:colOff>
      <xdr:row>82</xdr:row>
      <xdr:rowOff>163139</xdr:rowOff>
    </xdr:to>
    <xdr:sp macro="" textlink="">
      <xdr:nvSpPr>
        <xdr:cNvPr id="220" name="円/楕円 219"/>
        <xdr:cNvSpPr/>
      </xdr:nvSpPr>
      <xdr:spPr>
        <a:xfrm>
          <a:off x="3175000" y="1412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147916</xdr:rowOff>
    </xdr:from>
    <xdr:ext cx="762000" cy="259045"/>
    <xdr:sp macro="" textlink="">
      <xdr:nvSpPr>
        <xdr:cNvPr id="221" name="テキスト ボックス 220"/>
        <xdr:cNvSpPr txBox="1"/>
      </xdr:nvSpPr>
      <xdr:spPr>
        <a:xfrm>
          <a:off x="2844800" y="1420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160,120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1876</xdr:rowOff>
    </xdr:from>
    <xdr:to>
      <xdr:col>3</xdr:col>
      <xdr:colOff>330200</xdr:colOff>
      <xdr:row>82</xdr:row>
      <xdr:rowOff>103476</xdr:rowOff>
    </xdr:to>
    <xdr:sp macro="" textlink="">
      <xdr:nvSpPr>
        <xdr:cNvPr id="222" name="円/楕円 221"/>
        <xdr:cNvSpPr/>
      </xdr:nvSpPr>
      <xdr:spPr>
        <a:xfrm>
          <a:off x="2286000" y="1406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88253</xdr:rowOff>
    </xdr:from>
    <xdr:ext cx="762000" cy="259045"/>
    <xdr:sp macro="" textlink="">
      <xdr:nvSpPr>
        <xdr:cNvPr id="223" name="テキスト ボックス 222"/>
        <xdr:cNvSpPr txBox="1"/>
      </xdr:nvSpPr>
      <xdr:spPr>
        <a:xfrm>
          <a:off x="1955800" y="1414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147,757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10678</xdr:rowOff>
    </xdr:from>
    <xdr:to>
      <xdr:col>2</xdr:col>
      <xdr:colOff>127000</xdr:colOff>
      <xdr:row>82</xdr:row>
      <xdr:rowOff>112278</xdr:rowOff>
    </xdr:to>
    <xdr:sp macro="" textlink="">
      <xdr:nvSpPr>
        <xdr:cNvPr id="224" name="円/楕円 223"/>
        <xdr:cNvSpPr/>
      </xdr:nvSpPr>
      <xdr:spPr>
        <a:xfrm>
          <a:off x="1397000" y="140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97055</xdr:rowOff>
    </xdr:from>
    <xdr:ext cx="762000" cy="259045"/>
    <xdr:sp macro="" textlink="">
      <xdr:nvSpPr>
        <xdr:cNvPr id="225" name="テキスト ボックス 224"/>
        <xdr:cNvSpPr txBox="1"/>
      </xdr:nvSpPr>
      <xdr:spPr>
        <a:xfrm>
          <a:off x="1066800" y="1415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149,581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1.2</a:t>
          </a:r>
          <a:r>
            <a:rPr kumimoji="1" lang="ja-JP" altLang="en-US" sz="1300">
              <a:latin typeface="ＭＳ Ｐゴシック"/>
            </a:rPr>
            <a:t>ポイント減少となっており、その主な要因は職員構成の変動に伴い、特定の経験年数階層に変動が生じたことによるもので、類似団体内平均値、全国町村平均値も同じ若しくは下回っているが、今後も適正な定員管理と併せて給与水準の適正な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69427</xdr:rowOff>
    </xdr:to>
    <xdr:cxnSp macro="">
      <xdr:nvCxnSpPr>
        <xdr:cNvPr id="259" name="直線コネクタ 258"/>
        <xdr:cNvCxnSpPr/>
      </xdr:nvCxnSpPr>
      <xdr:spPr>
        <a:xfrm flipV="1">
          <a:off x="16179800" y="1471760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45296</xdr:rowOff>
    </xdr:from>
    <xdr:to>
      <xdr:col>23</xdr:col>
      <xdr:colOff>406400</xdr:colOff>
      <xdr:row>86</xdr:row>
      <xdr:rowOff>69427</xdr:rowOff>
    </xdr:to>
    <xdr:cxnSp macro="">
      <xdr:nvCxnSpPr>
        <xdr:cNvPr id="262" name="直線コネクタ 261"/>
        <xdr:cNvCxnSpPr/>
      </xdr:nvCxnSpPr>
      <xdr:spPr>
        <a:xfrm>
          <a:off x="15290800" y="1478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133773</xdr:rowOff>
    </xdr:from>
    <xdr:to>
      <xdr:col>23</xdr:col>
      <xdr:colOff>457200</xdr:colOff>
      <xdr:row>86</xdr:row>
      <xdr:rowOff>63923</xdr:rowOff>
    </xdr:to>
    <xdr:sp macro="" textlink="">
      <xdr:nvSpPr>
        <xdr:cNvPr id="263" name="フローチャート : 判断 262"/>
        <xdr:cNvSpPr/>
      </xdr:nvSpPr>
      <xdr:spPr>
        <a:xfrm>
          <a:off x="16129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74100</xdr:rowOff>
    </xdr:from>
    <xdr:ext cx="736600" cy="259045"/>
    <xdr:sp macro="" textlink="">
      <xdr:nvSpPr>
        <xdr:cNvPr id="264" name="テキスト ボックス 263"/>
        <xdr:cNvSpPr txBox="1"/>
      </xdr:nvSpPr>
      <xdr:spPr>
        <a:xfrm>
          <a:off x="15798800" y="1447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168487</xdr:rowOff>
    </xdr:from>
    <xdr:to>
      <xdr:col>22</xdr:col>
      <xdr:colOff>203200</xdr:colOff>
      <xdr:row>86</xdr:row>
      <xdr:rowOff>45296</xdr:rowOff>
    </xdr:to>
    <xdr:cxnSp macro="">
      <xdr:nvCxnSpPr>
        <xdr:cNvPr id="265" name="直線コネクタ 264"/>
        <xdr:cNvCxnSpPr/>
      </xdr:nvCxnSpPr>
      <xdr:spPr>
        <a:xfrm>
          <a:off x="14401800" y="147417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67" name="テキスト ボックス 266"/>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168487</xdr:rowOff>
    </xdr:from>
    <xdr:to>
      <xdr:col>21</xdr:col>
      <xdr:colOff>0</xdr:colOff>
      <xdr:row>90</xdr:row>
      <xdr:rowOff>51223</xdr:rowOff>
    </xdr:to>
    <xdr:cxnSp macro="">
      <xdr:nvCxnSpPr>
        <xdr:cNvPr id="268" name="直線コネクタ 267"/>
        <xdr:cNvCxnSpPr/>
      </xdr:nvCxnSpPr>
      <xdr:spPr>
        <a:xfrm flipV="1">
          <a:off x="13512800" y="14741737"/>
          <a:ext cx="889000" cy="7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25840</xdr:rowOff>
    </xdr:from>
    <xdr:ext cx="762000" cy="259045"/>
    <xdr:sp macro="" textlink="">
      <xdr:nvSpPr>
        <xdr:cNvPr id="270" name="テキスト ボックス 269"/>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138870</xdr:rowOff>
    </xdr:from>
    <xdr:ext cx="762000" cy="259045"/>
    <xdr:sp macro="" textlink="">
      <xdr:nvSpPr>
        <xdr:cNvPr id="272" name="テキスト ボックス 271"/>
        <xdr:cNvSpPr txBox="1"/>
      </xdr:nvSpPr>
      <xdr:spPr>
        <a:xfrm>
          <a:off x="13131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8" name="円/楕円 277"/>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110084</xdr:rowOff>
    </xdr:from>
    <xdr:ext cx="762000" cy="259045"/>
    <xdr:sp macro="" textlink="">
      <xdr:nvSpPr>
        <xdr:cNvPr id="279" name="給与水準   （国との比較）該当値テキスト"/>
        <xdr:cNvSpPr txBox="1"/>
      </xdr:nvSpPr>
      <xdr:spPr>
        <a:xfrm>
          <a:off x="171069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18627</xdr:rowOff>
    </xdr:from>
    <xdr:to>
      <xdr:col>23</xdr:col>
      <xdr:colOff>457200</xdr:colOff>
      <xdr:row>86</xdr:row>
      <xdr:rowOff>120227</xdr:rowOff>
    </xdr:to>
    <xdr:sp macro="" textlink="">
      <xdr:nvSpPr>
        <xdr:cNvPr id="280" name="円/楕円 279"/>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105004</xdr:rowOff>
    </xdr:from>
    <xdr:ext cx="736600" cy="259045"/>
    <xdr:sp macro="" textlink="">
      <xdr:nvSpPr>
        <xdr:cNvPr id="281" name="テキスト ボックス 280"/>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165946</xdr:rowOff>
    </xdr:from>
    <xdr:to>
      <xdr:col>22</xdr:col>
      <xdr:colOff>254000</xdr:colOff>
      <xdr:row>86</xdr:row>
      <xdr:rowOff>96096</xdr:rowOff>
    </xdr:to>
    <xdr:sp macro="" textlink="">
      <xdr:nvSpPr>
        <xdr:cNvPr id="282" name="円/楕円 281"/>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80873</xdr:rowOff>
    </xdr:from>
    <xdr:ext cx="762000" cy="259045"/>
    <xdr:sp macro="" textlink="">
      <xdr:nvSpPr>
        <xdr:cNvPr id="283" name="テキスト ボックス 282"/>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117687</xdr:rowOff>
    </xdr:from>
    <xdr:to>
      <xdr:col>21</xdr:col>
      <xdr:colOff>50800</xdr:colOff>
      <xdr:row>86</xdr:row>
      <xdr:rowOff>47837</xdr:rowOff>
    </xdr:to>
    <xdr:sp macro="" textlink="">
      <xdr:nvSpPr>
        <xdr:cNvPr id="284" name="円/楕円 283"/>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32614</xdr:rowOff>
    </xdr:from>
    <xdr:ext cx="762000" cy="259045"/>
    <xdr:sp macro="" textlink="">
      <xdr:nvSpPr>
        <xdr:cNvPr id="285" name="テキスト ボックス 284"/>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423</xdr:rowOff>
    </xdr:from>
    <xdr:to>
      <xdr:col>19</xdr:col>
      <xdr:colOff>533400</xdr:colOff>
      <xdr:row>90</xdr:row>
      <xdr:rowOff>102023</xdr:rowOff>
    </xdr:to>
    <xdr:sp macro="" textlink="">
      <xdr:nvSpPr>
        <xdr:cNvPr id="286" name="円/楕円 285"/>
        <xdr:cNvSpPr/>
      </xdr:nvSpPr>
      <xdr:spPr>
        <a:xfrm>
          <a:off x="13462000" y="1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86800</xdr:rowOff>
    </xdr:from>
    <xdr:ext cx="762000" cy="259045"/>
    <xdr:sp macro="" textlink="">
      <xdr:nvSpPr>
        <xdr:cNvPr id="287" name="テキスト ボックス 286"/>
        <xdr:cNvSpPr txBox="1"/>
      </xdr:nvSpPr>
      <xdr:spPr>
        <a:xfrm>
          <a:off x="13131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0.04</a:t>
          </a:r>
          <a:r>
            <a:rPr kumimoji="1" lang="ja-JP" altLang="en-US" sz="1300">
              <a:latin typeface="ＭＳ Ｐゴシック"/>
            </a:rPr>
            <a:t>人減少し、</a:t>
          </a:r>
          <a:r>
            <a:rPr kumimoji="1" lang="en-US" altLang="ja-JP" sz="1300">
              <a:latin typeface="ＭＳ Ｐゴシック"/>
            </a:rPr>
            <a:t>10.24</a:t>
          </a:r>
          <a:r>
            <a:rPr kumimoji="1" lang="ja-JP" altLang="en-US" sz="1300">
              <a:latin typeface="ＭＳ Ｐゴシック"/>
            </a:rPr>
            <a:t>人となっている。職員数は減少しているものの、第三次肝付町定員管理計画（平成</a:t>
          </a:r>
          <a:r>
            <a:rPr kumimoji="1" lang="en-US" altLang="ja-JP" sz="1300">
              <a:latin typeface="ＭＳ Ｐゴシック"/>
            </a:rPr>
            <a:t>28</a:t>
          </a:r>
          <a:r>
            <a:rPr kumimoji="1" lang="ja-JP" altLang="en-US" sz="1300">
              <a:latin typeface="ＭＳ Ｐゴシック"/>
            </a:rPr>
            <a:t>年策定）の平成</a:t>
          </a:r>
          <a:r>
            <a:rPr kumimoji="1" lang="en-US" altLang="ja-JP" sz="1300">
              <a:latin typeface="ＭＳ Ｐゴシック"/>
            </a:rPr>
            <a:t>28</a:t>
          </a:r>
          <a:r>
            <a:rPr kumimoji="1" lang="ja-JP" altLang="en-US" sz="1300">
              <a:latin typeface="ＭＳ Ｐゴシック"/>
            </a:rPr>
            <a:t>年度目標は若干オーバーしている。また、類似団体内平均値、全国平均、鹿児島県平均をも上回っていることから、これまでの定員適正化の取り組みの成果を点検しつつ、改めて職員数の検証を行い、行政需要の動向を見定めながら、引き続き事務の簡素化・効率化を図り適正な定員管理に努め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135225</xdr:rowOff>
    </xdr:from>
    <xdr:to>
      <xdr:col>24</xdr:col>
      <xdr:colOff>558800</xdr:colOff>
      <xdr:row>62</xdr:row>
      <xdr:rowOff>139821</xdr:rowOff>
    </xdr:to>
    <xdr:cxnSp macro="">
      <xdr:nvCxnSpPr>
        <xdr:cNvPr id="324" name="直線コネクタ 323"/>
        <xdr:cNvCxnSpPr/>
      </xdr:nvCxnSpPr>
      <xdr:spPr>
        <a:xfrm flipV="1">
          <a:off x="16179800" y="10765125"/>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5"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139821</xdr:rowOff>
    </xdr:from>
    <xdr:to>
      <xdr:col>23</xdr:col>
      <xdr:colOff>406400</xdr:colOff>
      <xdr:row>62</xdr:row>
      <xdr:rowOff>142119</xdr:rowOff>
    </xdr:to>
    <xdr:cxnSp macro="">
      <xdr:nvCxnSpPr>
        <xdr:cNvPr id="327" name="直線コネクタ 326"/>
        <xdr:cNvCxnSpPr/>
      </xdr:nvCxnSpPr>
      <xdr:spPr>
        <a:xfrm flipV="1">
          <a:off x="15290800" y="1076972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105349</xdr:rowOff>
    </xdr:from>
    <xdr:to>
      <xdr:col>23</xdr:col>
      <xdr:colOff>457200</xdr:colOff>
      <xdr:row>62</xdr:row>
      <xdr:rowOff>35499</xdr:rowOff>
    </xdr:to>
    <xdr:sp macro="" textlink="">
      <xdr:nvSpPr>
        <xdr:cNvPr id="328" name="フローチャート : 判断 327"/>
        <xdr:cNvSpPr/>
      </xdr:nvSpPr>
      <xdr:spPr>
        <a:xfrm>
          <a:off x="16129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45676</xdr:rowOff>
    </xdr:from>
    <xdr:ext cx="736600" cy="259045"/>
    <xdr:sp macro="" textlink="">
      <xdr:nvSpPr>
        <xdr:cNvPr id="329" name="テキスト ボックス 328"/>
        <xdr:cNvSpPr txBox="1"/>
      </xdr:nvSpPr>
      <xdr:spPr>
        <a:xfrm>
          <a:off x="15798800" y="10332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107648</xdr:rowOff>
    </xdr:from>
    <xdr:to>
      <xdr:col>22</xdr:col>
      <xdr:colOff>203200</xdr:colOff>
      <xdr:row>62</xdr:row>
      <xdr:rowOff>142119</xdr:rowOff>
    </xdr:to>
    <xdr:cxnSp macro="">
      <xdr:nvCxnSpPr>
        <xdr:cNvPr id="330" name="直線コネクタ 329"/>
        <xdr:cNvCxnSpPr/>
      </xdr:nvCxnSpPr>
      <xdr:spPr>
        <a:xfrm>
          <a:off x="14401800" y="107375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107648</xdr:rowOff>
    </xdr:from>
    <xdr:to>
      <xdr:col>21</xdr:col>
      <xdr:colOff>0</xdr:colOff>
      <xdr:row>62</xdr:row>
      <xdr:rowOff>112244</xdr:rowOff>
    </xdr:to>
    <xdr:cxnSp macro="">
      <xdr:nvCxnSpPr>
        <xdr:cNvPr id="333" name="直線コネクタ 332"/>
        <xdr:cNvCxnSpPr/>
      </xdr:nvCxnSpPr>
      <xdr:spPr>
        <a:xfrm flipV="1">
          <a:off x="13512800" y="1073754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7" name="テキスト ボックス 336"/>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84425</xdr:rowOff>
    </xdr:from>
    <xdr:to>
      <xdr:col>24</xdr:col>
      <xdr:colOff>609600</xdr:colOff>
      <xdr:row>63</xdr:row>
      <xdr:rowOff>14575</xdr:rowOff>
    </xdr:to>
    <xdr:sp macro="" textlink="">
      <xdr:nvSpPr>
        <xdr:cNvPr id="343" name="円/楕円 342"/>
        <xdr:cNvSpPr/>
      </xdr:nvSpPr>
      <xdr:spPr>
        <a:xfrm>
          <a:off x="16967200" y="10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56502</xdr:rowOff>
    </xdr:from>
    <xdr:ext cx="762000" cy="259045"/>
    <xdr:sp macro="" textlink="">
      <xdr:nvSpPr>
        <xdr:cNvPr id="344" name="定員管理の状況該当値テキスト"/>
        <xdr:cNvSpPr txBox="1"/>
      </xdr:nvSpPr>
      <xdr:spPr>
        <a:xfrm>
          <a:off x="17106900" y="1068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89021</xdr:rowOff>
    </xdr:from>
    <xdr:to>
      <xdr:col>23</xdr:col>
      <xdr:colOff>457200</xdr:colOff>
      <xdr:row>63</xdr:row>
      <xdr:rowOff>19171</xdr:rowOff>
    </xdr:to>
    <xdr:sp macro="" textlink="">
      <xdr:nvSpPr>
        <xdr:cNvPr id="345" name="円/楕円 344"/>
        <xdr:cNvSpPr/>
      </xdr:nvSpPr>
      <xdr:spPr>
        <a:xfrm>
          <a:off x="16129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3948</xdr:rowOff>
    </xdr:from>
    <xdr:ext cx="736600" cy="259045"/>
    <xdr:sp macro="" textlink="">
      <xdr:nvSpPr>
        <xdr:cNvPr id="346" name="テキスト ボックス 345"/>
        <xdr:cNvSpPr txBox="1"/>
      </xdr:nvSpPr>
      <xdr:spPr>
        <a:xfrm>
          <a:off x="15798800" y="10805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91319</xdr:rowOff>
    </xdr:from>
    <xdr:to>
      <xdr:col>22</xdr:col>
      <xdr:colOff>254000</xdr:colOff>
      <xdr:row>63</xdr:row>
      <xdr:rowOff>21469</xdr:rowOff>
    </xdr:to>
    <xdr:sp macro="" textlink="">
      <xdr:nvSpPr>
        <xdr:cNvPr id="347" name="円/楕円 346"/>
        <xdr:cNvSpPr/>
      </xdr:nvSpPr>
      <xdr:spPr>
        <a:xfrm>
          <a:off x="15240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6246</xdr:rowOff>
    </xdr:from>
    <xdr:ext cx="762000" cy="259045"/>
    <xdr:sp macro="" textlink="">
      <xdr:nvSpPr>
        <xdr:cNvPr id="348" name="テキスト ボックス 347"/>
        <xdr:cNvSpPr txBox="1"/>
      </xdr:nvSpPr>
      <xdr:spPr>
        <a:xfrm>
          <a:off x="14909800" y="108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56848</xdr:rowOff>
    </xdr:from>
    <xdr:to>
      <xdr:col>21</xdr:col>
      <xdr:colOff>50800</xdr:colOff>
      <xdr:row>62</xdr:row>
      <xdr:rowOff>158448</xdr:rowOff>
    </xdr:to>
    <xdr:sp macro="" textlink="">
      <xdr:nvSpPr>
        <xdr:cNvPr id="349" name="円/楕円 348"/>
        <xdr:cNvSpPr/>
      </xdr:nvSpPr>
      <xdr:spPr>
        <a:xfrm>
          <a:off x="14351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143225</xdr:rowOff>
    </xdr:from>
    <xdr:ext cx="762000" cy="259045"/>
    <xdr:sp macro="" textlink="">
      <xdr:nvSpPr>
        <xdr:cNvPr id="350" name="テキスト ボックス 349"/>
        <xdr:cNvSpPr txBox="1"/>
      </xdr:nvSpPr>
      <xdr:spPr>
        <a:xfrm>
          <a:off x="14020800" y="107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61444</xdr:rowOff>
    </xdr:from>
    <xdr:to>
      <xdr:col>19</xdr:col>
      <xdr:colOff>533400</xdr:colOff>
      <xdr:row>62</xdr:row>
      <xdr:rowOff>163044</xdr:rowOff>
    </xdr:to>
    <xdr:sp macro="" textlink="">
      <xdr:nvSpPr>
        <xdr:cNvPr id="351" name="円/楕円 350"/>
        <xdr:cNvSpPr/>
      </xdr:nvSpPr>
      <xdr:spPr>
        <a:xfrm>
          <a:off x="134620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147821</xdr:rowOff>
    </xdr:from>
    <xdr:ext cx="762000" cy="259045"/>
    <xdr:sp macro="" textlink="">
      <xdr:nvSpPr>
        <xdr:cNvPr id="352" name="テキスト ボックス 351"/>
        <xdr:cNvSpPr txBox="1"/>
      </xdr:nvSpPr>
      <xdr:spPr>
        <a:xfrm>
          <a:off x="13131800" y="107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適切な事業実施により、類似団体内平均、全国平均、鹿児島県平均のいずれよりも、下回っている。</a:t>
          </a:r>
          <a:endParaRPr kumimoji="1" lang="en-US" altLang="ja-JP" sz="1300">
            <a:latin typeface="ＭＳ Ｐゴシック"/>
          </a:endParaRPr>
        </a:p>
        <a:p>
          <a:r>
            <a:rPr kumimoji="1" lang="ja-JP" altLang="en-US" sz="1300">
              <a:latin typeface="ＭＳ Ｐゴシック"/>
            </a:rPr>
            <a:t>しかし、今後は大規模事業等を控え、又、交付税が縮減される中、予算編成上、地方債の充当が増えてくることが予想されるため、少しでも上昇を抑えられるよう、行財政改革等を行い、できる限り地方債に頼らない財政運営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93345</xdr:rowOff>
    </xdr:from>
    <xdr:to>
      <xdr:col>24</xdr:col>
      <xdr:colOff>558800</xdr:colOff>
      <xdr:row>39</xdr:row>
      <xdr:rowOff>159703</xdr:rowOff>
    </xdr:to>
    <xdr:cxnSp macro="">
      <xdr:nvCxnSpPr>
        <xdr:cNvPr id="382" name="直線コネクタ 381"/>
        <xdr:cNvCxnSpPr/>
      </xdr:nvCxnSpPr>
      <xdr:spPr>
        <a:xfrm flipV="1">
          <a:off x="16179800" y="6779895"/>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159703</xdr:rowOff>
    </xdr:from>
    <xdr:to>
      <xdr:col>23</xdr:col>
      <xdr:colOff>406400</xdr:colOff>
      <xdr:row>40</xdr:row>
      <xdr:rowOff>96838</xdr:rowOff>
    </xdr:to>
    <xdr:cxnSp macro="">
      <xdr:nvCxnSpPr>
        <xdr:cNvPr id="385" name="直線コネクタ 384"/>
        <xdr:cNvCxnSpPr/>
      </xdr:nvCxnSpPr>
      <xdr:spPr>
        <a:xfrm flipV="1">
          <a:off x="15290800" y="684625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6" name="フローチャート : 判断 385"/>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72090</xdr:rowOff>
    </xdr:from>
    <xdr:ext cx="736600" cy="259045"/>
    <xdr:sp macro="" textlink="">
      <xdr:nvSpPr>
        <xdr:cNvPr id="387" name="テキスト ボックス 386"/>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96838</xdr:rowOff>
    </xdr:from>
    <xdr:to>
      <xdr:col>22</xdr:col>
      <xdr:colOff>203200</xdr:colOff>
      <xdr:row>41</xdr:row>
      <xdr:rowOff>40005</xdr:rowOff>
    </xdr:to>
    <xdr:cxnSp macro="">
      <xdr:nvCxnSpPr>
        <xdr:cNvPr id="388" name="直線コネクタ 387"/>
        <xdr:cNvCxnSpPr/>
      </xdr:nvCxnSpPr>
      <xdr:spPr>
        <a:xfrm flipV="1">
          <a:off x="14401800" y="695483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40005</xdr:rowOff>
    </xdr:from>
    <xdr:to>
      <xdr:col>21</xdr:col>
      <xdr:colOff>0</xdr:colOff>
      <xdr:row>41</xdr:row>
      <xdr:rowOff>106363</xdr:rowOff>
    </xdr:to>
    <xdr:cxnSp macro="">
      <xdr:nvCxnSpPr>
        <xdr:cNvPr id="391" name="直線コネクタ 390"/>
        <xdr:cNvCxnSpPr/>
      </xdr:nvCxnSpPr>
      <xdr:spPr>
        <a:xfrm flipV="1">
          <a:off x="13512800" y="706945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93" name="テキスト ボックス 392"/>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5" name="テキスト ボックス 394"/>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42545</xdr:rowOff>
    </xdr:from>
    <xdr:to>
      <xdr:col>24</xdr:col>
      <xdr:colOff>609600</xdr:colOff>
      <xdr:row>39</xdr:row>
      <xdr:rowOff>144145</xdr:rowOff>
    </xdr:to>
    <xdr:sp macro="" textlink="">
      <xdr:nvSpPr>
        <xdr:cNvPr id="401" name="円/楕円 400"/>
        <xdr:cNvSpPr/>
      </xdr:nvSpPr>
      <xdr:spPr>
        <a:xfrm>
          <a:off x="169672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59072</xdr:rowOff>
    </xdr:from>
    <xdr:ext cx="762000" cy="259045"/>
    <xdr:sp macro="" textlink="">
      <xdr:nvSpPr>
        <xdr:cNvPr id="402" name="公債費負担の状況該当値テキスト"/>
        <xdr:cNvSpPr txBox="1"/>
      </xdr:nvSpPr>
      <xdr:spPr>
        <a:xfrm>
          <a:off x="17106900" y="657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108903</xdr:rowOff>
    </xdr:from>
    <xdr:to>
      <xdr:col>23</xdr:col>
      <xdr:colOff>457200</xdr:colOff>
      <xdr:row>40</xdr:row>
      <xdr:rowOff>39053</xdr:rowOff>
    </xdr:to>
    <xdr:sp macro="" textlink="">
      <xdr:nvSpPr>
        <xdr:cNvPr id="403" name="円/楕円 402"/>
        <xdr:cNvSpPr/>
      </xdr:nvSpPr>
      <xdr:spPr>
        <a:xfrm>
          <a:off x="16129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404" name="テキスト ボックス 403"/>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46038</xdr:rowOff>
    </xdr:from>
    <xdr:to>
      <xdr:col>22</xdr:col>
      <xdr:colOff>254000</xdr:colOff>
      <xdr:row>40</xdr:row>
      <xdr:rowOff>147638</xdr:rowOff>
    </xdr:to>
    <xdr:sp macro="" textlink="">
      <xdr:nvSpPr>
        <xdr:cNvPr id="405" name="円/楕円 404"/>
        <xdr:cNvSpPr/>
      </xdr:nvSpPr>
      <xdr:spPr>
        <a:xfrm>
          <a:off x="15240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157815</xdr:rowOff>
    </xdr:from>
    <xdr:ext cx="762000" cy="259045"/>
    <xdr:sp macro="" textlink="">
      <xdr:nvSpPr>
        <xdr:cNvPr id="406" name="テキスト ボックス 405"/>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160655</xdr:rowOff>
    </xdr:from>
    <xdr:to>
      <xdr:col>21</xdr:col>
      <xdr:colOff>50800</xdr:colOff>
      <xdr:row>41</xdr:row>
      <xdr:rowOff>90805</xdr:rowOff>
    </xdr:to>
    <xdr:sp macro="" textlink="">
      <xdr:nvSpPr>
        <xdr:cNvPr id="407" name="円/楕円 406"/>
        <xdr:cNvSpPr/>
      </xdr:nvSpPr>
      <xdr:spPr>
        <a:xfrm>
          <a:off x="14351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75582</xdr:rowOff>
    </xdr:from>
    <xdr:ext cx="762000" cy="259045"/>
    <xdr:sp macro="" textlink="">
      <xdr:nvSpPr>
        <xdr:cNvPr id="408" name="テキスト ボックス 407"/>
        <xdr:cNvSpPr txBox="1"/>
      </xdr:nvSpPr>
      <xdr:spPr>
        <a:xfrm>
          <a:off x="14020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55563</xdr:rowOff>
    </xdr:from>
    <xdr:to>
      <xdr:col>19</xdr:col>
      <xdr:colOff>533400</xdr:colOff>
      <xdr:row>41</xdr:row>
      <xdr:rowOff>157163</xdr:rowOff>
    </xdr:to>
    <xdr:sp macro="" textlink="">
      <xdr:nvSpPr>
        <xdr:cNvPr id="409" name="円/楕円 408"/>
        <xdr:cNvSpPr/>
      </xdr:nvSpPr>
      <xdr:spPr>
        <a:xfrm>
          <a:off x="13462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141940</xdr:rowOff>
    </xdr:from>
    <xdr:ext cx="762000" cy="259045"/>
    <xdr:sp macro="" textlink="">
      <xdr:nvSpPr>
        <xdr:cNvPr id="410" name="テキスト ボックス 409"/>
        <xdr:cNvSpPr txBox="1"/>
      </xdr:nvSpPr>
      <xdr:spPr>
        <a:xfrm>
          <a:off x="13131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年度から、将来負担率はマイナスとなり、実質０円となっている。</a:t>
          </a:r>
          <a:endParaRPr kumimoji="1" lang="en-US" altLang="ja-JP" sz="1300">
            <a:latin typeface="ＭＳ Ｐゴシック"/>
          </a:endParaRPr>
        </a:p>
        <a:p>
          <a:r>
            <a:rPr kumimoji="1" lang="ja-JP" altLang="en-US" sz="1300">
              <a:latin typeface="ＭＳ Ｐゴシック"/>
            </a:rPr>
            <a:t>今年度も地方債残高が減少していることが、主な要因となっているが、充当できる基金の積み増しが微増となっており、今後、減少傾向にあるため、抜本的な行財政改革を進め、財政の健全化に努める。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130852</xdr:rowOff>
    </xdr:from>
    <xdr:ext cx="762000" cy="259045"/>
    <xdr:sp macro="" textlink="">
      <xdr:nvSpPr>
        <xdr:cNvPr id="442" name="将来負担の状況平均値テキスト"/>
        <xdr:cNvSpPr txBox="1"/>
      </xdr:nvSpPr>
      <xdr:spPr>
        <a:xfrm>
          <a:off x="17106900" y="253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3" name="フローチャート : 判断 442"/>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45237</xdr:rowOff>
    </xdr:from>
    <xdr:to>
      <xdr:col>23</xdr:col>
      <xdr:colOff>457200</xdr:colOff>
      <xdr:row>15</xdr:row>
      <xdr:rowOff>146837</xdr:rowOff>
    </xdr:to>
    <xdr:sp macro="" textlink="">
      <xdr:nvSpPr>
        <xdr:cNvPr id="444" name="フローチャート : 判断 443"/>
        <xdr:cNvSpPr/>
      </xdr:nvSpPr>
      <xdr:spPr>
        <a:xfrm>
          <a:off x="16129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157014</xdr:rowOff>
    </xdr:from>
    <xdr:ext cx="736600" cy="259045"/>
    <xdr:sp macro="" textlink="">
      <xdr:nvSpPr>
        <xdr:cNvPr id="445" name="テキスト ボックス 444"/>
        <xdr:cNvSpPr txBox="1"/>
      </xdr:nvSpPr>
      <xdr:spPr>
        <a:xfrm>
          <a:off x="15798800" y="2385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63576</xdr:rowOff>
    </xdr:from>
    <xdr:to>
      <xdr:col>22</xdr:col>
      <xdr:colOff>254000</xdr:colOff>
      <xdr:row>15</xdr:row>
      <xdr:rowOff>165176</xdr:rowOff>
    </xdr:to>
    <xdr:sp macro="" textlink="">
      <xdr:nvSpPr>
        <xdr:cNvPr id="446" name="フローチャート : 判断 445"/>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7" name="テキスト ボックス 446"/>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92050</xdr:rowOff>
    </xdr:from>
    <xdr:to>
      <xdr:col>21</xdr:col>
      <xdr:colOff>50800</xdr:colOff>
      <xdr:row>16</xdr:row>
      <xdr:rowOff>22200</xdr:rowOff>
    </xdr:to>
    <xdr:sp macro="" textlink="">
      <xdr:nvSpPr>
        <xdr:cNvPr id="448" name="フローチャート : 判断 447"/>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49" name="テキスト ボックス 448"/>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0" name="フローチャート : 判断 449"/>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39311</xdr:rowOff>
    </xdr:from>
    <xdr:ext cx="762000" cy="259045"/>
    <xdr:sp macro="" textlink="">
      <xdr:nvSpPr>
        <xdr:cNvPr id="451" name="テキスト ボックス 450"/>
        <xdr:cNvSpPr txBox="1"/>
      </xdr:nvSpPr>
      <xdr:spPr>
        <a:xfrm>
          <a:off x="13131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42951</xdr:rowOff>
    </xdr:from>
    <xdr:to>
      <xdr:col>19</xdr:col>
      <xdr:colOff>533400</xdr:colOff>
      <xdr:row>14</xdr:row>
      <xdr:rowOff>144551</xdr:rowOff>
    </xdr:to>
    <xdr:sp macro="" textlink="">
      <xdr:nvSpPr>
        <xdr:cNvPr id="457" name="円/楕円 456"/>
        <xdr:cNvSpPr/>
      </xdr:nvSpPr>
      <xdr:spPr>
        <a:xfrm>
          <a:off x="13462000" y="24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154728</xdr:rowOff>
    </xdr:from>
    <xdr:ext cx="762000" cy="259045"/>
    <xdr:sp macro="" textlink="">
      <xdr:nvSpPr>
        <xdr:cNvPr id="458" name="テキスト ボックス 457"/>
        <xdr:cNvSpPr txBox="1"/>
      </xdr:nvSpPr>
      <xdr:spPr>
        <a:xfrm>
          <a:off x="13131800" y="221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鹿児島県肝付町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16,120
16,039
308.10
10,910,507
10,608,140
288,498
6,261,628
9,384,388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前年度数値より</a:t>
          </a:r>
          <a:r>
            <a:rPr kumimoji="1" lang="en-US" altLang="ja-JP" sz="1300">
              <a:latin typeface="ＭＳ Ｐゴシック"/>
            </a:rPr>
            <a:t>0.2</a:t>
          </a:r>
          <a:r>
            <a:rPr kumimoji="1" lang="ja-JP" altLang="en-US" sz="1300">
              <a:latin typeface="ＭＳ Ｐゴシック"/>
            </a:rPr>
            <a:t>ポイント増加し、類似団体内平均値、全国平均値、鹿児島県平均値よりも高い。これは、老人ホームや学校給食センター等の施設運営を直営で行っているために、他団体と比較し職員数が多いことが要因と考えられる。今後は、老人ホームや給食センターの運営の民間移管等も検討し、また、他の職員等についても、定員適正化計画に基づき職員数を管理し、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39370</xdr:rowOff>
    </xdr:to>
    <xdr:cxnSp macro="">
      <xdr:nvCxnSpPr>
        <xdr:cNvPr id="66" name="直線コネクタ 65"/>
        <xdr:cNvCxnSpPr/>
      </xdr:nvCxnSpPr>
      <xdr:spPr>
        <a:xfrm>
          <a:off x="3987800" y="6367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24130</xdr:rowOff>
    </xdr:to>
    <xdr:cxnSp macro="">
      <xdr:nvCxnSpPr>
        <xdr:cNvPr id="69" name="直線コネクタ 68"/>
        <xdr:cNvCxnSpPr/>
      </xdr:nvCxnSpPr>
      <xdr:spPr>
        <a:xfrm>
          <a:off x="3098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8890</xdr:rowOff>
    </xdr:to>
    <xdr:cxnSp macro="">
      <xdr:nvCxnSpPr>
        <xdr:cNvPr id="72" name="直線コネクタ 71"/>
        <xdr:cNvCxnSpPr/>
      </xdr:nvCxnSpPr>
      <xdr:spPr>
        <a:xfrm flipV="1">
          <a:off x="2209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8890</xdr:rowOff>
    </xdr:from>
    <xdr:to>
      <xdr:col>3</xdr:col>
      <xdr:colOff>142875</xdr:colOff>
      <xdr:row>37</xdr:row>
      <xdr:rowOff>39370</xdr:rowOff>
    </xdr:to>
    <xdr:cxnSp macro="">
      <xdr:nvCxnSpPr>
        <xdr:cNvPr id="75" name="直線コネクタ 74"/>
        <xdr:cNvCxnSpPr/>
      </xdr:nvCxnSpPr>
      <xdr:spPr>
        <a:xfrm flipV="1">
          <a:off x="1320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5" name="円/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7" name="円/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9" name="円/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129540</xdr:rowOff>
    </xdr:from>
    <xdr:to>
      <xdr:col>3</xdr:col>
      <xdr:colOff>193675</xdr:colOff>
      <xdr:row>37</xdr:row>
      <xdr:rowOff>59690</xdr:rowOff>
    </xdr:to>
    <xdr:sp macro="" textlink="">
      <xdr:nvSpPr>
        <xdr:cNvPr id="91" name="円/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3" name="円/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鹿児島県平均よりも高いポイントとなっているが、全国平均や類似団体内平均値よりも低いポイントとなっている。前年度より、</a:t>
          </a:r>
          <a:r>
            <a:rPr kumimoji="1" lang="en-US" altLang="ja-JP" sz="1300">
              <a:latin typeface="ＭＳ Ｐゴシック"/>
            </a:rPr>
            <a:t>1.0</a:t>
          </a:r>
          <a:r>
            <a:rPr kumimoji="1" lang="ja-JP" altLang="en-US" sz="1300">
              <a:latin typeface="ＭＳ Ｐゴシック"/>
            </a:rPr>
            <a:t>ポイント増加しているのは、ふるさと納税寄附者への返礼品等の関連費用が増加していることが主な要因である。このようなことから、今後もふるさと納税関係で全体的にも増えることが予想されれるが、経常収支比率の増につながる物件費等については、引き続き抑制できるよう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17</xdr:row>
      <xdr:rowOff>16510</xdr:rowOff>
    </xdr:to>
    <xdr:cxnSp macro="">
      <xdr:nvCxnSpPr>
        <xdr:cNvPr id="127" name="直線コネクタ 126"/>
        <xdr:cNvCxnSpPr/>
      </xdr:nvCxnSpPr>
      <xdr:spPr>
        <a:xfrm>
          <a:off x="15671800" y="28473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104140</xdr:rowOff>
    </xdr:to>
    <xdr:cxnSp macro="">
      <xdr:nvCxnSpPr>
        <xdr:cNvPr id="130" name="直線コネクタ 129"/>
        <xdr:cNvCxnSpPr/>
      </xdr:nvCxnSpPr>
      <xdr:spPr>
        <a:xfrm>
          <a:off x="14782800" y="2847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104140</xdr:rowOff>
    </xdr:to>
    <xdr:cxnSp macro="">
      <xdr:nvCxnSpPr>
        <xdr:cNvPr id="133" name="直線コネクタ 132"/>
        <xdr:cNvCxnSpPr/>
      </xdr:nvCxnSpPr>
      <xdr:spPr>
        <a:xfrm>
          <a:off x="13893800" y="2740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130810</xdr:rowOff>
    </xdr:from>
    <xdr:to>
      <xdr:col>20</xdr:col>
      <xdr:colOff>158750</xdr:colOff>
      <xdr:row>15</xdr:row>
      <xdr:rowOff>168910</xdr:rowOff>
    </xdr:to>
    <xdr:cxnSp macro="">
      <xdr:nvCxnSpPr>
        <xdr:cNvPr id="136" name="直線コネクタ 135"/>
        <xdr:cNvCxnSpPr/>
      </xdr:nvCxnSpPr>
      <xdr:spPr>
        <a:xfrm>
          <a:off x="13004800" y="270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6" name="円/楕円 145"/>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153687</xdr:rowOff>
    </xdr:from>
    <xdr:ext cx="762000" cy="259045"/>
    <xdr:sp macro="" textlink="">
      <xdr:nvSpPr>
        <xdr:cNvPr id="147" name="物件費該当値テキスト"/>
        <xdr:cNvSpPr txBox="1"/>
      </xdr:nvSpPr>
      <xdr:spPr>
        <a:xfrm>
          <a:off x="165989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8" name="円/楕円 147"/>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49" name="テキスト ボックス 148"/>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50" name="円/楕円 149"/>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51" name="テキスト ボックス 150"/>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2" name="円/楕円 151"/>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53" name="テキスト ボックス 152"/>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54" name="円/楕円 153"/>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55" name="テキスト ボックス 154"/>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前年度数値より</a:t>
          </a:r>
          <a:r>
            <a:rPr kumimoji="1" lang="en-US" altLang="ja-JP" sz="1300">
              <a:latin typeface="ＭＳ Ｐゴシック"/>
            </a:rPr>
            <a:t>0.5</a:t>
          </a:r>
          <a:r>
            <a:rPr kumimoji="1" lang="ja-JP" altLang="en-US" sz="1300">
              <a:latin typeface="ＭＳ Ｐゴシック"/>
            </a:rPr>
            <a:t>ポイント増加し、類似団体内平均値より上回っているが、全国平均、鹿児島県平均値を大きく下回っている。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国策の臨時福祉給付金等の支給があったことも、増加の要因であるが、通常の障害者福祉、児童福祉の扶助費も増加している。今後も増加していくものと思われるため、町単独事業にあっては、制度の適切な運用に努め、財政の圧迫につながらない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86178</xdr:rowOff>
    </xdr:to>
    <xdr:cxnSp macro="">
      <xdr:nvCxnSpPr>
        <xdr:cNvPr id="190" name="直線コネクタ 189"/>
        <xdr:cNvCxnSpPr/>
      </xdr:nvCxnSpPr>
      <xdr:spPr>
        <a:xfrm>
          <a:off x="3987800" y="97771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57</xdr:row>
      <xdr:rowOff>4535</xdr:rowOff>
    </xdr:to>
    <xdr:cxnSp macro="">
      <xdr:nvCxnSpPr>
        <xdr:cNvPr id="193" name="直線コネクタ 192"/>
        <xdr:cNvCxnSpPr/>
      </xdr:nvCxnSpPr>
      <xdr:spPr>
        <a:xfrm>
          <a:off x="3098800" y="96955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4" name="フローチャート : 判断 193"/>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5" name="テキスト ボックス 194"/>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94343</xdr:rowOff>
    </xdr:to>
    <xdr:cxnSp macro="">
      <xdr:nvCxnSpPr>
        <xdr:cNvPr id="196" name="直線コネクタ 195"/>
        <xdr:cNvCxnSpPr/>
      </xdr:nvCxnSpPr>
      <xdr:spPr>
        <a:xfrm>
          <a:off x="2209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45357</xdr:rowOff>
    </xdr:to>
    <xdr:cxnSp macro="">
      <xdr:nvCxnSpPr>
        <xdr:cNvPr id="199" name="直線コネクタ 198"/>
        <xdr:cNvCxnSpPr/>
      </xdr:nvCxnSpPr>
      <xdr:spPr>
        <a:xfrm>
          <a:off x="1320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209" name="円/楕円 208"/>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7455</xdr:rowOff>
    </xdr:from>
    <xdr:ext cx="762000" cy="259045"/>
    <xdr:sp macro="" textlink="">
      <xdr:nvSpPr>
        <xdr:cNvPr id="210"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1" name="円/楕円 210"/>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2" name="テキスト ボックス 211"/>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3" name="円/楕円 212"/>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4" name="テキスト ボックス 213"/>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5" name="円/楕円 214"/>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6" name="テキスト ボックス 215"/>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7" name="円/楕円 216"/>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8" name="テキスト ボックス 217"/>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0.5</a:t>
          </a:r>
          <a:r>
            <a:rPr kumimoji="1" lang="ja-JP" altLang="en-US" sz="1300">
              <a:latin typeface="ＭＳ Ｐゴシック"/>
            </a:rPr>
            <a:t>ポイント増加しているが、全国平均、鹿児島県平均、類似団体内平均のいづれよりも低い。</a:t>
          </a:r>
          <a:endParaRPr kumimoji="1" lang="en-US" altLang="ja-JP" sz="1300">
            <a:latin typeface="ＭＳ Ｐゴシック"/>
          </a:endParaRPr>
        </a:p>
        <a:p>
          <a:r>
            <a:rPr kumimoji="1" lang="ja-JP" altLang="en-US" sz="1300">
              <a:latin typeface="ＭＳ Ｐゴシック"/>
            </a:rPr>
            <a:t>施設の老朽化に伴う維持補修費や他会計への繰出金が増加していることが、前年度よりポイントが増加したと考えられる。</a:t>
          </a:r>
          <a:endParaRPr kumimoji="1" lang="en-US" altLang="ja-JP" sz="1300">
            <a:latin typeface="ＭＳ Ｐゴシック"/>
          </a:endParaRPr>
        </a:p>
        <a:p>
          <a:r>
            <a:rPr kumimoji="1" lang="ja-JP" altLang="en-US" sz="1300">
              <a:latin typeface="ＭＳ Ｐゴシック"/>
            </a:rPr>
            <a:t>特に、国保会計への赤字補てん的な繰出金が多額になっているため、適切な保険料の設定や健康増進事業の取り組みを行い、普通会計への負担額を減らせるよう努める。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88900</xdr:rowOff>
    </xdr:to>
    <xdr:cxnSp macro="">
      <xdr:nvCxnSpPr>
        <xdr:cNvPr id="251" name="直線コネクタ 250"/>
        <xdr:cNvCxnSpPr/>
      </xdr:nvCxnSpPr>
      <xdr:spPr>
        <a:xfrm>
          <a:off x="15671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66040</xdr:rowOff>
    </xdr:to>
    <xdr:cxnSp macro="">
      <xdr:nvCxnSpPr>
        <xdr:cNvPr id="254" name="直線コネクタ 253"/>
        <xdr:cNvCxnSpPr/>
      </xdr:nvCxnSpPr>
      <xdr:spPr>
        <a:xfrm flipV="1">
          <a:off x="14782800" y="965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66040</xdr:rowOff>
    </xdr:to>
    <xdr:cxnSp macro="">
      <xdr:nvCxnSpPr>
        <xdr:cNvPr id="257" name="直線コネクタ 256"/>
        <xdr:cNvCxnSpPr/>
      </xdr:nvCxnSpPr>
      <xdr:spPr>
        <a:xfrm>
          <a:off x="13893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43180</xdr:rowOff>
    </xdr:to>
    <xdr:cxnSp macro="">
      <xdr:nvCxnSpPr>
        <xdr:cNvPr id="260" name="直線コネクタ 259"/>
        <xdr:cNvCxnSpPr/>
      </xdr:nvCxnSpPr>
      <xdr:spPr>
        <a:xfrm flipV="1">
          <a:off x="13004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70" name="円/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71"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2" name="円/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3" name="テキスト ボックス 272"/>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4" name="円/楕円 273"/>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5" name="テキスト ボックス 27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6" name="円/楕円 275"/>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7" name="テキスト ボックス 276"/>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8" name="円/楕円 277"/>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79" name="テキスト ボックス 278"/>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類似団体内平均よりも低いが、前年度数値より</a:t>
          </a:r>
          <a:r>
            <a:rPr kumimoji="1" lang="en-US" altLang="ja-JP" sz="1300">
              <a:latin typeface="ＭＳ Ｐゴシック"/>
            </a:rPr>
            <a:t>0.3</a:t>
          </a:r>
          <a:r>
            <a:rPr kumimoji="1" lang="ja-JP" altLang="en-US" sz="1300">
              <a:latin typeface="ＭＳ Ｐゴシック"/>
            </a:rPr>
            <a:t>ポイント増加し、全国平均、鹿児島県平均より高い。主な要因として第３セクターへの費用が増えていることがあげられる。</a:t>
          </a:r>
          <a:endParaRPr kumimoji="1" lang="en-US" altLang="ja-JP" sz="1300">
            <a:latin typeface="ＭＳ Ｐゴシック"/>
          </a:endParaRPr>
        </a:p>
        <a:p>
          <a:r>
            <a:rPr kumimoji="1" lang="ja-JP" altLang="en-US" sz="1300">
              <a:latin typeface="ＭＳ Ｐゴシック"/>
            </a:rPr>
            <a:t>その他、町単独の補助費等の増加も要因としてあるため、効率性や有効性などを見極め、当初の目的を達成できた事業は、見直しや廃止を行い、増加の抑制に努める。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117856</xdr:rowOff>
    </xdr:to>
    <xdr:cxnSp macro="">
      <xdr:nvCxnSpPr>
        <xdr:cNvPr id="309" name="直線コネクタ 308"/>
        <xdr:cNvCxnSpPr/>
      </xdr:nvCxnSpPr>
      <xdr:spPr>
        <a:xfrm>
          <a:off x="15671800" y="6276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122428</xdr:rowOff>
    </xdr:to>
    <xdr:cxnSp macro="">
      <xdr:nvCxnSpPr>
        <xdr:cNvPr id="312" name="直線コネクタ 311"/>
        <xdr:cNvCxnSpPr/>
      </xdr:nvCxnSpPr>
      <xdr:spPr>
        <a:xfrm flipV="1">
          <a:off x="14782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3" name="フローチャート : 判断 312"/>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4" name="テキスト ボックス 313"/>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122428</xdr:rowOff>
    </xdr:to>
    <xdr:cxnSp macro="">
      <xdr:nvCxnSpPr>
        <xdr:cNvPr id="315" name="直線コネクタ 314"/>
        <xdr:cNvCxnSpPr/>
      </xdr:nvCxnSpPr>
      <xdr:spPr>
        <a:xfrm>
          <a:off x="13893800" y="6253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94996</xdr:rowOff>
    </xdr:to>
    <xdr:cxnSp macro="">
      <xdr:nvCxnSpPr>
        <xdr:cNvPr id="318" name="直線コネクタ 317"/>
        <xdr:cNvCxnSpPr/>
      </xdr:nvCxnSpPr>
      <xdr:spPr>
        <a:xfrm flipV="1">
          <a:off x="13004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8" name="円/楕円 327"/>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29"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30" name="円/楕円 329"/>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31" name="テキスト ボックス 330"/>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32" name="円/楕円 331"/>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11955</xdr:rowOff>
    </xdr:from>
    <xdr:ext cx="762000" cy="259045"/>
    <xdr:sp macro="" textlink="">
      <xdr:nvSpPr>
        <xdr:cNvPr id="333" name="テキスト ボックス 332"/>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34" name="円/楕円 333"/>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35" name="テキスト ボックス 33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36" name="円/楕円 335"/>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37" name="テキスト ボックス 336"/>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類似団体内平均、全国平均と比べると高いが、鹿児島県平均より低く、前年度数値より</a:t>
          </a:r>
          <a:r>
            <a:rPr kumimoji="1" lang="en-US" altLang="ja-JP" sz="1200">
              <a:latin typeface="ＭＳ Ｐゴシック"/>
            </a:rPr>
            <a:t>0.5</a:t>
          </a:r>
          <a:r>
            <a:rPr kumimoji="1" lang="ja-JP" altLang="en-US" sz="1200">
              <a:latin typeface="ＭＳ Ｐゴシック"/>
            </a:rPr>
            <a:t>ポイント減少した。</a:t>
          </a:r>
          <a:endParaRPr kumimoji="1" lang="en-US" altLang="ja-JP" sz="1200">
            <a:latin typeface="ＭＳ Ｐゴシック"/>
          </a:endParaRPr>
        </a:p>
        <a:p>
          <a:r>
            <a:rPr kumimoji="1" lang="ja-JP" altLang="en-US" sz="1200">
              <a:latin typeface="ＭＳ Ｐゴシック"/>
            </a:rPr>
            <a:t>しかし、今後は、税収の伸びは期待できず、交付税は減少していき、歳出では大規模事業が計画されていることを考えると、充当財源を地方債に頼った予算編成となり、公債費が増加することが予想される。</a:t>
          </a:r>
          <a:endParaRPr kumimoji="1" lang="en-US" altLang="ja-JP" sz="1200">
            <a:latin typeface="ＭＳ Ｐゴシック"/>
          </a:endParaRPr>
        </a:p>
        <a:p>
          <a:r>
            <a:rPr kumimoji="1" lang="ja-JP" altLang="en-US" sz="1200">
              <a:latin typeface="ＭＳ Ｐゴシック"/>
            </a:rPr>
            <a:t>そのため適債事業であっても、安易に充当せず、十分に効果・必要性等を見極め真に必要な事業のみを行っていくよう努める。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85852</xdr:rowOff>
    </xdr:from>
    <xdr:to>
      <xdr:col>7</xdr:col>
      <xdr:colOff>15875</xdr:colOff>
      <xdr:row>78</xdr:row>
      <xdr:rowOff>108713</xdr:rowOff>
    </xdr:to>
    <xdr:cxnSp macro="">
      <xdr:nvCxnSpPr>
        <xdr:cNvPr id="367" name="直線コネクタ 366"/>
        <xdr:cNvCxnSpPr/>
      </xdr:nvCxnSpPr>
      <xdr:spPr>
        <a:xfrm flipV="1">
          <a:off x="3987800" y="134589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108713</xdr:rowOff>
    </xdr:from>
    <xdr:to>
      <xdr:col>5</xdr:col>
      <xdr:colOff>549275</xdr:colOff>
      <xdr:row>79</xdr:row>
      <xdr:rowOff>10413</xdr:rowOff>
    </xdr:to>
    <xdr:cxnSp macro="">
      <xdr:nvCxnSpPr>
        <xdr:cNvPr id="370" name="直線コネクタ 369"/>
        <xdr:cNvCxnSpPr/>
      </xdr:nvCxnSpPr>
      <xdr:spPr>
        <a:xfrm flipV="1">
          <a:off x="3098800" y="134818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10413</xdr:rowOff>
    </xdr:from>
    <xdr:to>
      <xdr:col>4</xdr:col>
      <xdr:colOff>346075</xdr:colOff>
      <xdr:row>79</xdr:row>
      <xdr:rowOff>37846</xdr:rowOff>
    </xdr:to>
    <xdr:cxnSp macro="">
      <xdr:nvCxnSpPr>
        <xdr:cNvPr id="373" name="直線コネクタ 372"/>
        <xdr:cNvCxnSpPr/>
      </xdr:nvCxnSpPr>
      <xdr:spPr>
        <a:xfrm flipV="1">
          <a:off x="2209800" y="135549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5" name="テキスト ボックス 374"/>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37846</xdr:rowOff>
    </xdr:from>
    <xdr:to>
      <xdr:col>3</xdr:col>
      <xdr:colOff>142875</xdr:colOff>
      <xdr:row>79</xdr:row>
      <xdr:rowOff>83565</xdr:rowOff>
    </xdr:to>
    <xdr:cxnSp macro="">
      <xdr:nvCxnSpPr>
        <xdr:cNvPr id="376" name="直線コネクタ 375"/>
        <xdr:cNvCxnSpPr/>
      </xdr:nvCxnSpPr>
      <xdr:spPr>
        <a:xfrm flipV="1">
          <a:off x="1320800" y="135823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35052</xdr:rowOff>
    </xdr:from>
    <xdr:to>
      <xdr:col>7</xdr:col>
      <xdr:colOff>66675</xdr:colOff>
      <xdr:row>78</xdr:row>
      <xdr:rowOff>136652</xdr:rowOff>
    </xdr:to>
    <xdr:sp macro="" textlink="">
      <xdr:nvSpPr>
        <xdr:cNvPr id="386" name="円/楕円 385"/>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7129</xdr:rowOff>
    </xdr:from>
    <xdr:ext cx="762000" cy="259045"/>
    <xdr:sp macro="" textlink="">
      <xdr:nvSpPr>
        <xdr:cNvPr id="387"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57913</xdr:rowOff>
    </xdr:from>
    <xdr:to>
      <xdr:col>5</xdr:col>
      <xdr:colOff>600075</xdr:colOff>
      <xdr:row>78</xdr:row>
      <xdr:rowOff>159513</xdr:rowOff>
    </xdr:to>
    <xdr:sp macro="" textlink="">
      <xdr:nvSpPr>
        <xdr:cNvPr id="388" name="円/楕円 387"/>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144290</xdr:rowOff>
    </xdr:from>
    <xdr:ext cx="736600" cy="259045"/>
    <xdr:sp macro="" textlink="">
      <xdr:nvSpPr>
        <xdr:cNvPr id="389" name="テキスト ボックス 388"/>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131063</xdr:rowOff>
    </xdr:from>
    <xdr:to>
      <xdr:col>4</xdr:col>
      <xdr:colOff>396875</xdr:colOff>
      <xdr:row>79</xdr:row>
      <xdr:rowOff>61213</xdr:rowOff>
    </xdr:to>
    <xdr:sp macro="" textlink="">
      <xdr:nvSpPr>
        <xdr:cNvPr id="390" name="円/楕円 389"/>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45990</xdr:rowOff>
    </xdr:from>
    <xdr:ext cx="762000" cy="259045"/>
    <xdr:sp macro="" textlink="">
      <xdr:nvSpPr>
        <xdr:cNvPr id="391" name="テキスト ボックス 390"/>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158496</xdr:rowOff>
    </xdr:from>
    <xdr:to>
      <xdr:col>3</xdr:col>
      <xdr:colOff>193675</xdr:colOff>
      <xdr:row>79</xdr:row>
      <xdr:rowOff>88646</xdr:rowOff>
    </xdr:to>
    <xdr:sp macro="" textlink="">
      <xdr:nvSpPr>
        <xdr:cNvPr id="392" name="円/楕円 391"/>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73423</xdr:rowOff>
    </xdr:from>
    <xdr:ext cx="762000" cy="259045"/>
    <xdr:sp macro="" textlink="">
      <xdr:nvSpPr>
        <xdr:cNvPr id="393" name="テキスト ボックス 392"/>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32765</xdr:rowOff>
    </xdr:from>
    <xdr:to>
      <xdr:col>1</xdr:col>
      <xdr:colOff>676275</xdr:colOff>
      <xdr:row>79</xdr:row>
      <xdr:rowOff>134365</xdr:rowOff>
    </xdr:to>
    <xdr:sp macro="" textlink="">
      <xdr:nvSpPr>
        <xdr:cNvPr id="394" name="円/楕円 393"/>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119142</xdr:rowOff>
    </xdr:from>
    <xdr:ext cx="762000" cy="259045"/>
    <xdr:sp macro="" textlink="">
      <xdr:nvSpPr>
        <xdr:cNvPr id="395" name="テキスト ボックス 394"/>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類似団体内平均や全国平均よりも低いが、鹿児島県平均よりも高く、前年度より</a:t>
          </a:r>
          <a:r>
            <a:rPr kumimoji="1" lang="en-US" altLang="ja-JP" sz="1300">
              <a:latin typeface="ＭＳ Ｐゴシック"/>
            </a:rPr>
            <a:t>2.6</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全体からすると、公債費が減少していることもあるが、物件費や扶助費、繰出金の増が要因と考えられる。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153670</xdr:rowOff>
    </xdr:from>
    <xdr:to>
      <xdr:col>24</xdr:col>
      <xdr:colOff>31750</xdr:colOff>
      <xdr:row>75</xdr:row>
      <xdr:rowOff>81280</xdr:rowOff>
    </xdr:to>
    <xdr:cxnSp macro="">
      <xdr:nvCxnSpPr>
        <xdr:cNvPr id="428" name="直線コネクタ 427"/>
        <xdr:cNvCxnSpPr/>
      </xdr:nvCxnSpPr>
      <xdr:spPr>
        <a:xfrm>
          <a:off x="15671800" y="128409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9" name="公債費以外平均値テキスト"/>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146050</xdr:rowOff>
    </xdr:from>
    <xdr:to>
      <xdr:col>22</xdr:col>
      <xdr:colOff>565150</xdr:colOff>
      <xdr:row>74</xdr:row>
      <xdr:rowOff>153670</xdr:rowOff>
    </xdr:to>
    <xdr:cxnSp macro="">
      <xdr:nvCxnSpPr>
        <xdr:cNvPr id="431" name="直線コネクタ 430"/>
        <xdr:cNvCxnSpPr/>
      </xdr:nvCxnSpPr>
      <xdr:spPr>
        <a:xfrm>
          <a:off x="14782800" y="12833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125730</xdr:rowOff>
    </xdr:from>
    <xdr:to>
      <xdr:col>22</xdr:col>
      <xdr:colOff>615950</xdr:colOff>
      <xdr:row>75</xdr:row>
      <xdr:rowOff>55880</xdr:rowOff>
    </xdr:to>
    <xdr:sp macro="" textlink="">
      <xdr:nvSpPr>
        <xdr:cNvPr id="432" name="フローチャート : 判断 431"/>
        <xdr:cNvSpPr/>
      </xdr:nvSpPr>
      <xdr:spPr>
        <a:xfrm>
          <a:off x="15621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40657</xdr:rowOff>
    </xdr:from>
    <xdr:ext cx="736600" cy="259045"/>
    <xdr:sp macro="" textlink="">
      <xdr:nvSpPr>
        <xdr:cNvPr id="433" name="テキスト ボックス 432"/>
        <xdr:cNvSpPr txBox="1"/>
      </xdr:nvSpPr>
      <xdr:spPr>
        <a:xfrm>
          <a:off x="15290800" y="12899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35560</xdr:rowOff>
    </xdr:from>
    <xdr:to>
      <xdr:col>21</xdr:col>
      <xdr:colOff>361950</xdr:colOff>
      <xdr:row>74</xdr:row>
      <xdr:rowOff>146050</xdr:rowOff>
    </xdr:to>
    <xdr:cxnSp macro="">
      <xdr:nvCxnSpPr>
        <xdr:cNvPr id="434" name="直線コネクタ 433"/>
        <xdr:cNvCxnSpPr/>
      </xdr:nvCxnSpPr>
      <xdr:spPr>
        <a:xfrm>
          <a:off x="13893800" y="127228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124477</xdr:rowOff>
    </xdr:from>
    <xdr:ext cx="762000" cy="259045"/>
    <xdr:sp macro="" textlink="">
      <xdr:nvSpPr>
        <xdr:cNvPr id="436" name="テキスト ボックス 435"/>
        <xdr:cNvSpPr txBox="1"/>
      </xdr:nvSpPr>
      <xdr:spPr>
        <a:xfrm>
          <a:off x="14401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35560</xdr:rowOff>
    </xdr:from>
    <xdr:to>
      <xdr:col>20</xdr:col>
      <xdr:colOff>158750</xdr:colOff>
      <xdr:row>74</xdr:row>
      <xdr:rowOff>46990</xdr:rowOff>
    </xdr:to>
    <xdr:cxnSp macro="">
      <xdr:nvCxnSpPr>
        <xdr:cNvPr id="437" name="直線コネクタ 436"/>
        <xdr:cNvCxnSpPr/>
      </xdr:nvCxnSpPr>
      <xdr:spPr>
        <a:xfrm flipV="1">
          <a:off x="13004800" y="12722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74947</xdr:rowOff>
    </xdr:from>
    <xdr:ext cx="762000" cy="259045"/>
    <xdr:sp macro="" textlink="">
      <xdr:nvSpPr>
        <xdr:cNvPr id="439" name="テキスト ボックス 438"/>
        <xdr:cNvSpPr txBox="1"/>
      </xdr:nvSpPr>
      <xdr:spPr>
        <a:xfrm>
          <a:off x="13512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41" name="テキスト ボックス 440"/>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30480</xdr:rowOff>
    </xdr:from>
    <xdr:to>
      <xdr:col>24</xdr:col>
      <xdr:colOff>82550</xdr:colOff>
      <xdr:row>75</xdr:row>
      <xdr:rowOff>132080</xdr:rowOff>
    </xdr:to>
    <xdr:sp macro="" textlink="">
      <xdr:nvSpPr>
        <xdr:cNvPr id="447" name="円/楕円 446"/>
        <xdr:cNvSpPr/>
      </xdr:nvSpPr>
      <xdr:spPr>
        <a:xfrm>
          <a:off x="16459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47007</xdr:rowOff>
    </xdr:from>
    <xdr:ext cx="762000" cy="259045"/>
    <xdr:sp macro="" textlink="">
      <xdr:nvSpPr>
        <xdr:cNvPr id="448" name="公債費以外該当値テキスト"/>
        <xdr:cNvSpPr txBox="1"/>
      </xdr:nvSpPr>
      <xdr:spPr>
        <a:xfrm>
          <a:off x="16598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102870</xdr:rowOff>
    </xdr:from>
    <xdr:to>
      <xdr:col>22</xdr:col>
      <xdr:colOff>615950</xdr:colOff>
      <xdr:row>75</xdr:row>
      <xdr:rowOff>33020</xdr:rowOff>
    </xdr:to>
    <xdr:sp macro="" textlink="">
      <xdr:nvSpPr>
        <xdr:cNvPr id="449" name="円/楕円 448"/>
        <xdr:cNvSpPr/>
      </xdr:nvSpPr>
      <xdr:spPr>
        <a:xfrm>
          <a:off x="15621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43197</xdr:rowOff>
    </xdr:from>
    <xdr:ext cx="736600" cy="259045"/>
    <xdr:sp macro="" textlink="">
      <xdr:nvSpPr>
        <xdr:cNvPr id="450" name="テキスト ボックス 449"/>
        <xdr:cNvSpPr txBox="1"/>
      </xdr:nvSpPr>
      <xdr:spPr>
        <a:xfrm>
          <a:off x="15290800" y="1255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95250</xdr:rowOff>
    </xdr:from>
    <xdr:to>
      <xdr:col>21</xdr:col>
      <xdr:colOff>412750</xdr:colOff>
      <xdr:row>75</xdr:row>
      <xdr:rowOff>25400</xdr:rowOff>
    </xdr:to>
    <xdr:sp macro="" textlink="">
      <xdr:nvSpPr>
        <xdr:cNvPr id="451" name="円/楕円 450"/>
        <xdr:cNvSpPr/>
      </xdr:nvSpPr>
      <xdr:spPr>
        <a:xfrm>
          <a:off x="14732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35577</xdr:rowOff>
    </xdr:from>
    <xdr:ext cx="762000" cy="259045"/>
    <xdr:sp macro="" textlink="">
      <xdr:nvSpPr>
        <xdr:cNvPr id="452" name="テキスト ボックス 451"/>
        <xdr:cNvSpPr txBox="1"/>
      </xdr:nvSpPr>
      <xdr:spPr>
        <a:xfrm>
          <a:off x="14401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156210</xdr:rowOff>
    </xdr:from>
    <xdr:to>
      <xdr:col>20</xdr:col>
      <xdr:colOff>209550</xdr:colOff>
      <xdr:row>74</xdr:row>
      <xdr:rowOff>86360</xdr:rowOff>
    </xdr:to>
    <xdr:sp macro="" textlink="">
      <xdr:nvSpPr>
        <xdr:cNvPr id="453" name="円/楕円 452"/>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96537</xdr:rowOff>
    </xdr:from>
    <xdr:ext cx="762000" cy="259045"/>
    <xdr:sp macro="" textlink="">
      <xdr:nvSpPr>
        <xdr:cNvPr id="454" name="テキスト ボックス 453"/>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167640</xdr:rowOff>
    </xdr:from>
    <xdr:to>
      <xdr:col>19</xdr:col>
      <xdr:colOff>6350</xdr:colOff>
      <xdr:row>74</xdr:row>
      <xdr:rowOff>97790</xdr:rowOff>
    </xdr:to>
    <xdr:sp macro="" textlink="">
      <xdr:nvSpPr>
        <xdr:cNvPr id="455" name="円/楕円 454"/>
        <xdr:cNvSpPr/>
      </xdr:nvSpPr>
      <xdr:spPr>
        <a:xfrm>
          <a:off x="12954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107967</xdr:rowOff>
    </xdr:from>
    <xdr:ext cx="762000" cy="259045"/>
    <xdr:sp macro="" textlink="">
      <xdr:nvSpPr>
        <xdr:cNvPr id="456" name="テキスト ボックス 455"/>
        <xdr:cNvSpPr txBox="1"/>
      </xdr:nvSpPr>
      <xdr:spPr>
        <a:xfrm>
          <a:off x="12623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鹿児島県肝付町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48503</xdr:rowOff>
    </xdr:from>
    <xdr:to>
      <xdr:col>4</xdr:col>
      <xdr:colOff>1117600</xdr:colOff>
      <xdr:row>15</xdr:row>
      <xdr:rowOff>53891</xdr:rowOff>
    </xdr:to>
    <xdr:cxnSp macro="">
      <xdr:nvCxnSpPr>
        <xdr:cNvPr id="52" name="直線コネクタ 51"/>
        <xdr:cNvCxnSpPr/>
      </xdr:nvCxnSpPr>
      <xdr:spPr bwMode="auto">
        <a:xfrm flipV="1">
          <a:off x="5003800" y="2667878"/>
          <a:ext cx="647700" cy="5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53891</xdr:rowOff>
    </xdr:from>
    <xdr:to>
      <xdr:col>4</xdr:col>
      <xdr:colOff>469900</xdr:colOff>
      <xdr:row>15</xdr:row>
      <xdr:rowOff>67608</xdr:rowOff>
    </xdr:to>
    <xdr:cxnSp macro="">
      <xdr:nvCxnSpPr>
        <xdr:cNvPr id="55" name="直線コネクタ 54"/>
        <xdr:cNvCxnSpPr/>
      </xdr:nvCxnSpPr>
      <xdr:spPr bwMode="auto">
        <a:xfrm flipV="1">
          <a:off x="4305300" y="2673266"/>
          <a:ext cx="698500" cy="1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107005</xdr:rowOff>
    </xdr:from>
    <xdr:ext cx="736600" cy="259045"/>
    <xdr:sp macro="" textlink="">
      <xdr:nvSpPr>
        <xdr:cNvPr id="57" name="テキスト ボックス 56"/>
        <xdr:cNvSpPr txBox="1"/>
      </xdr:nvSpPr>
      <xdr:spPr>
        <a:xfrm>
          <a:off x="4622800" y="306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67608</xdr:rowOff>
    </xdr:from>
    <xdr:to>
      <xdr:col>3</xdr:col>
      <xdr:colOff>904875</xdr:colOff>
      <xdr:row>16</xdr:row>
      <xdr:rowOff>20369</xdr:rowOff>
    </xdr:to>
    <xdr:cxnSp macro="">
      <xdr:nvCxnSpPr>
        <xdr:cNvPr id="58" name="直線コネクタ 57"/>
        <xdr:cNvCxnSpPr/>
      </xdr:nvCxnSpPr>
      <xdr:spPr bwMode="auto">
        <a:xfrm flipV="1">
          <a:off x="3606800" y="2686983"/>
          <a:ext cx="698500" cy="124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80099</xdr:rowOff>
    </xdr:from>
    <xdr:to>
      <xdr:col>3</xdr:col>
      <xdr:colOff>206375</xdr:colOff>
      <xdr:row>16</xdr:row>
      <xdr:rowOff>20369</xdr:rowOff>
    </xdr:to>
    <xdr:cxnSp macro="">
      <xdr:nvCxnSpPr>
        <xdr:cNvPr id="61" name="直線コネクタ 60"/>
        <xdr:cNvCxnSpPr/>
      </xdr:nvCxnSpPr>
      <xdr:spPr bwMode="auto">
        <a:xfrm>
          <a:off x="2908300" y="2699474"/>
          <a:ext cx="698500" cy="111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169153</xdr:rowOff>
    </xdr:from>
    <xdr:to>
      <xdr:col>5</xdr:col>
      <xdr:colOff>34925</xdr:colOff>
      <xdr:row>15</xdr:row>
      <xdr:rowOff>99303</xdr:rowOff>
    </xdr:to>
    <xdr:sp macro="" textlink="">
      <xdr:nvSpPr>
        <xdr:cNvPr id="71" name="円/楕円 70"/>
        <xdr:cNvSpPr/>
      </xdr:nvSpPr>
      <xdr:spPr bwMode="auto">
        <a:xfrm>
          <a:off x="5600700" y="2617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14230</xdr:rowOff>
    </xdr:from>
    <xdr:ext cx="762000" cy="259045"/>
    <xdr:sp macro="" textlink="">
      <xdr:nvSpPr>
        <xdr:cNvPr id="72" name="人口1人当たり決算額の推移該当値テキスト130"/>
        <xdr:cNvSpPr txBox="1"/>
      </xdr:nvSpPr>
      <xdr:spPr>
        <a:xfrm>
          <a:off x="5740400" y="246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117,724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3091</xdr:rowOff>
    </xdr:from>
    <xdr:to>
      <xdr:col>4</xdr:col>
      <xdr:colOff>520700</xdr:colOff>
      <xdr:row>15</xdr:row>
      <xdr:rowOff>104691</xdr:rowOff>
    </xdr:to>
    <xdr:sp macro="" textlink="">
      <xdr:nvSpPr>
        <xdr:cNvPr id="73" name="円/楕円 72"/>
        <xdr:cNvSpPr/>
      </xdr:nvSpPr>
      <xdr:spPr bwMode="auto">
        <a:xfrm>
          <a:off x="4953000" y="262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114868</xdr:rowOff>
    </xdr:from>
    <xdr:ext cx="736600" cy="259045"/>
    <xdr:sp macro="" textlink="">
      <xdr:nvSpPr>
        <xdr:cNvPr id="74" name="テキスト ボックス 73"/>
        <xdr:cNvSpPr txBox="1"/>
      </xdr:nvSpPr>
      <xdr:spPr>
        <a:xfrm>
          <a:off x="4622800" y="239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117,394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16808</xdr:rowOff>
    </xdr:from>
    <xdr:to>
      <xdr:col>3</xdr:col>
      <xdr:colOff>955675</xdr:colOff>
      <xdr:row>15</xdr:row>
      <xdr:rowOff>118408</xdr:rowOff>
    </xdr:to>
    <xdr:sp macro="" textlink="">
      <xdr:nvSpPr>
        <xdr:cNvPr id="75" name="円/楕円 74"/>
        <xdr:cNvSpPr/>
      </xdr:nvSpPr>
      <xdr:spPr bwMode="auto">
        <a:xfrm>
          <a:off x="4254500" y="2636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128585</xdr:rowOff>
    </xdr:from>
    <xdr:ext cx="762000" cy="259045"/>
    <xdr:sp macro="" textlink="">
      <xdr:nvSpPr>
        <xdr:cNvPr id="76" name="テキスト ボックス 75"/>
        <xdr:cNvSpPr txBox="1"/>
      </xdr:nvSpPr>
      <xdr:spPr>
        <a:xfrm>
          <a:off x="3924300" y="240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116,554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141019</xdr:rowOff>
    </xdr:from>
    <xdr:to>
      <xdr:col>3</xdr:col>
      <xdr:colOff>257175</xdr:colOff>
      <xdr:row>16</xdr:row>
      <xdr:rowOff>71169</xdr:rowOff>
    </xdr:to>
    <xdr:sp macro="" textlink="">
      <xdr:nvSpPr>
        <xdr:cNvPr id="77" name="円/楕円 76"/>
        <xdr:cNvSpPr/>
      </xdr:nvSpPr>
      <xdr:spPr bwMode="auto">
        <a:xfrm>
          <a:off x="3556000" y="276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81346</xdr:rowOff>
    </xdr:from>
    <xdr:ext cx="762000" cy="259045"/>
    <xdr:sp macro="" textlink="">
      <xdr:nvSpPr>
        <xdr:cNvPr id="78" name="テキスト ボックス 77"/>
        <xdr:cNvSpPr txBox="1"/>
      </xdr:nvSpPr>
      <xdr:spPr>
        <a:xfrm>
          <a:off x="3225800" y="252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108,947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29299</xdr:rowOff>
    </xdr:from>
    <xdr:to>
      <xdr:col>2</xdr:col>
      <xdr:colOff>692150</xdr:colOff>
      <xdr:row>15</xdr:row>
      <xdr:rowOff>130899</xdr:rowOff>
    </xdr:to>
    <xdr:sp macro="" textlink="">
      <xdr:nvSpPr>
        <xdr:cNvPr id="79" name="円/楕円 78"/>
        <xdr:cNvSpPr/>
      </xdr:nvSpPr>
      <xdr:spPr bwMode="auto">
        <a:xfrm>
          <a:off x="2857500" y="264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141076</xdr:rowOff>
    </xdr:from>
    <xdr:ext cx="762000" cy="259045"/>
    <xdr:sp macro="" textlink="">
      <xdr:nvSpPr>
        <xdr:cNvPr id="80" name="テキスト ボックス 79"/>
        <xdr:cNvSpPr txBox="1"/>
      </xdr:nvSpPr>
      <xdr:spPr>
        <a:xfrm>
          <a:off x="2527300" y="241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177044</xdr:rowOff>
    </xdr:from>
    <xdr:to>
      <xdr:col>4</xdr:col>
      <xdr:colOff>1117600</xdr:colOff>
      <xdr:row>35</xdr:row>
      <xdr:rowOff>182550</xdr:rowOff>
    </xdr:to>
    <xdr:cxnSp macro="">
      <xdr:nvCxnSpPr>
        <xdr:cNvPr id="113" name="直線コネクタ 112"/>
        <xdr:cNvCxnSpPr/>
      </xdr:nvCxnSpPr>
      <xdr:spPr bwMode="auto">
        <a:xfrm>
          <a:off x="5003800" y="6787394"/>
          <a:ext cx="647700" cy="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167327</xdr:rowOff>
    </xdr:from>
    <xdr:ext cx="762000" cy="259045"/>
    <xdr:sp macro="" textlink="">
      <xdr:nvSpPr>
        <xdr:cNvPr id="114" name="人口1人当たり決算額の推移平均値テキスト445"/>
        <xdr:cNvSpPr txBox="1"/>
      </xdr:nvSpPr>
      <xdr:spPr>
        <a:xfrm>
          <a:off x="5740400" y="677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95568</xdr:rowOff>
    </xdr:from>
    <xdr:to>
      <xdr:col>4</xdr:col>
      <xdr:colOff>469900</xdr:colOff>
      <xdr:row>35</xdr:row>
      <xdr:rowOff>177044</xdr:rowOff>
    </xdr:to>
    <xdr:cxnSp macro="">
      <xdr:nvCxnSpPr>
        <xdr:cNvPr id="116" name="直線コネクタ 115"/>
        <xdr:cNvCxnSpPr/>
      </xdr:nvCxnSpPr>
      <xdr:spPr bwMode="auto">
        <a:xfrm>
          <a:off x="4305300" y="6705918"/>
          <a:ext cx="698500" cy="81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126187</xdr:rowOff>
    </xdr:from>
    <xdr:to>
      <xdr:col>4</xdr:col>
      <xdr:colOff>520700</xdr:colOff>
      <xdr:row>35</xdr:row>
      <xdr:rowOff>227787</xdr:rowOff>
    </xdr:to>
    <xdr:sp macro="" textlink="">
      <xdr:nvSpPr>
        <xdr:cNvPr id="117" name="フローチャート : 判断 116"/>
        <xdr:cNvSpPr/>
      </xdr:nvSpPr>
      <xdr:spPr bwMode="auto">
        <a:xfrm>
          <a:off x="4953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237964</xdr:rowOff>
    </xdr:from>
    <xdr:ext cx="736600" cy="259045"/>
    <xdr:sp macro="" textlink="">
      <xdr:nvSpPr>
        <xdr:cNvPr id="118" name="テキスト ボックス 117"/>
        <xdr:cNvSpPr txBox="1"/>
      </xdr:nvSpPr>
      <xdr:spPr>
        <a:xfrm>
          <a:off x="4622800" y="650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70</xdr:rowOff>
    </xdr:from>
    <xdr:to>
      <xdr:col>3</xdr:col>
      <xdr:colOff>904875</xdr:colOff>
      <xdr:row>35</xdr:row>
      <xdr:rowOff>95568</xdr:rowOff>
    </xdr:to>
    <xdr:cxnSp macro="">
      <xdr:nvCxnSpPr>
        <xdr:cNvPr id="119" name="直線コネクタ 118"/>
        <xdr:cNvCxnSpPr/>
      </xdr:nvCxnSpPr>
      <xdr:spPr bwMode="auto">
        <a:xfrm>
          <a:off x="3606800" y="6610420"/>
          <a:ext cx="698500" cy="95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168330</xdr:rowOff>
    </xdr:from>
    <xdr:ext cx="762000" cy="259045"/>
    <xdr:sp macro="" textlink="">
      <xdr:nvSpPr>
        <xdr:cNvPr id="121" name="テキスト ボックス 120"/>
        <xdr:cNvSpPr txBox="1"/>
      </xdr:nvSpPr>
      <xdr:spPr>
        <a:xfrm>
          <a:off x="3924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196437</xdr:rowOff>
    </xdr:from>
    <xdr:to>
      <xdr:col>3</xdr:col>
      <xdr:colOff>206375</xdr:colOff>
      <xdr:row>35</xdr:row>
      <xdr:rowOff>70</xdr:rowOff>
    </xdr:to>
    <xdr:cxnSp macro="">
      <xdr:nvCxnSpPr>
        <xdr:cNvPr id="122" name="直線コネクタ 121"/>
        <xdr:cNvCxnSpPr/>
      </xdr:nvCxnSpPr>
      <xdr:spPr bwMode="auto">
        <a:xfrm>
          <a:off x="2908300" y="6463887"/>
          <a:ext cx="698500" cy="146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117447</xdr:rowOff>
    </xdr:from>
    <xdr:ext cx="762000" cy="259045"/>
    <xdr:sp macro="" textlink="">
      <xdr:nvSpPr>
        <xdr:cNvPr id="124" name="テキスト ボックス 123"/>
        <xdr:cNvSpPr txBox="1"/>
      </xdr:nvSpPr>
      <xdr:spPr>
        <a:xfrm>
          <a:off x="32258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88072</xdr:rowOff>
    </xdr:from>
    <xdr:ext cx="762000" cy="259045"/>
    <xdr:sp macro="" textlink="">
      <xdr:nvSpPr>
        <xdr:cNvPr id="126" name="テキスト ボックス 125"/>
        <xdr:cNvSpPr txBox="1"/>
      </xdr:nvSpPr>
      <xdr:spPr>
        <a:xfrm>
          <a:off x="2527300" y="66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131750</xdr:rowOff>
    </xdr:from>
    <xdr:to>
      <xdr:col>5</xdr:col>
      <xdr:colOff>34925</xdr:colOff>
      <xdr:row>35</xdr:row>
      <xdr:rowOff>233350</xdr:rowOff>
    </xdr:to>
    <xdr:sp macro="" textlink="">
      <xdr:nvSpPr>
        <xdr:cNvPr id="132" name="円/楕円 131"/>
        <xdr:cNvSpPr/>
      </xdr:nvSpPr>
      <xdr:spPr bwMode="auto">
        <a:xfrm>
          <a:off x="5600700" y="6742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319727</xdr:rowOff>
    </xdr:from>
    <xdr:ext cx="762000" cy="259045"/>
    <xdr:sp macro="" textlink="">
      <xdr:nvSpPr>
        <xdr:cNvPr id="133" name="人口1人当たり決算額の推移該当値テキスト445"/>
        <xdr:cNvSpPr txBox="1"/>
      </xdr:nvSpPr>
      <xdr:spPr>
        <a:xfrm>
          <a:off x="5740400" y="65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20,084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126244</xdr:rowOff>
    </xdr:from>
    <xdr:to>
      <xdr:col>4</xdr:col>
      <xdr:colOff>520700</xdr:colOff>
      <xdr:row>35</xdr:row>
      <xdr:rowOff>227844</xdr:rowOff>
    </xdr:to>
    <xdr:sp macro="" textlink="">
      <xdr:nvSpPr>
        <xdr:cNvPr id="134" name="円/楕円 133"/>
        <xdr:cNvSpPr/>
      </xdr:nvSpPr>
      <xdr:spPr bwMode="auto">
        <a:xfrm>
          <a:off x="4953000" y="673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212621</xdr:rowOff>
    </xdr:from>
    <xdr:ext cx="736600" cy="259045"/>
    <xdr:sp macro="" textlink="">
      <xdr:nvSpPr>
        <xdr:cNvPr id="135" name="テキスト ボックス 134"/>
        <xdr:cNvSpPr txBox="1"/>
      </xdr:nvSpPr>
      <xdr:spPr>
        <a:xfrm>
          <a:off x="4622800" y="6822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20,373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44768</xdr:rowOff>
    </xdr:from>
    <xdr:to>
      <xdr:col>3</xdr:col>
      <xdr:colOff>955675</xdr:colOff>
      <xdr:row>35</xdr:row>
      <xdr:rowOff>146368</xdr:rowOff>
    </xdr:to>
    <xdr:sp macro="" textlink="">
      <xdr:nvSpPr>
        <xdr:cNvPr id="136" name="円/楕円 135"/>
        <xdr:cNvSpPr/>
      </xdr:nvSpPr>
      <xdr:spPr bwMode="auto">
        <a:xfrm>
          <a:off x="4254500" y="6655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156544</xdr:rowOff>
    </xdr:from>
    <xdr:ext cx="762000" cy="259045"/>
    <xdr:sp macro="" textlink="">
      <xdr:nvSpPr>
        <xdr:cNvPr id="137" name="テキスト ボックス 136"/>
        <xdr:cNvSpPr txBox="1"/>
      </xdr:nvSpPr>
      <xdr:spPr>
        <a:xfrm>
          <a:off x="3924300" y="642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24,650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292170</xdr:rowOff>
    </xdr:from>
    <xdr:to>
      <xdr:col>3</xdr:col>
      <xdr:colOff>257175</xdr:colOff>
      <xdr:row>35</xdr:row>
      <xdr:rowOff>50870</xdr:rowOff>
    </xdr:to>
    <xdr:sp macro="" textlink="">
      <xdr:nvSpPr>
        <xdr:cNvPr id="138" name="円/楕円 137"/>
        <xdr:cNvSpPr/>
      </xdr:nvSpPr>
      <xdr:spPr bwMode="auto">
        <a:xfrm>
          <a:off x="3556000" y="655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61047</xdr:rowOff>
    </xdr:from>
    <xdr:ext cx="762000" cy="259045"/>
    <xdr:sp macro="" textlink="">
      <xdr:nvSpPr>
        <xdr:cNvPr id="139" name="テキスト ボックス 138"/>
        <xdr:cNvSpPr txBox="1"/>
      </xdr:nvSpPr>
      <xdr:spPr>
        <a:xfrm>
          <a:off x="3225800" y="63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145637</xdr:rowOff>
    </xdr:from>
    <xdr:to>
      <xdr:col>2</xdr:col>
      <xdr:colOff>692150</xdr:colOff>
      <xdr:row>34</xdr:row>
      <xdr:rowOff>247238</xdr:rowOff>
    </xdr:to>
    <xdr:sp macro="" textlink="">
      <xdr:nvSpPr>
        <xdr:cNvPr id="140" name="円/楕円 139"/>
        <xdr:cNvSpPr/>
      </xdr:nvSpPr>
      <xdr:spPr bwMode="auto">
        <a:xfrm>
          <a:off x="2857500" y="641308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257414</xdr:rowOff>
    </xdr:from>
    <xdr:ext cx="762000" cy="259045"/>
    <xdr:sp macro="" textlink="">
      <xdr:nvSpPr>
        <xdr:cNvPr id="141" name="テキスト ボックス 140"/>
        <xdr:cNvSpPr txBox="1"/>
      </xdr:nvSpPr>
      <xdr:spPr>
        <a:xfrm>
          <a:off x="2527300" y="618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鹿児島県肝付町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16,120
16,039
308.10
10,910,507
10,608,140
288,498
6,261,628
9,384,388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146836</xdr:rowOff>
    </xdr:from>
    <xdr:to>
      <xdr:col>6</xdr:col>
      <xdr:colOff>511175</xdr:colOff>
      <xdr:row>33</xdr:row>
      <xdr:rowOff>171312</xdr:rowOff>
    </xdr:to>
    <xdr:cxnSp macro="">
      <xdr:nvCxnSpPr>
        <xdr:cNvPr id="63" name="直線コネクタ 62"/>
        <xdr:cNvCxnSpPr/>
      </xdr:nvCxnSpPr>
      <xdr:spPr>
        <a:xfrm>
          <a:off x="3797300" y="5804686"/>
          <a:ext cx="838200" cy="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146836</xdr:rowOff>
    </xdr:from>
    <xdr:to>
      <xdr:col>5</xdr:col>
      <xdr:colOff>358775</xdr:colOff>
      <xdr:row>34</xdr:row>
      <xdr:rowOff>4532</xdr:rowOff>
    </xdr:to>
    <xdr:cxnSp macro="">
      <xdr:nvCxnSpPr>
        <xdr:cNvPr id="66" name="直線コネクタ 65"/>
        <xdr:cNvCxnSpPr/>
      </xdr:nvCxnSpPr>
      <xdr:spPr>
        <a:xfrm flipV="1">
          <a:off x="2908300" y="5804686"/>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46802</xdr:rowOff>
    </xdr:from>
    <xdr:ext cx="534377" cy="259045"/>
    <xdr:sp macro="" textlink="">
      <xdr:nvSpPr>
        <xdr:cNvPr id="68" name="テキスト ボックス 67"/>
        <xdr:cNvSpPr txBox="1"/>
      </xdr:nvSpPr>
      <xdr:spPr>
        <a:xfrm>
          <a:off x="3530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4532</xdr:rowOff>
    </xdr:from>
    <xdr:to>
      <xdr:col>4</xdr:col>
      <xdr:colOff>155575</xdr:colOff>
      <xdr:row>34</xdr:row>
      <xdr:rowOff>51019</xdr:rowOff>
    </xdr:to>
    <xdr:cxnSp macro="">
      <xdr:nvCxnSpPr>
        <xdr:cNvPr id="69" name="直線コネクタ 68"/>
        <xdr:cNvCxnSpPr/>
      </xdr:nvCxnSpPr>
      <xdr:spPr>
        <a:xfrm flipV="1">
          <a:off x="2019300" y="5833832"/>
          <a:ext cx="889000" cy="4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13839</xdr:rowOff>
    </xdr:from>
    <xdr:to>
      <xdr:col>2</xdr:col>
      <xdr:colOff>638175</xdr:colOff>
      <xdr:row>34</xdr:row>
      <xdr:rowOff>51019</xdr:rowOff>
    </xdr:to>
    <xdr:cxnSp macro="">
      <xdr:nvCxnSpPr>
        <xdr:cNvPr id="72" name="直線コネクタ 71"/>
        <xdr:cNvCxnSpPr/>
      </xdr:nvCxnSpPr>
      <xdr:spPr>
        <a:xfrm>
          <a:off x="1130300" y="5843139"/>
          <a:ext cx="889000" cy="3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120512</xdr:rowOff>
    </xdr:from>
    <xdr:to>
      <xdr:col>6</xdr:col>
      <xdr:colOff>561975</xdr:colOff>
      <xdr:row>34</xdr:row>
      <xdr:rowOff>50662</xdr:rowOff>
    </xdr:to>
    <xdr:sp macro="" textlink="">
      <xdr:nvSpPr>
        <xdr:cNvPr id="82" name="円/楕円 81"/>
        <xdr:cNvSpPr/>
      </xdr:nvSpPr>
      <xdr:spPr>
        <a:xfrm>
          <a:off x="4584700" y="577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143389</xdr:rowOff>
    </xdr:from>
    <xdr:ext cx="534377" cy="259045"/>
    <xdr:sp macro="" textlink="">
      <xdr:nvSpPr>
        <xdr:cNvPr id="83" name="人件費該当値テキスト"/>
        <xdr:cNvSpPr txBox="1"/>
      </xdr:nvSpPr>
      <xdr:spPr>
        <a:xfrm>
          <a:off x="4686300" y="562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98,564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96036</xdr:rowOff>
    </xdr:from>
    <xdr:to>
      <xdr:col>5</xdr:col>
      <xdr:colOff>409575</xdr:colOff>
      <xdr:row>34</xdr:row>
      <xdr:rowOff>26186</xdr:rowOff>
    </xdr:to>
    <xdr:sp macro="" textlink="">
      <xdr:nvSpPr>
        <xdr:cNvPr id="84" name="円/楕円 83"/>
        <xdr:cNvSpPr/>
      </xdr:nvSpPr>
      <xdr:spPr>
        <a:xfrm>
          <a:off x="3746500" y="57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42713</xdr:rowOff>
    </xdr:from>
    <xdr:ext cx="599010" cy="259045"/>
    <xdr:sp macro="" textlink="">
      <xdr:nvSpPr>
        <xdr:cNvPr id="85" name="テキスト ボックス 84"/>
        <xdr:cNvSpPr txBox="1"/>
      </xdr:nvSpPr>
      <xdr:spPr>
        <a:xfrm>
          <a:off x="3497794" y="55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100,063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125182</xdr:rowOff>
    </xdr:from>
    <xdr:to>
      <xdr:col>4</xdr:col>
      <xdr:colOff>206375</xdr:colOff>
      <xdr:row>34</xdr:row>
      <xdr:rowOff>55332</xdr:rowOff>
    </xdr:to>
    <xdr:sp macro="" textlink="">
      <xdr:nvSpPr>
        <xdr:cNvPr id="86" name="円/楕円 85"/>
        <xdr:cNvSpPr/>
      </xdr:nvSpPr>
      <xdr:spPr>
        <a:xfrm>
          <a:off x="2857500" y="578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71859</xdr:rowOff>
    </xdr:from>
    <xdr:ext cx="534377" cy="259045"/>
    <xdr:sp macro="" textlink="">
      <xdr:nvSpPr>
        <xdr:cNvPr id="87" name="テキスト ボックス 86"/>
        <xdr:cNvSpPr txBox="1"/>
      </xdr:nvSpPr>
      <xdr:spPr>
        <a:xfrm>
          <a:off x="2641111" y="55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98,278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219</xdr:rowOff>
    </xdr:from>
    <xdr:to>
      <xdr:col>3</xdr:col>
      <xdr:colOff>3175</xdr:colOff>
      <xdr:row>34</xdr:row>
      <xdr:rowOff>101819</xdr:rowOff>
    </xdr:to>
    <xdr:sp macro="" textlink="">
      <xdr:nvSpPr>
        <xdr:cNvPr id="88" name="円/楕円 87"/>
        <xdr:cNvSpPr/>
      </xdr:nvSpPr>
      <xdr:spPr>
        <a:xfrm>
          <a:off x="1968500" y="582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118346</xdr:rowOff>
    </xdr:from>
    <xdr:ext cx="534377" cy="259045"/>
    <xdr:sp macro="" textlink="">
      <xdr:nvSpPr>
        <xdr:cNvPr id="89" name="テキスト ボックス 88"/>
        <xdr:cNvSpPr txBox="1"/>
      </xdr:nvSpPr>
      <xdr:spPr>
        <a:xfrm>
          <a:off x="1752111" y="560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134489</xdr:rowOff>
    </xdr:from>
    <xdr:to>
      <xdr:col>1</xdr:col>
      <xdr:colOff>485775</xdr:colOff>
      <xdr:row>34</xdr:row>
      <xdr:rowOff>64639</xdr:rowOff>
    </xdr:to>
    <xdr:sp macro="" textlink="">
      <xdr:nvSpPr>
        <xdr:cNvPr id="90" name="円/楕円 89"/>
        <xdr:cNvSpPr/>
      </xdr:nvSpPr>
      <xdr:spPr>
        <a:xfrm>
          <a:off x="1079500" y="579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81166</xdr:rowOff>
    </xdr:from>
    <xdr:ext cx="534377" cy="259045"/>
    <xdr:sp macro="" textlink="">
      <xdr:nvSpPr>
        <xdr:cNvPr id="91" name="テキスト ボックス 90"/>
        <xdr:cNvSpPr txBox="1"/>
      </xdr:nvSpPr>
      <xdr:spPr>
        <a:xfrm>
          <a:off x="863111" y="556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12477</xdr:rowOff>
    </xdr:from>
    <xdr:to>
      <xdr:col>6</xdr:col>
      <xdr:colOff>511175</xdr:colOff>
      <xdr:row>57</xdr:row>
      <xdr:rowOff>165928</xdr:rowOff>
    </xdr:to>
    <xdr:cxnSp macro="">
      <xdr:nvCxnSpPr>
        <xdr:cNvPr id="121" name="直線コネクタ 120"/>
        <xdr:cNvCxnSpPr/>
      </xdr:nvCxnSpPr>
      <xdr:spPr>
        <a:xfrm flipV="1">
          <a:off x="3797300" y="9785127"/>
          <a:ext cx="838200" cy="15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165928</xdr:rowOff>
    </xdr:from>
    <xdr:to>
      <xdr:col>5</xdr:col>
      <xdr:colOff>358775</xdr:colOff>
      <xdr:row>58</xdr:row>
      <xdr:rowOff>94872</xdr:rowOff>
    </xdr:to>
    <xdr:cxnSp macro="">
      <xdr:nvCxnSpPr>
        <xdr:cNvPr id="124" name="直線コネクタ 123"/>
        <xdr:cNvCxnSpPr/>
      </xdr:nvCxnSpPr>
      <xdr:spPr>
        <a:xfrm flipV="1">
          <a:off x="2908300" y="9938578"/>
          <a:ext cx="889000" cy="10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65033</xdr:rowOff>
    </xdr:from>
    <xdr:ext cx="534377" cy="259045"/>
    <xdr:sp macro="" textlink="">
      <xdr:nvSpPr>
        <xdr:cNvPr id="126" name="テキスト ボックス 125"/>
        <xdr:cNvSpPr txBox="1"/>
      </xdr:nvSpPr>
      <xdr:spPr>
        <a:xfrm>
          <a:off x="3530111" y="10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94872</xdr:rowOff>
    </xdr:from>
    <xdr:to>
      <xdr:col>4</xdr:col>
      <xdr:colOff>155575</xdr:colOff>
      <xdr:row>58</xdr:row>
      <xdr:rowOff>152075</xdr:rowOff>
    </xdr:to>
    <xdr:cxnSp macro="">
      <xdr:nvCxnSpPr>
        <xdr:cNvPr id="127" name="直線コネクタ 126"/>
        <xdr:cNvCxnSpPr/>
      </xdr:nvCxnSpPr>
      <xdr:spPr>
        <a:xfrm flipV="1">
          <a:off x="2019300" y="10038972"/>
          <a:ext cx="889000" cy="5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152075</xdr:rowOff>
    </xdr:from>
    <xdr:to>
      <xdr:col>2</xdr:col>
      <xdr:colOff>638175</xdr:colOff>
      <xdr:row>58</xdr:row>
      <xdr:rowOff>162766</xdr:rowOff>
    </xdr:to>
    <xdr:cxnSp macro="">
      <xdr:nvCxnSpPr>
        <xdr:cNvPr id="130" name="直線コネクタ 129"/>
        <xdr:cNvCxnSpPr/>
      </xdr:nvCxnSpPr>
      <xdr:spPr>
        <a:xfrm flipV="1">
          <a:off x="1130300" y="10096175"/>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133127</xdr:rowOff>
    </xdr:from>
    <xdr:to>
      <xdr:col>6</xdr:col>
      <xdr:colOff>561975</xdr:colOff>
      <xdr:row>57</xdr:row>
      <xdr:rowOff>63277</xdr:rowOff>
    </xdr:to>
    <xdr:sp macro="" textlink="">
      <xdr:nvSpPr>
        <xdr:cNvPr id="140" name="円/楕円 139"/>
        <xdr:cNvSpPr/>
      </xdr:nvSpPr>
      <xdr:spPr>
        <a:xfrm>
          <a:off x="4584700" y="97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156004</xdr:rowOff>
    </xdr:from>
    <xdr:ext cx="534377" cy="259045"/>
    <xdr:sp macro="" textlink="">
      <xdr:nvSpPr>
        <xdr:cNvPr id="141" name="物件費該当値テキスト"/>
        <xdr:cNvSpPr txBox="1"/>
      </xdr:nvSpPr>
      <xdr:spPr>
        <a:xfrm>
          <a:off x="4686300" y="958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115128</xdr:rowOff>
    </xdr:from>
    <xdr:to>
      <xdr:col>5</xdr:col>
      <xdr:colOff>409575</xdr:colOff>
      <xdr:row>58</xdr:row>
      <xdr:rowOff>45278</xdr:rowOff>
    </xdr:to>
    <xdr:sp macro="" textlink="">
      <xdr:nvSpPr>
        <xdr:cNvPr id="142" name="円/楕円 141"/>
        <xdr:cNvSpPr/>
      </xdr:nvSpPr>
      <xdr:spPr>
        <a:xfrm>
          <a:off x="3746500" y="988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61805</xdr:rowOff>
    </xdr:from>
    <xdr:ext cx="534377" cy="259045"/>
    <xdr:sp macro="" textlink="">
      <xdr:nvSpPr>
        <xdr:cNvPr id="143" name="テキスト ボックス 142"/>
        <xdr:cNvSpPr txBox="1"/>
      </xdr:nvSpPr>
      <xdr:spPr>
        <a:xfrm>
          <a:off x="3530111" y="96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44072</xdr:rowOff>
    </xdr:from>
    <xdr:to>
      <xdr:col>4</xdr:col>
      <xdr:colOff>206375</xdr:colOff>
      <xdr:row>58</xdr:row>
      <xdr:rowOff>145672</xdr:rowOff>
    </xdr:to>
    <xdr:sp macro="" textlink="">
      <xdr:nvSpPr>
        <xdr:cNvPr id="144" name="円/楕円 143"/>
        <xdr:cNvSpPr/>
      </xdr:nvSpPr>
      <xdr:spPr>
        <a:xfrm>
          <a:off x="2857500" y="99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136799</xdr:rowOff>
    </xdr:from>
    <xdr:ext cx="534377" cy="259045"/>
    <xdr:sp macro="" textlink="">
      <xdr:nvSpPr>
        <xdr:cNvPr id="145" name="テキスト ボックス 144"/>
        <xdr:cNvSpPr txBox="1"/>
      </xdr:nvSpPr>
      <xdr:spPr>
        <a:xfrm>
          <a:off x="2641111" y="100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101275</xdr:rowOff>
    </xdr:from>
    <xdr:to>
      <xdr:col>3</xdr:col>
      <xdr:colOff>3175</xdr:colOff>
      <xdr:row>59</xdr:row>
      <xdr:rowOff>31425</xdr:rowOff>
    </xdr:to>
    <xdr:sp macro="" textlink="">
      <xdr:nvSpPr>
        <xdr:cNvPr id="146" name="円/楕円 145"/>
        <xdr:cNvSpPr/>
      </xdr:nvSpPr>
      <xdr:spPr>
        <a:xfrm>
          <a:off x="1968500" y="1004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22552</xdr:rowOff>
    </xdr:from>
    <xdr:ext cx="534377" cy="259045"/>
    <xdr:sp macro="" textlink="">
      <xdr:nvSpPr>
        <xdr:cNvPr id="147" name="テキスト ボックス 146"/>
        <xdr:cNvSpPr txBox="1"/>
      </xdr:nvSpPr>
      <xdr:spPr>
        <a:xfrm>
          <a:off x="1752111" y="101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111966</xdr:rowOff>
    </xdr:from>
    <xdr:to>
      <xdr:col>1</xdr:col>
      <xdr:colOff>485775</xdr:colOff>
      <xdr:row>59</xdr:row>
      <xdr:rowOff>42116</xdr:rowOff>
    </xdr:to>
    <xdr:sp macro="" textlink="">
      <xdr:nvSpPr>
        <xdr:cNvPr id="148" name="円/楕円 147"/>
        <xdr:cNvSpPr/>
      </xdr:nvSpPr>
      <xdr:spPr>
        <a:xfrm>
          <a:off x="1079500" y="1005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33243</xdr:rowOff>
    </xdr:from>
    <xdr:ext cx="534377" cy="259045"/>
    <xdr:sp macro="" textlink="">
      <xdr:nvSpPr>
        <xdr:cNvPr id="149" name="テキスト ボックス 148"/>
        <xdr:cNvSpPr txBox="1"/>
      </xdr:nvSpPr>
      <xdr:spPr>
        <a:xfrm>
          <a:off x="863111" y="1014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92838</xdr:rowOff>
    </xdr:from>
    <xdr:to>
      <xdr:col>6</xdr:col>
      <xdr:colOff>511175</xdr:colOff>
      <xdr:row>78</xdr:row>
      <xdr:rowOff>119735</xdr:rowOff>
    </xdr:to>
    <xdr:cxnSp macro="">
      <xdr:nvCxnSpPr>
        <xdr:cNvPr id="178" name="直線コネクタ 177"/>
        <xdr:cNvCxnSpPr/>
      </xdr:nvCxnSpPr>
      <xdr:spPr>
        <a:xfrm flipV="1">
          <a:off x="3797300" y="13465938"/>
          <a:ext cx="838200" cy="2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119735</xdr:rowOff>
    </xdr:from>
    <xdr:to>
      <xdr:col>5</xdr:col>
      <xdr:colOff>358775</xdr:colOff>
      <xdr:row>78</xdr:row>
      <xdr:rowOff>132917</xdr:rowOff>
    </xdr:to>
    <xdr:cxnSp macro="">
      <xdr:nvCxnSpPr>
        <xdr:cNvPr id="181" name="直線コネクタ 180"/>
        <xdr:cNvCxnSpPr/>
      </xdr:nvCxnSpPr>
      <xdr:spPr>
        <a:xfrm flipV="1">
          <a:off x="2908300" y="13492835"/>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3" name="テキスト ボックス 182"/>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132917</xdr:rowOff>
    </xdr:from>
    <xdr:to>
      <xdr:col>4</xdr:col>
      <xdr:colOff>155575</xdr:colOff>
      <xdr:row>78</xdr:row>
      <xdr:rowOff>144311</xdr:rowOff>
    </xdr:to>
    <xdr:cxnSp macro="">
      <xdr:nvCxnSpPr>
        <xdr:cNvPr id="184" name="直線コネクタ 183"/>
        <xdr:cNvCxnSpPr/>
      </xdr:nvCxnSpPr>
      <xdr:spPr>
        <a:xfrm flipV="1">
          <a:off x="2019300" y="13506017"/>
          <a:ext cx="889000" cy="1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144311</xdr:rowOff>
    </xdr:from>
    <xdr:to>
      <xdr:col>2</xdr:col>
      <xdr:colOff>638175</xdr:colOff>
      <xdr:row>78</xdr:row>
      <xdr:rowOff>162331</xdr:rowOff>
    </xdr:to>
    <xdr:cxnSp macro="">
      <xdr:nvCxnSpPr>
        <xdr:cNvPr id="187" name="直線コネクタ 186"/>
        <xdr:cNvCxnSpPr/>
      </xdr:nvCxnSpPr>
      <xdr:spPr>
        <a:xfrm flipV="1">
          <a:off x="1130300" y="13517411"/>
          <a:ext cx="889000" cy="1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42038</xdr:rowOff>
    </xdr:from>
    <xdr:to>
      <xdr:col>6</xdr:col>
      <xdr:colOff>561975</xdr:colOff>
      <xdr:row>78</xdr:row>
      <xdr:rowOff>143638</xdr:rowOff>
    </xdr:to>
    <xdr:sp macro="" textlink="">
      <xdr:nvSpPr>
        <xdr:cNvPr id="197" name="円/楕円 196"/>
        <xdr:cNvSpPr/>
      </xdr:nvSpPr>
      <xdr:spPr>
        <a:xfrm>
          <a:off x="4584700" y="134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128415</xdr:rowOff>
    </xdr:from>
    <xdr:ext cx="469744" cy="259045"/>
    <xdr:sp macro="" textlink="">
      <xdr:nvSpPr>
        <xdr:cNvPr id="198" name="維持補修費該当値テキスト"/>
        <xdr:cNvSpPr txBox="1"/>
      </xdr:nvSpPr>
      <xdr:spPr>
        <a:xfrm>
          <a:off x="4686300" y="1333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68935</xdr:rowOff>
    </xdr:from>
    <xdr:to>
      <xdr:col>5</xdr:col>
      <xdr:colOff>409575</xdr:colOff>
      <xdr:row>78</xdr:row>
      <xdr:rowOff>170535</xdr:rowOff>
    </xdr:to>
    <xdr:sp macro="" textlink="">
      <xdr:nvSpPr>
        <xdr:cNvPr id="199" name="円/楕円 198"/>
        <xdr:cNvSpPr/>
      </xdr:nvSpPr>
      <xdr:spPr>
        <a:xfrm>
          <a:off x="3746500" y="134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161662</xdr:rowOff>
    </xdr:from>
    <xdr:ext cx="469744" cy="259045"/>
    <xdr:sp macro="" textlink="">
      <xdr:nvSpPr>
        <xdr:cNvPr id="200" name="テキスト ボックス 199"/>
        <xdr:cNvSpPr txBox="1"/>
      </xdr:nvSpPr>
      <xdr:spPr>
        <a:xfrm>
          <a:off x="3562427" y="1353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82117</xdr:rowOff>
    </xdr:from>
    <xdr:to>
      <xdr:col>4</xdr:col>
      <xdr:colOff>206375</xdr:colOff>
      <xdr:row>79</xdr:row>
      <xdr:rowOff>12267</xdr:rowOff>
    </xdr:to>
    <xdr:sp macro="" textlink="">
      <xdr:nvSpPr>
        <xdr:cNvPr id="201" name="円/楕円 200"/>
        <xdr:cNvSpPr/>
      </xdr:nvSpPr>
      <xdr:spPr>
        <a:xfrm>
          <a:off x="2857500" y="134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3394</xdr:rowOff>
    </xdr:from>
    <xdr:ext cx="469744" cy="259045"/>
    <xdr:sp macro="" textlink="">
      <xdr:nvSpPr>
        <xdr:cNvPr id="202" name="テキスト ボックス 201"/>
        <xdr:cNvSpPr txBox="1"/>
      </xdr:nvSpPr>
      <xdr:spPr>
        <a:xfrm>
          <a:off x="2673427" y="1354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93511</xdr:rowOff>
    </xdr:from>
    <xdr:to>
      <xdr:col>3</xdr:col>
      <xdr:colOff>3175</xdr:colOff>
      <xdr:row>79</xdr:row>
      <xdr:rowOff>23661</xdr:rowOff>
    </xdr:to>
    <xdr:sp macro="" textlink="">
      <xdr:nvSpPr>
        <xdr:cNvPr id="203" name="円/楕円 202"/>
        <xdr:cNvSpPr/>
      </xdr:nvSpPr>
      <xdr:spPr>
        <a:xfrm>
          <a:off x="1968500" y="13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14788</xdr:rowOff>
    </xdr:from>
    <xdr:ext cx="469744" cy="259045"/>
    <xdr:sp macro="" textlink="">
      <xdr:nvSpPr>
        <xdr:cNvPr id="204" name="テキスト ボックス 203"/>
        <xdr:cNvSpPr txBox="1"/>
      </xdr:nvSpPr>
      <xdr:spPr>
        <a:xfrm>
          <a:off x="1784427" y="1355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111531</xdr:rowOff>
    </xdr:from>
    <xdr:to>
      <xdr:col>1</xdr:col>
      <xdr:colOff>485775</xdr:colOff>
      <xdr:row>79</xdr:row>
      <xdr:rowOff>41681</xdr:rowOff>
    </xdr:to>
    <xdr:sp macro="" textlink="">
      <xdr:nvSpPr>
        <xdr:cNvPr id="205" name="円/楕円 204"/>
        <xdr:cNvSpPr/>
      </xdr:nvSpPr>
      <xdr:spPr>
        <a:xfrm>
          <a:off x="1079500" y="134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32808</xdr:rowOff>
    </xdr:from>
    <xdr:ext cx="469744" cy="259045"/>
    <xdr:sp macro="" textlink="">
      <xdr:nvSpPr>
        <xdr:cNvPr id="206" name="テキスト ボックス 205"/>
        <xdr:cNvSpPr txBox="1"/>
      </xdr:nvSpPr>
      <xdr:spPr>
        <a:xfrm>
          <a:off x="895427" y="1357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62286</xdr:rowOff>
    </xdr:from>
    <xdr:to>
      <xdr:col>6</xdr:col>
      <xdr:colOff>511175</xdr:colOff>
      <xdr:row>92</xdr:row>
      <xdr:rowOff>100952</xdr:rowOff>
    </xdr:to>
    <xdr:cxnSp macro="">
      <xdr:nvCxnSpPr>
        <xdr:cNvPr id="238" name="直線コネクタ 237"/>
        <xdr:cNvCxnSpPr/>
      </xdr:nvCxnSpPr>
      <xdr:spPr>
        <a:xfrm flipV="1">
          <a:off x="3797300" y="15664236"/>
          <a:ext cx="838200" cy="2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9" name="扶助費平均値テキスト"/>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100952</xdr:rowOff>
    </xdr:from>
    <xdr:to>
      <xdr:col>5</xdr:col>
      <xdr:colOff>358775</xdr:colOff>
      <xdr:row>93</xdr:row>
      <xdr:rowOff>40618</xdr:rowOff>
    </xdr:to>
    <xdr:cxnSp macro="">
      <xdr:nvCxnSpPr>
        <xdr:cNvPr id="241" name="直線コネクタ 240"/>
        <xdr:cNvCxnSpPr/>
      </xdr:nvCxnSpPr>
      <xdr:spPr>
        <a:xfrm flipV="1">
          <a:off x="2908300" y="15874352"/>
          <a:ext cx="889000" cy="11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143585</xdr:rowOff>
    </xdr:from>
    <xdr:to>
      <xdr:col>5</xdr:col>
      <xdr:colOff>409575</xdr:colOff>
      <xdr:row>96</xdr:row>
      <xdr:rowOff>73735</xdr:rowOff>
    </xdr:to>
    <xdr:sp macro="" textlink="">
      <xdr:nvSpPr>
        <xdr:cNvPr id="242" name="フローチャート : 判断 241"/>
        <xdr:cNvSpPr/>
      </xdr:nvSpPr>
      <xdr:spPr>
        <a:xfrm>
          <a:off x="3746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64862</xdr:rowOff>
    </xdr:from>
    <xdr:ext cx="534377" cy="259045"/>
    <xdr:sp macro="" textlink="">
      <xdr:nvSpPr>
        <xdr:cNvPr id="243" name="テキスト ボックス 242"/>
        <xdr:cNvSpPr txBox="1"/>
      </xdr:nvSpPr>
      <xdr:spPr>
        <a:xfrm>
          <a:off x="3530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40618</xdr:rowOff>
    </xdr:from>
    <xdr:to>
      <xdr:col>4</xdr:col>
      <xdr:colOff>155575</xdr:colOff>
      <xdr:row>94</xdr:row>
      <xdr:rowOff>25433</xdr:rowOff>
    </xdr:to>
    <xdr:cxnSp macro="">
      <xdr:nvCxnSpPr>
        <xdr:cNvPr id="244" name="直線コネクタ 243"/>
        <xdr:cNvCxnSpPr/>
      </xdr:nvCxnSpPr>
      <xdr:spPr>
        <a:xfrm flipV="1">
          <a:off x="2019300" y="15985468"/>
          <a:ext cx="889000" cy="15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25433</xdr:rowOff>
    </xdr:from>
    <xdr:to>
      <xdr:col>2</xdr:col>
      <xdr:colOff>638175</xdr:colOff>
      <xdr:row>94</xdr:row>
      <xdr:rowOff>57649</xdr:rowOff>
    </xdr:to>
    <xdr:cxnSp macro="">
      <xdr:nvCxnSpPr>
        <xdr:cNvPr id="247" name="直線コネクタ 246"/>
        <xdr:cNvCxnSpPr/>
      </xdr:nvCxnSpPr>
      <xdr:spPr>
        <a:xfrm flipV="1">
          <a:off x="1130300" y="16141733"/>
          <a:ext cx="889000" cy="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51" name="テキスト ボックス 250"/>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11486</xdr:rowOff>
    </xdr:from>
    <xdr:to>
      <xdr:col>6</xdr:col>
      <xdr:colOff>561975</xdr:colOff>
      <xdr:row>91</xdr:row>
      <xdr:rowOff>113086</xdr:rowOff>
    </xdr:to>
    <xdr:sp macro="" textlink="">
      <xdr:nvSpPr>
        <xdr:cNvPr id="257" name="円/楕円 256"/>
        <xdr:cNvSpPr/>
      </xdr:nvSpPr>
      <xdr:spPr>
        <a:xfrm>
          <a:off x="4584700" y="156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97863</xdr:rowOff>
    </xdr:from>
    <xdr:ext cx="599010" cy="259045"/>
    <xdr:sp macro="" textlink="">
      <xdr:nvSpPr>
        <xdr:cNvPr id="258" name="扶助費該当値テキスト"/>
        <xdr:cNvSpPr txBox="1"/>
      </xdr:nvSpPr>
      <xdr:spPr>
        <a:xfrm>
          <a:off x="4686300" y="1552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106,241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50152</xdr:rowOff>
    </xdr:from>
    <xdr:to>
      <xdr:col>5</xdr:col>
      <xdr:colOff>409575</xdr:colOff>
      <xdr:row>92</xdr:row>
      <xdr:rowOff>151752</xdr:rowOff>
    </xdr:to>
    <xdr:sp macro="" textlink="">
      <xdr:nvSpPr>
        <xdr:cNvPr id="259" name="円/楕円 258"/>
        <xdr:cNvSpPr/>
      </xdr:nvSpPr>
      <xdr:spPr>
        <a:xfrm>
          <a:off x="3746500" y="158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168279</xdr:rowOff>
    </xdr:from>
    <xdr:ext cx="534377" cy="259045"/>
    <xdr:sp macro="" textlink="">
      <xdr:nvSpPr>
        <xdr:cNvPr id="260" name="テキスト ボックス 259"/>
        <xdr:cNvSpPr txBox="1"/>
      </xdr:nvSpPr>
      <xdr:spPr>
        <a:xfrm>
          <a:off x="3530111" y="155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93,373</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161268</xdr:rowOff>
    </xdr:from>
    <xdr:to>
      <xdr:col>4</xdr:col>
      <xdr:colOff>206375</xdr:colOff>
      <xdr:row>93</xdr:row>
      <xdr:rowOff>91418</xdr:rowOff>
    </xdr:to>
    <xdr:sp macro="" textlink="">
      <xdr:nvSpPr>
        <xdr:cNvPr id="261" name="円/楕円 260"/>
        <xdr:cNvSpPr/>
      </xdr:nvSpPr>
      <xdr:spPr>
        <a:xfrm>
          <a:off x="2857500" y="1593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107945</xdr:rowOff>
    </xdr:from>
    <xdr:ext cx="534377" cy="259045"/>
    <xdr:sp macro="" textlink="">
      <xdr:nvSpPr>
        <xdr:cNvPr id="262" name="テキスト ボックス 261"/>
        <xdr:cNvSpPr txBox="1"/>
      </xdr:nvSpPr>
      <xdr:spPr>
        <a:xfrm>
          <a:off x="2641111" y="157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86,568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146083</xdr:rowOff>
    </xdr:from>
    <xdr:to>
      <xdr:col>3</xdr:col>
      <xdr:colOff>3175</xdr:colOff>
      <xdr:row>94</xdr:row>
      <xdr:rowOff>76233</xdr:rowOff>
    </xdr:to>
    <xdr:sp macro="" textlink="">
      <xdr:nvSpPr>
        <xdr:cNvPr id="263" name="円/楕円 262"/>
        <xdr:cNvSpPr/>
      </xdr:nvSpPr>
      <xdr:spPr>
        <a:xfrm>
          <a:off x="1968500" y="1609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92760</xdr:rowOff>
    </xdr:from>
    <xdr:ext cx="534377" cy="259045"/>
    <xdr:sp macro="" textlink="">
      <xdr:nvSpPr>
        <xdr:cNvPr id="264" name="テキスト ボックス 263"/>
        <xdr:cNvSpPr txBox="1"/>
      </xdr:nvSpPr>
      <xdr:spPr>
        <a:xfrm>
          <a:off x="1752111" y="158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76,998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6849</xdr:rowOff>
    </xdr:from>
    <xdr:to>
      <xdr:col>1</xdr:col>
      <xdr:colOff>485775</xdr:colOff>
      <xdr:row>94</xdr:row>
      <xdr:rowOff>108449</xdr:rowOff>
    </xdr:to>
    <xdr:sp macro="" textlink="">
      <xdr:nvSpPr>
        <xdr:cNvPr id="265" name="円/楕円 264"/>
        <xdr:cNvSpPr/>
      </xdr:nvSpPr>
      <xdr:spPr>
        <a:xfrm>
          <a:off x="1079500" y="1612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124976</xdr:rowOff>
    </xdr:from>
    <xdr:ext cx="534377" cy="259045"/>
    <xdr:sp macro="" textlink="">
      <xdr:nvSpPr>
        <xdr:cNvPr id="266" name="テキスト ボックス 265"/>
        <xdr:cNvSpPr txBox="1"/>
      </xdr:nvSpPr>
      <xdr:spPr>
        <a:xfrm>
          <a:off x="863111" y="158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26706</xdr:rowOff>
    </xdr:from>
    <xdr:to>
      <xdr:col>15</xdr:col>
      <xdr:colOff>180975</xdr:colOff>
      <xdr:row>35</xdr:row>
      <xdr:rowOff>45408</xdr:rowOff>
    </xdr:to>
    <xdr:cxnSp macro="">
      <xdr:nvCxnSpPr>
        <xdr:cNvPr id="297" name="直線コネクタ 296"/>
        <xdr:cNvCxnSpPr/>
      </xdr:nvCxnSpPr>
      <xdr:spPr>
        <a:xfrm flipV="1">
          <a:off x="9639300" y="6027456"/>
          <a:ext cx="838200" cy="1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45408</xdr:rowOff>
    </xdr:from>
    <xdr:to>
      <xdr:col>14</xdr:col>
      <xdr:colOff>28575</xdr:colOff>
      <xdr:row>35</xdr:row>
      <xdr:rowOff>54127</xdr:rowOff>
    </xdr:to>
    <xdr:cxnSp macro="">
      <xdr:nvCxnSpPr>
        <xdr:cNvPr id="300" name="直線コネクタ 299"/>
        <xdr:cNvCxnSpPr/>
      </xdr:nvCxnSpPr>
      <xdr:spPr>
        <a:xfrm flipV="1">
          <a:off x="8750300" y="6046158"/>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117344</xdr:rowOff>
    </xdr:from>
    <xdr:to>
      <xdr:col>14</xdr:col>
      <xdr:colOff>79375</xdr:colOff>
      <xdr:row>35</xdr:row>
      <xdr:rowOff>47494</xdr:rowOff>
    </xdr:to>
    <xdr:sp macro="" textlink="">
      <xdr:nvSpPr>
        <xdr:cNvPr id="301" name="フローチャート : 判断 300"/>
        <xdr:cNvSpPr/>
      </xdr:nvSpPr>
      <xdr:spPr>
        <a:xfrm>
          <a:off x="9588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64021</xdr:rowOff>
    </xdr:from>
    <xdr:ext cx="534377" cy="259045"/>
    <xdr:sp macro="" textlink="">
      <xdr:nvSpPr>
        <xdr:cNvPr id="302" name="テキスト ボックス 301"/>
        <xdr:cNvSpPr txBox="1"/>
      </xdr:nvSpPr>
      <xdr:spPr>
        <a:xfrm>
          <a:off x="9372111" y="57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54127</xdr:rowOff>
    </xdr:from>
    <xdr:to>
      <xdr:col>12</xdr:col>
      <xdr:colOff>511175</xdr:colOff>
      <xdr:row>35</xdr:row>
      <xdr:rowOff>85119</xdr:rowOff>
    </xdr:to>
    <xdr:cxnSp macro="">
      <xdr:nvCxnSpPr>
        <xdr:cNvPr id="303" name="直線コネクタ 302"/>
        <xdr:cNvCxnSpPr/>
      </xdr:nvCxnSpPr>
      <xdr:spPr>
        <a:xfrm flipV="1">
          <a:off x="7861300" y="6054877"/>
          <a:ext cx="8890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168815</xdr:rowOff>
    </xdr:from>
    <xdr:ext cx="534377" cy="259045"/>
    <xdr:sp macro="" textlink="">
      <xdr:nvSpPr>
        <xdr:cNvPr id="305" name="テキスト ボックス 304"/>
        <xdr:cNvSpPr txBox="1"/>
      </xdr:nvSpPr>
      <xdr:spPr>
        <a:xfrm>
          <a:off x="8483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85119</xdr:rowOff>
    </xdr:from>
    <xdr:to>
      <xdr:col>11</xdr:col>
      <xdr:colOff>307975</xdr:colOff>
      <xdr:row>35</xdr:row>
      <xdr:rowOff>156366</xdr:rowOff>
    </xdr:to>
    <xdr:cxnSp macro="">
      <xdr:nvCxnSpPr>
        <xdr:cNvPr id="306" name="直線コネクタ 305"/>
        <xdr:cNvCxnSpPr/>
      </xdr:nvCxnSpPr>
      <xdr:spPr>
        <a:xfrm flipV="1">
          <a:off x="6972300" y="6085869"/>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2633</xdr:rowOff>
    </xdr:from>
    <xdr:ext cx="534377" cy="259045"/>
    <xdr:sp macro="" textlink="">
      <xdr:nvSpPr>
        <xdr:cNvPr id="308" name="テキスト ボックス 307"/>
        <xdr:cNvSpPr txBox="1"/>
      </xdr:nvSpPr>
      <xdr:spPr>
        <a:xfrm>
          <a:off x="7594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147356</xdr:rowOff>
    </xdr:from>
    <xdr:to>
      <xdr:col>15</xdr:col>
      <xdr:colOff>231775</xdr:colOff>
      <xdr:row>35</xdr:row>
      <xdr:rowOff>77506</xdr:rowOff>
    </xdr:to>
    <xdr:sp macro="" textlink="">
      <xdr:nvSpPr>
        <xdr:cNvPr id="316" name="円/楕円 315"/>
        <xdr:cNvSpPr/>
      </xdr:nvSpPr>
      <xdr:spPr>
        <a:xfrm>
          <a:off x="10426700" y="59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170233</xdr:rowOff>
    </xdr:from>
    <xdr:ext cx="534377" cy="259045"/>
    <xdr:sp macro="" textlink="">
      <xdr:nvSpPr>
        <xdr:cNvPr id="317" name="補助費等該当値テキスト"/>
        <xdr:cNvSpPr txBox="1"/>
      </xdr:nvSpPr>
      <xdr:spPr>
        <a:xfrm>
          <a:off x="10528300" y="582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69,630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166058</xdr:rowOff>
    </xdr:from>
    <xdr:to>
      <xdr:col>14</xdr:col>
      <xdr:colOff>79375</xdr:colOff>
      <xdr:row>35</xdr:row>
      <xdr:rowOff>96208</xdr:rowOff>
    </xdr:to>
    <xdr:sp macro="" textlink="">
      <xdr:nvSpPr>
        <xdr:cNvPr id="318" name="円/楕円 317"/>
        <xdr:cNvSpPr/>
      </xdr:nvSpPr>
      <xdr:spPr>
        <a:xfrm>
          <a:off x="9588500" y="59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87335</xdr:rowOff>
    </xdr:from>
    <xdr:ext cx="534377" cy="259045"/>
    <xdr:sp macro="" textlink="">
      <xdr:nvSpPr>
        <xdr:cNvPr id="319" name="テキスト ボックス 318"/>
        <xdr:cNvSpPr txBox="1"/>
      </xdr:nvSpPr>
      <xdr:spPr>
        <a:xfrm>
          <a:off x="9372111" y="60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67,912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3327</xdr:rowOff>
    </xdr:from>
    <xdr:to>
      <xdr:col>12</xdr:col>
      <xdr:colOff>561975</xdr:colOff>
      <xdr:row>35</xdr:row>
      <xdr:rowOff>104927</xdr:rowOff>
    </xdr:to>
    <xdr:sp macro="" textlink="">
      <xdr:nvSpPr>
        <xdr:cNvPr id="320" name="円/楕円 319"/>
        <xdr:cNvSpPr/>
      </xdr:nvSpPr>
      <xdr:spPr>
        <a:xfrm>
          <a:off x="8699500" y="60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121454</xdr:rowOff>
    </xdr:from>
    <xdr:ext cx="534377" cy="259045"/>
    <xdr:sp macro="" textlink="">
      <xdr:nvSpPr>
        <xdr:cNvPr id="321" name="テキスト ボックス 320"/>
        <xdr:cNvSpPr txBox="1"/>
      </xdr:nvSpPr>
      <xdr:spPr>
        <a:xfrm>
          <a:off x="8483111" y="57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34319</xdr:rowOff>
    </xdr:from>
    <xdr:to>
      <xdr:col>11</xdr:col>
      <xdr:colOff>358775</xdr:colOff>
      <xdr:row>35</xdr:row>
      <xdr:rowOff>135919</xdr:rowOff>
    </xdr:to>
    <xdr:sp macro="" textlink="">
      <xdr:nvSpPr>
        <xdr:cNvPr id="322" name="円/楕円 321"/>
        <xdr:cNvSpPr/>
      </xdr:nvSpPr>
      <xdr:spPr>
        <a:xfrm>
          <a:off x="7810500" y="603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152446</xdr:rowOff>
    </xdr:from>
    <xdr:ext cx="534377" cy="259045"/>
    <xdr:sp macro="" textlink="">
      <xdr:nvSpPr>
        <xdr:cNvPr id="323" name="テキスト ボックス 322"/>
        <xdr:cNvSpPr txBox="1"/>
      </xdr:nvSpPr>
      <xdr:spPr>
        <a:xfrm>
          <a:off x="7594111" y="581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105566</xdr:rowOff>
    </xdr:from>
    <xdr:to>
      <xdr:col>10</xdr:col>
      <xdr:colOff>155575</xdr:colOff>
      <xdr:row>36</xdr:row>
      <xdr:rowOff>35716</xdr:rowOff>
    </xdr:to>
    <xdr:sp macro="" textlink="">
      <xdr:nvSpPr>
        <xdr:cNvPr id="324" name="円/楕円 323"/>
        <xdr:cNvSpPr/>
      </xdr:nvSpPr>
      <xdr:spPr>
        <a:xfrm>
          <a:off x="6921500" y="61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26843</xdr:rowOff>
    </xdr:from>
    <xdr:ext cx="534377" cy="259045"/>
    <xdr:sp macro="" textlink="">
      <xdr:nvSpPr>
        <xdr:cNvPr id="325" name="テキスト ボックス 324"/>
        <xdr:cNvSpPr txBox="1"/>
      </xdr:nvSpPr>
      <xdr:spPr>
        <a:xfrm>
          <a:off x="6705111" y="619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17924</xdr:rowOff>
    </xdr:from>
    <xdr:to>
      <xdr:col>15</xdr:col>
      <xdr:colOff>180975</xdr:colOff>
      <xdr:row>55</xdr:row>
      <xdr:rowOff>78246</xdr:rowOff>
    </xdr:to>
    <xdr:cxnSp macro="">
      <xdr:nvCxnSpPr>
        <xdr:cNvPr id="350" name="直線コネクタ 349"/>
        <xdr:cNvCxnSpPr/>
      </xdr:nvCxnSpPr>
      <xdr:spPr>
        <a:xfrm flipV="1">
          <a:off x="9639300" y="9447674"/>
          <a:ext cx="838200" cy="6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51" name="普通建設事業費平均値テキスト"/>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41968</xdr:rowOff>
    </xdr:from>
    <xdr:to>
      <xdr:col>14</xdr:col>
      <xdr:colOff>28575</xdr:colOff>
      <xdr:row>55</xdr:row>
      <xdr:rowOff>78246</xdr:rowOff>
    </xdr:to>
    <xdr:cxnSp macro="">
      <xdr:nvCxnSpPr>
        <xdr:cNvPr id="353" name="直線コネクタ 352"/>
        <xdr:cNvCxnSpPr/>
      </xdr:nvCxnSpPr>
      <xdr:spPr>
        <a:xfrm>
          <a:off x="8750300" y="9471718"/>
          <a:ext cx="889000" cy="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45597</xdr:rowOff>
    </xdr:from>
    <xdr:to>
      <xdr:col>14</xdr:col>
      <xdr:colOff>79375</xdr:colOff>
      <xdr:row>55</xdr:row>
      <xdr:rowOff>147197</xdr:rowOff>
    </xdr:to>
    <xdr:sp macro="" textlink="">
      <xdr:nvSpPr>
        <xdr:cNvPr id="354" name="フローチャート : 判断 353"/>
        <xdr:cNvSpPr/>
      </xdr:nvSpPr>
      <xdr:spPr>
        <a:xfrm>
          <a:off x="9588500" y="94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138324</xdr:rowOff>
    </xdr:from>
    <xdr:ext cx="534377" cy="259045"/>
    <xdr:sp macro="" textlink="">
      <xdr:nvSpPr>
        <xdr:cNvPr id="355" name="テキスト ボックス 354"/>
        <xdr:cNvSpPr txBox="1"/>
      </xdr:nvSpPr>
      <xdr:spPr>
        <a:xfrm>
          <a:off x="9372111" y="956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41968</xdr:rowOff>
    </xdr:from>
    <xdr:to>
      <xdr:col>12</xdr:col>
      <xdr:colOff>511175</xdr:colOff>
      <xdr:row>55</xdr:row>
      <xdr:rowOff>153633</xdr:rowOff>
    </xdr:to>
    <xdr:cxnSp macro="">
      <xdr:nvCxnSpPr>
        <xdr:cNvPr id="356" name="直線コネクタ 355"/>
        <xdr:cNvCxnSpPr/>
      </xdr:nvCxnSpPr>
      <xdr:spPr>
        <a:xfrm flipV="1">
          <a:off x="7861300" y="9471718"/>
          <a:ext cx="889000" cy="11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94731</xdr:rowOff>
    </xdr:from>
    <xdr:ext cx="534377" cy="259045"/>
    <xdr:sp macro="" textlink="">
      <xdr:nvSpPr>
        <xdr:cNvPr id="358" name="テキスト ボックス 357"/>
        <xdr:cNvSpPr txBox="1"/>
      </xdr:nvSpPr>
      <xdr:spPr>
        <a:xfrm>
          <a:off x="8483111" y="95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101787</xdr:rowOff>
    </xdr:from>
    <xdr:to>
      <xdr:col>11</xdr:col>
      <xdr:colOff>307975</xdr:colOff>
      <xdr:row>55</xdr:row>
      <xdr:rowOff>153633</xdr:rowOff>
    </xdr:to>
    <xdr:cxnSp macro="">
      <xdr:nvCxnSpPr>
        <xdr:cNvPr id="359" name="直線コネクタ 358"/>
        <xdr:cNvCxnSpPr/>
      </xdr:nvCxnSpPr>
      <xdr:spPr>
        <a:xfrm>
          <a:off x="6972300" y="9531537"/>
          <a:ext cx="889000" cy="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11285</xdr:rowOff>
    </xdr:from>
    <xdr:ext cx="534377" cy="259045"/>
    <xdr:sp macro="" textlink="">
      <xdr:nvSpPr>
        <xdr:cNvPr id="363" name="テキスト ボックス 362"/>
        <xdr:cNvSpPr txBox="1"/>
      </xdr:nvSpPr>
      <xdr:spPr>
        <a:xfrm>
          <a:off x="6705111" y="96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138574</xdr:rowOff>
    </xdr:from>
    <xdr:to>
      <xdr:col>15</xdr:col>
      <xdr:colOff>231775</xdr:colOff>
      <xdr:row>55</xdr:row>
      <xdr:rowOff>68724</xdr:rowOff>
    </xdr:to>
    <xdr:sp macro="" textlink="">
      <xdr:nvSpPr>
        <xdr:cNvPr id="369" name="円/楕円 368"/>
        <xdr:cNvSpPr/>
      </xdr:nvSpPr>
      <xdr:spPr>
        <a:xfrm>
          <a:off x="10426700" y="939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161451</xdr:rowOff>
    </xdr:from>
    <xdr:ext cx="534377" cy="259045"/>
    <xdr:sp macro="" textlink="">
      <xdr:nvSpPr>
        <xdr:cNvPr id="370" name="普通建設事業費該当値テキスト"/>
        <xdr:cNvSpPr txBox="1"/>
      </xdr:nvSpPr>
      <xdr:spPr>
        <a:xfrm>
          <a:off x="10528300" y="924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91,308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27446</xdr:rowOff>
    </xdr:from>
    <xdr:to>
      <xdr:col>14</xdr:col>
      <xdr:colOff>79375</xdr:colOff>
      <xdr:row>55</xdr:row>
      <xdr:rowOff>129046</xdr:rowOff>
    </xdr:to>
    <xdr:sp macro="" textlink="">
      <xdr:nvSpPr>
        <xdr:cNvPr id="371" name="円/楕円 370"/>
        <xdr:cNvSpPr/>
      </xdr:nvSpPr>
      <xdr:spPr>
        <a:xfrm>
          <a:off x="9588500" y="945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145573</xdr:rowOff>
    </xdr:from>
    <xdr:ext cx="534377" cy="259045"/>
    <xdr:sp macro="" textlink="">
      <xdr:nvSpPr>
        <xdr:cNvPr id="372" name="テキスト ボックス 371"/>
        <xdr:cNvSpPr txBox="1"/>
      </xdr:nvSpPr>
      <xdr:spPr>
        <a:xfrm>
          <a:off x="9372111" y="923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80,753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162618</xdr:rowOff>
    </xdr:from>
    <xdr:to>
      <xdr:col>12</xdr:col>
      <xdr:colOff>561975</xdr:colOff>
      <xdr:row>55</xdr:row>
      <xdr:rowOff>92768</xdr:rowOff>
    </xdr:to>
    <xdr:sp macro="" textlink="">
      <xdr:nvSpPr>
        <xdr:cNvPr id="373" name="円/楕円 372"/>
        <xdr:cNvSpPr/>
      </xdr:nvSpPr>
      <xdr:spPr>
        <a:xfrm>
          <a:off x="8699500" y="942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109295</xdr:rowOff>
    </xdr:from>
    <xdr:ext cx="534377" cy="259045"/>
    <xdr:sp macro="" textlink="">
      <xdr:nvSpPr>
        <xdr:cNvPr id="374" name="テキスト ボックス 373"/>
        <xdr:cNvSpPr txBox="1"/>
      </xdr:nvSpPr>
      <xdr:spPr>
        <a:xfrm>
          <a:off x="8483111" y="919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87,101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102833</xdr:rowOff>
    </xdr:from>
    <xdr:to>
      <xdr:col>11</xdr:col>
      <xdr:colOff>358775</xdr:colOff>
      <xdr:row>56</xdr:row>
      <xdr:rowOff>32983</xdr:rowOff>
    </xdr:to>
    <xdr:sp macro="" textlink="">
      <xdr:nvSpPr>
        <xdr:cNvPr id="375" name="円/楕円 374"/>
        <xdr:cNvSpPr/>
      </xdr:nvSpPr>
      <xdr:spPr>
        <a:xfrm>
          <a:off x="7810500" y="953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24110</xdr:rowOff>
    </xdr:from>
    <xdr:ext cx="534377" cy="259045"/>
    <xdr:sp macro="" textlink="">
      <xdr:nvSpPr>
        <xdr:cNvPr id="376" name="テキスト ボックス 375"/>
        <xdr:cNvSpPr txBox="1"/>
      </xdr:nvSpPr>
      <xdr:spPr>
        <a:xfrm>
          <a:off x="7594111" y="96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50987</xdr:rowOff>
    </xdr:from>
    <xdr:to>
      <xdr:col>10</xdr:col>
      <xdr:colOff>155575</xdr:colOff>
      <xdr:row>55</xdr:row>
      <xdr:rowOff>152587</xdr:rowOff>
    </xdr:to>
    <xdr:sp macro="" textlink="">
      <xdr:nvSpPr>
        <xdr:cNvPr id="377" name="円/楕円 376"/>
        <xdr:cNvSpPr/>
      </xdr:nvSpPr>
      <xdr:spPr>
        <a:xfrm>
          <a:off x="6921500" y="948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169114</xdr:rowOff>
    </xdr:from>
    <xdr:ext cx="534377" cy="259045"/>
    <xdr:sp macro="" textlink="">
      <xdr:nvSpPr>
        <xdr:cNvPr id="378" name="テキスト ボックス 377"/>
        <xdr:cNvSpPr txBox="1"/>
      </xdr:nvSpPr>
      <xdr:spPr>
        <a:xfrm>
          <a:off x="6705111" y="925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166838</xdr:rowOff>
    </xdr:from>
    <xdr:to>
      <xdr:col>15</xdr:col>
      <xdr:colOff>180975</xdr:colOff>
      <xdr:row>78</xdr:row>
      <xdr:rowOff>34446</xdr:rowOff>
    </xdr:to>
    <xdr:cxnSp macro="">
      <xdr:nvCxnSpPr>
        <xdr:cNvPr id="409" name="直線コネクタ 408"/>
        <xdr:cNvCxnSpPr/>
      </xdr:nvCxnSpPr>
      <xdr:spPr>
        <a:xfrm>
          <a:off x="9639300" y="13368488"/>
          <a:ext cx="8382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45696</xdr:rowOff>
    </xdr:from>
    <xdr:to>
      <xdr:col>14</xdr:col>
      <xdr:colOff>28575</xdr:colOff>
      <xdr:row>77</xdr:row>
      <xdr:rowOff>166838</xdr:rowOff>
    </xdr:to>
    <xdr:cxnSp macro="">
      <xdr:nvCxnSpPr>
        <xdr:cNvPr id="412" name="直線コネクタ 411"/>
        <xdr:cNvCxnSpPr/>
      </xdr:nvCxnSpPr>
      <xdr:spPr>
        <a:xfrm>
          <a:off x="8750300" y="13247346"/>
          <a:ext cx="889000" cy="1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87790</xdr:rowOff>
    </xdr:from>
    <xdr:to>
      <xdr:col>14</xdr:col>
      <xdr:colOff>79375</xdr:colOff>
      <xdr:row>76</xdr:row>
      <xdr:rowOff>17940</xdr:rowOff>
    </xdr:to>
    <xdr:sp macro="" textlink="">
      <xdr:nvSpPr>
        <xdr:cNvPr id="413" name="フローチャート : 判断 412"/>
        <xdr:cNvSpPr/>
      </xdr:nvSpPr>
      <xdr:spPr>
        <a:xfrm>
          <a:off x="9588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34467</xdr:rowOff>
    </xdr:from>
    <xdr:ext cx="534377" cy="259045"/>
    <xdr:sp macro="" textlink="">
      <xdr:nvSpPr>
        <xdr:cNvPr id="414" name="テキスト ボックス 413"/>
        <xdr:cNvSpPr txBox="1"/>
      </xdr:nvSpPr>
      <xdr:spPr>
        <a:xfrm>
          <a:off x="9372111" y="1272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155096</xdr:rowOff>
    </xdr:from>
    <xdr:to>
      <xdr:col>15</xdr:col>
      <xdr:colOff>231775</xdr:colOff>
      <xdr:row>78</xdr:row>
      <xdr:rowOff>85246</xdr:rowOff>
    </xdr:to>
    <xdr:sp macro="" textlink="">
      <xdr:nvSpPr>
        <xdr:cNvPr id="422" name="円/楕円 421"/>
        <xdr:cNvSpPr/>
      </xdr:nvSpPr>
      <xdr:spPr>
        <a:xfrm>
          <a:off x="10426700" y="133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133523</xdr:rowOff>
    </xdr:from>
    <xdr:ext cx="534377" cy="259045"/>
    <xdr:sp macro="" textlink="">
      <xdr:nvSpPr>
        <xdr:cNvPr id="423" name="普通建設事業費 （ うち新規整備　）該当値テキスト"/>
        <xdr:cNvSpPr txBox="1"/>
      </xdr:nvSpPr>
      <xdr:spPr>
        <a:xfrm>
          <a:off x="10528300" y="13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116038</xdr:rowOff>
    </xdr:from>
    <xdr:to>
      <xdr:col>14</xdr:col>
      <xdr:colOff>79375</xdr:colOff>
      <xdr:row>78</xdr:row>
      <xdr:rowOff>46188</xdr:rowOff>
    </xdr:to>
    <xdr:sp macro="" textlink="">
      <xdr:nvSpPr>
        <xdr:cNvPr id="424" name="円/楕円 423"/>
        <xdr:cNvSpPr/>
      </xdr:nvSpPr>
      <xdr:spPr>
        <a:xfrm>
          <a:off x="9588500" y="133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37315</xdr:rowOff>
    </xdr:from>
    <xdr:ext cx="534377" cy="259045"/>
    <xdr:sp macro="" textlink="">
      <xdr:nvSpPr>
        <xdr:cNvPr id="425" name="テキスト ボックス 424"/>
        <xdr:cNvSpPr txBox="1"/>
      </xdr:nvSpPr>
      <xdr:spPr>
        <a:xfrm>
          <a:off x="9372111" y="1341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166346</xdr:rowOff>
    </xdr:from>
    <xdr:to>
      <xdr:col>12</xdr:col>
      <xdr:colOff>561975</xdr:colOff>
      <xdr:row>77</xdr:row>
      <xdr:rowOff>96496</xdr:rowOff>
    </xdr:to>
    <xdr:sp macro="" textlink="">
      <xdr:nvSpPr>
        <xdr:cNvPr id="426" name="円/楕円 425"/>
        <xdr:cNvSpPr/>
      </xdr:nvSpPr>
      <xdr:spPr>
        <a:xfrm>
          <a:off x="8699500" y="1319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87623</xdr:rowOff>
    </xdr:from>
    <xdr:ext cx="534377" cy="259045"/>
    <xdr:sp macro="" textlink="">
      <xdr:nvSpPr>
        <xdr:cNvPr id="427" name="テキスト ボックス 426"/>
        <xdr:cNvSpPr txBox="1"/>
      </xdr:nvSpPr>
      <xdr:spPr>
        <a:xfrm>
          <a:off x="8483111" y="132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34734</xdr:rowOff>
    </xdr:from>
    <xdr:to>
      <xdr:col>15</xdr:col>
      <xdr:colOff>180975</xdr:colOff>
      <xdr:row>95</xdr:row>
      <xdr:rowOff>34937</xdr:rowOff>
    </xdr:to>
    <xdr:cxnSp macro="">
      <xdr:nvCxnSpPr>
        <xdr:cNvPr id="456" name="直線コネクタ 455"/>
        <xdr:cNvCxnSpPr/>
      </xdr:nvCxnSpPr>
      <xdr:spPr>
        <a:xfrm>
          <a:off x="9639300" y="16322484"/>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57662</xdr:rowOff>
    </xdr:from>
    <xdr:ext cx="534377" cy="259045"/>
    <xdr:sp macro="" textlink="">
      <xdr:nvSpPr>
        <xdr:cNvPr id="457" name="普通建設事業費 （ うち更新整備　）平均値テキスト"/>
        <xdr:cNvSpPr txBox="1"/>
      </xdr:nvSpPr>
      <xdr:spPr>
        <a:xfrm>
          <a:off x="10528300" y="16516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34734</xdr:rowOff>
    </xdr:from>
    <xdr:to>
      <xdr:col>14</xdr:col>
      <xdr:colOff>28575</xdr:colOff>
      <xdr:row>96</xdr:row>
      <xdr:rowOff>2908</xdr:rowOff>
    </xdr:to>
    <xdr:cxnSp macro="">
      <xdr:nvCxnSpPr>
        <xdr:cNvPr id="459" name="直線コネクタ 458"/>
        <xdr:cNvCxnSpPr/>
      </xdr:nvCxnSpPr>
      <xdr:spPr>
        <a:xfrm flipV="1">
          <a:off x="8750300" y="16322484"/>
          <a:ext cx="889000" cy="1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148462</xdr:rowOff>
    </xdr:from>
    <xdr:to>
      <xdr:col>14</xdr:col>
      <xdr:colOff>79375</xdr:colOff>
      <xdr:row>97</xdr:row>
      <xdr:rowOff>78612</xdr:rowOff>
    </xdr:to>
    <xdr:sp macro="" textlink="">
      <xdr:nvSpPr>
        <xdr:cNvPr id="460" name="フローチャート : 判断 459"/>
        <xdr:cNvSpPr/>
      </xdr:nvSpPr>
      <xdr:spPr>
        <a:xfrm>
          <a:off x="9588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69739</xdr:rowOff>
    </xdr:from>
    <xdr:ext cx="534377" cy="259045"/>
    <xdr:sp macro="" textlink="">
      <xdr:nvSpPr>
        <xdr:cNvPr id="461" name="テキスト ボックス 460"/>
        <xdr:cNvSpPr txBox="1"/>
      </xdr:nvSpPr>
      <xdr:spPr>
        <a:xfrm>
          <a:off x="9372111" y="167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27195</xdr:rowOff>
    </xdr:from>
    <xdr:ext cx="534377" cy="259045"/>
    <xdr:sp macro="" textlink="">
      <xdr:nvSpPr>
        <xdr:cNvPr id="463" name="テキスト ボックス 462"/>
        <xdr:cNvSpPr txBox="1"/>
      </xdr:nvSpPr>
      <xdr:spPr>
        <a:xfrm>
          <a:off x="8483111" y="166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155587</xdr:rowOff>
    </xdr:from>
    <xdr:to>
      <xdr:col>15</xdr:col>
      <xdr:colOff>231775</xdr:colOff>
      <xdr:row>95</xdr:row>
      <xdr:rowOff>85737</xdr:rowOff>
    </xdr:to>
    <xdr:sp macro="" textlink="">
      <xdr:nvSpPr>
        <xdr:cNvPr id="469" name="円/楕円 468"/>
        <xdr:cNvSpPr/>
      </xdr:nvSpPr>
      <xdr:spPr>
        <a:xfrm>
          <a:off x="10426700" y="1627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7014</xdr:rowOff>
    </xdr:from>
    <xdr:ext cx="534377" cy="259045"/>
    <xdr:sp macro="" textlink="">
      <xdr:nvSpPr>
        <xdr:cNvPr id="470" name="普通建設事業費 （ うち更新整備　）該当値テキスト"/>
        <xdr:cNvSpPr txBox="1"/>
      </xdr:nvSpPr>
      <xdr:spPr>
        <a:xfrm>
          <a:off x="10528300" y="1612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54,749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155384</xdr:rowOff>
    </xdr:from>
    <xdr:to>
      <xdr:col>14</xdr:col>
      <xdr:colOff>79375</xdr:colOff>
      <xdr:row>95</xdr:row>
      <xdr:rowOff>85534</xdr:rowOff>
    </xdr:to>
    <xdr:sp macro="" textlink="">
      <xdr:nvSpPr>
        <xdr:cNvPr id="471" name="円/楕円 470"/>
        <xdr:cNvSpPr/>
      </xdr:nvSpPr>
      <xdr:spPr>
        <a:xfrm>
          <a:off x="9588500" y="1627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102061</xdr:rowOff>
    </xdr:from>
    <xdr:ext cx="534377" cy="259045"/>
    <xdr:sp macro="" textlink="">
      <xdr:nvSpPr>
        <xdr:cNvPr id="472" name="テキスト ボックス 471"/>
        <xdr:cNvSpPr txBox="1"/>
      </xdr:nvSpPr>
      <xdr:spPr>
        <a:xfrm>
          <a:off x="9372111" y="160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123558</xdr:rowOff>
    </xdr:from>
    <xdr:to>
      <xdr:col>12</xdr:col>
      <xdr:colOff>561975</xdr:colOff>
      <xdr:row>96</xdr:row>
      <xdr:rowOff>53708</xdr:rowOff>
    </xdr:to>
    <xdr:sp macro="" textlink="">
      <xdr:nvSpPr>
        <xdr:cNvPr id="473" name="円/楕円 472"/>
        <xdr:cNvSpPr/>
      </xdr:nvSpPr>
      <xdr:spPr>
        <a:xfrm>
          <a:off x="8699500" y="1641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70235</xdr:rowOff>
    </xdr:from>
    <xdr:ext cx="534377" cy="259045"/>
    <xdr:sp macro="" textlink="">
      <xdr:nvSpPr>
        <xdr:cNvPr id="474" name="テキスト ボックス 473"/>
        <xdr:cNvSpPr txBox="1"/>
      </xdr:nvSpPr>
      <xdr:spPr>
        <a:xfrm>
          <a:off x="8483111" y="1618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162544</xdr:rowOff>
    </xdr:from>
    <xdr:to>
      <xdr:col>23</xdr:col>
      <xdr:colOff>517525</xdr:colOff>
      <xdr:row>39</xdr:row>
      <xdr:rowOff>67136</xdr:rowOff>
    </xdr:to>
    <xdr:cxnSp macro="">
      <xdr:nvCxnSpPr>
        <xdr:cNvPr id="505" name="直線コネクタ 504"/>
        <xdr:cNvCxnSpPr/>
      </xdr:nvCxnSpPr>
      <xdr:spPr>
        <a:xfrm>
          <a:off x="15481300" y="6677644"/>
          <a:ext cx="838200" cy="7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162544</xdr:rowOff>
    </xdr:from>
    <xdr:to>
      <xdr:col>22</xdr:col>
      <xdr:colOff>365125</xdr:colOff>
      <xdr:row>39</xdr:row>
      <xdr:rowOff>84967</xdr:rowOff>
    </xdr:to>
    <xdr:cxnSp macro="">
      <xdr:nvCxnSpPr>
        <xdr:cNvPr id="508" name="直線コネクタ 507"/>
        <xdr:cNvCxnSpPr/>
      </xdr:nvCxnSpPr>
      <xdr:spPr>
        <a:xfrm flipV="1">
          <a:off x="14592300" y="6677644"/>
          <a:ext cx="889000" cy="9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166836</xdr:rowOff>
    </xdr:from>
    <xdr:to>
      <xdr:col>22</xdr:col>
      <xdr:colOff>415925</xdr:colOff>
      <xdr:row>39</xdr:row>
      <xdr:rowOff>96986</xdr:rowOff>
    </xdr:to>
    <xdr:sp macro="" textlink="">
      <xdr:nvSpPr>
        <xdr:cNvPr id="509" name="フローチャート : 判断 508"/>
        <xdr:cNvSpPr/>
      </xdr:nvSpPr>
      <xdr:spPr>
        <a:xfrm>
          <a:off x="15430500" y="668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88113</xdr:rowOff>
    </xdr:from>
    <xdr:ext cx="469744" cy="259045"/>
    <xdr:sp macro="" textlink="">
      <xdr:nvSpPr>
        <xdr:cNvPr id="510" name="テキスト ボックス 509"/>
        <xdr:cNvSpPr txBox="1"/>
      </xdr:nvSpPr>
      <xdr:spPr>
        <a:xfrm>
          <a:off x="15246427" y="677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34593</xdr:rowOff>
    </xdr:from>
    <xdr:to>
      <xdr:col>21</xdr:col>
      <xdr:colOff>161925</xdr:colOff>
      <xdr:row>39</xdr:row>
      <xdr:rowOff>84967</xdr:rowOff>
    </xdr:to>
    <xdr:cxnSp macro="">
      <xdr:nvCxnSpPr>
        <xdr:cNvPr id="511" name="直線コネクタ 510"/>
        <xdr:cNvCxnSpPr/>
      </xdr:nvCxnSpPr>
      <xdr:spPr>
        <a:xfrm>
          <a:off x="13703300" y="6721143"/>
          <a:ext cx="889000" cy="5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14852</xdr:rowOff>
    </xdr:from>
    <xdr:to>
      <xdr:col>19</xdr:col>
      <xdr:colOff>644525</xdr:colOff>
      <xdr:row>39</xdr:row>
      <xdr:rowOff>34593</xdr:rowOff>
    </xdr:to>
    <xdr:cxnSp macro="">
      <xdr:nvCxnSpPr>
        <xdr:cNvPr id="514" name="直線コネクタ 513"/>
        <xdr:cNvCxnSpPr/>
      </xdr:nvCxnSpPr>
      <xdr:spPr>
        <a:xfrm>
          <a:off x="12814300" y="6529952"/>
          <a:ext cx="889000" cy="19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86219</xdr:rowOff>
    </xdr:from>
    <xdr:ext cx="469744" cy="259045"/>
    <xdr:sp macro="" textlink="">
      <xdr:nvSpPr>
        <xdr:cNvPr id="516" name="テキスト ボックス 515"/>
        <xdr:cNvSpPr txBox="1"/>
      </xdr:nvSpPr>
      <xdr:spPr>
        <a:xfrm>
          <a:off x="13468427" y="677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64241</xdr:rowOff>
    </xdr:from>
    <xdr:ext cx="534377" cy="259045"/>
    <xdr:sp macro="" textlink="">
      <xdr:nvSpPr>
        <xdr:cNvPr id="518" name="テキスト ボックス 517"/>
        <xdr:cNvSpPr txBox="1"/>
      </xdr:nvSpPr>
      <xdr:spPr>
        <a:xfrm>
          <a:off x="12547111" y="65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16336</xdr:rowOff>
    </xdr:from>
    <xdr:to>
      <xdr:col>23</xdr:col>
      <xdr:colOff>568325</xdr:colOff>
      <xdr:row>39</xdr:row>
      <xdr:rowOff>117936</xdr:rowOff>
    </xdr:to>
    <xdr:sp macro="" textlink="">
      <xdr:nvSpPr>
        <xdr:cNvPr id="524" name="円/楕円 523"/>
        <xdr:cNvSpPr/>
      </xdr:nvSpPr>
      <xdr:spPr>
        <a:xfrm>
          <a:off x="16268700" y="67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154375</xdr:rowOff>
    </xdr:from>
    <xdr:ext cx="469744" cy="259045"/>
    <xdr:sp macro="" textlink="">
      <xdr:nvSpPr>
        <xdr:cNvPr id="525" name="災害復旧事業費該当値テキスト"/>
        <xdr:cNvSpPr txBox="1"/>
      </xdr:nvSpPr>
      <xdr:spPr>
        <a:xfrm>
          <a:off x="16370300" y="66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111744</xdr:rowOff>
    </xdr:from>
    <xdr:to>
      <xdr:col>22</xdr:col>
      <xdr:colOff>415925</xdr:colOff>
      <xdr:row>39</xdr:row>
      <xdr:rowOff>41894</xdr:rowOff>
    </xdr:to>
    <xdr:sp macro="" textlink="">
      <xdr:nvSpPr>
        <xdr:cNvPr id="526" name="円/楕円 525"/>
        <xdr:cNvSpPr/>
      </xdr:nvSpPr>
      <xdr:spPr>
        <a:xfrm>
          <a:off x="15430500" y="6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58421</xdr:rowOff>
    </xdr:from>
    <xdr:ext cx="469744" cy="259045"/>
    <xdr:sp macro="" textlink="">
      <xdr:nvSpPr>
        <xdr:cNvPr id="527" name="テキスト ボックス 526"/>
        <xdr:cNvSpPr txBox="1"/>
      </xdr:nvSpPr>
      <xdr:spPr>
        <a:xfrm>
          <a:off x="15246427" y="6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34167</xdr:rowOff>
    </xdr:from>
    <xdr:to>
      <xdr:col>21</xdr:col>
      <xdr:colOff>212725</xdr:colOff>
      <xdr:row>39</xdr:row>
      <xdr:rowOff>135767</xdr:rowOff>
    </xdr:to>
    <xdr:sp macro="" textlink="">
      <xdr:nvSpPr>
        <xdr:cNvPr id="528" name="円/楕円 527"/>
        <xdr:cNvSpPr/>
      </xdr:nvSpPr>
      <xdr:spPr>
        <a:xfrm>
          <a:off x="14541500" y="67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126894</xdr:rowOff>
    </xdr:from>
    <xdr:ext cx="378565" cy="259045"/>
    <xdr:sp macro="" textlink="">
      <xdr:nvSpPr>
        <xdr:cNvPr id="529" name="テキスト ボックス 528"/>
        <xdr:cNvSpPr txBox="1"/>
      </xdr:nvSpPr>
      <xdr:spPr>
        <a:xfrm>
          <a:off x="14403017" y="6813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155243</xdr:rowOff>
    </xdr:from>
    <xdr:to>
      <xdr:col>20</xdr:col>
      <xdr:colOff>9525</xdr:colOff>
      <xdr:row>39</xdr:row>
      <xdr:rowOff>85393</xdr:rowOff>
    </xdr:to>
    <xdr:sp macro="" textlink="">
      <xdr:nvSpPr>
        <xdr:cNvPr id="530" name="円/楕円 529"/>
        <xdr:cNvSpPr/>
      </xdr:nvSpPr>
      <xdr:spPr>
        <a:xfrm>
          <a:off x="13652500" y="667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101920</xdr:rowOff>
    </xdr:from>
    <xdr:ext cx="469744" cy="259045"/>
    <xdr:sp macro="" textlink="">
      <xdr:nvSpPr>
        <xdr:cNvPr id="531" name="テキスト ボックス 530"/>
        <xdr:cNvSpPr txBox="1"/>
      </xdr:nvSpPr>
      <xdr:spPr>
        <a:xfrm>
          <a:off x="13468427" y="644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135502</xdr:rowOff>
    </xdr:from>
    <xdr:to>
      <xdr:col>18</xdr:col>
      <xdr:colOff>492125</xdr:colOff>
      <xdr:row>38</xdr:row>
      <xdr:rowOff>65652</xdr:rowOff>
    </xdr:to>
    <xdr:sp macro="" textlink="">
      <xdr:nvSpPr>
        <xdr:cNvPr id="532" name="円/楕円 531"/>
        <xdr:cNvSpPr/>
      </xdr:nvSpPr>
      <xdr:spPr>
        <a:xfrm>
          <a:off x="12763500" y="64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82179</xdr:rowOff>
    </xdr:from>
    <xdr:ext cx="534377" cy="259045"/>
    <xdr:sp macro="" textlink="">
      <xdr:nvSpPr>
        <xdr:cNvPr id="533" name="テキスト ボックス 532"/>
        <xdr:cNvSpPr txBox="1"/>
      </xdr:nvSpPr>
      <xdr:spPr>
        <a:xfrm>
          <a:off x="12547111" y="62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62" name="フローチャート : 判断 56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3" name="テキスト ボックス 562"/>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92727</xdr:rowOff>
    </xdr:from>
    <xdr:ext cx="249299" cy="259045"/>
    <xdr:sp macro="" textlink="">
      <xdr:nvSpPr>
        <xdr:cNvPr id="580" name="テキスト ボックス 579"/>
        <xdr:cNvSpPr txBox="1"/>
      </xdr:nvSpPr>
      <xdr:spPr>
        <a:xfrm>
          <a:off x="15356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119096</xdr:rowOff>
    </xdr:from>
    <xdr:to>
      <xdr:col>23</xdr:col>
      <xdr:colOff>517525</xdr:colOff>
      <xdr:row>75</xdr:row>
      <xdr:rowOff>150284</xdr:rowOff>
    </xdr:to>
    <xdr:cxnSp macro="">
      <xdr:nvCxnSpPr>
        <xdr:cNvPr id="615" name="直線コネクタ 614"/>
        <xdr:cNvCxnSpPr/>
      </xdr:nvCxnSpPr>
      <xdr:spPr>
        <a:xfrm>
          <a:off x="15481300" y="12977846"/>
          <a:ext cx="838200" cy="3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102058</xdr:rowOff>
    </xdr:from>
    <xdr:ext cx="534377" cy="259045"/>
    <xdr:sp macro="" textlink="">
      <xdr:nvSpPr>
        <xdr:cNvPr id="616" name="公債費平均値テキスト"/>
        <xdr:cNvSpPr txBox="1"/>
      </xdr:nvSpPr>
      <xdr:spPr>
        <a:xfrm>
          <a:off x="16370300" y="13132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88105</xdr:rowOff>
    </xdr:from>
    <xdr:to>
      <xdr:col>22</xdr:col>
      <xdr:colOff>365125</xdr:colOff>
      <xdr:row>75</xdr:row>
      <xdr:rowOff>119096</xdr:rowOff>
    </xdr:to>
    <xdr:cxnSp macro="">
      <xdr:nvCxnSpPr>
        <xdr:cNvPr id="618" name="直線コネクタ 617"/>
        <xdr:cNvCxnSpPr/>
      </xdr:nvCxnSpPr>
      <xdr:spPr>
        <a:xfrm>
          <a:off x="14592300" y="12946855"/>
          <a:ext cx="889000" cy="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114663</xdr:rowOff>
    </xdr:from>
    <xdr:to>
      <xdr:col>22</xdr:col>
      <xdr:colOff>415925</xdr:colOff>
      <xdr:row>77</xdr:row>
      <xdr:rowOff>44813</xdr:rowOff>
    </xdr:to>
    <xdr:sp macro="" textlink="">
      <xdr:nvSpPr>
        <xdr:cNvPr id="619" name="フローチャート : 判断 618"/>
        <xdr:cNvSpPr/>
      </xdr:nvSpPr>
      <xdr:spPr>
        <a:xfrm>
          <a:off x="15430500" y="1314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35940</xdr:rowOff>
    </xdr:from>
    <xdr:ext cx="534377" cy="259045"/>
    <xdr:sp macro="" textlink="">
      <xdr:nvSpPr>
        <xdr:cNvPr id="620" name="テキスト ボックス 619"/>
        <xdr:cNvSpPr txBox="1"/>
      </xdr:nvSpPr>
      <xdr:spPr>
        <a:xfrm>
          <a:off x="15214111" y="1323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78504</xdr:rowOff>
    </xdr:from>
    <xdr:to>
      <xdr:col>21</xdr:col>
      <xdr:colOff>161925</xdr:colOff>
      <xdr:row>75</xdr:row>
      <xdr:rowOff>88105</xdr:rowOff>
    </xdr:to>
    <xdr:cxnSp macro="">
      <xdr:nvCxnSpPr>
        <xdr:cNvPr id="621" name="直線コネクタ 620"/>
        <xdr:cNvCxnSpPr/>
      </xdr:nvCxnSpPr>
      <xdr:spPr>
        <a:xfrm>
          <a:off x="13703300" y="1293725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23" name="テキスト ボックス 622"/>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50363</xdr:rowOff>
    </xdr:from>
    <xdr:to>
      <xdr:col>19</xdr:col>
      <xdr:colOff>644525</xdr:colOff>
      <xdr:row>75</xdr:row>
      <xdr:rowOff>78504</xdr:rowOff>
    </xdr:to>
    <xdr:cxnSp macro="">
      <xdr:nvCxnSpPr>
        <xdr:cNvPr id="624" name="直線コネクタ 623"/>
        <xdr:cNvCxnSpPr/>
      </xdr:nvCxnSpPr>
      <xdr:spPr>
        <a:xfrm>
          <a:off x="12814300" y="12909113"/>
          <a:ext cx="889000" cy="2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26" name="テキスト ボックス 625"/>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28" name="テキスト ボックス 627"/>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99484</xdr:rowOff>
    </xdr:from>
    <xdr:to>
      <xdr:col>23</xdr:col>
      <xdr:colOff>568325</xdr:colOff>
      <xdr:row>76</xdr:row>
      <xdr:rowOff>29634</xdr:rowOff>
    </xdr:to>
    <xdr:sp macro="" textlink="">
      <xdr:nvSpPr>
        <xdr:cNvPr id="634" name="円/楕円 633"/>
        <xdr:cNvSpPr/>
      </xdr:nvSpPr>
      <xdr:spPr>
        <a:xfrm>
          <a:off x="16268700" y="1295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122361</xdr:rowOff>
    </xdr:from>
    <xdr:ext cx="534377" cy="259045"/>
    <xdr:sp macro="" textlink="">
      <xdr:nvSpPr>
        <xdr:cNvPr id="635" name="公債費該当値テキスト"/>
        <xdr:cNvSpPr txBox="1"/>
      </xdr:nvSpPr>
      <xdr:spPr>
        <a:xfrm>
          <a:off x="16370300" y="1280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76,111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68296</xdr:rowOff>
    </xdr:from>
    <xdr:to>
      <xdr:col>22</xdr:col>
      <xdr:colOff>415925</xdr:colOff>
      <xdr:row>75</xdr:row>
      <xdr:rowOff>169897</xdr:rowOff>
    </xdr:to>
    <xdr:sp macro="" textlink="">
      <xdr:nvSpPr>
        <xdr:cNvPr id="636" name="円/楕円 635"/>
        <xdr:cNvSpPr/>
      </xdr:nvSpPr>
      <xdr:spPr>
        <a:xfrm>
          <a:off x="15430500" y="129270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14973</xdr:rowOff>
    </xdr:from>
    <xdr:ext cx="534377" cy="259045"/>
    <xdr:sp macro="" textlink="">
      <xdr:nvSpPr>
        <xdr:cNvPr id="637" name="テキスト ボックス 636"/>
        <xdr:cNvSpPr txBox="1"/>
      </xdr:nvSpPr>
      <xdr:spPr>
        <a:xfrm>
          <a:off x="15214111" y="1270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80,204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37305</xdr:rowOff>
    </xdr:from>
    <xdr:to>
      <xdr:col>21</xdr:col>
      <xdr:colOff>212725</xdr:colOff>
      <xdr:row>75</xdr:row>
      <xdr:rowOff>138905</xdr:rowOff>
    </xdr:to>
    <xdr:sp macro="" textlink="">
      <xdr:nvSpPr>
        <xdr:cNvPr id="638" name="円/楕円 637"/>
        <xdr:cNvSpPr/>
      </xdr:nvSpPr>
      <xdr:spPr>
        <a:xfrm>
          <a:off x="14541500" y="128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155432</xdr:rowOff>
    </xdr:from>
    <xdr:ext cx="534377" cy="259045"/>
    <xdr:sp macro="" textlink="">
      <xdr:nvSpPr>
        <xdr:cNvPr id="639" name="テキスト ボックス 638"/>
        <xdr:cNvSpPr txBox="1"/>
      </xdr:nvSpPr>
      <xdr:spPr>
        <a:xfrm>
          <a:off x="14325111" y="1267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84,271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27704</xdr:rowOff>
    </xdr:from>
    <xdr:to>
      <xdr:col>20</xdr:col>
      <xdr:colOff>9525</xdr:colOff>
      <xdr:row>75</xdr:row>
      <xdr:rowOff>129304</xdr:rowOff>
    </xdr:to>
    <xdr:sp macro="" textlink="">
      <xdr:nvSpPr>
        <xdr:cNvPr id="640" name="円/楕円 639"/>
        <xdr:cNvSpPr/>
      </xdr:nvSpPr>
      <xdr:spPr>
        <a:xfrm>
          <a:off x="13652500" y="128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145831</xdr:rowOff>
    </xdr:from>
    <xdr:ext cx="534377" cy="259045"/>
    <xdr:sp macro="" textlink="">
      <xdr:nvSpPr>
        <xdr:cNvPr id="641" name="テキスト ボックス 640"/>
        <xdr:cNvSpPr txBox="1"/>
      </xdr:nvSpPr>
      <xdr:spPr>
        <a:xfrm>
          <a:off x="13436111" y="126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85,531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171013</xdr:rowOff>
    </xdr:from>
    <xdr:to>
      <xdr:col>18</xdr:col>
      <xdr:colOff>492125</xdr:colOff>
      <xdr:row>75</xdr:row>
      <xdr:rowOff>101163</xdr:rowOff>
    </xdr:to>
    <xdr:sp macro="" textlink="">
      <xdr:nvSpPr>
        <xdr:cNvPr id="642" name="円/楕円 641"/>
        <xdr:cNvSpPr/>
      </xdr:nvSpPr>
      <xdr:spPr>
        <a:xfrm>
          <a:off x="12763500" y="1285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117690</xdr:rowOff>
    </xdr:from>
    <xdr:ext cx="534377" cy="259045"/>
    <xdr:sp macro="" textlink="">
      <xdr:nvSpPr>
        <xdr:cNvPr id="643" name="テキスト ボックス 642"/>
        <xdr:cNvSpPr txBox="1"/>
      </xdr:nvSpPr>
      <xdr:spPr>
        <a:xfrm>
          <a:off x="12547111" y="126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27876</xdr:rowOff>
    </xdr:from>
    <xdr:to>
      <xdr:col>23</xdr:col>
      <xdr:colOff>517525</xdr:colOff>
      <xdr:row>97</xdr:row>
      <xdr:rowOff>83668</xdr:rowOff>
    </xdr:to>
    <xdr:cxnSp macro="">
      <xdr:nvCxnSpPr>
        <xdr:cNvPr id="672" name="直線コネクタ 671"/>
        <xdr:cNvCxnSpPr/>
      </xdr:nvCxnSpPr>
      <xdr:spPr>
        <a:xfrm>
          <a:off x="15481300" y="16487076"/>
          <a:ext cx="838200" cy="2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43730</xdr:rowOff>
    </xdr:from>
    <xdr:ext cx="534377" cy="259045"/>
    <xdr:sp macro="" textlink="">
      <xdr:nvSpPr>
        <xdr:cNvPr id="673" name="積立金平均値テキスト"/>
        <xdr:cNvSpPr txBox="1"/>
      </xdr:nvSpPr>
      <xdr:spPr>
        <a:xfrm>
          <a:off x="16370300" y="1667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27876</xdr:rowOff>
    </xdr:from>
    <xdr:to>
      <xdr:col>22</xdr:col>
      <xdr:colOff>365125</xdr:colOff>
      <xdr:row>97</xdr:row>
      <xdr:rowOff>127724</xdr:rowOff>
    </xdr:to>
    <xdr:cxnSp macro="">
      <xdr:nvCxnSpPr>
        <xdr:cNvPr id="675" name="直線コネクタ 674"/>
        <xdr:cNvCxnSpPr/>
      </xdr:nvCxnSpPr>
      <xdr:spPr>
        <a:xfrm flipV="1">
          <a:off x="14592300" y="16487076"/>
          <a:ext cx="889000" cy="27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79414</xdr:rowOff>
    </xdr:from>
    <xdr:to>
      <xdr:col>22</xdr:col>
      <xdr:colOff>415925</xdr:colOff>
      <xdr:row>98</xdr:row>
      <xdr:rowOff>9564</xdr:rowOff>
    </xdr:to>
    <xdr:sp macro="" textlink="">
      <xdr:nvSpPr>
        <xdr:cNvPr id="676" name="フローチャート : 判断 675"/>
        <xdr:cNvSpPr/>
      </xdr:nvSpPr>
      <xdr:spPr>
        <a:xfrm>
          <a:off x="15430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691</xdr:rowOff>
    </xdr:from>
    <xdr:ext cx="534377" cy="259045"/>
    <xdr:sp macro="" textlink="">
      <xdr:nvSpPr>
        <xdr:cNvPr id="677" name="テキスト ボックス 676"/>
        <xdr:cNvSpPr txBox="1"/>
      </xdr:nvSpPr>
      <xdr:spPr>
        <a:xfrm>
          <a:off x="15214111" y="168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132766</xdr:rowOff>
    </xdr:from>
    <xdr:to>
      <xdr:col>21</xdr:col>
      <xdr:colOff>161925</xdr:colOff>
      <xdr:row>97</xdr:row>
      <xdr:rowOff>127724</xdr:rowOff>
    </xdr:to>
    <xdr:cxnSp macro="">
      <xdr:nvCxnSpPr>
        <xdr:cNvPr id="678" name="直線コネクタ 677"/>
        <xdr:cNvCxnSpPr/>
      </xdr:nvCxnSpPr>
      <xdr:spPr>
        <a:xfrm>
          <a:off x="13703300" y="16591966"/>
          <a:ext cx="889000" cy="1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132766</xdr:rowOff>
    </xdr:from>
    <xdr:to>
      <xdr:col>19</xdr:col>
      <xdr:colOff>644525</xdr:colOff>
      <xdr:row>97</xdr:row>
      <xdr:rowOff>161074</xdr:rowOff>
    </xdr:to>
    <xdr:cxnSp macro="">
      <xdr:nvCxnSpPr>
        <xdr:cNvPr id="681" name="直線コネクタ 680"/>
        <xdr:cNvCxnSpPr/>
      </xdr:nvCxnSpPr>
      <xdr:spPr>
        <a:xfrm flipV="1">
          <a:off x="12814300" y="16591966"/>
          <a:ext cx="889000" cy="19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3" name="テキスト ボックス 682"/>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32868</xdr:rowOff>
    </xdr:from>
    <xdr:to>
      <xdr:col>23</xdr:col>
      <xdr:colOff>568325</xdr:colOff>
      <xdr:row>97</xdr:row>
      <xdr:rowOff>134468</xdr:rowOff>
    </xdr:to>
    <xdr:sp macro="" textlink="">
      <xdr:nvSpPr>
        <xdr:cNvPr id="691" name="円/楕円 690"/>
        <xdr:cNvSpPr/>
      </xdr:nvSpPr>
      <xdr:spPr>
        <a:xfrm>
          <a:off x="16268700" y="166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55745</xdr:rowOff>
    </xdr:from>
    <xdr:ext cx="534377" cy="259045"/>
    <xdr:sp macro="" textlink="">
      <xdr:nvSpPr>
        <xdr:cNvPr id="692" name="積立金該当値テキスト"/>
        <xdr:cNvSpPr txBox="1"/>
      </xdr:nvSpPr>
      <xdr:spPr>
        <a:xfrm>
          <a:off x="16370300"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23,912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148526</xdr:rowOff>
    </xdr:from>
    <xdr:to>
      <xdr:col>22</xdr:col>
      <xdr:colOff>415925</xdr:colOff>
      <xdr:row>96</xdr:row>
      <xdr:rowOff>78676</xdr:rowOff>
    </xdr:to>
    <xdr:sp macro="" textlink="">
      <xdr:nvSpPr>
        <xdr:cNvPr id="693" name="円/楕円 692"/>
        <xdr:cNvSpPr/>
      </xdr:nvSpPr>
      <xdr:spPr>
        <a:xfrm>
          <a:off x="15430500" y="164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95203</xdr:rowOff>
    </xdr:from>
    <xdr:ext cx="534377" cy="259045"/>
    <xdr:sp macro="" textlink="">
      <xdr:nvSpPr>
        <xdr:cNvPr id="694" name="テキスト ボックス 693"/>
        <xdr:cNvSpPr txBox="1"/>
      </xdr:nvSpPr>
      <xdr:spPr>
        <a:xfrm>
          <a:off x="15214111" y="162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76924</xdr:rowOff>
    </xdr:from>
    <xdr:to>
      <xdr:col>21</xdr:col>
      <xdr:colOff>212725</xdr:colOff>
      <xdr:row>98</xdr:row>
      <xdr:rowOff>7074</xdr:rowOff>
    </xdr:to>
    <xdr:sp macro="" textlink="">
      <xdr:nvSpPr>
        <xdr:cNvPr id="695" name="円/楕円 694"/>
        <xdr:cNvSpPr/>
      </xdr:nvSpPr>
      <xdr:spPr>
        <a:xfrm>
          <a:off x="14541500" y="167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169651</xdr:rowOff>
    </xdr:from>
    <xdr:ext cx="534377" cy="259045"/>
    <xdr:sp macro="" textlink="">
      <xdr:nvSpPr>
        <xdr:cNvPr id="696" name="テキスト ボックス 695"/>
        <xdr:cNvSpPr txBox="1"/>
      </xdr:nvSpPr>
      <xdr:spPr>
        <a:xfrm>
          <a:off x="14325111" y="168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81966</xdr:rowOff>
    </xdr:from>
    <xdr:to>
      <xdr:col>20</xdr:col>
      <xdr:colOff>9525</xdr:colOff>
      <xdr:row>97</xdr:row>
      <xdr:rowOff>12116</xdr:rowOff>
    </xdr:to>
    <xdr:sp macro="" textlink="">
      <xdr:nvSpPr>
        <xdr:cNvPr id="697" name="円/楕円 696"/>
        <xdr:cNvSpPr/>
      </xdr:nvSpPr>
      <xdr:spPr>
        <a:xfrm>
          <a:off x="13652500" y="165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28643</xdr:rowOff>
    </xdr:from>
    <xdr:ext cx="534377" cy="259045"/>
    <xdr:sp macro="" textlink="">
      <xdr:nvSpPr>
        <xdr:cNvPr id="698" name="テキスト ボックス 697"/>
        <xdr:cNvSpPr txBox="1"/>
      </xdr:nvSpPr>
      <xdr:spPr>
        <a:xfrm>
          <a:off x="13436111" y="163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110274</xdr:rowOff>
    </xdr:from>
    <xdr:to>
      <xdr:col>18</xdr:col>
      <xdr:colOff>492125</xdr:colOff>
      <xdr:row>98</xdr:row>
      <xdr:rowOff>40424</xdr:rowOff>
    </xdr:to>
    <xdr:sp macro="" textlink="">
      <xdr:nvSpPr>
        <xdr:cNvPr id="699" name="円/楕円 698"/>
        <xdr:cNvSpPr/>
      </xdr:nvSpPr>
      <xdr:spPr>
        <a:xfrm>
          <a:off x="12763500" y="167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31551</xdr:rowOff>
    </xdr:from>
    <xdr:ext cx="534377" cy="259045"/>
    <xdr:sp macro="" textlink="">
      <xdr:nvSpPr>
        <xdr:cNvPr id="700" name="テキスト ボックス 699"/>
        <xdr:cNvSpPr txBox="1"/>
      </xdr:nvSpPr>
      <xdr:spPr>
        <a:xfrm>
          <a:off x="12547111" y="1683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103632</xdr:rowOff>
    </xdr:from>
    <xdr:to>
      <xdr:col>32</xdr:col>
      <xdr:colOff>187325</xdr:colOff>
      <xdr:row>39</xdr:row>
      <xdr:rowOff>37465</xdr:rowOff>
    </xdr:to>
    <xdr:cxnSp macro="">
      <xdr:nvCxnSpPr>
        <xdr:cNvPr id="729" name="直線コネクタ 728"/>
        <xdr:cNvCxnSpPr/>
      </xdr:nvCxnSpPr>
      <xdr:spPr>
        <a:xfrm flipV="1">
          <a:off x="21323300" y="6618732"/>
          <a:ext cx="838200" cy="1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31894</xdr:rowOff>
    </xdr:from>
    <xdr:ext cx="378565" cy="259045"/>
    <xdr:sp macro="" textlink="">
      <xdr:nvSpPr>
        <xdr:cNvPr id="730" name="投資及び出資金平均値テキスト"/>
        <xdr:cNvSpPr txBox="1"/>
      </xdr:nvSpPr>
      <xdr:spPr>
        <a:xfrm>
          <a:off x="22212300" y="6546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14478</xdr:rowOff>
    </xdr:from>
    <xdr:to>
      <xdr:col>31</xdr:col>
      <xdr:colOff>34925</xdr:colOff>
      <xdr:row>39</xdr:row>
      <xdr:rowOff>37465</xdr:rowOff>
    </xdr:to>
    <xdr:cxnSp macro="">
      <xdr:nvCxnSpPr>
        <xdr:cNvPr id="732" name="直線コネクタ 731"/>
        <xdr:cNvCxnSpPr/>
      </xdr:nvCxnSpPr>
      <xdr:spPr>
        <a:xfrm>
          <a:off x="20434300" y="6701028"/>
          <a:ext cx="889000" cy="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73406</xdr:rowOff>
    </xdr:from>
    <xdr:to>
      <xdr:col>31</xdr:col>
      <xdr:colOff>85725</xdr:colOff>
      <xdr:row>38</xdr:row>
      <xdr:rowOff>3556</xdr:rowOff>
    </xdr:to>
    <xdr:sp macro="" textlink="">
      <xdr:nvSpPr>
        <xdr:cNvPr id="733" name="フローチャート : 判断 732"/>
        <xdr:cNvSpPr/>
      </xdr:nvSpPr>
      <xdr:spPr>
        <a:xfrm>
          <a:off x="21272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20083</xdr:rowOff>
    </xdr:from>
    <xdr:ext cx="469744" cy="259045"/>
    <xdr:sp macro="" textlink="">
      <xdr:nvSpPr>
        <xdr:cNvPr id="734" name="テキスト ボックス 733"/>
        <xdr:cNvSpPr txBox="1"/>
      </xdr:nvSpPr>
      <xdr:spPr>
        <a:xfrm>
          <a:off x="21088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14478</xdr:rowOff>
    </xdr:from>
    <xdr:to>
      <xdr:col>29</xdr:col>
      <xdr:colOff>517525</xdr:colOff>
      <xdr:row>39</xdr:row>
      <xdr:rowOff>36576</xdr:rowOff>
    </xdr:to>
    <xdr:cxnSp macro="">
      <xdr:nvCxnSpPr>
        <xdr:cNvPr id="735" name="直線コネクタ 734"/>
        <xdr:cNvCxnSpPr/>
      </xdr:nvCxnSpPr>
      <xdr:spPr>
        <a:xfrm flipV="1">
          <a:off x="19545300" y="670102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32385</xdr:rowOff>
    </xdr:from>
    <xdr:to>
      <xdr:col>28</xdr:col>
      <xdr:colOff>314325</xdr:colOff>
      <xdr:row>39</xdr:row>
      <xdr:rowOff>36576</xdr:rowOff>
    </xdr:to>
    <xdr:cxnSp macro="">
      <xdr:nvCxnSpPr>
        <xdr:cNvPr id="738" name="直線コネクタ 737"/>
        <xdr:cNvCxnSpPr/>
      </xdr:nvCxnSpPr>
      <xdr:spPr>
        <a:xfrm>
          <a:off x="18656300" y="6547485"/>
          <a:ext cx="889000" cy="1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89933</xdr:rowOff>
    </xdr:from>
    <xdr:ext cx="469744" cy="259045"/>
    <xdr:sp macro="" textlink="">
      <xdr:nvSpPr>
        <xdr:cNvPr id="742" name="テキスト ボックス 741"/>
        <xdr:cNvSpPr txBox="1"/>
      </xdr:nvSpPr>
      <xdr:spPr>
        <a:xfrm>
          <a:off x="18421427"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52832</xdr:rowOff>
    </xdr:from>
    <xdr:to>
      <xdr:col>32</xdr:col>
      <xdr:colOff>238125</xdr:colOff>
      <xdr:row>38</xdr:row>
      <xdr:rowOff>154432</xdr:rowOff>
    </xdr:to>
    <xdr:sp macro="" textlink="">
      <xdr:nvSpPr>
        <xdr:cNvPr id="748" name="円/楕円 747"/>
        <xdr:cNvSpPr/>
      </xdr:nvSpPr>
      <xdr:spPr>
        <a:xfrm>
          <a:off x="221107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12209</xdr:rowOff>
    </xdr:from>
    <xdr:ext cx="378565" cy="259045"/>
    <xdr:sp macro="" textlink="">
      <xdr:nvSpPr>
        <xdr:cNvPr id="749" name="投資及び出資金該当値テキスト"/>
        <xdr:cNvSpPr txBox="1"/>
      </xdr:nvSpPr>
      <xdr:spPr>
        <a:xfrm>
          <a:off x="22212300"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158115</xdr:rowOff>
    </xdr:from>
    <xdr:to>
      <xdr:col>31</xdr:col>
      <xdr:colOff>85725</xdr:colOff>
      <xdr:row>39</xdr:row>
      <xdr:rowOff>88265</xdr:rowOff>
    </xdr:to>
    <xdr:sp macro="" textlink="">
      <xdr:nvSpPr>
        <xdr:cNvPr id="750" name="円/楕円 749"/>
        <xdr:cNvSpPr/>
      </xdr:nvSpPr>
      <xdr:spPr>
        <a:xfrm>
          <a:off x="21272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79392</xdr:rowOff>
    </xdr:from>
    <xdr:ext cx="313932" cy="259045"/>
    <xdr:sp macro="" textlink="">
      <xdr:nvSpPr>
        <xdr:cNvPr id="751" name="テキスト ボックス 750"/>
        <xdr:cNvSpPr txBox="1"/>
      </xdr:nvSpPr>
      <xdr:spPr>
        <a:xfrm>
          <a:off x="21166333" y="6765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135128</xdr:rowOff>
    </xdr:from>
    <xdr:to>
      <xdr:col>29</xdr:col>
      <xdr:colOff>568325</xdr:colOff>
      <xdr:row>39</xdr:row>
      <xdr:rowOff>65278</xdr:rowOff>
    </xdr:to>
    <xdr:sp macro="" textlink="">
      <xdr:nvSpPr>
        <xdr:cNvPr id="752" name="円/楕円 751"/>
        <xdr:cNvSpPr/>
      </xdr:nvSpPr>
      <xdr:spPr>
        <a:xfrm>
          <a:off x="20383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56405</xdr:rowOff>
    </xdr:from>
    <xdr:ext cx="378565" cy="259045"/>
    <xdr:sp macro="" textlink="">
      <xdr:nvSpPr>
        <xdr:cNvPr id="753" name="テキスト ボックス 752"/>
        <xdr:cNvSpPr txBox="1"/>
      </xdr:nvSpPr>
      <xdr:spPr>
        <a:xfrm>
          <a:off x="20245017" y="674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157226</xdr:rowOff>
    </xdr:from>
    <xdr:to>
      <xdr:col>28</xdr:col>
      <xdr:colOff>365125</xdr:colOff>
      <xdr:row>39</xdr:row>
      <xdr:rowOff>87376</xdr:rowOff>
    </xdr:to>
    <xdr:sp macro="" textlink="">
      <xdr:nvSpPr>
        <xdr:cNvPr id="754" name="円/楕円 753"/>
        <xdr:cNvSpPr/>
      </xdr:nvSpPr>
      <xdr:spPr>
        <a:xfrm>
          <a:off x="19494500" y="66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78503</xdr:rowOff>
    </xdr:from>
    <xdr:ext cx="313932" cy="259045"/>
    <xdr:sp macro="" textlink="">
      <xdr:nvSpPr>
        <xdr:cNvPr id="755" name="テキスト ボックス 754"/>
        <xdr:cNvSpPr txBox="1"/>
      </xdr:nvSpPr>
      <xdr:spPr>
        <a:xfrm>
          <a:off x="19388333" y="6765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153035</xdr:rowOff>
    </xdr:from>
    <xdr:to>
      <xdr:col>27</xdr:col>
      <xdr:colOff>161925</xdr:colOff>
      <xdr:row>38</xdr:row>
      <xdr:rowOff>83185</xdr:rowOff>
    </xdr:to>
    <xdr:sp macro="" textlink="">
      <xdr:nvSpPr>
        <xdr:cNvPr id="756" name="円/楕円 755"/>
        <xdr:cNvSpPr/>
      </xdr:nvSpPr>
      <xdr:spPr>
        <a:xfrm>
          <a:off x="18605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99712</xdr:rowOff>
    </xdr:from>
    <xdr:ext cx="469744" cy="259045"/>
    <xdr:sp macro="" textlink="">
      <xdr:nvSpPr>
        <xdr:cNvPr id="757" name="テキスト ボックス 756"/>
        <xdr:cNvSpPr txBox="1"/>
      </xdr:nvSpPr>
      <xdr:spPr>
        <a:xfrm>
          <a:off x="18421427" y="62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33493</xdr:rowOff>
    </xdr:from>
    <xdr:to>
      <xdr:col>32</xdr:col>
      <xdr:colOff>187325</xdr:colOff>
      <xdr:row>58</xdr:row>
      <xdr:rowOff>35047</xdr:rowOff>
    </xdr:to>
    <xdr:cxnSp macro="">
      <xdr:nvCxnSpPr>
        <xdr:cNvPr id="784" name="直線コネクタ 783"/>
        <xdr:cNvCxnSpPr/>
      </xdr:nvCxnSpPr>
      <xdr:spPr>
        <a:xfrm flipV="1">
          <a:off x="21323300" y="9977593"/>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139427</xdr:rowOff>
    </xdr:from>
    <xdr:ext cx="469744" cy="259045"/>
    <xdr:sp macro="" textlink="">
      <xdr:nvSpPr>
        <xdr:cNvPr id="785" name="貸付金平均値テキスト"/>
        <xdr:cNvSpPr txBox="1"/>
      </xdr:nvSpPr>
      <xdr:spPr>
        <a:xfrm>
          <a:off x="22212300" y="991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34681</xdr:rowOff>
    </xdr:from>
    <xdr:to>
      <xdr:col>31</xdr:col>
      <xdr:colOff>34925</xdr:colOff>
      <xdr:row>58</xdr:row>
      <xdr:rowOff>35047</xdr:rowOff>
    </xdr:to>
    <xdr:cxnSp macro="">
      <xdr:nvCxnSpPr>
        <xdr:cNvPr id="787" name="直線コネクタ 786"/>
        <xdr:cNvCxnSpPr/>
      </xdr:nvCxnSpPr>
      <xdr:spPr>
        <a:xfrm>
          <a:off x="20434300" y="997878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94707</xdr:rowOff>
    </xdr:from>
    <xdr:to>
      <xdr:col>31</xdr:col>
      <xdr:colOff>85725</xdr:colOff>
      <xdr:row>58</xdr:row>
      <xdr:rowOff>24857</xdr:rowOff>
    </xdr:to>
    <xdr:sp macro="" textlink="">
      <xdr:nvSpPr>
        <xdr:cNvPr id="788" name="フローチャート : 判断 787"/>
        <xdr:cNvSpPr/>
      </xdr:nvSpPr>
      <xdr:spPr>
        <a:xfrm>
          <a:off x="21272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41384</xdr:rowOff>
    </xdr:from>
    <xdr:ext cx="469744" cy="259045"/>
    <xdr:sp macro="" textlink="">
      <xdr:nvSpPr>
        <xdr:cNvPr id="789" name="テキスト ボックス 788"/>
        <xdr:cNvSpPr txBox="1"/>
      </xdr:nvSpPr>
      <xdr:spPr>
        <a:xfrm>
          <a:off x="21088427" y="96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34681</xdr:rowOff>
    </xdr:from>
    <xdr:to>
      <xdr:col>29</xdr:col>
      <xdr:colOff>517525</xdr:colOff>
      <xdr:row>58</xdr:row>
      <xdr:rowOff>37653</xdr:rowOff>
    </xdr:to>
    <xdr:cxnSp macro="">
      <xdr:nvCxnSpPr>
        <xdr:cNvPr id="790" name="直線コネクタ 789"/>
        <xdr:cNvCxnSpPr/>
      </xdr:nvCxnSpPr>
      <xdr:spPr>
        <a:xfrm flipV="1">
          <a:off x="19545300" y="997878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100931</xdr:rowOff>
    </xdr:from>
    <xdr:ext cx="469744" cy="259045"/>
    <xdr:sp macro="" textlink="">
      <xdr:nvSpPr>
        <xdr:cNvPr id="792" name="テキスト ボックス 791"/>
        <xdr:cNvSpPr txBox="1"/>
      </xdr:nvSpPr>
      <xdr:spPr>
        <a:xfrm>
          <a:off x="20199427"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37607</xdr:rowOff>
    </xdr:from>
    <xdr:to>
      <xdr:col>28</xdr:col>
      <xdr:colOff>314325</xdr:colOff>
      <xdr:row>58</xdr:row>
      <xdr:rowOff>37653</xdr:rowOff>
    </xdr:to>
    <xdr:cxnSp macro="">
      <xdr:nvCxnSpPr>
        <xdr:cNvPr id="793" name="直線コネクタ 792"/>
        <xdr:cNvCxnSpPr/>
      </xdr:nvCxnSpPr>
      <xdr:spPr>
        <a:xfrm>
          <a:off x="18656300" y="998170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154143</xdr:rowOff>
    </xdr:from>
    <xdr:to>
      <xdr:col>32</xdr:col>
      <xdr:colOff>238125</xdr:colOff>
      <xdr:row>58</xdr:row>
      <xdr:rowOff>84293</xdr:rowOff>
    </xdr:to>
    <xdr:sp macro="" textlink="">
      <xdr:nvSpPr>
        <xdr:cNvPr id="803" name="円/楕円 802"/>
        <xdr:cNvSpPr/>
      </xdr:nvSpPr>
      <xdr:spPr>
        <a:xfrm>
          <a:off x="22110700" y="992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113520</xdr:rowOff>
    </xdr:from>
    <xdr:ext cx="469744" cy="259045"/>
    <xdr:sp macro="" textlink="">
      <xdr:nvSpPr>
        <xdr:cNvPr id="804" name="貸付金該当値テキスト"/>
        <xdr:cNvSpPr txBox="1"/>
      </xdr:nvSpPr>
      <xdr:spPr>
        <a:xfrm>
          <a:off x="22212300" y="97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155697</xdr:rowOff>
    </xdr:from>
    <xdr:to>
      <xdr:col>31</xdr:col>
      <xdr:colOff>85725</xdr:colOff>
      <xdr:row>58</xdr:row>
      <xdr:rowOff>85847</xdr:rowOff>
    </xdr:to>
    <xdr:sp macro="" textlink="">
      <xdr:nvSpPr>
        <xdr:cNvPr id="805" name="円/楕円 804"/>
        <xdr:cNvSpPr/>
      </xdr:nvSpPr>
      <xdr:spPr>
        <a:xfrm>
          <a:off x="21272500" y="992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76974</xdr:rowOff>
    </xdr:from>
    <xdr:ext cx="469744" cy="259045"/>
    <xdr:sp macro="" textlink="">
      <xdr:nvSpPr>
        <xdr:cNvPr id="806" name="テキスト ボックス 805"/>
        <xdr:cNvSpPr txBox="1"/>
      </xdr:nvSpPr>
      <xdr:spPr>
        <a:xfrm>
          <a:off x="21088427" y="1002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155331</xdr:rowOff>
    </xdr:from>
    <xdr:to>
      <xdr:col>29</xdr:col>
      <xdr:colOff>568325</xdr:colOff>
      <xdr:row>58</xdr:row>
      <xdr:rowOff>85481</xdr:rowOff>
    </xdr:to>
    <xdr:sp macro="" textlink="">
      <xdr:nvSpPr>
        <xdr:cNvPr id="807" name="円/楕円 806"/>
        <xdr:cNvSpPr/>
      </xdr:nvSpPr>
      <xdr:spPr>
        <a:xfrm>
          <a:off x="20383500" y="992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102008</xdr:rowOff>
    </xdr:from>
    <xdr:ext cx="469744" cy="259045"/>
    <xdr:sp macro="" textlink="">
      <xdr:nvSpPr>
        <xdr:cNvPr id="808" name="テキスト ボックス 807"/>
        <xdr:cNvSpPr txBox="1"/>
      </xdr:nvSpPr>
      <xdr:spPr>
        <a:xfrm>
          <a:off x="20199427" y="970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158303</xdr:rowOff>
    </xdr:from>
    <xdr:to>
      <xdr:col>28</xdr:col>
      <xdr:colOff>365125</xdr:colOff>
      <xdr:row>58</xdr:row>
      <xdr:rowOff>88453</xdr:rowOff>
    </xdr:to>
    <xdr:sp macro="" textlink="">
      <xdr:nvSpPr>
        <xdr:cNvPr id="809" name="円/楕円 808"/>
        <xdr:cNvSpPr/>
      </xdr:nvSpPr>
      <xdr:spPr>
        <a:xfrm>
          <a:off x="19494500" y="993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79580</xdr:rowOff>
    </xdr:from>
    <xdr:ext cx="469744" cy="259045"/>
    <xdr:sp macro="" textlink="">
      <xdr:nvSpPr>
        <xdr:cNvPr id="810" name="テキスト ボックス 809"/>
        <xdr:cNvSpPr txBox="1"/>
      </xdr:nvSpPr>
      <xdr:spPr>
        <a:xfrm>
          <a:off x="19310427" y="1002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158257</xdr:rowOff>
    </xdr:from>
    <xdr:to>
      <xdr:col>27</xdr:col>
      <xdr:colOff>161925</xdr:colOff>
      <xdr:row>58</xdr:row>
      <xdr:rowOff>88407</xdr:rowOff>
    </xdr:to>
    <xdr:sp macro="" textlink="">
      <xdr:nvSpPr>
        <xdr:cNvPr id="811" name="円/楕円 810"/>
        <xdr:cNvSpPr/>
      </xdr:nvSpPr>
      <xdr:spPr>
        <a:xfrm>
          <a:off x="18605500" y="993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79534</xdr:rowOff>
    </xdr:from>
    <xdr:ext cx="469744" cy="259045"/>
    <xdr:sp macro="" textlink="">
      <xdr:nvSpPr>
        <xdr:cNvPr id="812" name="テキスト ボックス 811"/>
        <xdr:cNvSpPr txBox="1"/>
      </xdr:nvSpPr>
      <xdr:spPr>
        <a:xfrm>
          <a:off x="18421427" y="1002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70614</xdr:rowOff>
    </xdr:from>
    <xdr:to>
      <xdr:col>32</xdr:col>
      <xdr:colOff>187325</xdr:colOff>
      <xdr:row>74</xdr:row>
      <xdr:rowOff>6410</xdr:rowOff>
    </xdr:to>
    <xdr:cxnSp macro="">
      <xdr:nvCxnSpPr>
        <xdr:cNvPr id="844" name="直線コネクタ 843"/>
        <xdr:cNvCxnSpPr/>
      </xdr:nvCxnSpPr>
      <xdr:spPr>
        <a:xfrm flipV="1">
          <a:off x="21323300" y="12586464"/>
          <a:ext cx="838200" cy="10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5"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6410</xdr:rowOff>
    </xdr:from>
    <xdr:to>
      <xdr:col>31</xdr:col>
      <xdr:colOff>34925</xdr:colOff>
      <xdr:row>74</xdr:row>
      <xdr:rowOff>117101</xdr:rowOff>
    </xdr:to>
    <xdr:cxnSp macro="">
      <xdr:nvCxnSpPr>
        <xdr:cNvPr id="847" name="直線コネクタ 846"/>
        <xdr:cNvCxnSpPr/>
      </xdr:nvCxnSpPr>
      <xdr:spPr>
        <a:xfrm flipV="1">
          <a:off x="20434300" y="12693710"/>
          <a:ext cx="889000" cy="1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105996</xdr:rowOff>
    </xdr:from>
    <xdr:to>
      <xdr:col>31</xdr:col>
      <xdr:colOff>85725</xdr:colOff>
      <xdr:row>76</xdr:row>
      <xdr:rowOff>36147</xdr:rowOff>
    </xdr:to>
    <xdr:sp macro="" textlink="">
      <xdr:nvSpPr>
        <xdr:cNvPr id="848" name="フローチャート : 判断 847"/>
        <xdr:cNvSpPr/>
      </xdr:nvSpPr>
      <xdr:spPr>
        <a:xfrm>
          <a:off x="21272500" y="129647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27274</xdr:rowOff>
    </xdr:from>
    <xdr:ext cx="534377" cy="259045"/>
    <xdr:sp macro="" textlink="">
      <xdr:nvSpPr>
        <xdr:cNvPr id="849" name="テキスト ボックス 848"/>
        <xdr:cNvSpPr txBox="1"/>
      </xdr:nvSpPr>
      <xdr:spPr>
        <a:xfrm>
          <a:off x="21056111" y="130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117101</xdr:rowOff>
    </xdr:from>
    <xdr:to>
      <xdr:col>29</xdr:col>
      <xdr:colOff>517525</xdr:colOff>
      <xdr:row>75</xdr:row>
      <xdr:rowOff>18526</xdr:rowOff>
    </xdr:to>
    <xdr:cxnSp macro="">
      <xdr:nvCxnSpPr>
        <xdr:cNvPr id="850" name="直線コネクタ 849"/>
        <xdr:cNvCxnSpPr/>
      </xdr:nvCxnSpPr>
      <xdr:spPr>
        <a:xfrm flipV="1">
          <a:off x="19545300" y="12804401"/>
          <a:ext cx="889000" cy="7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2" name="テキスト ボックス 851"/>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40781</xdr:rowOff>
    </xdr:from>
    <xdr:to>
      <xdr:col>28</xdr:col>
      <xdr:colOff>314325</xdr:colOff>
      <xdr:row>75</xdr:row>
      <xdr:rowOff>18526</xdr:rowOff>
    </xdr:to>
    <xdr:cxnSp macro="">
      <xdr:nvCxnSpPr>
        <xdr:cNvPr id="853" name="直線コネクタ 852"/>
        <xdr:cNvCxnSpPr/>
      </xdr:nvCxnSpPr>
      <xdr:spPr>
        <a:xfrm>
          <a:off x="18656300" y="12728081"/>
          <a:ext cx="889000" cy="14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95885</xdr:rowOff>
    </xdr:from>
    <xdr:ext cx="534377" cy="259045"/>
    <xdr:sp macro="" textlink="">
      <xdr:nvSpPr>
        <xdr:cNvPr id="855" name="テキスト ボックス 854"/>
        <xdr:cNvSpPr txBox="1"/>
      </xdr:nvSpPr>
      <xdr:spPr>
        <a:xfrm>
          <a:off x="19278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89240</xdr:rowOff>
    </xdr:from>
    <xdr:ext cx="534377" cy="259045"/>
    <xdr:sp macro="" textlink="">
      <xdr:nvSpPr>
        <xdr:cNvPr id="857" name="テキスト ボックス 856"/>
        <xdr:cNvSpPr txBox="1"/>
      </xdr:nvSpPr>
      <xdr:spPr>
        <a:xfrm>
          <a:off x="18389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19814</xdr:rowOff>
    </xdr:from>
    <xdr:to>
      <xdr:col>32</xdr:col>
      <xdr:colOff>238125</xdr:colOff>
      <xdr:row>73</xdr:row>
      <xdr:rowOff>121414</xdr:rowOff>
    </xdr:to>
    <xdr:sp macro="" textlink="">
      <xdr:nvSpPr>
        <xdr:cNvPr id="863" name="円/楕円 862"/>
        <xdr:cNvSpPr/>
      </xdr:nvSpPr>
      <xdr:spPr>
        <a:xfrm>
          <a:off x="22110700" y="125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42691</xdr:rowOff>
    </xdr:from>
    <xdr:ext cx="534377" cy="259045"/>
    <xdr:sp macro="" textlink="">
      <xdr:nvSpPr>
        <xdr:cNvPr id="864" name="繰出金該当値テキスト"/>
        <xdr:cNvSpPr txBox="1"/>
      </xdr:nvSpPr>
      <xdr:spPr>
        <a:xfrm>
          <a:off x="22212300" y="1238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84,731</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127060</xdr:rowOff>
    </xdr:from>
    <xdr:to>
      <xdr:col>31</xdr:col>
      <xdr:colOff>85725</xdr:colOff>
      <xdr:row>74</xdr:row>
      <xdr:rowOff>57210</xdr:rowOff>
    </xdr:to>
    <xdr:sp macro="" textlink="">
      <xdr:nvSpPr>
        <xdr:cNvPr id="865" name="円/楕円 864"/>
        <xdr:cNvSpPr/>
      </xdr:nvSpPr>
      <xdr:spPr>
        <a:xfrm>
          <a:off x="21272500" y="1264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73737</xdr:rowOff>
    </xdr:from>
    <xdr:ext cx="534377" cy="259045"/>
    <xdr:sp macro="" textlink="">
      <xdr:nvSpPr>
        <xdr:cNvPr id="866" name="テキスト ボックス 865"/>
        <xdr:cNvSpPr txBox="1"/>
      </xdr:nvSpPr>
      <xdr:spPr>
        <a:xfrm>
          <a:off x="21056111" y="1241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78,163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66301</xdr:rowOff>
    </xdr:from>
    <xdr:to>
      <xdr:col>29</xdr:col>
      <xdr:colOff>568325</xdr:colOff>
      <xdr:row>74</xdr:row>
      <xdr:rowOff>167901</xdr:rowOff>
    </xdr:to>
    <xdr:sp macro="" textlink="">
      <xdr:nvSpPr>
        <xdr:cNvPr id="867" name="円/楕円 866"/>
        <xdr:cNvSpPr/>
      </xdr:nvSpPr>
      <xdr:spPr>
        <a:xfrm>
          <a:off x="20383500" y="1275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12978</xdr:rowOff>
    </xdr:from>
    <xdr:ext cx="534377" cy="259045"/>
    <xdr:sp macro="" textlink="">
      <xdr:nvSpPr>
        <xdr:cNvPr id="868" name="テキスト ボックス 867"/>
        <xdr:cNvSpPr txBox="1"/>
      </xdr:nvSpPr>
      <xdr:spPr>
        <a:xfrm>
          <a:off x="20167111" y="1252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71,384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139176</xdr:rowOff>
    </xdr:from>
    <xdr:to>
      <xdr:col>28</xdr:col>
      <xdr:colOff>365125</xdr:colOff>
      <xdr:row>75</xdr:row>
      <xdr:rowOff>69326</xdr:rowOff>
    </xdr:to>
    <xdr:sp macro="" textlink="">
      <xdr:nvSpPr>
        <xdr:cNvPr id="869" name="円/楕円 868"/>
        <xdr:cNvSpPr/>
      </xdr:nvSpPr>
      <xdr:spPr>
        <a:xfrm>
          <a:off x="19494500" y="1282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85853</xdr:rowOff>
    </xdr:from>
    <xdr:ext cx="534377" cy="259045"/>
    <xdr:sp macro="" textlink="">
      <xdr:nvSpPr>
        <xdr:cNvPr id="870" name="テキスト ボックス 869"/>
        <xdr:cNvSpPr txBox="1"/>
      </xdr:nvSpPr>
      <xdr:spPr>
        <a:xfrm>
          <a:off x="19278111" y="1260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66,921</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161431</xdr:rowOff>
    </xdr:from>
    <xdr:to>
      <xdr:col>27</xdr:col>
      <xdr:colOff>161925</xdr:colOff>
      <xdr:row>74</xdr:row>
      <xdr:rowOff>91581</xdr:rowOff>
    </xdr:to>
    <xdr:sp macro="" textlink="">
      <xdr:nvSpPr>
        <xdr:cNvPr id="871" name="円/楕円 870"/>
        <xdr:cNvSpPr/>
      </xdr:nvSpPr>
      <xdr:spPr>
        <a:xfrm>
          <a:off x="18605500" y="126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108108</xdr:rowOff>
    </xdr:from>
    <xdr:ext cx="534377" cy="259045"/>
    <xdr:sp macro="" textlink="">
      <xdr:nvSpPr>
        <xdr:cNvPr id="872" name="テキスト ボックス 871"/>
        <xdr:cNvSpPr txBox="1"/>
      </xdr:nvSpPr>
      <xdr:spPr>
        <a:xfrm>
          <a:off x="18389111" y="1245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658,074</a:t>
          </a:r>
          <a:r>
            <a:rPr kumimoji="1" lang="ja-JP" altLang="en-US" sz="1300">
              <a:latin typeface="ＭＳ Ｐゴシック"/>
            </a:rPr>
            <a:t>円となっており、前年比</a:t>
          </a:r>
          <a:r>
            <a:rPr kumimoji="1" lang="en-US" altLang="ja-JP" sz="1300">
              <a:latin typeface="ＭＳ Ｐゴシック"/>
            </a:rPr>
            <a:t>25,274</a:t>
          </a:r>
          <a:r>
            <a:rPr kumimoji="1" lang="ja-JP" altLang="en-US" sz="1300">
              <a:latin typeface="ＭＳ Ｐゴシック"/>
            </a:rPr>
            <a:t>円、</a:t>
          </a:r>
          <a:r>
            <a:rPr kumimoji="1" lang="en-US" altLang="ja-JP" sz="1300">
              <a:latin typeface="ＭＳ Ｐゴシック"/>
            </a:rPr>
            <a:t>4.0</a:t>
          </a:r>
          <a:r>
            <a:rPr kumimoji="1" lang="ja-JP" altLang="en-US" sz="1300">
              <a:latin typeface="ＭＳ Ｐゴシック"/>
            </a:rPr>
            <a:t>％の増となっている。</a:t>
          </a:r>
          <a:endParaRPr kumimoji="1" lang="en-US" altLang="ja-JP" sz="1300">
            <a:latin typeface="ＭＳ Ｐゴシック"/>
          </a:endParaRPr>
        </a:p>
        <a:p>
          <a:r>
            <a:rPr kumimoji="1" lang="ja-JP" altLang="en-US" sz="1300">
              <a:latin typeface="ＭＳ Ｐゴシック"/>
            </a:rPr>
            <a:t>主な構成項目は、扶助費（</a:t>
          </a:r>
          <a:r>
            <a:rPr kumimoji="1" lang="en-US" altLang="ja-JP" sz="1300">
              <a:latin typeface="ＭＳ Ｐゴシック"/>
            </a:rPr>
            <a:t>106,241</a:t>
          </a:r>
          <a:r>
            <a:rPr kumimoji="1" lang="ja-JP" altLang="en-US" sz="1300">
              <a:latin typeface="ＭＳ Ｐゴシック"/>
            </a:rPr>
            <a:t>円）、物件費（</a:t>
          </a:r>
          <a:r>
            <a:rPr kumimoji="1" lang="en-US" altLang="ja-JP" sz="1300">
              <a:latin typeface="ＭＳ Ｐゴシック"/>
            </a:rPr>
            <a:t>99,196</a:t>
          </a:r>
          <a:r>
            <a:rPr kumimoji="1" lang="ja-JP" altLang="en-US" sz="1300">
              <a:latin typeface="ＭＳ Ｐゴシック"/>
            </a:rPr>
            <a:t>円）、人件費（</a:t>
          </a:r>
          <a:r>
            <a:rPr kumimoji="1" lang="en-US" altLang="ja-JP" sz="1300">
              <a:latin typeface="ＭＳ Ｐゴシック"/>
            </a:rPr>
            <a:t>98,564</a:t>
          </a:r>
          <a:r>
            <a:rPr kumimoji="1" lang="ja-JP" altLang="en-US" sz="1300">
              <a:latin typeface="ＭＳ Ｐゴシック"/>
            </a:rPr>
            <a:t>円）、普通建設事業（</a:t>
          </a:r>
          <a:r>
            <a:rPr kumimoji="1" lang="en-US" altLang="ja-JP" sz="1300">
              <a:latin typeface="ＭＳ Ｐゴシック"/>
            </a:rPr>
            <a:t>91,308</a:t>
          </a:r>
          <a:r>
            <a:rPr kumimoji="1" lang="ja-JP" altLang="en-US" sz="1300">
              <a:latin typeface="ＭＳ Ｐゴシック"/>
            </a:rPr>
            <a:t>円）となっているが、その中でも、特に物件費と扶助費の増加が顕著である。</a:t>
          </a:r>
          <a:endParaRPr kumimoji="1" lang="en-US" altLang="ja-JP" sz="1300">
            <a:latin typeface="ＭＳ Ｐゴシック"/>
          </a:endParaRPr>
        </a:p>
        <a:p>
          <a:r>
            <a:rPr kumimoji="1" lang="ja-JP" altLang="en-US" sz="1300">
              <a:latin typeface="ＭＳ Ｐゴシック"/>
            </a:rPr>
            <a:t>その主な要因としては、物件費については、ふるさと納税寄付者の増加による、返礼品や手数料、証明書発送郵便料等の関連費用の増加であり、扶助費については、国策の臨時福祉給付金等の支給があったことや障害者福祉サービス等に係る費用の増が考えられる。</a:t>
          </a:r>
          <a:endParaRPr kumimoji="1" lang="en-US" altLang="ja-JP" sz="1300">
            <a:latin typeface="ＭＳ Ｐゴシック"/>
          </a:endParaRPr>
        </a:p>
        <a:p>
          <a:r>
            <a:rPr kumimoji="1" lang="ja-JP" altLang="en-US" sz="1300">
              <a:latin typeface="ＭＳ Ｐゴシック"/>
            </a:rPr>
            <a:t>更に今後は、公共施設で建築後</a:t>
          </a:r>
          <a:r>
            <a:rPr kumimoji="1" lang="en-US" altLang="ja-JP" sz="1300">
              <a:latin typeface="ＭＳ Ｐゴシック"/>
            </a:rPr>
            <a:t>30</a:t>
          </a:r>
          <a:r>
            <a:rPr kumimoji="1" lang="ja-JP" altLang="en-US" sz="1300">
              <a:latin typeface="ＭＳ Ｐゴシック"/>
            </a:rPr>
            <a:t>年以上経過しているものが４割程度を占めていることから、大規模改修や建替え等の更新費用が増加する傾向にあるので、策定した公共施設等総合管理計画に基づき適正配置と施設総量の縮減等を図り、歳出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鹿児島県肝付町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16,120
16,039
308.10
10,910,507
10,608,140
288,498
6,261,628
9,384,388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146884</xdr:rowOff>
    </xdr:from>
    <xdr:to>
      <xdr:col>6</xdr:col>
      <xdr:colOff>511175</xdr:colOff>
      <xdr:row>34</xdr:row>
      <xdr:rowOff>27360</xdr:rowOff>
    </xdr:to>
    <xdr:cxnSp macro="">
      <xdr:nvCxnSpPr>
        <xdr:cNvPr id="63" name="直線コネクタ 62"/>
        <xdr:cNvCxnSpPr/>
      </xdr:nvCxnSpPr>
      <xdr:spPr>
        <a:xfrm>
          <a:off x="3797300" y="5633284"/>
          <a:ext cx="838200" cy="22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146884</xdr:rowOff>
    </xdr:from>
    <xdr:to>
      <xdr:col>5</xdr:col>
      <xdr:colOff>358775</xdr:colOff>
      <xdr:row>33</xdr:row>
      <xdr:rowOff>109655</xdr:rowOff>
    </xdr:to>
    <xdr:cxnSp macro="">
      <xdr:nvCxnSpPr>
        <xdr:cNvPr id="66" name="直線コネクタ 65"/>
        <xdr:cNvCxnSpPr/>
      </xdr:nvCxnSpPr>
      <xdr:spPr>
        <a:xfrm flipV="1">
          <a:off x="2908300" y="5633284"/>
          <a:ext cx="889000" cy="1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90860</xdr:rowOff>
    </xdr:from>
    <xdr:to>
      <xdr:col>5</xdr:col>
      <xdr:colOff>409575</xdr:colOff>
      <xdr:row>34</xdr:row>
      <xdr:rowOff>21010</xdr:rowOff>
    </xdr:to>
    <xdr:sp macro="" textlink="">
      <xdr:nvSpPr>
        <xdr:cNvPr id="67" name="フローチャート : 判断 66"/>
        <xdr:cNvSpPr/>
      </xdr:nvSpPr>
      <xdr:spPr>
        <a:xfrm>
          <a:off x="3746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12137</xdr:rowOff>
    </xdr:from>
    <xdr:ext cx="469744" cy="259045"/>
    <xdr:sp macro="" textlink="">
      <xdr:nvSpPr>
        <xdr:cNvPr id="68" name="テキスト ボックス 67"/>
        <xdr:cNvSpPr txBox="1"/>
      </xdr:nvSpPr>
      <xdr:spPr>
        <a:xfrm>
          <a:off x="3562427" y="584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109655</xdr:rowOff>
    </xdr:from>
    <xdr:to>
      <xdr:col>4</xdr:col>
      <xdr:colOff>155575</xdr:colOff>
      <xdr:row>33</xdr:row>
      <xdr:rowOff>145905</xdr:rowOff>
    </xdr:to>
    <xdr:cxnSp macro="">
      <xdr:nvCxnSpPr>
        <xdr:cNvPr id="69" name="直線コネクタ 68"/>
        <xdr:cNvCxnSpPr/>
      </xdr:nvCxnSpPr>
      <xdr:spPr>
        <a:xfrm flipV="1">
          <a:off x="2019300" y="5767505"/>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28138</xdr:rowOff>
    </xdr:from>
    <xdr:ext cx="469744" cy="259045"/>
    <xdr:sp macro="" textlink="">
      <xdr:nvSpPr>
        <xdr:cNvPr id="71" name="テキスト ボックス 70"/>
        <xdr:cNvSpPr txBox="1"/>
      </xdr:nvSpPr>
      <xdr:spPr>
        <a:xfrm>
          <a:off x="2673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134801</xdr:rowOff>
    </xdr:from>
    <xdr:to>
      <xdr:col>2</xdr:col>
      <xdr:colOff>638175</xdr:colOff>
      <xdr:row>33</xdr:row>
      <xdr:rowOff>145905</xdr:rowOff>
    </xdr:to>
    <xdr:cxnSp macro="">
      <xdr:nvCxnSpPr>
        <xdr:cNvPr id="72" name="直線コネクタ 71"/>
        <xdr:cNvCxnSpPr/>
      </xdr:nvCxnSpPr>
      <xdr:spPr>
        <a:xfrm>
          <a:off x="1130300" y="5792651"/>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148010</xdr:rowOff>
    </xdr:from>
    <xdr:to>
      <xdr:col>6</xdr:col>
      <xdr:colOff>561975</xdr:colOff>
      <xdr:row>34</xdr:row>
      <xdr:rowOff>78160</xdr:rowOff>
    </xdr:to>
    <xdr:sp macro="" textlink="">
      <xdr:nvSpPr>
        <xdr:cNvPr id="82" name="円/楕円 81"/>
        <xdr:cNvSpPr/>
      </xdr:nvSpPr>
      <xdr:spPr>
        <a:xfrm>
          <a:off x="4584700" y="58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170887</xdr:rowOff>
    </xdr:from>
    <xdr:ext cx="469744" cy="259045"/>
    <xdr:sp macro="" textlink="">
      <xdr:nvSpPr>
        <xdr:cNvPr id="83" name="議会費該当値テキスト"/>
        <xdr:cNvSpPr txBox="1"/>
      </xdr:nvSpPr>
      <xdr:spPr>
        <a:xfrm>
          <a:off x="4686300" y="565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96084</xdr:rowOff>
    </xdr:from>
    <xdr:to>
      <xdr:col>5</xdr:col>
      <xdr:colOff>409575</xdr:colOff>
      <xdr:row>33</xdr:row>
      <xdr:rowOff>26234</xdr:rowOff>
    </xdr:to>
    <xdr:sp macro="" textlink="">
      <xdr:nvSpPr>
        <xdr:cNvPr id="84" name="円/楕円 83"/>
        <xdr:cNvSpPr/>
      </xdr:nvSpPr>
      <xdr:spPr>
        <a:xfrm>
          <a:off x="3746500" y="55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42761</xdr:rowOff>
    </xdr:from>
    <xdr:ext cx="469744" cy="259045"/>
    <xdr:sp macro="" textlink="">
      <xdr:nvSpPr>
        <xdr:cNvPr id="85" name="テキスト ボックス 84"/>
        <xdr:cNvSpPr txBox="1"/>
      </xdr:nvSpPr>
      <xdr:spPr>
        <a:xfrm>
          <a:off x="3562427" y="535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58855</xdr:rowOff>
    </xdr:from>
    <xdr:to>
      <xdr:col>4</xdr:col>
      <xdr:colOff>206375</xdr:colOff>
      <xdr:row>33</xdr:row>
      <xdr:rowOff>160455</xdr:rowOff>
    </xdr:to>
    <xdr:sp macro="" textlink="">
      <xdr:nvSpPr>
        <xdr:cNvPr id="86" name="円/楕円 85"/>
        <xdr:cNvSpPr/>
      </xdr:nvSpPr>
      <xdr:spPr>
        <a:xfrm>
          <a:off x="2857500" y="57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5532</xdr:rowOff>
    </xdr:from>
    <xdr:ext cx="469744" cy="259045"/>
    <xdr:sp macro="" textlink="">
      <xdr:nvSpPr>
        <xdr:cNvPr id="87" name="テキスト ボックス 86"/>
        <xdr:cNvSpPr txBox="1"/>
      </xdr:nvSpPr>
      <xdr:spPr>
        <a:xfrm>
          <a:off x="2673427" y="549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95105</xdr:rowOff>
    </xdr:from>
    <xdr:to>
      <xdr:col>3</xdr:col>
      <xdr:colOff>3175</xdr:colOff>
      <xdr:row>34</xdr:row>
      <xdr:rowOff>25255</xdr:rowOff>
    </xdr:to>
    <xdr:sp macro="" textlink="">
      <xdr:nvSpPr>
        <xdr:cNvPr id="88" name="円/楕円 87"/>
        <xdr:cNvSpPr/>
      </xdr:nvSpPr>
      <xdr:spPr>
        <a:xfrm>
          <a:off x="1968500" y="5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41782</xdr:rowOff>
    </xdr:from>
    <xdr:ext cx="469744" cy="259045"/>
    <xdr:sp macro="" textlink="">
      <xdr:nvSpPr>
        <xdr:cNvPr id="89" name="テキスト ボックス 88"/>
        <xdr:cNvSpPr txBox="1"/>
      </xdr:nvSpPr>
      <xdr:spPr>
        <a:xfrm>
          <a:off x="1784427" y="552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84001</xdr:rowOff>
    </xdr:from>
    <xdr:to>
      <xdr:col>1</xdr:col>
      <xdr:colOff>485775</xdr:colOff>
      <xdr:row>34</xdr:row>
      <xdr:rowOff>14151</xdr:rowOff>
    </xdr:to>
    <xdr:sp macro="" textlink="">
      <xdr:nvSpPr>
        <xdr:cNvPr id="90" name="円/楕円 89"/>
        <xdr:cNvSpPr/>
      </xdr:nvSpPr>
      <xdr:spPr>
        <a:xfrm>
          <a:off x="1079500" y="5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5278</xdr:rowOff>
    </xdr:from>
    <xdr:ext cx="469744" cy="259045"/>
    <xdr:sp macro="" textlink="">
      <xdr:nvSpPr>
        <xdr:cNvPr id="91" name="テキスト ボックス 90"/>
        <xdr:cNvSpPr txBox="1"/>
      </xdr:nvSpPr>
      <xdr:spPr>
        <a:xfrm>
          <a:off x="895427" y="58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119169</xdr:rowOff>
    </xdr:from>
    <xdr:to>
      <xdr:col>6</xdr:col>
      <xdr:colOff>511175</xdr:colOff>
      <xdr:row>52</xdr:row>
      <xdr:rowOff>169516</xdr:rowOff>
    </xdr:to>
    <xdr:cxnSp macro="">
      <xdr:nvCxnSpPr>
        <xdr:cNvPr id="123" name="直線コネクタ 122"/>
        <xdr:cNvCxnSpPr/>
      </xdr:nvCxnSpPr>
      <xdr:spPr>
        <a:xfrm>
          <a:off x="3797300" y="9034569"/>
          <a:ext cx="838200" cy="5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153934</xdr:rowOff>
    </xdr:from>
    <xdr:ext cx="534377" cy="259045"/>
    <xdr:sp macro="" textlink="">
      <xdr:nvSpPr>
        <xdr:cNvPr id="124" name="総務費平均値テキスト"/>
        <xdr:cNvSpPr txBox="1"/>
      </xdr:nvSpPr>
      <xdr:spPr>
        <a:xfrm>
          <a:off x="4686300" y="9583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119169</xdr:rowOff>
    </xdr:from>
    <xdr:to>
      <xdr:col>5</xdr:col>
      <xdr:colOff>358775</xdr:colOff>
      <xdr:row>55</xdr:row>
      <xdr:rowOff>73286</xdr:rowOff>
    </xdr:to>
    <xdr:cxnSp macro="">
      <xdr:nvCxnSpPr>
        <xdr:cNvPr id="126" name="直線コネクタ 125"/>
        <xdr:cNvCxnSpPr/>
      </xdr:nvCxnSpPr>
      <xdr:spPr>
        <a:xfrm flipV="1">
          <a:off x="2908300" y="9034569"/>
          <a:ext cx="889000" cy="46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33100</xdr:rowOff>
    </xdr:from>
    <xdr:to>
      <xdr:col>5</xdr:col>
      <xdr:colOff>409575</xdr:colOff>
      <xdr:row>56</xdr:row>
      <xdr:rowOff>134700</xdr:rowOff>
    </xdr:to>
    <xdr:sp macro="" textlink="">
      <xdr:nvSpPr>
        <xdr:cNvPr id="127" name="フローチャート : 判断 126"/>
        <xdr:cNvSpPr/>
      </xdr:nvSpPr>
      <xdr:spPr>
        <a:xfrm>
          <a:off x="3746500" y="963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125827</xdr:rowOff>
    </xdr:from>
    <xdr:ext cx="534377" cy="259045"/>
    <xdr:sp macro="" textlink="">
      <xdr:nvSpPr>
        <xdr:cNvPr id="128" name="テキスト ボックス 127"/>
        <xdr:cNvSpPr txBox="1"/>
      </xdr:nvSpPr>
      <xdr:spPr>
        <a:xfrm>
          <a:off x="3530111" y="97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138045</xdr:rowOff>
    </xdr:from>
    <xdr:to>
      <xdr:col>4</xdr:col>
      <xdr:colOff>155575</xdr:colOff>
      <xdr:row>55</xdr:row>
      <xdr:rowOff>73286</xdr:rowOff>
    </xdr:to>
    <xdr:cxnSp macro="">
      <xdr:nvCxnSpPr>
        <xdr:cNvPr id="129" name="直線コネクタ 128"/>
        <xdr:cNvCxnSpPr/>
      </xdr:nvCxnSpPr>
      <xdr:spPr>
        <a:xfrm>
          <a:off x="2019300" y="9396345"/>
          <a:ext cx="889000" cy="10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120993</xdr:rowOff>
    </xdr:from>
    <xdr:ext cx="534377" cy="259045"/>
    <xdr:sp macro="" textlink="">
      <xdr:nvSpPr>
        <xdr:cNvPr id="131" name="テキスト ボックス 130"/>
        <xdr:cNvSpPr txBox="1"/>
      </xdr:nvSpPr>
      <xdr:spPr>
        <a:xfrm>
          <a:off x="2641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138045</xdr:rowOff>
    </xdr:from>
    <xdr:to>
      <xdr:col>2</xdr:col>
      <xdr:colOff>638175</xdr:colOff>
      <xdr:row>56</xdr:row>
      <xdr:rowOff>5294</xdr:rowOff>
    </xdr:to>
    <xdr:cxnSp macro="">
      <xdr:nvCxnSpPr>
        <xdr:cNvPr id="132" name="直線コネクタ 131"/>
        <xdr:cNvCxnSpPr/>
      </xdr:nvCxnSpPr>
      <xdr:spPr>
        <a:xfrm flipV="1">
          <a:off x="1130300" y="9396345"/>
          <a:ext cx="889000" cy="2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136756</xdr:rowOff>
    </xdr:from>
    <xdr:ext cx="534377" cy="259045"/>
    <xdr:sp macro="" textlink="">
      <xdr:nvSpPr>
        <xdr:cNvPr id="134" name="テキスト ボックス 133"/>
        <xdr:cNvSpPr txBox="1"/>
      </xdr:nvSpPr>
      <xdr:spPr>
        <a:xfrm>
          <a:off x="1752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118716</xdr:rowOff>
    </xdr:from>
    <xdr:to>
      <xdr:col>6</xdr:col>
      <xdr:colOff>561975</xdr:colOff>
      <xdr:row>53</xdr:row>
      <xdr:rowOff>48866</xdr:rowOff>
    </xdr:to>
    <xdr:sp macro="" textlink="">
      <xdr:nvSpPr>
        <xdr:cNvPr id="142" name="円/楕円 141"/>
        <xdr:cNvSpPr/>
      </xdr:nvSpPr>
      <xdr:spPr>
        <a:xfrm>
          <a:off x="4584700" y="903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141593</xdr:rowOff>
    </xdr:from>
    <xdr:ext cx="599010" cy="259045"/>
    <xdr:sp macro="" textlink="">
      <xdr:nvSpPr>
        <xdr:cNvPr id="143" name="総務費該当値テキスト"/>
        <xdr:cNvSpPr txBox="1"/>
      </xdr:nvSpPr>
      <xdr:spPr>
        <a:xfrm>
          <a:off x="4686300" y="888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133,761</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68369</xdr:rowOff>
    </xdr:from>
    <xdr:to>
      <xdr:col>5</xdr:col>
      <xdr:colOff>409575</xdr:colOff>
      <xdr:row>52</xdr:row>
      <xdr:rowOff>169969</xdr:rowOff>
    </xdr:to>
    <xdr:sp macro="" textlink="">
      <xdr:nvSpPr>
        <xdr:cNvPr id="144" name="円/楕円 143"/>
        <xdr:cNvSpPr/>
      </xdr:nvSpPr>
      <xdr:spPr>
        <a:xfrm>
          <a:off x="3746500" y="89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15046</xdr:rowOff>
    </xdr:from>
    <xdr:ext cx="599010" cy="259045"/>
    <xdr:sp macro="" textlink="">
      <xdr:nvSpPr>
        <xdr:cNvPr id="145" name="テキスト ボックス 144"/>
        <xdr:cNvSpPr txBox="1"/>
      </xdr:nvSpPr>
      <xdr:spPr>
        <a:xfrm>
          <a:off x="3497794" y="875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138,386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22486</xdr:rowOff>
    </xdr:from>
    <xdr:to>
      <xdr:col>4</xdr:col>
      <xdr:colOff>206375</xdr:colOff>
      <xdr:row>55</xdr:row>
      <xdr:rowOff>124086</xdr:rowOff>
    </xdr:to>
    <xdr:sp macro="" textlink="">
      <xdr:nvSpPr>
        <xdr:cNvPr id="146" name="円/楕円 145"/>
        <xdr:cNvSpPr/>
      </xdr:nvSpPr>
      <xdr:spPr>
        <a:xfrm>
          <a:off x="2857500" y="94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140613</xdr:rowOff>
    </xdr:from>
    <xdr:ext cx="534377" cy="259045"/>
    <xdr:sp macro="" textlink="">
      <xdr:nvSpPr>
        <xdr:cNvPr id="147" name="テキスト ボックス 146"/>
        <xdr:cNvSpPr txBox="1"/>
      </xdr:nvSpPr>
      <xdr:spPr>
        <a:xfrm>
          <a:off x="2641111" y="922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95,351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87245</xdr:rowOff>
    </xdr:from>
    <xdr:to>
      <xdr:col>3</xdr:col>
      <xdr:colOff>3175</xdr:colOff>
      <xdr:row>55</xdr:row>
      <xdr:rowOff>17395</xdr:rowOff>
    </xdr:to>
    <xdr:sp macro="" textlink="">
      <xdr:nvSpPr>
        <xdr:cNvPr id="148" name="円/楕円 147"/>
        <xdr:cNvSpPr/>
      </xdr:nvSpPr>
      <xdr:spPr>
        <a:xfrm>
          <a:off x="1968500" y="93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33922</xdr:rowOff>
    </xdr:from>
    <xdr:ext cx="599010" cy="259045"/>
    <xdr:sp macro="" textlink="">
      <xdr:nvSpPr>
        <xdr:cNvPr id="149" name="テキスト ボックス 148"/>
        <xdr:cNvSpPr txBox="1"/>
      </xdr:nvSpPr>
      <xdr:spPr>
        <a:xfrm>
          <a:off x="1719794" y="91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105,152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125944</xdr:rowOff>
    </xdr:from>
    <xdr:to>
      <xdr:col>1</xdr:col>
      <xdr:colOff>485775</xdr:colOff>
      <xdr:row>56</xdr:row>
      <xdr:rowOff>56094</xdr:rowOff>
    </xdr:to>
    <xdr:sp macro="" textlink="">
      <xdr:nvSpPr>
        <xdr:cNvPr id="150" name="円/楕円 149"/>
        <xdr:cNvSpPr/>
      </xdr:nvSpPr>
      <xdr:spPr>
        <a:xfrm>
          <a:off x="1079500" y="95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47221</xdr:rowOff>
    </xdr:from>
    <xdr:ext cx="534377" cy="259045"/>
    <xdr:sp macro="" textlink="">
      <xdr:nvSpPr>
        <xdr:cNvPr id="151" name="テキスト ボックス 150"/>
        <xdr:cNvSpPr txBox="1"/>
      </xdr:nvSpPr>
      <xdr:spPr>
        <a:xfrm>
          <a:off x="863111" y="96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81623</xdr:rowOff>
    </xdr:from>
    <xdr:to>
      <xdr:col>6</xdr:col>
      <xdr:colOff>511175</xdr:colOff>
      <xdr:row>72</xdr:row>
      <xdr:rowOff>92596</xdr:rowOff>
    </xdr:to>
    <xdr:cxnSp macro="">
      <xdr:nvCxnSpPr>
        <xdr:cNvPr id="181" name="直線コネクタ 180"/>
        <xdr:cNvCxnSpPr/>
      </xdr:nvCxnSpPr>
      <xdr:spPr>
        <a:xfrm flipV="1">
          <a:off x="3797300" y="12083123"/>
          <a:ext cx="838200" cy="3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92596</xdr:rowOff>
    </xdr:from>
    <xdr:to>
      <xdr:col>5</xdr:col>
      <xdr:colOff>358775</xdr:colOff>
      <xdr:row>73</xdr:row>
      <xdr:rowOff>89268</xdr:rowOff>
    </xdr:to>
    <xdr:cxnSp macro="">
      <xdr:nvCxnSpPr>
        <xdr:cNvPr id="184" name="直線コネクタ 183"/>
        <xdr:cNvCxnSpPr/>
      </xdr:nvCxnSpPr>
      <xdr:spPr>
        <a:xfrm flipV="1">
          <a:off x="2908300" y="12436996"/>
          <a:ext cx="889000" cy="1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123051</xdr:rowOff>
    </xdr:from>
    <xdr:to>
      <xdr:col>5</xdr:col>
      <xdr:colOff>409575</xdr:colOff>
      <xdr:row>76</xdr:row>
      <xdr:rowOff>53200</xdr:rowOff>
    </xdr:to>
    <xdr:sp macro="" textlink="">
      <xdr:nvSpPr>
        <xdr:cNvPr id="185" name="フローチャート : 判断 184"/>
        <xdr:cNvSpPr/>
      </xdr:nvSpPr>
      <xdr:spPr>
        <a:xfrm>
          <a:off x="3746500" y="1298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44327</xdr:rowOff>
    </xdr:from>
    <xdr:ext cx="599010" cy="259045"/>
    <xdr:sp macro="" textlink="">
      <xdr:nvSpPr>
        <xdr:cNvPr id="186" name="テキスト ボックス 185"/>
        <xdr:cNvSpPr txBox="1"/>
      </xdr:nvSpPr>
      <xdr:spPr>
        <a:xfrm>
          <a:off x="3497794" y="1307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89268</xdr:rowOff>
    </xdr:from>
    <xdr:to>
      <xdr:col>4</xdr:col>
      <xdr:colOff>155575</xdr:colOff>
      <xdr:row>74</xdr:row>
      <xdr:rowOff>101968</xdr:rowOff>
    </xdr:to>
    <xdr:cxnSp macro="">
      <xdr:nvCxnSpPr>
        <xdr:cNvPr id="187" name="直線コネクタ 186"/>
        <xdr:cNvCxnSpPr/>
      </xdr:nvCxnSpPr>
      <xdr:spPr>
        <a:xfrm flipV="1">
          <a:off x="2019300" y="12605118"/>
          <a:ext cx="88900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41999</xdr:rowOff>
    </xdr:from>
    <xdr:to>
      <xdr:col>2</xdr:col>
      <xdr:colOff>638175</xdr:colOff>
      <xdr:row>74</xdr:row>
      <xdr:rowOff>101968</xdr:rowOff>
    </xdr:to>
    <xdr:cxnSp macro="">
      <xdr:nvCxnSpPr>
        <xdr:cNvPr id="190" name="直線コネクタ 189"/>
        <xdr:cNvCxnSpPr/>
      </xdr:nvCxnSpPr>
      <xdr:spPr>
        <a:xfrm>
          <a:off x="1130300" y="12729299"/>
          <a:ext cx="8890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36416</xdr:rowOff>
    </xdr:from>
    <xdr:ext cx="599010" cy="259045"/>
    <xdr:sp macro="" textlink="">
      <xdr:nvSpPr>
        <xdr:cNvPr id="194" name="テキスト ボックス 193"/>
        <xdr:cNvSpPr txBox="1"/>
      </xdr:nvSpPr>
      <xdr:spPr>
        <a:xfrm>
          <a:off x="830794" y="130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30823</xdr:rowOff>
    </xdr:from>
    <xdr:to>
      <xdr:col>6</xdr:col>
      <xdr:colOff>561975</xdr:colOff>
      <xdr:row>70</xdr:row>
      <xdr:rowOff>132423</xdr:rowOff>
    </xdr:to>
    <xdr:sp macro="" textlink="">
      <xdr:nvSpPr>
        <xdr:cNvPr id="200" name="円/楕円 199"/>
        <xdr:cNvSpPr/>
      </xdr:nvSpPr>
      <xdr:spPr>
        <a:xfrm>
          <a:off x="4584700" y="120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117200</xdr:rowOff>
    </xdr:from>
    <xdr:ext cx="599010" cy="259045"/>
    <xdr:sp macro="" textlink="">
      <xdr:nvSpPr>
        <xdr:cNvPr id="201" name="民生費該当値テキスト"/>
        <xdr:cNvSpPr txBox="1"/>
      </xdr:nvSpPr>
      <xdr:spPr>
        <a:xfrm>
          <a:off x="4686300" y="1194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208,573</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41796</xdr:rowOff>
    </xdr:from>
    <xdr:to>
      <xdr:col>5</xdr:col>
      <xdr:colOff>409575</xdr:colOff>
      <xdr:row>72</xdr:row>
      <xdr:rowOff>143396</xdr:rowOff>
    </xdr:to>
    <xdr:sp macro="" textlink="">
      <xdr:nvSpPr>
        <xdr:cNvPr id="202" name="円/楕円 201"/>
        <xdr:cNvSpPr/>
      </xdr:nvSpPr>
      <xdr:spPr>
        <a:xfrm>
          <a:off x="3746500" y="123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159923</xdr:rowOff>
    </xdr:from>
    <xdr:ext cx="599010" cy="259045"/>
    <xdr:sp macro="" textlink="">
      <xdr:nvSpPr>
        <xdr:cNvPr id="203" name="テキスト ボックス 202"/>
        <xdr:cNvSpPr txBox="1"/>
      </xdr:nvSpPr>
      <xdr:spPr>
        <a:xfrm>
          <a:off x="3497794" y="1216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180,709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38468</xdr:rowOff>
    </xdr:from>
    <xdr:to>
      <xdr:col>4</xdr:col>
      <xdr:colOff>206375</xdr:colOff>
      <xdr:row>73</xdr:row>
      <xdr:rowOff>140068</xdr:rowOff>
    </xdr:to>
    <xdr:sp macro="" textlink="">
      <xdr:nvSpPr>
        <xdr:cNvPr id="204" name="円/楕円 203"/>
        <xdr:cNvSpPr/>
      </xdr:nvSpPr>
      <xdr:spPr>
        <a:xfrm>
          <a:off x="2857500" y="125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156595</xdr:rowOff>
    </xdr:from>
    <xdr:ext cx="599010" cy="259045"/>
    <xdr:sp macro="" textlink="">
      <xdr:nvSpPr>
        <xdr:cNvPr id="205" name="テキスト ボックス 204"/>
        <xdr:cNvSpPr txBox="1"/>
      </xdr:nvSpPr>
      <xdr:spPr>
        <a:xfrm>
          <a:off x="2608794" y="123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167,471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51168</xdr:rowOff>
    </xdr:from>
    <xdr:to>
      <xdr:col>3</xdr:col>
      <xdr:colOff>3175</xdr:colOff>
      <xdr:row>74</xdr:row>
      <xdr:rowOff>152768</xdr:rowOff>
    </xdr:to>
    <xdr:sp macro="" textlink="">
      <xdr:nvSpPr>
        <xdr:cNvPr id="206" name="円/楕円 205"/>
        <xdr:cNvSpPr/>
      </xdr:nvSpPr>
      <xdr:spPr>
        <a:xfrm>
          <a:off x="1968500" y="127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169295</xdr:rowOff>
    </xdr:from>
    <xdr:ext cx="599010" cy="259045"/>
    <xdr:sp macro="" textlink="">
      <xdr:nvSpPr>
        <xdr:cNvPr id="207" name="テキスト ボックス 206"/>
        <xdr:cNvSpPr txBox="1"/>
      </xdr:nvSpPr>
      <xdr:spPr>
        <a:xfrm>
          <a:off x="1719794" y="125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152,971</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162649</xdr:rowOff>
    </xdr:from>
    <xdr:to>
      <xdr:col>1</xdr:col>
      <xdr:colOff>485775</xdr:colOff>
      <xdr:row>74</xdr:row>
      <xdr:rowOff>92799</xdr:rowOff>
    </xdr:to>
    <xdr:sp macro="" textlink="">
      <xdr:nvSpPr>
        <xdr:cNvPr id="208" name="円/楕円 207"/>
        <xdr:cNvSpPr/>
      </xdr:nvSpPr>
      <xdr:spPr>
        <a:xfrm>
          <a:off x="1079500" y="126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109326</xdr:rowOff>
    </xdr:from>
    <xdr:ext cx="599010" cy="259045"/>
    <xdr:sp macro="" textlink="">
      <xdr:nvSpPr>
        <xdr:cNvPr id="209" name="テキスト ボックス 208"/>
        <xdr:cNvSpPr txBox="1"/>
      </xdr:nvSpPr>
      <xdr:spPr>
        <a:xfrm>
          <a:off x="830794" y="1245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97579</xdr:rowOff>
    </xdr:from>
    <xdr:to>
      <xdr:col>6</xdr:col>
      <xdr:colOff>511175</xdr:colOff>
      <xdr:row>97</xdr:row>
      <xdr:rowOff>148772</xdr:rowOff>
    </xdr:to>
    <xdr:cxnSp macro="">
      <xdr:nvCxnSpPr>
        <xdr:cNvPr id="240" name="直線コネクタ 239"/>
        <xdr:cNvCxnSpPr/>
      </xdr:nvCxnSpPr>
      <xdr:spPr>
        <a:xfrm flipV="1">
          <a:off x="3797300" y="16728229"/>
          <a:ext cx="838200" cy="5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148772</xdr:rowOff>
    </xdr:from>
    <xdr:to>
      <xdr:col>5</xdr:col>
      <xdr:colOff>358775</xdr:colOff>
      <xdr:row>97</xdr:row>
      <xdr:rowOff>150836</xdr:rowOff>
    </xdr:to>
    <xdr:cxnSp macro="">
      <xdr:nvCxnSpPr>
        <xdr:cNvPr id="243" name="直線コネクタ 242"/>
        <xdr:cNvCxnSpPr/>
      </xdr:nvCxnSpPr>
      <xdr:spPr>
        <a:xfrm flipV="1">
          <a:off x="2908300" y="16779422"/>
          <a:ext cx="889000" cy="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87900</xdr:rowOff>
    </xdr:from>
    <xdr:to>
      <xdr:col>5</xdr:col>
      <xdr:colOff>409575</xdr:colOff>
      <xdr:row>98</xdr:row>
      <xdr:rowOff>18050</xdr:rowOff>
    </xdr:to>
    <xdr:sp macro="" textlink="">
      <xdr:nvSpPr>
        <xdr:cNvPr id="244" name="フローチャート : 判断 243"/>
        <xdr:cNvSpPr/>
      </xdr:nvSpPr>
      <xdr:spPr>
        <a:xfrm>
          <a:off x="3746500" y="16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34577</xdr:rowOff>
    </xdr:from>
    <xdr:ext cx="534377" cy="259045"/>
    <xdr:sp macro="" textlink="">
      <xdr:nvSpPr>
        <xdr:cNvPr id="245" name="テキスト ボックス 244"/>
        <xdr:cNvSpPr txBox="1"/>
      </xdr:nvSpPr>
      <xdr:spPr>
        <a:xfrm>
          <a:off x="3530111" y="1649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150836</xdr:rowOff>
    </xdr:from>
    <xdr:to>
      <xdr:col>4</xdr:col>
      <xdr:colOff>155575</xdr:colOff>
      <xdr:row>97</xdr:row>
      <xdr:rowOff>157707</xdr:rowOff>
    </xdr:to>
    <xdr:cxnSp macro="">
      <xdr:nvCxnSpPr>
        <xdr:cNvPr id="246" name="直線コネクタ 245"/>
        <xdr:cNvCxnSpPr/>
      </xdr:nvCxnSpPr>
      <xdr:spPr>
        <a:xfrm flipV="1">
          <a:off x="2019300" y="16781486"/>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157707</xdr:rowOff>
    </xdr:from>
    <xdr:to>
      <xdr:col>2</xdr:col>
      <xdr:colOff>638175</xdr:colOff>
      <xdr:row>97</xdr:row>
      <xdr:rowOff>167328</xdr:rowOff>
    </xdr:to>
    <xdr:cxnSp macro="">
      <xdr:nvCxnSpPr>
        <xdr:cNvPr id="249" name="直線コネクタ 248"/>
        <xdr:cNvCxnSpPr/>
      </xdr:nvCxnSpPr>
      <xdr:spPr>
        <a:xfrm flipV="1">
          <a:off x="1130300" y="16788357"/>
          <a:ext cx="889000" cy="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46779</xdr:rowOff>
    </xdr:from>
    <xdr:to>
      <xdr:col>6</xdr:col>
      <xdr:colOff>561975</xdr:colOff>
      <xdr:row>97</xdr:row>
      <xdr:rowOff>148379</xdr:rowOff>
    </xdr:to>
    <xdr:sp macro="" textlink="">
      <xdr:nvSpPr>
        <xdr:cNvPr id="259" name="円/楕円 258"/>
        <xdr:cNvSpPr/>
      </xdr:nvSpPr>
      <xdr:spPr>
        <a:xfrm>
          <a:off x="4584700" y="1667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69656</xdr:rowOff>
    </xdr:from>
    <xdr:ext cx="534377" cy="259045"/>
    <xdr:sp macro="" textlink="">
      <xdr:nvSpPr>
        <xdr:cNvPr id="260" name="衛生費該当値テキスト"/>
        <xdr:cNvSpPr txBox="1"/>
      </xdr:nvSpPr>
      <xdr:spPr>
        <a:xfrm>
          <a:off x="4686300" y="1652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52,699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97972</xdr:rowOff>
    </xdr:from>
    <xdr:to>
      <xdr:col>5</xdr:col>
      <xdr:colOff>409575</xdr:colOff>
      <xdr:row>98</xdr:row>
      <xdr:rowOff>28122</xdr:rowOff>
    </xdr:to>
    <xdr:sp macro="" textlink="">
      <xdr:nvSpPr>
        <xdr:cNvPr id="261" name="円/楕円 260"/>
        <xdr:cNvSpPr/>
      </xdr:nvSpPr>
      <xdr:spPr>
        <a:xfrm>
          <a:off x="3746500" y="167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19249</xdr:rowOff>
    </xdr:from>
    <xdr:ext cx="534377" cy="259045"/>
    <xdr:sp macro="" textlink="">
      <xdr:nvSpPr>
        <xdr:cNvPr id="262" name="テキスト ボックス 261"/>
        <xdr:cNvSpPr txBox="1"/>
      </xdr:nvSpPr>
      <xdr:spPr>
        <a:xfrm>
          <a:off x="3530111" y="1682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100036</xdr:rowOff>
    </xdr:from>
    <xdr:to>
      <xdr:col>4</xdr:col>
      <xdr:colOff>206375</xdr:colOff>
      <xdr:row>98</xdr:row>
      <xdr:rowOff>30186</xdr:rowOff>
    </xdr:to>
    <xdr:sp macro="" textlink="">
      <xdr:nvSpPr>
        <xdr:cNvPr id="263" name="円/楕円 262"/>
        <xdr:cNvSpPr/>
      </xdr:nvSpPr>
      <xdr:spPr>
        <a:xfrm>
          <a:off x="2857500" y="167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46713</xdr:rowOff>
    </xdr:from>
    <xdr:ext cx="534377" cy="259045"/>
    <xdr:sp macro="" textlink="">
      <xdr:nvSpPr>
        <xdr:cNvPr id="264" name="テキスト ボックス 263"/>
        <xdr:cNvSpPr txBox="1"/>
      </xdr:nvSpPr>
      <xdr:spPr>
        <a:xfrm>
          <a:off x="2641111" y="1650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106907</xdr:rowOff>
    </xdr:from>
    <xdr:to>
      <xdr:col>3</xdr:col>
      <xdr:colOff>3175</xdr:colOff>
      <xdr:row>98</xdr:row>
      <xdr:rowOff>37057</xdr:rowOff>
    </xdr:to>
    <xdr:sp macro="" textlink="">
      <xdr:nvSpPr>
        <xdr:cNvPr id="265" name="円/楕円 264"/>
        <xdr:cNvSpPr/>
      </xdr:nvSpPr>
      <xdr:spPr>
        <a:xfrm>
          <a:off x="1968500" y="1673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53584</xdr:rowOff>
    </xdr:from>
    <xdr:ext cx="534377" cy="259045"/>
    <xdr:sp macro="" textlink="">
      <xdr:nvSpPr>
        <xdr:cNvPr id="266" name="テキスト ボックス 265"/>
        <xdr:cNvSpPr txBox="1"/>
      </xdr:nvSpPr>
      <xdr:spPr>
        <a:xfrm>
          <a:off x="1752111" y="1651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116528</xdr:rowOff>
    </xdr:from>
    <xdr:to>
      <xdr:col>1</xdr:col>
      <xdr:colOff>485775</xdr:colOff>
      <xdr:row>98</xdr:row>
      <xdr:rowOff>46678</xdr:rowOff>
    </xdr:to>
    <xdr:sp macro="" textlink="">
      <xdr:nvSpPr>
        <xdr:cNvPr id="267" name="円/楕円 266"/>
        <xdr:cNvSpPr/>
      </xdr:nvSpPr>
      <xdr:spPr>
        <a:xfrm>
          <a:off x="1079500" y="1674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63205</xdr:rowOff>
    </xdr:from>
    <xdr:ext cx="534377" cy="259045"/>
    <xdr:sp macro="" textlink="">
      <xdr:nvSpPr>
        <xdr:cNvPr id="268" name="テキスト ボックス 267"/>
        <xdr:cNvSpPr txBox="1"/>
      </xdr:nvSpPr>
      <xdr:spPr>
        <a:xfrm>
          <a:off x="863111" y="1652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106208</xdr:rowOff>
    </xdr:from>
    <xdr:to>
      <xdr:col>14</xdr:col>
      <xdr:colOff>79375</xdr:colOff>
      <xdr:row>38</xdr:row>
      <xdr:rowOff>36358</xdr:rowOff>
    </xdr:to>
    <xdr:sp macro="" textlink="">
      <xdr:nvSpPr>
        <xdr:cNvPr id="303" name="フローチャート : 判断 302"/>
        <xdr:cNvSpPr/>
      </xdr:nvSpPr>
      <xdr:spPr>
        <a:xfrm>
          <a:off x="9588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52885</xdr:rowOff>
    </xdr:from>
    <xdr:ext cx="378565" cy="259045"/>
    <xdr:sp macro="" textlink="">
      <xdr:nvSpPr>
        <xdr:cNvPr id="304" name="テキスト ボックス 303"/>
        <xdr:cNvSpPr txBox="1"/>
      </xdr:nvSpPr>
      <xdr:spPr>
        <a:xfrm>
          <a:off x="9450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153089</xdr:rowOff>
    </xdr:from>
    <xdr:to>
      <xdr:col>12</xdr:col>
      <xdr:colOff>511175</xdr:colOff>
      <xdr:row>39</xdr:row>
      <xdr:rowOff>98878</xdr:rowOff>
    </xdr:to>
    <xdr:cxnSp macro="">
      <xdr:nvCxnSpPr>
        <xdr:cNvPr id="305" name="直線コネクタ 304"/>
        <xdr:cNvCxnSpPr/>
      </xdr:nvCxnSpPr>
      <xdr:spPr>
        <a:xfrm>
          <a:off x="7861300" y="6325289"/>
          <a:ext cx="889000" cy="46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153089</xdr:rowOff>
    </xdr:from>
    <xdr:to>
      <xdr:col>11</xdr:col>
      <xdr:colOff>307975</xdr:colOff>
      <xdr:row>39</xdr:row>
      <xdr:rowOff>98878</xdr:rowOff>
    </xdr:to>
    <xdr:cxnSp macro="">
      <xdr:nvCxnSpPr>
        <xdr:cNvPr id="308" name="直線コネクタ 307"/>
        <xdr:cNvCxnSpPr/>
      </xdr:nvCxnSpPr>
      <xdr:spPr>
        <a:xfrm flipV="1">
          <a:off x="6972300" y="6325289"/>
          <a:ext cx="889000" cy="46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2" name="円/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3" name="テキスト ボックス 322"/>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102289</xdr:rowOff>
    </xdr:from>
    <xdr:to>
      <xdr:col>11</xdr:col>
      <xdr:colOff>358775</xdr:colOff>
      <xdr:row>37</xdr:row>
      <xdr:rowOff>32439</xdr:rowOff>
    </xdr:to>
    <xdr:sp macro="" textlink="">
      <xdr:nvSpPr>
        <xdr:cNvPr id="324" name="円/楕円 323"/>
        <xdr:cNvSpPr/>
      </xdr:nvSpPr>
      <xdr:spPr>
        <a:xfrm>
          <a:off x="7810500" y="62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23566</xdr:rowOff>
    </xdr:from>
    <xdr:ext cx="469744" cy="259045"/>
    <xdr:sp macro="" textlink="">
      <xdr:nvSpPr>
        <xdr:cNvPr id="325" name="テキスト ボックス 324"/>
        <xdr:cNvSpPr txBox="1"/>
      </xdr:nvSpPr>
      <xdr:spPr>
        <a:xfrm>
          <a:off x="7626427" y="63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6" name="円/楕円 325"/>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7" name="テキスト ボックス 326"/>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137541</xdr:rowOff>
    </xdr:from>
    <xdr:to>
      <xdr:col>15</xdr:col>
      <xdr:colOff>180975</xdr:colOff>
      <xdr:row>55</xdr:row>
      <xdr:rowOff>170091</xdr:rowOff>
    </xdr:to>
    <xdr:cxnSp macro="">
      <xdr:nvCxnSpPr>
        <xdr:cNvPr id="356" name="直線コネクタ 355"/>
        <xdr:cNvCxnSpPr/>
      </xdr:nvCxnSpPr>
      <xdr:spPr>
        <a:xfrm flipV="1">
          <a:off x="9639300" y="9395841"/>
          <a:ext cx="838200" cy="20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7" name="農林水産業費平均値テキスト"/>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97727</xdr:rowOff>
    </xdr:from>
    <xdr:to>
      <xdr:col>14</xdr:col>
      <xdr:colOff>28575</xdr:colOff>
      <xdr:row>55</xdr:row>
      <xdr:rowOff>170091</xdr:rowOff>
    </xdr:to>
    <xdr:cxnSp macro="">
      <xdr:nvCxnSpPr>
        <xdr:cNvPr id="359" name="直線コネクタ 358"/>
        <xdr:cNvCxnSpPr/>
      </xdr:nvCxnSpPr>
      <xdr:spPr>
        <a:xfrm>
          <a:off x="8750300" y="9527477"/>
          <a:ext cx="889000" cy="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152603</xdr:rowOff>
    </xdr:from>
    <xdr:to>
      <xdr:col>14</xdr:col>
      <xdr:colOff>79375</xdr:colOff>
      <xdr:row>57</xdr:row>
      <xdr:rowOff>82753</xdr:rowOff>
    </xdr:to>
    <xdr:sp macro="" textlink="">
      <xdr:nvSpPr>
        <xdr:cNvPr id="360" name="フローチャート : 判断 359"/>
        <xdr:cNvSpPr/>
      </xdr:nvSpPr>
      <xdr:spPr>
        <a:xfrm>
          <a:off x="9588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73880</xdr:rowOff>
    </xdr:from>
    <xdr:ext cx="534377" cy="259045"/>
    <xdr:sp macro="" textlink="">
      <xdr:nvSpPr>
        <xdr:cNvPr id="361" name="テキスト ボックス 360"/>
        <xdr:cNvSpPr txBox="1"/>
      </xdr:nvSpPr>
      <xdr:spPr>
        <a:xfrm>
          <a:off x="9372111" y="98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97727</xdr:rowOff>
    </xdr:from>
    <xdr:to>
      <xdr:col>12</xdr:col>
      <xdr:colOff>511175</xdr:colOff>
      <xdr:row>55</xdr:row>
      <xdr:rowOff>156401</xdr:rowOff>
    </xdr:to>
    <xdr:cxnSp macro="">
      <xdr:nvCxnSpPr>
        <xdr:cNvPr id="362" name="直線コネクタ 361"/>
        <xdr:cNvCxnSpPr/>
      </xdr:nvCxnSpPr>
      <xdr:spPr>
        <a:xfrm flipV="1">
          <a:off x="7861300" y="9527477"/>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136110</xdr:rowOff>
    </xdr:from>
    <xdr:ext cx="534377" cy="259045"/>
    <xdr:sp macro="" textlink="">
      <xdr:nvSpPr>
        <xdr:cNvPr id="364" name="テキスト ボックス 363"/>
        <xdr:cNvSpPr txBox="1"/>
      </xdr:nvSpPr>
      <xdr:spPr>
        <a:xfrm>
          <a:off x="8483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137896</xdr:rowOff>
    </xdr:from>
    <xdr:to>
      <xdr:col>11</xdr:col>
      <xdr:colOff>307975</xdr:colOff>
      <xdr:row>55</xdr:row>
      <xdr:rowOff>156401</xdr:rowOff>
    </xdr:to>
    <xdr:cxnSp macro="">
      <xdr:nvCxnSpPr>
        <xdr:cNvPr id="365" name="直線コネクタ 364"/>
        <xdr:cNvCxnSpPr/>
      </xdr:nvCxnSpPr>
      <xdr:spPr>
        <a:xfrm>
          <a:off x="6972300" y="9396196"/>
          <a:ext cx="889000" cy="18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141546</xdr:rowOff>
    </xdr:from>
    <xdr:ext cx="534377" cy="259045"/>
    <xdr:sp macro="" textlink="">
      <xdr:nvSpPr>
        <xdr:cNvPr id="367" name="テキスト ボックス 366"/>
        <xdr:cNvSpPr txBox="1"/>
      </xdr:nvSpPr>
      <xdr:spPr>
        <a:xfrm>
          <a:off x="7594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126585</xdr:rowOff>
    </xdr:from>
    <xdr:ext cx="534377" cy="259045"/>
    <xdr:sp macro="" textlink="">
      <xdr:nvSpPr>
        <xdr:cNvPr id="369" name="テキスト ボックス 368"/>
        <xdr:cNvSpPr txBox="1"/>
      </xdr:nvSpPr>
      <xdr:spPr>
        <a:xfrm>
          <a:off x="6705111" y="98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86741</xdr:rowOff>
    </xdr:from>
    <xdr:to>
      <xdr:col>15</xdr:col>
      <xdr:colOff>231775</xdr:colOff>
      <xdr:row>55</xdr:row>
      <xdr:rowOff>16891</xdr:rowOff>
    </xdr:to>
    <xdr:sp macro="" textlink="">
      <xdr:nvSpPr>
        <xdr:cNvPr id="375" name="円/楕円 374"/>
        <xdr:cNvSpPr/>
      </xdr:nvSpPr>
      <xdr:spPr>
        <a:xfrm>
          <a:off x="10426700" y="934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109618</xdr:rowOff>
    </xdr:from>
    <xdr:ext cx="534377" cy="259045"/>
    <xdr:sp macro="" textlink="">
      <xdr:nvSpPr>
        <xdr:cNvPr id="376" name="農林水産業費該当値テキスト"/>
        <xdr:cNvSpPr txBox="1"/>
      </xdr:nvSpPr>
      <xdr:spPr>
        <a:xfrm>
          <a:off x="10528300" y="919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60,170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119291</xdr:rowOff>
    </xdr:from>
    <xdr:to>
      <xdr:col>14</xdr:col>
      <xdr:colOff>79375</xdr:colOff>
      <xdr:row>56</xdr:row>
      <xdr:rowOff>49441</xdr:rowOff>
    </xdr:to>
    <xdr:sp macro="" textlink="">
      <xdr:nvSpPr>
        <xdr:cNvPr id="377" name="円/楕円 376"/>
        <xdr:cNvSpPr/>
      </xdr:nvSpPr>
      <xdr:spPr>
        <a:xfrm>
          <a:off x="9588500" y="95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65968</xdr:rowOff>
    </xdr:from>
    <xdr:ext cx="534377" cy="259045"/>
    <xdr:sp macro="" textlink="">
      <xdr:nvSpPr>
        <xdr:cNvPr id="378" name="テキスト ボックス 377"/>
        <xdr:cNvSpPr txBox="1"/>
      </xdr:nvSpPr>
      <xdr:spPr>
        <a:xfrm>
          <a:off x="9372111" y="93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46927</xdr:rowOff>
    </xdr:from>
    <xdr:to>
      <xdr:col>12</xdr:col>
      <xdr:colOff>561975</xdr:colOff>
      <xdr:row>55</xdr:row>
      <xdr:rowOff>148527</xdr:rowOff>
    </xdr:to>
    <xdr:sp macro="" textlink="">
      <xdr:nvSpPr>
        <xdr:cNvPr id="379" name="円/楕円 378"/>
        <xdr:cNvSpPr/>
      </xdr:nvSpPr>
      <xdr:spPr>
        <a:xfrm>
          <a:off x="8699500" y="947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165054</xdr:rowOff>
    </xdr:from>
    <xdr:ext cx="534377" cy="259045"/>
    <xdr:sp macro="" textlink="">
      <xdr:nvSpPr>
        <xdr:cNvPr id="380" name="テキスト ボックス 379"/>
        <xdr:cNvSpPr txBox="1"/>
      </xdr:nvSpPr>
      <xdr:spPr>
        <a:xfrm>
          <a:off x="8483111" y="925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105601</xdr:rowOff>
    </xdr:from>
    <xdr:to>
      <xdr:col>11</xdr:col>
      <xdr:colOff>358775</xdr:colOff>
      <xdr:row>56</xdr:row>
      <xdr:rowOff>35751</xdr:rowOff>
    </xdr:to>
    <xdr:sp macro="" textlink="">
      <xdr:nvSpPr>
        <xdr:cNvPr id="381" name="円/楕円 380"/>
        <xdr:cNvSpPr/>
      </xdr:nvSpPr>
      <xdr:spPr>
        <a:xfrm>
          <a:off x="7810500" y="95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52278</xdr:rowOff>
    </xdr:from>
    <xdr:ext cx="534377" cy="259045"/>
    <xdr:sp macro="" textlink="">
      <xdr:nvSpPr>
        <xdr:cNvPr id="382" name="テキスト ボックス 381"/>
        <xdr:cNvSpPr txBox="1"/>
      </xdr:nvSpPr>
      <xdr:spPr>
        <a:xfrm>
          <a:off x="7594111" y="931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87096</xdr:rowOff>
    </xdr:from>
    <xdr:to>
      <xdr:col>10</xdr:col>
      <xdr:colOff>155575</xdr:colOff>
      <xdr:row>55</xdr:row>
      <xdr:rowOff>17246</xdr:rowOff>
    </xdr:to>
    <xdr:sp macro="" textlink="">
      <xdr:nvSpPr>
        <xdr:cNvPr id="383" name="円/楕円 382"/>
        <xdr:cNvSpPr/>
      </xdr:nvSpPr>
      <xdr:spPr>
        <a:xfrm>
          <a:off x="6921500" y="93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33773</xdr:rowOff>
    </xdr:from>
    <xdr:ext cx="534377" cy="259045"/>
    <xdr:sp macro="" textlink="">
      <xdr:nvSpPr>
        <xdr:cNvPr id="384" name="テキスト ボックス 383"/>
        <xdr:cNvSpPr txBox="1"/>
      </xdr:nvSpPr>
      <xdr:spPr>
        <a:xfrm>
          <a:off x="6705111" y="912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53701</xdr:rowOff>
    </xdr:from>
    <xdr:to>
      <xdr:col>15</xdr:col>
      <xdr:colOff>180975</xdr:colOff>
      <xdr:row>76</xdr:row>
      <xdr:rowOff>122898</xdr:rowOff>
    </xdr:to>
    <xdr:cxnSp macro="">
      <xdr:nvCxnSpPr>
        <xdr:cNvPr id="411" name="直線コネクタ 410"/>
        <xdr:cNvCxnSpPr/>
      </xdr:nvCxnSpPr>
      <xdr:spPr>
        <a:xfrm>
          <a:off x="9639300" y="13083901"/>
          <a:ext cx="838200" cy="6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2"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39574</xdr:rowOff>
    </xdr:from>
    <xdr:to>
      <xdr:col>14</xdr:col>
      <xdr:colOff>28575</xdr:colOff>
      <xdr:row>76</xdr:row>
      <xdr:rowOff>53701</xdr:rowOff>
    </xdr:to>
    <xdr:cxnSp macro="">
      <xdr:nvCxnSpPr>
        <xdr:cNvPr id="414" name="直線コネクタ 413"/>
        <xdr:cNvCxnSpPr/>
      </xdr:nvCxnSpPr>
      <xdr:spPr>
        <a:xfrm>
          <a:off x="8750300" y="12898324"/>
          <a:ext cx="889000" cy="18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73949</xdr:rowOff>
    </xdr:from>
    <xdr:to>
      <xdr:col>14</xdr:col>
      <xdr:colOff>79375</xdr:colOff>
      <xdr:row>77</xdr:row>
      <xdr:rowOff>4099</xdr:rowOff>
    </xdr:to>
    <xdr:sp macro="" textlink="">
      <xdr:nvSpPr>
        <xdr:cNvPr id="415" name="フローチャート : 判断 414"/>
        <xdr:cNvSpPr/>
      </xdr:nvSpPr>
      <xdr:spPr>
        <a:xfrm>
          <a:off x="9588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166676</xdr:rowOff>
    </xdr:from>
    <xdr:ext cx="534377" cy="259045"/>
    <xdr:sp macro="" textlink="">
      <xdr:nvSpPr>
        <xdr:cNvPr id="416" name="テキスト ボックス 415"/>
        <xdr:cNvSpPr txBox="1"/>
      </xdr:nvSpPr>
      <xdr:spPr>
        <a:xfrm>
          <a:off x="9372111" y="131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39574</xdr:rowOff>
    </xdr:from>
    <xdr:to>
      <xdr:col>12</xdr:col>
      <xdr:colOff>511175</xdr:colOff>
      <xdr:row>76</xdr:row>
      <xdr:rowOff>150605</xdr:rowOff>
    </xdr:to>
    <xdr:cxnSp macro="">
      <xdr:nvCxnSpPr>
        <xdr:cNvPr id="417" name="直線コネクタ 416"/>
        <xdr:cNvCxnSpPr/>
      </xdr:nvCxnSpPr>
      <xdr:spPr>
        <a:xfrm flipV="1">
          <a:off x="7861300" y="12898324"/>
          <a:ext cx="889000" cy="28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19" name="テキスト ボックス 418"/>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78915</xdr:rowOff>
    </xdr:from>
    <xdr:to>
      <xdr:col>11</xdr:col>
      <xdr:colOff>307975</xdr:colOff>
      <xdr:row>76</xdr:row>
      <xdr:rowOff>150605</xdr:rowOff>
    </xdr:to>
    <xdr:cxnSp macro="">
      <xdr:nvCxnSpPr>
        <xdr:cNvPr id="420" name="直線コネクタ 419"/>
        <xdr:cNvCxnSpPr/>
      </xdr:nvCxnSpPr>
      <xdr:spPr>
        <a:xfrm>
          <a:off x="6972300" y="13109115"/>
          <a:ext cx="889000" cy="7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22" name="テキスト ボックス 421"/>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157030</xdr:rowOff>
    </xdr:from>
    <xdr:ext cx="469744" cy="259045"/>
    <xdr:sp macro="" textlink="">
      <xdr:nvSpPr>
        <xdr:cNvPr id="424" name="テキスト ボックス 423"/>
        <xdr:cNvSpPr txBox="1"/>
      </xdr:nvSpPr>
      <xdr:spPr>
        <a:xfrm>
          <a:off x="6737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72098</xdr:rowOff>
    </xdr:from>
    <xdr:to>
      <xdr:col>15</xdr:col>
      <xdr:colOff>231775</xdr:colOff>
      <xdr:row>77</xdr:row>
      <xdr:rowOff>2248</xdr:rowOff>
    </xdr:to>
    <xdr:sp macro="" textlink="">
      <xdr:nvSpPr>
        <xdr:cNvPr id="430" name="円/楕円 429"/>
        <xdr:cNvSpPr/>
      </xdr:nvSpPr>
      <xdr:spPr>
        <a:xfrm>
          <a:off x="10426700" y="131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94975</xdr:rowOff>
    </xdr:from>
    <xdr:ext cx="534377" cy="259045"/>
    <xdr:sp macro="" textlink="">
      <xdr:nvSpPr>
        <xdr:cNvPr id="431" name="商工費該当値テキスト"/>
        <xdr:cNvSpPr txBox="1"/>
      </xdr:nvSpPr>
      <xdr:spPr>
        <a:xfrm>
          <a:off x="10528300" y="1295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2901</xdr:rowOff>
    </xdr:from>
    <xdr:to>
      <xdr:col>14</xdr:col>
      <xdr:colOff>79375</xdr:colOff>
      <xdr:row>76</xdr:row>
      <xdr:rowOff>104501</xdr:rowOff>
    </xdr:to>
    <xdr:sp macro="" textlink="">
      <xdr:nvSpPr>
        <xdr:cNvPr id="432" name="円/楕円 431"/>
        <xdr:cNvSpPr/>
      </xdr:nvSpPr>
      <xdr:spPr>
        <a:xfrm>
          <a:off x="9588500" y="130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121028</xdr:rowOff>
    </xdr:from>
    <xdr:ext cx="534377" cy="259045"/>
    <xdr:sp macro="" textlink="">
      <xdr:nvSpPr>
        <xdr:cNvPr id="433" name="テキスト ボックス 432"/>
        <xdr:cNvSpPr txBox="1"/>
      </xdr:nvSpPr>
      <xdr:spPr>
        <a:xfrm>
          <a:off x="9372111" y="1280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18,762</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160224</xdr:rowOff>
    </xdr:from>
    <xdr:to>
      <xdr:col>12</xdr:col>
      <xdr:colOff>561975</xdr:colOff>
      <xdr:row>75</xdr:row>
      <xdr:rowOff>90374</xdr:rowOff>
    </xdr:to>
    <xdr:sp macro="" textlink="">
      <xdr:nvSpPr>
        <xdr:cNvPr id="434" name="円/楕円 433"/>
        <xdr:cNvSpPr/>
      </xdr:nvSpPr>
      <xdr:spPr>
        <a:xfrm>
          <a:off x="8699500" y="128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106901</xdr:rowOff>
    </xdr:from>
    <xdr:ext cx="534377" cy="259045"/>
    <xdr:sp macro="" textlink="">
      <xdr:nvSpPr>
        <xdr:cNvPr id="435" name="テキスト ボックス 434"/>
        <xdr:cNvSpPr txBox="1"/>
      </xdr:nvSpPr>
      <xdr:spPr>
        <a:xfrm>
          <a:off x="8483111" y="1262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99805</xdr:rowOff>
    </xdr:from>
    <xdr:to>
      <xdr:col>11</xdr:col>
      <xdr:colOff>358775</xdr:colOff>
      <xdr:row>77</xdr:row>
      <xdr:rowOff>29955</xdr:rowOff>
    </xdr:to>
    <xdr:sp macro="" textlink="">
      <xdr:nvSpPr>
        <xdr:cNvPr id="436" name="円/楕円 435"/>
        <xdr:cNvSpPr/>
      </xdr:nvSpPr>
      <xdr:spPr>
        <a:xfrm>
          <a:off x="7810500" y="1313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46481</xdr:rowOff>
    </xdr:from>
    <xdr:ext cx="534377" cy="259045"/>
    <xdr:sp macro="" textlink="">
      <xdr:nvSpPr>
        <xdr:cNvPr id="437" name="テキスト ボックス 436"/>
        <xdr:cNvSpPr txBox="1"/>
      </xdr:nvSpPr>
      <xdr:spPr>
        <a:xfrm>
          <a:off x="7594111" y="1290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28115</xdr:rowOff>
    </xdr:from>
    <xdr:to>
      <xdr:col>10</xdr:col>
      <xdr:colOff>155575</xdr:colOff>
      <xdr:row>76</xdr:row>
      <xdr:rowOff>129715</xdr:rowOff>
    </xdr:to>
    <xdr:sp macro="" textlink="">
      <xdr:nvSpPr>
        <xdr:cNvPr id="438" name="円/楕円 437"/>
        <xdr:cNvSpPr/>
      </xdr:nvSpPr>
      <xdr:spPr>
        <a:xfrm>
          <a:off x="6921500" y="130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146242</xdr:rowOff>
    </xdr:from>
    <xdr:ext cx="534377" cy="259045"/>
    <xdr:sp macro="" textlink="">
      <xdr:nvSpPr>
        <xdr:cNvPr id="439" name="テキスト ボックス 438"/>
        <xdr:cNvSpPr txBox="1"/>
      </xdr:nvSpPr>
      <xdr:spPr>
        <a:xfrm>
          <a:off x="6705111" y="1283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97318</xdr:rowOff>
    </xdr:from>
    <xdr:to>
      <xdr:col>15</xdr:col>
      <xdr:colOff>180975</xdr:colOff>
      <xdr:row>97</xdr:row>
      <xdr:rowOff>114424</xdr:rowOff>
    </xdr:to>
    <xdr:cxnSp macro="">
      <xdr:nvCxnSpPr>
        <xdr:cNvPr id="468" name="直線コネクタ 467"/>
        <xdr:cNvCxnSpPr/>
      </xdr:nvCxnSpPr>
      <xdr:spPr>
        <a:xfrm>
          <a:off x="9639300" y="16727968"/>
          <a:ext cx="8382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97318</xdr:rowOff>
    </xdr:from>
    <xdr:to>
      <xdr:col>14</xdr:col>
      <xdr:colOff>28575</xdr:colOff>
      <xdr:row>97</xdr:row>
      <xdr:rowOff>146802</xdr:rowOff>
    </xdr:to>
    <xdr:cxnSp macro="">
      <xdr:nvCxnSpPr>
        <xdr:cNvPr id="471" name="直線コネクタ 470"/>
        <xdr:cNvCxnSpPr/>
      </xdr:nvCxnSpPr>
      <xdr:spPr>
        <a:xfrm flipV="1">
          <a:off x="8750300" y="16727968"/>
          <a:ext cx="889000" cy="4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113818</xdr:rowOff>
    </xdr:from>
    <xdr:to>
      <xdr:col>14</xdr:col>
      <xdr:colOff>79375</xdr:colOff>
      <xdr:row>97</xdr:row>
      <xdr:rowOff>43968</xdr:rowOff>
    </xdr:to>
    <xdr:sp macro="" textlink="">
      <xdr:nvSpPr>
        <xdr:cNvPr id="472" name="フローチャート : 判断 471"/>
        <xdr:cNvSpPr/>
      </xdr:nvSpPr>
      <xdr:spPr>
        <a:xfrm>
          <a:off x="95885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60495</xdr:rowOff>
    </xdr:from>
    <xdr:ext cx="534377" cy="259045"/>
    <xdr:sp macro="" textlink="">
      <xdr:nvSpPr>
        <xdr:cNvPr id="473" name="テキスト ボックス 472"/>
        <xdr:cNvSpPr txBox="1"/>
      </xdr:nvSpPr>
      <xdr:spPr>
        <a:xfrm>
          <a:off x="9372111" y="1634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140568</xdr:rowOff>
    </xdr:from>
    <xdr:to>
      <xdr:col>12</xdr:col>
      <xdr:colOff>511175</xdr:colOff>
      <xdr:row>97</xdr:row>
      <xdr:rowOff>146802</xdr:rowOff>
    </xdr:to>
    <xdr:cxnSp macro="">
      <xdr:nvCxnSpPr>
        <xdr:cNvPr id="474" name="直線コネクタ 473"/>
        <xdr:cNvCxnSpPr/>
      </xdr:nvCxnSpPr>
      <xdr:spPr>
        <a:xfrm>
          <a:off x="7861300" y="16771218"/>
          <a:ext cx="889000" cy="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140568</xdr:rowOff>
    </xdr:from>
    <xdr:to>
      <xdr:col>11</xdr:col>
      <xdr:colOff>307975</xdr:colOff>
      <xdr:row>98</xdr:row>
      <xdr:rowOff>5024</xdr:rowOff>
    </xdr:to>
    <xdr:cxnSp macro="">
      <xdr:nvCxnSpPr>
        <xdr:cNvPr id="477" name="直線コネクタ 476"/>
        <xdr:cNvCxnSpPr/>
      </xdr:nvCxnSpPr>
      <xdr:spPr>
        <a:xfrm flipV="1">
          <a:off x="6972300" y="16771218"/>
          <a:ext cx="889000" cy="3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63624</xdr:rowOff>
    </xdr:from>
    <xdr:to>
      <xdr:col>15</xdr:col>
      <xdr:colOff>231775</xdr:colOff>
      <xdr:row>97</xdr:row>
      <xdr:rowOff>165224</xdr:rowOff>
    </xdr:to>
    <xdr:sp macro="" textlink="">
      <xdr:nvSpPr>
        <xdr:cNvPr id="487" name="円/楕円 486"/>
        <xdr:cNvSpPr/>
      </xdr:nvSpPr>
      <xdr:spPr>
        <a:xfrm>
          <a:off x="10426700" y="166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42051</xdr:rowOff>
    </xdr:from>
    <xdr:ext cx="534377" cy="259045"/>
    <xdr:sp macro="" textlink="">
      <xdr:nvSpPr>
        <xdr:cNvPr id="488" name="土木費該当値テキスト"/>
        <xdr:cNvSpPr txBox="1"/>
      </xdr:nvSpPr>
      <xdr:spPr>
        <a:xfrm>
          <a:off x="10528300" y="166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35,817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46518</xdr:rowOff>
    </xdr:from>
    <xdr:to>
      <xdr:col>14</xdr:col>
      <xdr:colOff>79375</xdr:colOff>
      <xdr:row>97</xdr:row>
      <xdr:rowOff>148118</xdr:rowOff>
    </xdr:to>
    <xdr:sp macro="" textlink="">
      <xdr:nvSpPr>
        <xdr:cNvPr id="489" name="円/楕円 488"/>
        <xdr:cNvSpPr/>
      </xdr:nvSpPr>
      <xdr:spPr>
        <a:xfrm>
          <a:off x="9588500" y="1667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139245</xdr:rowOff>
    </xdr:from>
    <xdr:ext cx="534377" cy="259045"/>
    <xdr:sp macro="" textlink="">
      <xdr:nvSpPr>
        <xdr:cNvPr id="490" name="テキスト ボックス 489"/>
        <xdr:cNvSpPr txBox="1"/>
      </xdr:nvSpPr>
      <xdr:spPr>
        <a:xfrm>
          <a:off x="9372111" y="167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96002</xdr:rowOff>
    </xdr:from>
    <xdr:to>
      <xdr:col>12</xdr:col>
      <xdr:colOff>561975</xdr:colOff>
      <xdr:row>98</xdr:row>
      <xdr:rowOff>26152</xdr:rowOff>
    </xdr:to>
    <xdr:sp macro="" textlink="">
      <xdr:nvSpPr>
        <xdr:cNvPr id="491" name="円/楕円 490"/>
        <xdr:cNvSpPr/>
      </xdr:nvSpPr>
      <xdr:spPr>
        <a:xfrm>
          <a:off x="8699500" y="1672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17279</xdr:rowOff>
    </xdr:from>
    <xdr:ext cx="534377" cy="259045"/>
    <xdr:sp macro="" textlink="">
      <xdr:nvSpPr>
        <xdr:cNvPr id="492" name="テキスト ボックス 491"/>
        <xdr:cNvSpPr txBox="1"/>
      </xdr:nvSpPr>
      <xdr:spPr>
        <a:xfrm>
          <a:off x="8483111" y="1681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89768</xdr:rowOff>
    </xdr:from>
    <xdr:to>
      <xdr:col>11</xdr:col>
      <xdr:colOff>358775</xdr:colOff>
      <xdr:row>98</xdr:row>
      <xdr:rowOff>19918</xdr:rowOff>
    </xdr:to>
    <xdr:sp macro="" textlink="">
      <xdr:nvSpPr>
        <xdr:cNvPr id="493" name="円/楕円 492"/>
        <xdr:cNvSpPr/>
      </xdr:nvSpPr>
      <xdr:spPr>
        <a:xfrm>
          <a:off x="7810500" y="167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11045</xdr:rowOff>
    </xdr:from>
    <xdr:ext cx="534377" cy="259045"/>
    <xdr:sp macro="" textlink="">
      <xdr:nvSpPr>
        <xdr:cNvPr id="494" name="テキスト ボックス 493"/>
        <xdr:cNvSpPr txBox="1"/>
      </xdr:nvSpPr>
      <xdr:spPr>
        <a:xfrm>
          <a:off x="7594111" y="1681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125674</xdr:rowOff>
    </xdr:from>
    <xdr:to>
      <xdr:col>10</xdr:col>
      <xdr:colOff>155575</xdr:colOff>
      <xdr:row>98</xdr:row>
      <xdr:rowOff>55824</xdr:rowOff>
    </xdr:to>
    <xdr:sp macro="" textlink="">
      <xdr:nvSpPr>
        <xdr:cNvPr id="495" name="円/楕円 494"/>
        <xdr:cNvSpPr/>
      </xdr:nvSpPr>
      <xdr:spPr>
        <a:xfrm>
          <a:off x="6921500" y="167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46951</xdr:rowOff>
    </xdr:from>
    <xdr:ext cx="534377" cy="259045"/>
    <xdr:sp macro="" textlink="">
      <xdr:nvSpPr>
        <xdr:cNvPr id="496" name="テキスト ボックス 495"/>
        <xdr:cNvSpPr txBox="1"/>
      </xdr:nvSpPr>
      <xdr:spPr>
        <a:xfrm>
          <a:off x="6705111" y="1684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11094</xdr:rowOff>
    </xdr:from>
    <xdr:to>
      <xdr:col>23</xdr:col>
      <xdr:colOff>517525</xdr:colOff>
      <xdr:row>36</xdr:row>
      <xdr:rowOff>68929</xdr:rowOff>
    </xdr:to>
    <xdr:cxnSp macro="">
      <xdr:nvCxnSpPr>
        <xdr:cNvPr id="525" name="直線コネクタ 524"/>
        <xdr:cNvCxnSpPr/>
      </xdr:nvCxnSpPr>
      <xdr:spPr>
        <a:xfrm>
          <a:off x="15481300" y="6183294"/>
          <a:ext cx="8382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151587</xdr:rowOff>
    </xdr:from>
    <xdr:to>
      <xdr:col>22</xdr:col>
      <xdr:colOff>365125</xdr:colOff>
      <xdr:row>36</xdr:row>
      <xdr:rowOff>11094</xdr:rowOff>
    </xdr:to>
    <xdr:cxnSp macro="">
      <xdr:nvCxnSpPr>
        <xdr:cNvPr id="528" name="直線コネクタ 527"/>
        <xdr:cNvCxnSpPr/>
      </xdr:nvCxnSpPr>
      <xdr:spPr>
        <a:xfrm>
          <a:off x="14592300" y="6152337"/>
          <a:ext cx="889000" cy="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168777</xdr:rowOff>
    </xdr:from>
    <xdr:to>
      <xdr:col>22</xdr:col>
      <xdr:colOff>415925</xdr:colOff>
      <xdr:row>36</xdr:row>
      <xdr:rowOff>98927</xdr:rowOff>
    </xdr:to>
    <xdr:sp macro="" textlink="">
      <xdr:nvSpPr>
        <xdr:cNvPr id="529" name="フローチャート : 判断 528"/>
        <xdr:cNvSpPr/>
      </xdr:nvSpPr>
      <xdr:spPr>
        <a:xfrm>
          <a:off x="15430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90054</xdr:rowOff>
    </xdr:from>
    <xdr:ext cx="534377" cy="259045"/>
    <xdr:sp macro="" textlink="">
      <xdr:nvSpPr>
        <xdr:cNvPr id="530" name="テキスト ボックス 529"/>
        <xdr:cNvSpPr txBox="1"/>
      </xdr:nvSpPr>
      <xdr:spPr>
        <a:xfrm>
          <a:off x="15214111" y="62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151587</xdr:rowOff>
    </xdr:from>
    <xdr:to>
      <xdr:col>21</xdr:col>
      <xdr:colOff>161925</xdr:colOff>
      <xdr:row>36</xdr:row>
      <xdr:rowOff>113182</xdr:rowOff>
    </xdr:to>
    <xdr:cxnSp macro="">
      <xdr:nvCxnSpPr>
        <xdr:cNvPr id="531" name="直線コネクタ 530"/>
        <xdr:cNvCxnSpPr/>
      </xdr:nvCxnSpPr>
      <xdr:spPr>
        <a:xfrm flipV="1">
          <a:off x="13703300" y="6152337"/>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147585</xdr:rowOff>
    </xdr:from>
    <xdr:ext cx="534377" cy="259045"/>
    <xdr:sp macro="" textlink="">
      <xdr:nvSpPr>
        <xdr:cNvPr id="533" name="テキスト ボックス 532"/>
        <xdr:cNvSpPr txBox="1"/>
      </xdr:nvSpPr>
      <xdr:spPr>
        <a:xfrm>
          <a:off x="14325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113182</xdr:rowOff>
    </xdr:from>
    <xdr:to>
      <xdr:col>19</xdr:col>
      <xdr:colOff>644525</xdr:colOff>
      <xdr:row>36</xdr:row>
      <xdr:rowOff>145834</xdr:rowOff>
    </xdr:to>
    <xdr:cxnSp macro="">
      <xdr:nvCxnSpPr>
        <xdr:cNvPr id="534" name="直線コネクタ 533"/>
        <xdr:cNvCxnSpPr/>
      </xdr:nvCxnSpPr>
      <xdr:spPr>
        <a:xfrm flipV="1">
          <a:off x="12814300" y="6285382"/>
          <a:ext cx="8890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6" name="テキスト ボックス 535"/>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18129</xdr:rowOff>
    </xdr:from>
    <xdr:to>
      <xdr:col>23</xdr:col>
      <xdr:colOff>568325</xdr:colOff>
      <xdr:row>36</xdr:row>
      <xdr:rowOff>119729</xdr:rowOff>
    </xdr:to>
    <xdr:sp macro="" textlink="">
      <xdr:nvSpPr>
        <xdr:cNvPr id="544" name="円/楕円 543"/>
        <xdr:cNvSpPr/>
      </xdr:nvSpPr>
      <xdr:spPr>
        <a:xfrm>
          <a:off x="16268700" y="619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41006</xdr:rowOff>
    </xdr:from>
    <xdr:ext cx="534377" cy="259045"/>
    <xdr:sp macro="" textlink="">
      <xdr:nvSpPr>
        <xdr:cNvPr id="545" name="消防費該当値テキスト"/>
        <xdr:cNvSpPr txBox="1"/>
      </xdr:nvSpPr>
      <xdr:spPr>
        <a:xfrm>
          <a:off x="16370300" y="604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25,715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131744</xdr:rowOff>
    </xdr:from>
    <xdr:to>
      <xdr:col>22</xdr:col>
      <xdr:colOff>415925</xdr:colOff>
      <xdr:row>36</xdr:row>
      <xdr:rowOff>61894</xdr:rowOff>
    </xdr:to>
    <xdr:sp macro="" textlink="">
      <xdr:nvSpPr>
        <xdr:cNvPr id="546" name="円/楕円 545"/>
        <xdr:cNvSpPr/>
      </xdr:nvSpPr>
      <xdr:spPr>
        <a:xfrm>
          <a:off x="15430500" y="61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78421</xdr:rowOff>
    </xdr:from>
    <xdr:ext cx="534377" cy="259045"/>
    <xdr:sp macro="" textlink="">
      <xdr:nvSpPr>
        <xdr:cNvPr id="547" name="テキスト ボックス 546"/>
        <xdr:cNvSpPr txBox="1"/>
      </xdr:nvSpPr>
      <xdr:spPr>
        <a:xfrm>
          <a:off x="15214111" y="590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100787</xdr:rowOff>
    </xdr:from>
    <xdr:to>
      <xdr:col>21</xdr:col>
      <xdr:colOff>212725</xdr:colOff>
      <xdr:row>36</xdr:row>
      <xdr:rowOff>30937</xdr:rowOff>
    </xdr:to>
    <xdr:sp macro="" textlink="">
      <xdr:nvSpPr>
        <xdr:cNvPr id="548" name="円/楕円 547"/>
        <xdr:cNvSpPr/>
      </xdr:nvSpPr>
      <xdr:spPr>
        <a:xfrm>
          <a:off x="14541500" y="610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47464</xdr:rowOff>
    </xdr:from>
    <xdr:ext cx="534377" cy="259045"/>
    <xdr:sp macro="" textlink="">
      <xdr:nvSpPr>
        <xdr:cNvPr id="549" name="テキスト ボックス 548"/>
        <xdr:cNvSpPr txBox="1"/>
      </xdr:nvSpPr>
      <xdr:spPr>
        <a:xfrm>
          <a:off x="14325111" y="587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62382</xdr:rowOff>
    </xdr:from>
    <xdr:to>
      <xdr:col>20</xdr:col>
      <xdr:colOff>9525</xdr:colOff>
      <xdr:row>36</xdr:row>
      <xdr:rowOff>163982</xdr:rowOff>
    </xdr:to>
    <xdr:sp macro="" textlink="">
      <xdr:nvSpPr>
        <xdr:cNvPr id="550" name="円/楕円 549"/>
        <xdr:cNvSpPr/>
      </xdr:nvSpPr>
      <xdr:spPr>
        <a:xfrm>
          <a:off x="13652500" y="62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9059</xdr:rowOff>
    </xdr:from>
    <xdr:ext cx="534377" cy="259045"/>
    <xdr:sp macro="" textlink="">
      <xdr:nvSpPr>
        <xdr:cNvPr id="551" name="テキスト ボックス 550"/>
        <xdr:cNvSpPr txBox="1"/>
      </xdr:nvSpPr>
      <xdr:spPr>
        <a:xfrm>
          <a:off x="13436111" y="600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95034</xdr:rowOff>
    </xdr:from>
    <xdr:to>
      <xdr:col>18</xdr:col>
      <xdr:colOff>492125</xdr:colOff>
      <xdr:row>37</xdr:row>
      <xdr:rowOff>25184</xdr:rowOff>
    </xdr:to>
    <xdr:sp macro="" textlink="">
      <xdr:nvSpPr>
        <xdr:cNvPr id="552" name="円/楕円 551"/>
        <xdr:cNvSpPr/>
      </xdr:nvSpPr>
      <xdr:spPr>
        <a:xfrm>
          <a:off x="12763500" y="62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16311</xdr:rowOff>
    </xdr:from>
    <xdr:ext cx="534377" cy="259045"/>
    <xdr:sp macro="" textlink="">
      <xdr:nvSpPr>
        <xdr:cNvPr id="553" name="テキスト ボックス 552"/>
        <xdr:cNvSpPr txBox="1"/>
      </xdr:nvSpPr>
      <xdr:spPr>
        <a:xfrm>
          <a:off x="12547111" y="635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14872</xdr:rowOff>
    </xdr:from>
    <xdr:to>
      <xdr:col>23</xdr:col>
      <xdr:colOff>517525</xdr:colOff>
      <xdr:row>58</xdr:row>
      <xdr:rowOff>67272</xdr:rowOff>
    </xdr:to>
    <xdr:cxnSp macro="">
      <xdr:nvCxnSpPr>
        <xdr:cNvPr id="583" name="直線コネクタ 582"/>
        <xdr:cNvCxnSpPr/>
      </xdr:nvCxnSpPr>
      <xdr:spPr>
        <a:xfrm>
          <a:off x="15481300" y="9958972"/>
          <a:ext cx="838200" cy="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141389</xdr:rowOff>
    </xdr:from>
    <xdr:to>
      <xdr:col>22</xdr:col>
      <xdr:colOff>365125</xdr:colOff>
      <xdr:row>58</xdr:row>
      <xdr:rowOff>14872</xdr:rowOff>
    </xdr:to>
    <xdr:cxnSp macro="">
      <xdr:nvCxnSpPr>
        <xdr:cNvPr id="586" name="直線コネクタ 585"/>
        <xdr:cNvCxnSpPr/>
      </xdr:nvCxnSpPr>
      <xdr:spPr>
        <a:xfrm>
          <a:off x="14592300" y="9914039"/>
          <a:ext cx="889000" cy="4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87" name="フローチャート : 判断 586"/>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80116</xdr:rowOff>
    </xdr:from>
    <xdr:ext cx="534377" cy="259045"/>
    <xdr:sp macro="" textlink="">
      <xdr:nvSpPr>
        <xdr:cNvPr id="588" name="テキスト ボックス 587"/>
        <xdr:cNvSpPr txBox="1"/>
      </xdr:nvSpPr>
      <xdr:spPr>
        <a:xfrm>
          <a:off x="15214111" y="9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141389</xdr:rowOff>
    </xdr:from>
    <xdr:to>
      <xdr:col>21</xdr:col>
      <xdr:colOff>161925</xdr:colOff>
      <xdr:row>58</xdr:row>
      <xdr:rowOff>53924</xdr:rowOff>
    </xdr:to>
    <xdr:cxnSp macro="">
      <xdr:nvCxnSpPr>
        <xdr:cNvPr id="589" name="直線コネクタ 588"/>
        <xdr:cNvCxnSpPr/>
      </xdr:nvCxnSpPr>
      <xdr:spPr>
        <a:xfrm flipV="1">
          <a:off x="13703300" y="9914039"/>
          <a:ext cx="889000" cy="8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34734</xdr:rowOff>
    </xdr:from>
    <xdr:to>
      <xdr:col>19</xdr:col>
      <xdr:colOff>644525</xdr:colOff>
      <xdr:row>58</xdr:row>
      <xdr:rowOff>53924</xdr:rowOff>
    </xdr:to>
    <xdr:cxnSp macro="">
      <xdr:nvCxnSpPr>
        <xdr:cNvPr id="592" name="直線コネクタ 591"/>
        <xdr:cNvCxnSpPr/>
      </xdr:nvCxnSpPr>
      <xdr:spPr>
        <a:xfrm>
          <a:off x="12814300" y="9978834"/>
          <a:ext cx="889000" cy="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16472</xdr:rowOff>
    </xdr:from>
    <xdr:to>
      <xdr:col>23</xdr:col>
      <xdr:colOff>568325</xdr:colOff>
      <xdr:row>58</xdr:row>
      <xdr:rowOff>118072</xdr:rowOff>
    </xdr:to>
    <xdr:sp macro="" textlink="">
      <xdr:nvSpPr>
        <xdr:cNvPr id="602" name="円/楕円 601"/>
        <xdr:cNvSpPr/>
      </xdr:nvSpPr>
      <xdr:spPr>
        <a:xfrm>
          <a:off x="16268700" y="99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166349</xdr:rowOff>
    </xdr:from>
    <xdr:ext cx="534377" cy="259045"/>
    <xdr:sp macro="" textlink="">
      <xdr:nvSpPr>
        <xdr:cNvPr id="603" name="教育費該当値テキスト"/>
        <xdr:cNvSpPr txBox="1"/>
      </xdr:nvSpPr>
      <xdr:spPr>
        <a:xfrm>
          <a:off x="16370300" y="99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41,703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135522</xdr:rowOff>
    </xdr:from>
    <xdr:to>
      <xdr:col>22</xdr:col>
      <xdr:colOff>415925</xdr:colOff>
      <xdr:row>58</xdr:row>
      <xdr:rowOff>65672</xdr:rowOff>
    </xdr:to>
    <xdr:sp macro="" textlink="">
      <xdr:nvSpPr>
        <xdr:cNvPr id="604" name="円/楕円 603"/>
        <xdr:cNvSpPr/>
      </xdr:nvSpPr>
      <xdr:spPr>
        <a:xfrm>
          <a:off x="15430500" y="99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56799</xdr:rowOff>
    </xdr:from>
    <xdr:ext cx="534377" cy="259045"/>
    <xdr:sp macro="" textlink="">
      <xdr:nvSpPr>
        <xdr:cNvPr id="605" name="テキスト ボックス 604"/>
        <xdr:cNvSpPr txBox="1"/>
      </xdr:nvSpPr>
      <xdr:spPr>
        <a:xfrm>
          <a:off x="15214111" y="1000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90589</xdr:rowOff>
    </xdr:from>
    <xdr:to>
      <xdr:col>21</xdr:col>
      <xdr:colOff>212725</xdr:colOff>
      <xdr:row>58</xdr:row>
      <xdr:rowOff>20739</xdr:rowOff>
    </xdr:to>
    <xdr:sp macro="" textlink="">
      <xdr:nvSpPr>
        <xdr:cNvPr id="606" name="円/楕円 605"/>
        <xdr:cNvSpPr/>
      </xdr:nvSpPr>
      <xdr:spPr>
        <a:xfrm>
          <a:off x="14541500" y="98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11866</xdr:rowOff>
    </xdr:from>
    <xdr:ext cx="534377" cy="259045"/>
    <xdr:sp macro="" textlink="">
      <xdr:nvSpPr>
        <xdr:cNvPr id="607" name="テキスト ボックス 606"/>
        <xdr:cNvSpPr txBox="1"/>
      </xdr:nvSpPr>
      <xdr:spPr>
        <a:xfrm>
          <a:off x="14325111" y="995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3124</xdr:rowOff>
    </xdr:from>
    <xdr:to>
      <xdr:col>20</xdr:col>
      <xdr:colOff>9525</xdr:colOff>
      <xdr:row>58</xdr:row>
      <xdr:rowOff>104724</xdr:rowOff>
    </xdr:to>
    <xdr:sp macro="" textlink="">
      <xdr:nvSpPr>
        <xdr:cNvPr id="608" name="円/楕円 607"/>
        <xdr:cNvSpPr/>
      </xdr:nvSpPr>
      <xdr:spPr>
        <a:xfrm>
          <a:off x="13652500" y="99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95851</xdr:rowOff>
    </xdr:from>
    <xdr:ext cx="534377" cy="259045"/>
    <xdr:sp macro="" textlink="">
      <xdr:nvSpPr>
        <xdr:cNvPr id="609" name="テキスト ボックス 608"/>
        <xdr:cNvSpPr txBox="1"/>
      </xdr:nvSpPr>
      <xdr:spPr>
        <a:xfrm>
          <a:off x="13436111" y="100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155384</xdr:rowOff>
    </xdr:from>
    <xdr:to>
      <xdr:col>18</xdr:col>
      <xdr:colOff>492125</xdr:colOff>
      <xdr:row>58</xdr:row>
      <xdr:rowOff>85534</xdr:rowOff>
    </xdr:to>
    <xdr:sp macro="" textlink="">
      <xdr:nvSpPr>
        <xdr:cNvPr id="610" name="円/楕円 609"/>
        <xdr:cNvSpPr/>
      </xdr:nvSpPr>
      <xdr:spPr>
        <a:xfrm>
          <a:off x="12763500" y="99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76661</xdr:rowOff>
    </xdr:from>
    <xdr:ext cx="534377" cy="259045"/>
    <xdr:sp macro="" textlink="">
      <xdr:nvSpPr>
        <xdr:cNvPr id="611" name="テキスト ボックス 610"/>
        <xdr:cNvSpPr txBox="1"/>
      </xdr:nvSpPr>
      <xdr:spPr>
        <a:xfrm>
          <a:off x="12547111" y="100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162544</xdr:rowOff>
    </xdr:from>
    <xdr:to>
      <xdr:col>23</xdr:col>
      <xdr:colOff>517525</xdr:colOff>
      <xdr:row>79</xdr:row>
      <xdr:rowOff>67135</xdr:rowOff>
    </xdr:to>
    <xdr:cxnSp macro="">
      <xdr:nvCxnSpPr>
        <xdr:cNvPr id="642" name="直線コネクタ 641"/>
        <xdr:cNvCxnSpPr/>
      </xdr:nvCxnSpPr>
      <xdr:spPr>
        <a:xfrm>
          <a:off x="15481300" y="13535644"/>
          <a:ext cx="838200" cy="7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162544</xdr:rowOff>
    </xdr:from>
    <xdr:to>
      <xdr:col>22</xdr:col>
      <xdr:colOff>365125</xdr:colOff>
      <xdr:row>79</xdr:row>
      <xdr:rowOff>84967</xdr:rowOff>
    </xdr:to>
    <xdr:cxnSp macro="">
      <xdr:nvCxnSpPr>
        <xdr:cNvPr id="645" name="直線コネクタ 644"/>
        <xdr:cNvCxnSpPr/>
      </xdr:nvCxnSpPr>
      <xdr:spPr>
        <a:xfrm flipV="1">
          <a:off x="14592300" y="13535644"/>
          <a:ext cx="889000" cy="9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166836</xdr:rowOff>
    </xdr:from>
    <xdr:to>
      <xdr:col>22</xdr:col>
      <xdr:colOff>415925</xdr:colOff>
      <xdr:row>79</xdr:row>
      <xdr:rowOff>96986</xdr:rowOff>
    </xdr:to>
    <xdr:sp macro="" textlink="">
      <xdr:nvSpPr>
        <xdr:cNvPr id="646" name="フローチャート : 判断 645"/>
        <xdr:cNvSpPr/>
      </xdr:nvSpPr>
      <xdr:spPr>
        <a:xfrm>
          <a:off x="15430500" y="1353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88113</xdr:rowOff>
    </xdr:from>
    <xdr:ext cx="469744" cy="259045"/>
    <xdr:sp macro="" textlink="">
      <xdr:nvSpPr>
        <xdr:cNvPr id="647" name="テキスト ボックス 646"/>
        <xdr:cNvSpPr txBox="1"/>
      </xdr:nvSpPr>
      <xdr:spPr>
        <a:xfrm>
          <a:off x="15246427" y="1363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34593</xdr:rowOff>
    </xdr:from>
    <xdr:to>
      <xdr:col>21</xdr:col>
      <xdr:colOff>161925</xdr:colOff>
      <xdr:row>79</xdr:row>
      <xdr:rowOff>84967</xdr:rowOff>
    </xdr:to>
    <xdr:cxnSp macro="">
      <xdr:nvCxnSpPr>
        <xdr:cNvPr id="648" name="直線コネクタ 647"/>
        <xdr:cNvCxnSpPr/>
      </xdr:nvCxnSpPr>
      <xdr:spPr>
        <a:xfrm>
          <a:off x="13703300" y="13579143"/>
          <a:ext cx="889000" cy="5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14852</xdr:rowOff>
    </xdr:from>
    <xdr:to>
      <xdr:col>19</xdr:col>
      <xdr:colOff>644525</xdr:colOff>
      <xdr:row>79</xdr:row>
      <xdr:rowOff>34593</xdr:rowOff>
    </xdr:to>
    <xdr:cxnSp macro="">
      <xdr:nvCxnSpPr>
        <xdr:cNvPr id="651" name="直線コネクタ 650"/>
        <xdr:cNvCxnSpPr/>
      </xdr:nvCxnSpPr>
      <xdr:spPr>
        <a:xfrm>
          <a:off x="12814300" y="13387952"/>
          <a:ext cx="889000" cy="19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86219</xdr:rowOff>
    </xdr:from>
    <xdr:ext cx="469744" cy="259045"/>
    <xdr:sp macro="" textlink="">
      <xdr:nvSpPr>
        <xdr:cNvPr id="653" name="テキスト ボックス 652"/>
        <xdr:cNvSpPr txBox="1"/>
      </xdr:nvSpPr>
      <xdr:spPr>
        <a:xfrm>
          <a:off x="13468427" y="136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62771</xdr:rowOff>
    </xdr:from>
    <xdr:ext cx="534377" cy="259045"/>
    <xdr:sp macro="" textlink="">
      <xdr:nvSpPr>
        <xdr:cNvPr id="655" name="テキスト ボックス 654"/>
        <xdr:cNvSpPr txBox="1"/>
      </xdr:nvSpPr>
      <xdr:spPr>
        <a:xfrm>
          <a:off x="12547111" y="1343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16335</xdr:rowOff>
    </xdr:from>
    <xdr:to>
      <xdr:col>23</xdr:col>
      <xdr:colOff>568325</xdr:colOff>
      <xdr:row>79</xdr:row>
      <xdr:rowOff>117935</xdr:rowOff>
    </xdr:to>
    <xdr:sp macro="" textlink="">
      <xdr:nvSpPr>
        <xdr:cNvPr id="661" name="円/楕円 660"/>
        <xdr:cNvSpPr/>
      </xdr:nvSpPr>
      <xdr:spPr>
        <a:xfrm>
          <a:off x="16268700" y="135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154259</xdr:rowOff>
    </xdr:from>
    <xdr:ext cx="469744" cy="259045"/>
    <xdr:sp macro="" textlink="">
      <xdr:nvSpPr>
        <xdr:cNvPr id="662" name="災害復旧費該当値テキスト"/>
        <xdr:cNvSpPr txBox="1"/>
      </xdr:nvSpPr>
      <xdr:spPr>
        <a:xfrm>
          <a:off x="16370300" y="1352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111744</xdr:rowOff>
    </xdr:from>
    <xdr:to>
      <xdr:col>22</xdr:col>
      <xdr:colOff>415925</xdr:colOff>
      <xdr:row>79</xdr:row>
      <xdr:rowOff>41894</xdr:rowOff>
    </xdr:to>
    <xdr:sp macro="" textlink="">
      <xdr:nvSpPr>
        <xdr:cNvPr id="663" name="円/楕円 662"/>
        <xdr:cNvSpPr/>
      </xdr:nvSpPr>
      <xdr:spPr>
        <a:xfrm>
          <a:off x="15430500" y="1348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58421</xdr:rowOff>
    </xdr:from>
    <xdr:ext cx="469744" cy="259045"/>
    <xdr:sp macro="" textlink="">
      <xdr:nvSpPr>
        <xdr:cNvPr id="664" name="テキスト ボックス 663"/>
        <xdr:cNvSpPr txBox="1"/>
      </xdr:nvSpPr>
      <xdr:spPr>
        <a:xfrm>
          <a:off x="15246427" y="1326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34167</xdr:rowOff>
    </xdr:from>
    <xdr:to>
      <xdr:col>21</xdr:col>
      <xdr:colOff>212725</xdr:colOff>
      <xdr:row>79</xdr:row>
      <xdr:rowOff>135767</xdr:rowOff>
    </xdr:to>
    <xdr:sp macro="" textlink="">
      <xdr:nvSpPr>
        <xdr:cNvPr id="665" name="円/楕円 664"/>
        <xdr:cNvSpPr/>
      </xdr:nvSpPr>
      <xdr:spPr>
        <a:xfrm>
          <a:off x="14541500" y="1357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126894</xdr:rowOff>
    </xdr:from>
    <xdr:ext cx="378565" cy="259045"/>
    <xdr:sp macro="" textlink="">
      <xdr:nvSpPr>
        <xdr:cNvPr id="666" name="テキスト ボックス 665"/>
        <xdr:cNvSpPr txBox="1"/>
      </xdr:nvSpPr>
      <xdr:spPr>
        <a:xfrm>
          <a:off x="14403017" y="1367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155243</xdr:rowOff>
    </xdr:from>
    <xdr:to>
      <xdr:col>20</xdr:col>
      <xdr:colOff>9525</xdr:colOff>
      <xdr:row>79</xdr:row>
      <xdr:rowOff>85393</xdr:rowOff>
    </xdr:to>
    <xdr:sp macro="" textlink="">
      <xdr:nvSpPr>
        <xdr:cNvPr id="667" name="円/楕円 666"/>
        <xdr:cNvSpPr/>
      </xdr:nvSpPr>
      <xdr:spPr>
        <a:xfrm>
          <a:off x="13652500" y="135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101920</xdr:rowOff>
    </xdr:from>
    <xdr:ext cx="469744" cy="259045"/>
    <xdr:sp macro="" textlink="">
      <xdr:nvSpPr>
        <xdr:cNvPr id="668" name="テキスト ボックス 667"/>
        <xdr:cNvSpPr txBox="1"/>
      </xdr:nvSpPr>
      <xdr:spPr>
        <a:xfrm>
          <a:off x="13468427" y="133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135502</xdr:rowOff>
    </xdr:from>
    <xdr:to>
      <xdr:col>18</xdr:col>
      <xdr:colOff>492125</xdr:colOff>
      <xdr:row>78</xdr:row>
      <xdr:rowOff>65652</xdr:rowOff>
    </xdr:to>
    <xdr:sp macro="" textlink="">
      <xdr:nvSpPr>
        <xdr:cNvPr id="669" name="円/楕円 668"/>
        <xdr:cNvSpPr/>
      </xdr:nvSpPr>
      <xdr:spPr>
        <a:xfrm>
          <a:off x="12763500" y="133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82179</xdr:rowOff>
    </xdr:from>
    <xdr:ext cx="534377" cy="259045"/>
    <xdr:sp macro="" textlink="">
      <xdr:nvSpPr>
        <xdr:cNvPr id="670" name="テキスト ボックス 669"/>
        <xdr:cNvSpPr txBox="1"/>
      </xdr:nvSpPr>
      <xdr:spPr>
        <a:xfrm>
          <a:off x="12547111" y="131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119095</xdr:rowOff>
    </xdr:from>
    <xdr:to>
      <xdr:col>23</xdr:col>
      <xdr:colOff>517525</xdr:colOff>
      <xdr:row>95</xdr:row>
      <xdr:rowOff>150284</xdr:rowOff>
    </xdr:to>
    <xdr:cxnSp macro="">
      <xdr:nvCxnSpPr>
        <xdr:cNvPr id="699" name="直線コネクタ 698"/>
        <xdr:cNvCxnSpPr/>
      </xdr:nvCxnSpPr>
      <xdr:spPr>
        <a:xfrm>
          <a:off x="15481300" y="16406845"/>
          <a:ext cx="838200" cy="3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102058</xdr:rowOff>
    </xdr:from>
    <xdr:ext cx="534377" cy="259045"/>
    <xdr:sp macro="" textlink="">
      <xdr:nvSpPr>
        <xdr:cNvPr id="700" name="公債費平均値テキスト"/>
        <xdr:cNvSpPr txBox="1"/>
      </xdr:nvSpPr>
      <xdr:spPr>
        <a:xfrm>
          <a:off x="16370300" y="1656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88105</xdr:rowOff>
    </xdr:from>
    <xdr:to>
      <xdr:col>22</xdr:col>
      <xdr:colOff>365125</xdr:colOff>
      <xdr:row>95</xdr:row>
      <xdr:rowOff>119095</xdr:rowOff>
    </xdr:to>
    <xdr:cxnSp macro="">
      <xdr:nvCxnSpPr>
        <xdr:cNvPr id="702" name="直線コネクタ 701"/>
        <xdr:cNvCxnSpPr/>
      </xdr:nvCxnSpPr>
      <xdr:spPr>
        <a:xfrm>
          <a:off x="14592300" y="16375855"/>
          <a:ext cx="889000" cy="3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114647</xdr:rowOff>
    </xdr:from>
    <xdr:to>
      <xdr:col>22</xdr:col>
      <xdr:colOff>415925</xdr:colOff>
      <xdr:row>97</xdr:row>
      <xdr:rowOff>44797</xdr:rowOff>
    </xdr:to>
    <xdr:sp macro="" textlink="">
      <xdr:nvSpPr>
        <xdr:cNvPr id="703" name="フローチャート : 判断 702"/>
        <xdr:cNvSpPr/>
      </xdr:nvSpPr>
      <xdr:spPr>
        <a:xfrm>
          <a:off x="15430500" y="1657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35924</xdr:rowOff>
    </xdr:from>
    <xdr:ext cx="534377" cy="259045"/>
    <xdr:sp macro="" textlink="">
      <xdr:nvSpPr>
        <xdr:cNvPr id="704" name="テキスト ボックス 703"/>
        <xdr:cNvSpPr txBox="1"/>
      </xdr:nvSpPr>
      <xdr:spPr>
        <a:xfrm>
          <a:off x="15214111" y="1666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78504</xdr:rowOff>
    </xdr:from>
    <xdr:to>
      <xdr:col>21</xdr:col>
      <xdr:colOff>161925</xdr:colOff>
      <xdr:row>95</xdr:row>
      <xdr:rowOff>88105</xdr:rowOff>
    </xdr:to>
    <xdr:cxnSp macro="">
      <xdr:nvCxnSpPr>
        <xdr:cNvPr id="705" name="直線コネクタ 704"/>
        <xdr:cNvCxnSpPr/>
      </xdr:nvCxnSpPr>
      <xdr:spPr>
        <a:xfrm>
          <a:off x="13703300" y="1636625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707" name="テキスト ボックス 706"/>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50363</xdr:rowOff>
    </xdr:from>
    <xdr:to>
      <xdr:col>19</xdr:col>
      <xdr:colOff>644525</xdr:colOff>
      <xdr:row>95</xdr:row>
      <xdr:rowOff>78504</xdr:rowOff>
    </xdr:to>
    <xdr:cxnSp macro="">
      <xdr:nvCxnSpPr>
        <xdr:cNvPr id="708" name="直線コネクタ 707"/>
        <xdr:cNvCxnSpPr/>
      </xdr:nvCxnSpPr>
      <xdr:spPr>
        <a:xfrm>
          <a:off x="12814300" y="16338113"/>
          <a:ext cx="889000" cy="2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710" name="テキスト ボックス 709"/>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12" name="テキスト ボックス 711"/>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99484</xdr:rowOff>
    </xdr:from>
    <xdr:to>
      <xdr:col>23</xdr:col>
      <xdr:colOff>568325</xdr:colOff>
      <xdr:row>96</xdr:row>
      <xdr:rowOff>29634</xdr:rowOff>
    </xdr:to>
    <xdr:sp macro="" textlink="">
      <xdr:nvSpPr>
        <xdr:cNvPr id="718" name="円/楕円 717"/>
        <xdr:cNvSpPr/>
      </xdr:nvSpPr>
      <xdr:spPr>
        <a:xfrm>
          <a:off x="16268700" y="1638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122361</xdr:rowOff>
    </xdr:from>
    <xdr:ext cx="534377" cy="259045"/>
    <xdr:sp macro="" textlink="">
      <xdr:nvSpPr>
        <xdr:cNvPr id="719" name="公債費該当値テキスト"/>
        <xdr:cNvSpPr txBox="1"/>
      </xdr:nvSpPr>
      <xdr:spPr>
        <a:xfrm>
          <a:off x="16370300" y="162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76,111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68295</xdr:rowOff>
    </xdr:from>
    <xdr:to>
      <xdr:col>22</xdr:col>
      <xdr:colOff>415925</xdr:colOff>
      <xdr:row>95</xdr:row>
      <xdr:rowOff>169895</xdr:rowOff>
    </xdr:to>
    <xdr:sp macro="" textlink="">
      <xdr:nvSpPr>
        <xdr:cNvPr id="720" name="円/楕円 719"/>
        <xdr:cNvSpPr/>
      </xdr:nvSpPr>
      <xdr:spPr>
        <a:xfrm>
          <a:off x="15430500" y="163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14972</xdr:rowOff>
    </xdr:from>
    <xdr:ext cx="534377" cy="259045"/>
    <xdr:sp macro="" textlink="">
      <xdr:nvSpPr>
        <xdr:cNvPr id="721" name="テキスト ボックス 720"/>
        <xdr:cNvSpPr txBox="1"/>
      </xdr:nvSpPr>
      <xdr:spPr>
        <a:xfrm>
          <a:off x="15214111" y="1613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80,204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37305</xdr:rowOff>
    </xdr:from>
    <xdr:to>
      <xdr:col>21</xdr:col>
      <xdr:colOff>212725</xdr:colOff>
      <xdr:row>95</xdr:row>
      <xdr:rowOff>138905</xdr:rowOff>
    </xdr:to>
    <xdr:sp macro="" textlink="">
      <xdr:nvSpPr>
        <xdr:cNvPr id="722" name="円/楕円 721"/>
        <xdr:cNvSpPr/>
      </xdr:nvSpPr>
      <xdr:spPr>
        <a:xfrm>
          <a:off x="14541500" y="163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155432</xdr:rowOff>
    </xdr:from>
    <xdr:ext cx="534377" cy="259045"/>
    <xdr:sp macro="" textlink="">
      <xdr:nvSpPr>
        <xdr:cNvPr id="723" name="テキスト ボックス 722"/>
        <xdr:cNvSpPr txBox="1"/>
      </xdr:nvSpPr>
      <xdr:spPr>
        <a:xfrm>
          <a:off x="14325111" y="1610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84,271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27704</xdr:rowOff>
    </xdr:from>
    <xdr:to>
      <xdr:col>20</xdr:col>
      <xdr:colOff>9525</xdr:colOff>
      <xdr:row>95</xdr:row>
      <xdr:rowOff>129304</xdr:rowOff>
    </xdr:to>
    <xdr:sp macro="" textlink="">
      <xdr:nvSpPr>
        <xdr:cNvPr id="724" name="円/楕円 723"/>
        <xdr:cNvSpPr/>
      </xdr:nvSpPr>
      <xdr:spPr>
        <a:xfrm>
          <a:off x="13652500" y="16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145831</xdr:rowOff>
    </xdr:from>
    <xdr:ext cx="534377" cy="259045"/>
    <xdr:sp macro="" textlink="">
      <xdr:nvSpPr>
        <xdr:cNvPr id="725" name="テキスト ボックス 724"/>
        <xdr:cNvSpPr txBox="1"/>
      </xdr:nvSpPr>
      <xdr:spPr>
        <a:xfrm>
          <a:off x="13436111" y="1609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85,531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171013</xdr:rowOff>
    </xdr:from>
    <xdr:to>
      <xdr:col>18</xdr:col>
      <xdr:colOff>492125</xdr:colOff>
      <xdr:row>95</xdr:row>
      <xdr:rowOff>101163</xdr:rowOff>
    </xdr:to>
    <xdr:sp macro="" textlink="">
      <xdr:nvSpPr>
        <xdr:cNvPr id="726" name="円/楕円 725"/>
        <xdr:cNvSpPr/>
      </xdr:nvSpPr>
      <xdr:spPr>
        <a:xfrm>
          <a:off x="12763500" y="162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117690</xdr:rowOff>
    </xdr:from>
    <xdr:ext cx="534377" cy="259045"/>
    <xdr:sp macro="" textlink="">
      <xdr:nvSpPr>
        <xdr:cNvPr id="727" name="テキスト ボックス 726"/>
        <xdr:cNvSpPr txBox="1"/>
      </xdr:nvSpPr>
      <xdr:spPr>
        <a:xfrm>
          <a:off x="12547111" y="160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41" name="テキスト ボックス 74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43" name="テキスト ボックス 74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5" name="テキスト ボックス 74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7" name="テキスト ボックス 74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144272</xdr:rowOff>
    </xdr:from>
    <xdr:to>
      <xdr:col>32</xdr:col>
      <xdr:colOff>186689</xdr:colOff>
      <xdr:row>38</xdr:row>
      <xdr:rowOff>139700</xdr:rowOff>
    </xdr:to>
    <xdr:cxnSp macro="">
      <xdr:nvCxnSpPr>
        <xdr:cNvPr id="749" name="直線コネクタ 748"/>
        <xdr:cNvCxnSpPr/>
      </xdr:nvCxnSpPr>
      <xdr:spPr>
        <a:xfrm flipV="1">
          <a:off x="22159595" y="5630672"/>
          <a:ext cx="1269"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xdr:rowOff>
    </xdr:from>
    <xdr:ext cx="249299" cy="259045"/>
    <xdr:sp macro="" textlink="">
      <xdr:nvSpPr>
        <xdr:cNvPr id="750"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90949</xdr:rowOff>
    </xdr:from>
    <xdr:ext cx="378565" cy="259045"/>
    <xdr:sp macro="" textlink="">
      <xdr:nvSpPr>
        <xdr:cNvPr id="752" name="諸支出金最大値テキスト"/>
        <xdr:cNvSpPr txBox="1"/>
      </xdr:nvSpPr>
      <xdr:spPr>
        <a:xfrm>
          <a:off x="22212300" y="540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32</xdr:row>
      <xdr:rowOff>144272</xdr:rowOff>
    </xdr:from>
    <xdr:to>
      <xdr:col>32</xdr:col>
      <xdr:colOff>276225</xdr:colOff>
      <xdr:row>32</xdr:row>
      <xdr:rowOff>144272</xdr:rowOff>
    </xdr:to>
    <xdr:cxnSp macro="">
      <xdr:nvCxnSpPr>
        <xdr:cNvPr id="753" name="直線コネクタ 752"/>
        <xdr:cNvCxnSpPr/>
      </xdr:nvCxnSpPr>
      <xdr:spPr>
        <a:xfrm>
          <a:off x="22072600" y="563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88917</xdr:rowOff>
    </xdr:from>
    <xdr:ext cx="249299" cy="259045"/>
    <xdr:sp macro="" textlink="">
      <xdr:nvSpPr>
        <xdr:cNvPr id="755" name="諸支出金平均値テキスト"/>
        <xdr:cNvSpPr txBox="1"/>
      </xdr:nvSpPr>
      <xdr:spPr>
        <a:xfrm>
          <a:off x="22212300" y="64325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56" name="フローチャート : 判断 755"/>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30</xdr:row>
      <xdr:rowOff>11176</xdr:rowOff>
    </xdr:from>
    <xdr:to>
      <xdr:col>31</xdr:col>
      <xdr:colOff>85725</xdr:colOff>
      <xdr:row>30</xdr:row>
      <xdr:rowOff>112776</xdr:rowOff>
    </xdr:to>
    <xdr:sp macro="" textlink="">
      <xdr:nvSpPr>
        <xdr:cNvPr id="758" name="フローチャート : 判断 757"/>
        <xdr:cNvSpPr/>
      </xdr:nvSpPr>
      <xdr:spPr>
        <a:xfrm>
          <a:off x="21272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28</xdr:row>
      <xdr:rowOff>129303</xdr:rowOff>
    </xdr:from>
    <xdr:ext cx="378565" cy="259045"/>
    <xdr:sp macro="" textlink="">
      <xdr:nvSpPr>
        <xdr:cNvPr id="759" name="テキスト ボックス 758"/>
        <xdr:cNvSpPr txBox="1"/>
      </xdr:nvSpPr>
      <xdr:spPr>
        <a:xfrm>
          <a:off x="21134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32</xdr:row>
      <xdr:rowOff>120904</xdr:rowOff>
    </xdr:from>
    <xdr:to>
      <xdr:col>29</xdr:col>
      <xdr:colOff>568325</xdr:colOff>
      <xdr:row>33</xdr:row>
      <xdr:rowOff>51054</xdr:rowOff>
    </xdr:to>
    <xdr:sp macro="" textlink="">
      <xdr:nvSpPr>
        <xdr:cNvPr id="761" name="フローチャート : 判断 760"/>
        <xdr:cNvSpPr/>
      </xdr:nvSpPr>
      <xdr:spPr>
        <a:xfrm>
          <a:off x="20383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31</xdr:row>
      <xdr:rowOff>67581</xdr:rowOff>
    </xdr:from>
    <xdr:ext cx="378565" cy="259045"/>
    <xdr:sp macro="" textlink="">
      <xdr:nvSpPr>
        <xdr:cNvPr id="762" name="テキスト ボックス 761"/>
        <xdr:cNvSpPr txBox="1"/>
      </xdr:nvSpPr>
      <xdr:spPr>
        <a:xfrm>
          <a:off x="20245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56896</xdr:rowOff>
    </xdr:from>
    <xdr:to>
      <xdr:col>28</xdr:col>
      <xdr:colOff>365125</xdr:colOff>
      <xdr:row>36</xdr:row>
      <xdr:rowOff>158496</xdr:rowOff>
    </xdr:to>
    <xdr:sp macro="" textlink="">
      <xdr:nvSpPr>
        <xdr:cNvPr id="764" name="フローチャート : 判断 763"/>
        <xdr:cNvSpPr/>
      </xdr:nvSpPr>
      <xdr:spPr>
        <a:xfrm>
          <a:off x="19494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35</xdr:row>
      <xdr:rowOff>3573</xdr:rowOff>
    </xdr:from>
    <xdr:ext cx="313932" cy="259045"/>
    <xdr:sp macro="" textlink="">
      <xdr:nvSpPr>
        <xdr:cNvPr id="765" name="テキスト ボックス 764"/>
        <xdr:cNvSpPr txBox="1"/>
      </xdr:nvSpPr>
      <xdr:spPr>
        <a:xfrm>
          <a:off x="19388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59182</xdr:rowOff>
    </xdr:from>
    <xdr:to>
      <xdr:col>27</xdr:col>
      <xdr:colOff>161925</xdr:colOff>
      <xdr:row>37</xdr:row>
      <xdr:rowOff>160782</xdr:rowOff>
    </xdr:to>
    <xdr:sp macro="" textlink="">
      <xdr:nvSpPr>
        <xdr:cNvPr id="766" name="フローチャート : 判断 765"/>
        <xdr:cNvSpPr/>
      </xdr:nvSpPr>
      <xdr:spPr>
        <a:xfrm>
          <a:off x="18605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5859</xdr:rowOff>
    </xdr:from>
    <xdr:ext cx="313932" cy="259045"/>
    <xdr:sp macro="" textlink="">
      <xdr:nvSpPr>
        <xdr:cNvPr id="767" name="テキスト ボックス 766"/>
        <xdr:cNvSpPr txBox="1"/>
      </xdr:nvSpPr>
      <xdr:spPr>
        <a:xfrm>
          <a:off x="18499333" y="6178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3" name="円/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44467</xdr:rowOff>
    </xdr:from>
    <xdr:ext cx="249299" cy="259045"/>
    <xdr:sp macro="" textlink="">
      <xdr:nvSpPr>
        <xdr:cNvPr id="774"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5" name="円/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6" name="テキスト ボックス 77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7" name="円/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8" name="テキスト ボックス 77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9" name="円/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0" name="テキスト ボックス 77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1" name="円/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2" name="テキスト ボックス 78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ほとんどの費目で減少か横ばいであるが、民生費と農林水産業費が増加している。</a:t>
          </a:r>
          <a:endParaRPr kumimoji="1" lang="en-US" altLang="ja-JP" sz="1300">
            <a:latin typeface="ＭＳ Ｐゴシック"/>
          </a:endParaRPr>
        </a:p>
        <a:p>
          <a:r>
            <a:rPr kumimoji="1" lang="ja-JP" altLang="en-US" sz="1300">
              <a:latin typeface="ＭＳ Ｐゴシック"/>
            </a:rPr>
            <a:t>民生費については、福祉会館建設事業を行ったことや国策の臨時福祉給付金等の支給があったこと、国保会計への赤字補てん的な繰出金が多額となったこと、農林水産業費については、活動火山周辺地域防災営農対策事業（</a:t>
          </a:r>
          <a:r>
            <a:rPr kumimoji="1" lang="en-US" altLang="ja-JP" sz="1300">
              <a:latin typeface="ＭＳ Ｐゴシック"/>
            </a:rPr>
            <a:t>75,038</a:t>
          </a:r>
          <a:r>
            <a:rPr kumimoji="1" lang="ja-JP" altLang="en-US" sz="1300">
              <a:latin typeface="ＭＳ Ｐゴシック"/>
            </a:rPr>
            <a:t>千円）があったことが増加した主な要因と考えられます。</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実質収支額は前年度より減少しているものの黒字となっているが、実質単年度収支については、平成</a:t>
          </a:r>
          <a:r>
            <a:rPr kumimoji="1" lang="en-US" altLang="ja-JP" sz="1100">
              <a:latin typeface="ＭＳ ゴシック" pitchFamily="49" charset="-128"/>
              <a:ea typeface="ＭＳ ゴシック" pitchFamily="49" charset="-128"/>
            </a:rPr>
            <a:t>17</a:t>
          </a:r>
          <a:r>
            <a:rPr kumimoji="1" lang="ja-JP" altLang="en-US" sz="1100">
              <a:latin typeface="ＭＳ ゴシック" pitchFamily="49" charset="-128"/>
              <a:ea typeface="ＭＳ ゴシック" pitchFamily="49" charset="-128"/>
            </a:rPr>
            <a:t>年度合併以降、初めてのマイナスとなった。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主な要因としては、歳入では、平成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国勢調査人口が大幅に減少し、その人口をもとに交付税が算定された上、交付税の一本算定への段階的な縮減が開始されたことにより大幅に減少したことと、歳出では、国保会計への赤字補てん的な繰出金が多額となったことにより、マイナス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も、交付税が縮減されるため、マイナスが続く可能性があるが、国保の適切な保険料の設定を行い、健康増進事業に取り組むこと等により歳出を抑制し、実質単年度収支のマイナスが続かないよう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各会計、黒字決算で連結による標準財政規模比率は、増となっているが、一般会計では、前年度より比率は下がり、また基金を繰り入れていることにより、保たれている。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なお、国民健康保険事業特別会計においては、前年度より比率が上がっていて良好に思えるが、一般会計からの繰り入れにより上がっているところで、厳しい財政状況であることに変わりはない。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まま一般会計からの繰り入れが増えていくようであると、一般会計も財政の硬直化が進むこととなるため、適切な保険料の設定を行い、健康増進事業に取り組むことにより歳出を抑制し、財政基盤の強化が図られ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10910507</v>
      </c>
      <c r="BO4" s="411"/>
      <c r="BP4" s="411"/>
      <c r="BQ4" s="411"/>
      <c r="BR4" s="411"/>
      <c r="BS4" s="411"/>
      <c r="BT4" s="411"/>
      <c r="BU4" s="412"/>
      <c r="BV4" s="410">
        <v>10741218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4.5999999999999996</v>
      </c>
      <c r="CU4" s="588"/>
      <c r="CV4" s="588"/>
      <c r="CW4" s="588"/>
      <c r="CX4" s="588"/>
      <c r="CY4" s="588"/>
      <c r="CZ4" s="588"/>
      <c r="DA4" s="589"/>
      <c r="DB4" s="587">
        <v>5.9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10608140</v>
      </c>
      <c r="BO5" s="416"/>
      <c r="BP5" s="416"/>
      <c r="BQ5" s="416"/>
      <c r="BR5" s="416"/>
      <c r="BS5" s="416"/>
      <c r="BT5" s="416"/>
      <c r="BU5" s="417"/>
      <c r="BV5" s="415">
        <v>10338695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90.4</v>
      </c>
      <c r="CU5" s="386"/>
      <c r="CV5" s="386"/>
      <c r="CW5" s="386"/>
      <c r="CX5" s="386"/>
      <c r="CY5" s="386"/>
      <c r="CZ5" s="386"/>
      <c r="DA5" s="387"/>
      <c r="DB5" s="385">
        <v>88.3</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302367</v>
      </c>
      <c r="BO6" s="416"/>
      <c r="BP6" s="416"/>
      <c r="BQ6" s="416"/>
      <c r="BR6" s="416"/>
      <c r="BS6" s="416"/>
      <c r="BT6" s="416"/>
      <c r="BU6" s="417"/>
      <c r="BV6" s="415">
        <v>402523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94.2</v>
      </c>
      <c r="CU6" s="562"/>
      <c r="CV6" s="562"/>
      <c r="CW6" s="562"/>
      <c r="CX6" s="562"/>
      <c r="CY6" s="562"/>
      <c r="CZ6" s="562"/>
      <c r="DA6" s="563"/>
      <c r="DB6" s="561">
        <v>93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13869</v>
      </c>
      <c r="BO7" s="416"/>
      <c r="BP7" s="416"/>
      <c r="BQ7" s="416"/>
      <c r="BR7" s="416"/>
      <c r="BS7" s="416"/>
      <c r="BT7" s="416"/>
      <c r="BU7" s="417"/>
      <c r="BV7" s="415">
        <v>23081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6261628</v>
      </c>
      <c r="CU7" s="416"/>
      <c r="CV7" s="416"/>
      <c r="CW7" s="416"/>
      <c r="CX7" s="416"/>
      <c r="CY7" s="416"/>
      <c r="CZ7" s="416"/>
      <c r="DA7" s="417"/>
      <c r="DB7" s="415">
        <v>6434675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288498</v>
      </c>
      <c r="BO8" s="416"/>
      <c r="BP8" s="416"/>
      <c r="BQ8" s="416"/>
      <c r="BR8" s="416"/>
      <c r="BS8" s="416"/>
      <c r="BT8" s="416"/>
      <c r="BU8" s="417"/>
      <c r="BV8" s="415">
        <v>379442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0.28000000000000003</v>
      </c>
      <c r="CU8" s="525"/>
      <c r="CV8" s="525"/>
      <c r="CW8" s="525"/>
      <c r="CX8" s="525"/>
      <c r="CY8" s="525"/>
      <c r="CZ8" s="525"/>
      <c r="DA8" s="526"/>
      <c r="DB8" s="524">
        <v>0.27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15664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-90944</v>
      </c>
      <c r="BO9" s="416"/>
      <c r="BP9" s="416"/>
      <c r="BQ9" s="416"/>
      <c r="BR9" s="416"/>
      <c r="BS9" s="416"/>
      <c r="BT9" s="416"/>
      <c r="BU9" s="417"/>
      <c r="BV9" s="415">
        <v>-102861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v>
      </c>
      <c r="CU9" s="386"/>
      <c r="CV9" s="386"/>
      <c r="CW9" s="386"/>
      <c r="CX9" s="386"/>
      <c r="CY9" s="386"/>
      <c r="CZ9" s="386"/>
      <c r="DA9" s="387"/>
      <c r="DB9" s="385">
        <v>16.399999999999999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17160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142225</v>
      </c>
      <c r="BO10" s="416"/>
      <c r="BP10" s="416"/>
      <c r="BQ10" s="416"/>
      <c r="BR10" s="416"/>
      <c r="BS10" s="416"/>
      <c r="BT10" s="416"/>
      <c r="BU10" s="417"/>
      <c r="BV10" s="415">
        <v>516256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16120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287289</v>
      </c>
      <c r="BO12" s="416"/>
      <c r="BP12" s="416"/>
      <c r="BQ12" s="416"/>
      <c r="BR12" s="416"/>
      <c r="BS12" s="416"/>
      <c r="BT12" s="416"/>
      <c r="BU12" s="417"/>
      <c r="BV12" s="415">
        <v>228007</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16039</v>
      </c>
      <c r="S13" s="517"/>
      <c r="T13" s="517"/>
      <c r="U13" s="517"/>
      <c r="V13" s="518"/>
      <c r="W13" s="504" t="s">
        <v>124</v>
      </c>
      <c r="X13" s="428"/>
      <c r="Y13" s="428"/>
      <c r="Z13" s="428"/>
      <c r="AA13" s="428"/>
      <c r="AB13" s="429"/>
      <c r="AC13" s="391">
        <v>1178</v>
      </c>
      <c r="AD13" s="392"/>
      <c r="AE13" s="392"/>
      <c r="AF13" s="392"/>
      <c r="AG13" s="393"/>
      <c r="AH13" s="391">
        <v>1318</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-236008</v>
      </c>
      <c r="BO13" s="416"/>
      <c r="BP13" s="416"/>
      <c r="BQ13" s="416"/>
      <c r="BR13" s="416"/>
      <c r="BS13" s="416"/>
      <c r="BT13" s="416"/>
      <c r="BU13" s="417"/>
      <c r="BV13" s="415">
        <v>185388</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6.6</v>
      </c>
      <c r="CU13" s="386"/>
      <c r="CV13" s="386"/>
      <c r="CW13" s="386"/>
      <c r="CX13" s="386"/>
      <c r="CY13" s="386"/>
      <c r="CZ13" s="386"/>
      <c r="DA13" s="387"/>
      <c r="DB13" s="385">
        <v>7.7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16338</v>
      </c>
      <c r="S14" s="517"/>
      <c r="T14" s="517"/>
      <c r="U14" s="517"/>
      <c r="V14" s="518"/>
      <c r="W14" s="519"/>
      <c r="X14" s="431"/>
      <c r="Y14" s="431"/>
      <c r="Z14" s="431"/>
      <c r="AA14" s="431"/>
      <c r="AB14" s="432"/>
      <c r="AC14" s="509">
        <v>17.2</v>
      </c>
      <c r="AD14" s="510"/>
      <c r="AE14" s="510"/>
      <c r="AF14" s="510"/>
      <c r="AG14" s="511"/>
      <c r="AH14" s="509">
        <v>18.3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16266</v>
      </c>
      <c r="S15" s="517"/>
      <c r="T15" s="517"/>
      <c r="U15" s="517"/>
      <c r="V15" s="518"/>
      <c r="W15" s="504" t="s">
        <v>130</v>
      </c>
      <c r="X15" s="428"/>
      <c r="Y15" s="428"/>
      <c r="Z15" s="428"/>
      <c r="AA15" s="428"/>
      <c r="AB15" s="429"/>
      <c r="AC15" s="391">
        <v>1505</v>
      </c>
      <c r="AD15" s="392"/>
      <c r="AE15" s="392"/>
      <c r="AF15" s="392"/>
      <c r="AG15" s="393"/>
      <c r="AH15" s="391">
        <v>1627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1532944</v>
      </c>
      <c r="BO15" s="411"/>
      <c r="BP15" s="411"/>
      <c r="BQ15" s="411"/>
      <c r="BR15" s="411"/>
      <c r="BS15" s="411"/>
      <c r="BT15" s="411"/>
      <c r="BU15" s="412"/>
      <c r="BV15" s="410">
        <v>1483080</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22</v>
      </c>
      <c r="AD16" s="510"/>
      <c r="AE16" s="510"/>
      <c r="AF16" s="510"/>
      <c r="AG16" s="511"/>
      <c r="AH16" s="509">
        <v>22.6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5285429</v>
      </c>
      <c r="BO16" s="416"/>
      <c r="BP16" s="416"/>
      <c r="BQ16" s="416"/>
      <c r="BR16" s="416"/>
      <c r="BS16" s="416"/>
      <c r="BT16" s="416"/>
      <c r="BU16" s="417"/>
      <c r="BV16" s="415">
        <v>5265875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4154</v>
      </c>
      <c r="AD17" s="392"/>
      <c r="AE17" s="392"/>
      <c r="AF17" s="392"/>
      <c r="AG17" s="393"/>
      <c r="AH17" s="391">
        <v>4244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1938725</v>
      </c>
      <c r="BO17" s="416"/>
      <c r="BP17" s="416"/>
      <c r="BQ17" s="416"/>
      <c r="BR17" s="416"/>
      <c r="BS17" s="416"/>
      <c r="BT17" s="416"/>
      <c r="BU17" s="417"/>
      <c r="BV17" s="415">
        <v>1873166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308.10000000000002</v>
      </c>
      <c r="M18" s="480"/>
      <c r="N18" s="480"/>
      <c r="O18" s="480"/>
      <c r="P18" s="480"/>
      <c r="Q18" s="480"/>
      <c r="R18" s="481"/>
      <c r="S18" s="481"/>
      <c r="T18" s="481"/>
      <c r="U18" s="481"/>
      <c r="V18" s="482"/>
      <c r="W18" s="496"/>
      <c r="X18" s="497"/>
      <c r="Y18" s="497"/>
      <c r="Z18" s="497"/>
      <c r="AA18" s="497"/>
      <c r="AB18" s="505"/>
      <c r="AC18" s="379">
        <v>60.8</v>
      </c>
      <c r="AD18" s="380"/>
      <c r="AE18" s="380"/>
      <c r="AF18" s="380"/>
      <c r="AG18" s="483"/>
      <c r="AH18" s="379">
        <v>59</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5629052</v>
      </c>
      <c r="BO18" s="416"/>
      <c r="BP18" s="416"/>
      <c r="BQ18" s="416"/>
      <c r="BR18" s="416"/>
      <c r="BS18" s="416"/>
      <c r="BT18" s="416"/>
      <c r="BU18" s="417"/>
      <c r="BV18" s="415">
        <v>5741226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51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7456130</v>
      </c>
      <c r="BO19" s="416"/>
      <c r="BP19" s="416"/>
      <c r="BQ19" s="416"/>
      <c r="BR19" s="416"/>
      <c r="BS19" s="416"/>
      <c r="BT19" s="416"/>
      <c r="BU19" s="417"/>
      <c r="BV19" s="415">
        <v>7780522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6974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9384388</v>
      </c>
      <c r="BO23" s="416"/>
      <c r="BP23" s="416"/>
      <c r="BQ23" s="416"/>
      <c r="BR23" s="416"/>
      <c r="BS23" s="416"/>
      <c r="BT23" s="416"/>
      <c r="BU23" s="417"/>
      <c r="BV23" s="415">
        <v>9758573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7800</v>
      </c>
      <c r="R24" s="392"/>
      <c r="S24" s="392"/>
      <c r="T24" s="392"/>
      <c r="U24" s="392"/>
      <c r="V24" s="393"/>
      <c r="W24" s="457"/>
      <c r="X24" s="448"/>
      <c r="Y24" s="449"/>
      <c r="Z24" s="388" t="s">
        <v>154</v>
      </c>
      <c r="AA24" s="389"/>
      <c r="AB24" s="389"/>
      <c r="AC24" s="389"/>
      <c r="AD24" s="389"/>
      <c r="AE24" s="389"/>
      <c r="AF24" s="389"/>
      <c r="AG24" s="390"/>
      <c r="AH24" s="391">
        <v>161</v>
      </c>
      <c r="AI24" s="392"/>
      <c r="AJ24" s="392"/>
      <c r="AK24" s="392"/>
      <c r="AL24" s="393"/>
      <c r="AM24" s="391">
        <v>536613</v>
      </c>
      <c r="AN24" s="392"/>
      <c r="AO24" s="392"/>
      <c r="AP24" s="392"/>
      <c r="AQ24" s="392"/>
      <c r="AR24" s="393"/>
      <c r="AS24" s="391">
        <v>3333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8051619</v>
      </c>
      <c r="BO24" s="416"/>
      <c r="BP24" s="416"/>
      <c r="BQ24" s="416"/>
      <c r="BR24" s="416"/>
      <c r="BS24" s="416"/>
      <c r="BT24" s="416"/>
      <c r="BU24" s="417"/>
      <c r="BV24" s="415">
        <v>8204413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6050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974073</v>
      </c>
      <c r="BO25" s="411"/>
      <c r="BP25" s="411"/>
      <c r="BQ25" s="411"/>
      <c r="BR25" s="411"/>
      <c r="BS25" s="411"/>
      <c r="BT25" s="411"/>
      <c r="BU25" s="412"/>
      <c r="BV25" s="410">
        <v>496860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5660</v>
      </c>
      <c r="R26" s="392"/>
      <c r="S26" s="392"/>
      <c r="T26" s="392"/>
      <c r="U26" s="392"/>
      <c r="V26" s="393"/>
      <c r="W26" s="457"/>
      <c r="X26" s="448"/>
      <c r="Y26" s="449"/>
      <c r="Z26" s="388" t="s">
        <v>160</v>
      </c>
      <c r="AA26" s="470"/>
      <c r="AB26" s="470"/>
      <c r="AC26" s="470"/>
      <c r="AD26" s="470"/>
      <c r="AE26" s="470"/>
      <c r="AF26" s="470"/>
      <c r="AG26" s="471"/>
      <c r="AH26" s="391">
        <v>10</v>
      </c>
      <c r="AI26" s="392"/>
      <c r="AJ26" s="392"/>
      <c r="AK26" s="392"/>
      <c r="AL26" s="393"/>
      <c r="AM26" s="391">
        <v>33550</v>
      </c>
      <c r="AN26" s="392"/>
      <c r="AO26" s="392"/>
      <c r="AP26" s="392"/>
      <c r="AQ26" s="392"/>
      <c r="AR26" s="393"/>
      <c r="AS26" s="391">
        <v>3355</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3140</v>
      </c>
      <c r="R27" s="392"/>
      <c r="S27" s="392"/>
      <c r="T27" s="392"/>
      <c r="U27" s="392"/>
      <c r="V27" s="393"/>
      <c r="W27" s="457"/>
      <c r="X27" s="448"/>
      <c r="Y27" s="449"/>
      <c r="Z27" s="388" t="s">
        <v>163</v>
      </c>
      <c r="AA27" s="389"/>
      <c r="AB27" s="389"/>
      <c r="AC27" s="389"/>
      <c r="AD27" s="389"/>
      <c r="AE27" s="389"/>
      <c r="AF27" s="389"/>
      <c r="AG27" s="390"/>
      <c r="AH27" s="391">
        <v>4</v>
      </c>
      <c r="AI27" s="392"/>
      <c r="AJ27" s="392"/>
      <c r="AK27" s="392"/>
      <c r="AL27" s="393"/>
      <c r="AM27" s="391">
        <v>15638</v>
      </c>
      <c r="AN27" s="392"/>
      <c r="AO27" s="392"/>
      <c r="AP27" s="392"/>
      <c r="AQ27" s="392"/>
      <c r="AR27" s="393"/>
      <c r="AS27" s="391">
        <v>3910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270526</v>
      </c>
      <c r="BO27" s="419"/>
      <c r="BP27" s="419"/>
      <c r="BQ27" s="419"/>
      <c r="BR27" s="419"/>
      <c r="BS27" s="419"/>
      <c r="BT27" s="419"/>
      <c r="BU27" s="420"/>
      <c r="BV27" s="418">
        <v>270526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2550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3377954</v>
      </c>
      <c r="BO28" s="411"/>
      <c r="BP28" s="411"/>
      <c r="BQ28" s="411"/>
      <c r="BR28" s="411"/>
      <c r="BS28" s="411"/>
      <c r="BT28" s="411"/>
      <c r="BU28" s="412"/>
      <c r="BV28" s="410">
        <v>3523018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12</v>
      </c>
      <c r="M29" s="392"/>
      <c r="N29" s="392"/>
      <c r="O29" s="392"/>
      <c r="P29" s="393"/>
      <c r="Q29" s="391">
        <v>2320</v>
      </c>
      <c r="R29" s="392"/>
      <c r="S29" s="392"/>
      <c r="T29" s="392"/>
      <c r="U29" s="392"/>
      <c r="V29" s="393"/>
      <c r="W29" s="458"/>
      <c r="X29" s="459"/>
      <c r="Y29" s="460"/>
      <c r="Z29" s="388" t="s">
        <v>170</v>
      </c>
      <c r="AA29" s="389"/>
      <c r="AB29" s="389"/>
      <c r="AC29" s="389"/>
      <c r="AD29" s="389"/>
      <c r="AE29" s="389"/>
      <c r="AF29" s="389"/>
      <c r="AG29" s="390"/>
      <c r="AH29" s="391">
        <v>165</v>
      </c>
      <c r="AI29" s="392"/>
      <c r="AJ29" s="392"/>
      <c r="AK29" s="392"/>
      <c r="AL29" s="393"/>
      <c r="AM29" s="391">
        <v>552251</v>
      </c>
      <c r="AN29" s="392"/>
      <c r="AO29" s="392"/>
      <c r="AP29" s="392"/>
      <c r="AQ29" s="392"/>
      <c r="AR29" s="393"/>
      <c r="AS29" s="391">
        <v>3347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570000</v>
      </c>
      <c r="BO29" s="416"/>
      <c r="BP29" s="416"/>
      <c r="BQ29" s="416"/>
      <c r="BR29" s="416"/>
      <c r="BS29" s="416"/>
      <c r="BT29" s="416"/>
      <c r="BU29" s="417"/>
      <c r="BV29" s="415">
        <v>565000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2506745</v>
      </c>
      <c r="BO30" s="419"/>
      <c r="BP30" s="419"/>
      <c r="BQ30" s="419"/>
      <c r="BR30" s="419"/>
      <c r="BS30" s="419"/>
      <c r="BT30" s="419"/>
      <c r="BU30" s="420"/>
      <c r="BV30" s="418">
        <v>2270191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上水道事業特別会計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大隅肝属地区消防組合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肝付町農業振興センター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介護保険事業特別会計（保険事業勘定）</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病院事業特別会計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大隅肝属広域事務組合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介護保険事業特別会計（介護サービス事業勘定）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鹿児島県市町村総合事務組合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鹿児島県後期高齢者医療広域連合（一般会計）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鹿児島県後期高齢者医療広域連合（特別会計）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v>7.81</v>
      </c>
      <c r="G34" s="33">
        <v>7.83</v>
      </c>
      <c r="H34" s="33">
        <v>8.36</v>
      </c>
      <c r="I34" s="33">
        <v>8.82</v>
      </c>
      <c r="J34" s="34">
        <v>9.5500000000000007</v>
      </c>
      <c r="K34" s="22"/>
      <c r="L34" s="22"/>
      <c r="M34" s="22"/>
      <c r="N34" s="22"/>
      <c r="O34" s="22"/>
      <c r="P34" s="22"/>
    </row>
    <row r="35" spans="1:16" ht="39" customHeight="1">
      <c r="A35" s="22"/>
      <c r="B35" s="35"/>
      <c r="C35" s="1178" t="s">
        <v>525</v>
      </c>
      <c r="D35" s="1179"/>
      <c r="E35" s="1180"/>
      <c r="F35" s="36">
        <v>3.96</v>
      </c>
      <c r="G35" s="37">
        <v>4.25</v>
      </c>
      <c r="H35" s="37">
        <v>5.41</v>
      </c>
      <c r="I35" s="37">
        <v>5.89</v>
      </c>
      <c r="J35" s="38">
        <v>4.5999999999999996</v>
      </c>
      <c r="K35" s="22"/>
      <c r="L35" s="22"/>
      <c r="M35" s="22"/>
      <c r="N35" s="22"/>
      <c r="O35" s="22"/>
      <c r="P35" s="22"/>
    </row>
    <row r="36" spans="1:16" ht="39" customHeight="1">
      <c r="A36" s="22"/>
      <c r="B36" s="35"/>
      <c r="C36" s="1178" t="s">
        <v>526</v>
      </c>
      <c r="D36" s="1179"/>
      <c r="E36" s="1180"/>
      <c r="F36" s="36">
        <v>1.69</v>
      </c>
      <c r="G36" s="37">
        <v>1.41</v>
      </c>
      <c r="H36" s="37">
        <v>1.91</v>
      </c>
      <c r="I36" s="37">
        <v>2.48</v>
      </c>
      <c r="J36" s="38">
        <v>2.95</v>
      </c>
      <c r="K36" s="22"/>
      <c r="L36" s="22"/>
      <c r="M36" s="22"/>
      <c r="N36" s="22"/>
      <c r="O36" s="22"/>
      <c r="P36" s="22"/>
    </row>
    <row r="37" spans="1:16" ht="39" customHeight="1">
      <c r="A37" s="22"/>
      <c r="B37" s="35"/>
      <c r="C37" s="1178" t="s">
        <v>527</v>
      </c>
      <c r="D37" s="1179"/>
      <c r="E37" s="1180"/>
      <c r="F37" s="36">
        <v>3.42</v>
      </c>
      <c r="G37" s="37">
        <v>2.35</v>
      </c>
      <c r="H37" s="37">
        <v>0.61</v>
      </c>
      <c r="I37" s="37">
        <v>0.74</v>
      </c>
      <c r="J37" s="38">
        <v>2.2799999999999998</v>
      </c>
      <c r="K37" s="22"/>
      <c r="L37" s="22"/>
      <c r="M37" s="22"/>
      <c r="N37" s="22"/>
      <c r="O37" s="22"/>
      <c r="P37" s="22"/>
    </row>
    <row r="38" spans="1:16" ht="39" customHeight="1">
      <c r="A38" s="22"/>
      <c r="B38" s="35"/>
      <c r="C38" s="1178" t="s">
        <v>528</v>
      </c>
      <c r="D38" s="1179"/>
      <c r="E38" s="1180"/>
      <c r="F38" s="36">
        <v>0.2</v>
      </c>
      <c r="G38" s="37">
        <v>7.0000000000000007E-2</v>
      </c>
      <c r="H38" s="37">
        <v>1.5</v>
      </c>
      <c r="I38" s="37">
        <v>1.83</v>
      </c>
      <c r="J38" s="38">
        <v>1.83</v>
      </c>
      <c r="K38" s="22"/>
      <c r="L38" s="22"/>
      <c r="M38" s="22"/>
      <c r="N38" s="22"/>
      <c r="O38" s="22"/>
      <c r="P38" s="22"/>
    </row>
    <row r="39" spans="1:16" ht="39" customHeight="1">
      <c r="A39" s="22"/>
      <c r="B39" s="35"/>
      <c r="C39" s="1178" t="s">
        <v>529</v>
      </c>
      <c r="D39" s="1179"/>
      <c r="E39" s="1180"/>
      <c r="F39" s="36">
        <v>0.43</v>
      </c>
      <c r="G39" s="37">
        <v>0.35</v>
      </c>
      <c r="H39" s="37">
        <v>0.59</v>
      </c>
      <c r="I39" s="37">
        <v>0.69</v>
      </c>
      <c r="J39" s="38">
        <v>0.95</v>
      </c>
      <c r="K39" s="22"/>
      <c r="L39" s="22"/>
      <c r="M39" s="22"/>
      <c r="N39" s="22"/>
      <c r="O39" s="22"/>
      <c r="P39" s="22"/>
    </row>
    <row r="40" spans="1:16" ht="39" customHeight="1">
      <c r="A40" s="22"/>
      <c r="B40" s="35"/>
      <c r="C40" s="1178" t="s">
        <v>530</v>
      </c>
      <c r="D40" s="1179"/>
      <c r="E40" s="1180"/>
      <c r="F40" s="36">
        <v>0.05</v>
      </c>
      <c r="G40" s="37">
        <v>0.06</v>
      </c>
      <c r="H40" s="37">
        <v>7.0000000000000007E-2</v>
      </c>
      <c r="I40" s="37">
        <v>0.09</v>
      </c>
      <c r="J40" s="38">
        <v>0.1</v>
      </c>
      <c r="K40" s="22"/>
      <c r="L40" s="22"/>
      <c r="M40" s="22"/>
      <c r="N40" s="22"/>
      <c r="O40" s="22"/>
      <c r="P40" s="22"/>
    </row>
    <row r="41" spans="1:16" ht="39" customHeight="1">
      <c r="A41" s="22"/>
      <c r="B41" s="35"/>
      <c r="C41" s="1178" t="s">
        <v>531</v>
      </c>
      <c r="D41" s="1179"/>
      <c r="E41" s="1180"/>
      <c r="F41" s="36">
        <v>0.04</v>
      </c>
      <c r="G41" s="37">
        <v>0.03</v>
      </c>
      <c r="H41" s="37">
        <v>0.02</v>
      </c>
      <c r="I41" s="37">
        <v>0.01</v>
      </c>
      <c r="J41" s="38">
        <v>0.02</v>
      </c>
      <c r="K41" s="22"/>
      <c r="L41" s="22"/>
      <c r="M41" s="22"/>
      <c r="N41" s="22"/>
      <c r="O41" s="22"/>
      <c r="P41" s="22"/>
    </row>
    <row r="42" spans="1:16" ht="39" customHeight="1">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1592</v>
      </c>
      <c r="L45" s="60">
        <v>1437</v>
      </c>
      <c r="M45" s="60">
        <v>1390</v>
      </c>
      <c r="N45" s="60">
        <v>1310</v>
      </c>
      <c r="O45" s="61">
        <v>1227</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71</v>
      </c>
      <c r="L48" s="64">
        <v>60</v>
      </c>
      <c r="M48" s="64">
        <v>46</v>
      </c>
      <c r="N48" s="64">
        <v>42</v>
      </c>
      <c r="O48" s="65">
        <v>34</v>
      </c>
      <c r="P48" s="48"/>
      <c r="Q48" s="48"/>
      <c r="R48" s="48"/>
      <c r="S48" s="48"/>
      <c r="T48" s="48"/>
      <c r="U48" s="48"/>
    </row>
    <row r="49" spans="1:21" ht="30.75" customHeight="1">
      <c r="A49" s="48"/>
      <c r="B49" s="1196"/>
      <c r="C49" s="1197"/>
      <c r="D49" s="62"/>
      <c r="E49" s="1188" t="s">
        <v>16</v>
      </c>
      <c r="F49" s="1188"/>
      <c r="G49" s="1188"/>
      <c r="H49" s="1188"/>
      <c r="I49" s="1188"/>
      <c r="J49" s="1189"/>
      <c r="K49" s="63">
        <v>76</v>
      </c>
      <c r="L49" s="64">
        <v>72</v>
      </c>
      <c r="M49" s="64">
        <v>70</v>
      </c>
      <c r="N49" s="64">
        <v>71</v>
      </c>
      <c r="O49" s="65">
        <v>90</v>
      </c>
      <c r="P49" s="48"/>
      <c r="Q49" s="48"/>
      <c r="R49" s="48"/>
      <c r="S49" s="48"/>
      <c r="T49" s="48"/>
      <c r="U49" s="48"/>
    </row>
    <row r="50" spans="1:21" ht="30.75" customHeight="1">
      <c r="A50" s="48"/>
      <c r="B50" s="1196"/>
      <c r="C50" s="1197"/>
      <c r="D50" s="62"/>
      <c r="E50" s="1188" t="s">
        <v>17</v>
      </c>
      <c r="F50" s="1188"/>
      <c r="G50" s="1188"/>
      <c r="H50" s="1188"/>
      <c r="I50" s="1188"/>
      <c r="J50" s="1189"/>
      <c r="K50" s="63">
        <v>8</v>
      </c>
      <c r="L50" s="64">
        <v>7</v>
      </c>
      <c r="M50" s="64">
        <v>6</v>
      </c>
      <c r="N50" s="64">
        <v>5</v>
      </c>
      <c r="O50" s="65">
        <v>4</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1110</v>
      </c>
      <c r="L52" s="64">
        <v>1077</v>
      </c>
      <c r="M52" s="64">
        <v>1105</v>
      </c>
      <c r="N52" s="64">
        <v>1095</v>
      </c>
      <c r="O52" s="65">
        <v>1031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637</v>
      </c>
      <c r="L53" s="69">
        <v>499</v>
      </c>
      <c r="M53" s="69">
        <v>407</v>
      </c>
      <c r="N53" s="69">
        <v>333</v>
      </c>
      <c r="O53" s="70">
        <v>324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11321</v>
      </c>
      <c r="J41" s="83">
        <v>10475</v>
      </c>
      <c r="K41" s="83">
        <v>10043</v>
      </c>
      <c r="L41" s="83">
        <v>9759</v>
      </c>
      <c r="M41" s="84">
        <v>9384</v>
      </c>
    </row>
    <row r="42" spans="2:13" ht="27.75" customHeight="1">
      <c r="B42" s="1204"/>
      <c r="C42" s="1205"/>
      <c r="D42" s="85"/>
      <c r="E42" s="1208" t="s">
        <v>26</v>
      </c>
      <c r="F42" s="1208"/>
      <c r="G42" s="1208"/>
      <c r="H42" s="1209"/>
      <c r="I42" s="86" t="s">
        <v>478</v>
      </c>
      <c r="J42" s="87" t="s">
        <v>478</v>
      </c>
      <c r="K42" s="87" t="s">
        <v>478</v>
      </c>
      <c r="L42" s="87" t="s">
        <v>478</v>
      </c>
      <c r="M42" s="88" t="s">
        <v>478</v>
      </c>
    </row>
    <row r="43" spans="2:13" ht="27.75" customHeight="1">
      <c r="B43" s="1204"/>
      <c r="C43" s="1205"/>
      <c r="D43" s="85"/>
      <c r="E43" s="1208" t="s">
        <v>27</v>
      </c>
      <c r="F43" s="1208"/>
      <c r="G43" s="1208"/>
      <c r="H43" s="1209"/>
      <c r="I43" s="86">
        <v>369</v>
      </c>
      <c r="J43" s="87">
        <v>338</v>
      </c>
      <c r="K43" s="87">
        <v>398</v>
      </c>
      <c r="L43" s="87">
        <v>443</v>
      </c>
      <c r="M43" s="88">
        <v>437</v>
      </c>
    </row>
    <row r="44" spans="2:13" ht="27.75" customHeight="1">
      <c r="B44" s="1204"/>
      <c r="C44" s="1205"/>
      <c r="D44" s="85"/>
      <c r="E44" s="1208" t="s">
        <v>28</v>
      </c>
      <c r="F44" s="1208"/>
      <c r="G44" s="1208"/>
      <c r="H44" s="1209"/>
      <c r="I44" s="86">
        <v>373</v>
      </c>
      <c r="J44" s="87">
        <v>611</v>
      </c>
      <c r="K44" s="87">
        <v>691</v>
      </c>
      <c r="L44" s="87">
        <v>621</v>
      </c>
      <c r="M44" s="88">
        <v>545</v>
      </c>
    </row>
    <row r="45" spans="2:13" ht="27.75" customHeight="1">
      <c r="B45" s="1204"/>
      <c r="C45" s="1205"/>
      <c r="D45" s="85"/>
      <c r="E45" s="1208" t="s">
        <v>29</v>
      </c>
      <c r="F45" s="1208"/>
      <c r="G45" s="1208"/>
      <c r="H45" s="1209"/>
      <c r="I45" s="86">
        <v>2570</v>
      </c>
      <c r="J45" s="87">
        <v>2441</v>
      </c>
      <c r="K45" s="87">
        <v>2127</v>
      </c>
      <c r="L45" s="87">
        <v>2002</v>
      </c>
      <c r="M45" s="88">
        <v>2020</v>
      </c>
    </row>
    <row r="46" spans="2:13" ht="27.75" customHeight="1">
      <c r="B46" s="1204"/>
      <c r="C46" s="1205"/>
      <c r="D46" s="89"/>
      <c r="E46" s="1208" t="s">
        <v>30</v>
      </c>
      <c r="F46" s="1208"/>
      <c r="G46" s="1208"/>
      <c r="H46" s="1209"/>
      <c r="I46" s="86" t="s">
        <v>478</v>
      </c>
      <c r="J46" s="87" t="s">
        <v>478</v>
      </c>
      <c r="K46" s="87" t="s">
        <v>478</v>
      </c>
      <c r="L46" s="87" t="s">
        <v>478</v>
      </c>
      <c r="M46" s="88" t="s">
        <v>478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4766</v>
      </c>
      <c r="J50" s="87">
        <v>5131</v>
      </c>
      <c r="K50" s="87">
        <v>5098</v>
      </c>
      <c r="L50" s="87">
        <v>5583</v>
      </c>
      <c r="M50" s="88">
        <v>5688</v>
      </c>
    </row>
    <row r="51" spans="2:13" ht="27.75" customHeight="1">
      <c r="B51" s="1204"/>
      <c r="C51" s="1205"/>
      <c r="D51" s="85"/>
      <c r="E51" s="1208" t="s">
        <v>36</v>
      </c>
      <c r="F51" s="1208"/>
      <c r="G51" s="1208"/>
      <c r="H51" s="1209"/>
      <c r="I51" s="86">
        <v>365</v>
      </c>
      <c r="J51" s="87">
        <v>335</v>
      </c>
      <c r="K51" s="87">
        <v>304</v>
      </c>
      <c r="L51" s="87">
        <v>311</v>
      </c>
      <c r="M51" s="88">
        <v>281</v>
      </c>
    </row>
    <row r="52" spans="2:13" ht="27.75" customHeight="1">
      <c r="B52" s="1206"/>
      <c r="C52" s="1207"/>
      <c r="D52" s="85"/>
      <c r="E52" s="1208" t="s">
        <v>37</v>
      </c>
      <c r="F52" s="1208"/>
      <c r="G52" s="1208"/>
      <c r="H52" s="1209"/>
      <c r="I52" s="86">
        <v>9020</v>
      </c>
      <c r="J52" s="87">
        <v>8794</v>
      </c>
      <c r="K52" s="87">
        <v>8454</v>
      </c>
      <c r="L52" s="87">
        <v>8309</v>
      </c>
      <c r="M52" s="88">
        <v>8101</v>
      </c>
    </row>
    <row r="53" spans="2:13" ht="27.75" customHeight="1" thickBot="1">
      <c r="B53" s="1210" t="s">
        <v>21</v>
      </c>
      <c r="C53" s="1211"/>
      <c r="D53" s="92"/>
      <c r="E53" s="1212" t="s">
        <v>38</v>
      </c>
      <c r="F53" s="1212"/>
      <c r="G53" s="1212"/>
      <c r="H53" s="1213"/>
      <c r="I53" s="93">
        <v>482</v>
      </c>
      <c r="J53" s="94">
        <v>-395</v>
      </c>
      <c r="K53" s="94">
        <v>-598</v>
      </c>
      <c r="L53" s="94">
        <v>-1377</v>
      </c>
      <c r="M53" s="95">
        <v>-1683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546</v>
      </c>
      <c r="C41" s="248"/>
      <c r="D41" s="248"/>
      <c r="E41" s="248"/>
      <c r="F41" s="248"/>
      <c r="G41" s="248"/>
      <c r="H41" s="248"/>
      <c r="I41" s="248"/>
      <c r="J41" s="248"/>
      <c r="K41" s="248"/>
      <c r="L41" s="248"/>
      <c r="M41" s="248"/>
      <c r="N41" s="248"/>
      <c r="O41" s="248"/>
      <c r="P41" s="249"/>
    </row>
    <row r="42" spans="2:17">
      <c r="B42" s="250"/>
      <c r="C42" s="246"/>
      <c r="D42" s="246"/>
      <c r="E42" s="246"/>
      <c r="F42" s="246"/>
      <c r="G42" s="353" t="s">
        <v>547</v>
      </c>
      <c r="I42" s="354"/>
      <c r="J42" s="354"/>
      <c r="K42" s="354"/>
      <c r="L42" s="246"/>
      <c r="M42" s="246"/>
      <c r="N42" s="246"/>
      <c r="O42" s="246"/>
    </row>
    <row r="43" spans="2:17">
      <c r="B43" s="250"/>
      <c r="C43" s="246"/>
      <c r="D43" s="246"/>
      <c r="E43" s="246"/>
      <c r="F43" s="246"/>
      <c r="G43" s="1235" t="s">
        <v>556</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548</v>
      </c>
    </row>
    <row r="50" spans="1:17">
      <c r="B50" s="250"/>
      <c r="C50" s="246"/>
      <c r="D50" s="246"/>
      <c r="E50" s="246"/>
      <c r="F50" s="246"/>
      <c r="G50" s="1244"/>
      <c r="H50" s="1245"/>
      <c r="I50" s="1245"/>
      <c r="J50" s="1246"/>
      <c r="K50" s="356" t="s">
        <v>518</v>
      </c>
      <c r="L50" s="356" t="s">
        <v>519</v>
      </c>
      <c r="M50" s="356" t="s">
        <v>520</v>
      </c>
      <c r="N50" s="356" t="s">
        <v>521</v>
      </c>
      <c r="O50" s="356" t="s">
        <v>522</v>
      </c>
    </row>
    <row r="51" spans="1:17">
      <c r="B51" s="250"/>
      <c r="C51" s="246"/>
      <c r="D51" s="246"/>
      <c r="E51" s="246"/>
      <c r="F51" s="246"/>
      <c r="G51" s="1247" t="s">
        <v>549</v>
      </c>
      <c r="H51" s="1248"/>
      <c r="I51" s="1253" t="s">
        <v>550</v>
      </c>
      <c r="J51" s="1253"/>
      <c r="K51" s="1255"/>
      <c r="L51" s="1255"/>
      <c r="M51" s="1255"/>
      <c r="N51" s="1221"/>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555</v>
      </c>
      <c r="J53" s="1233"/>
      <c r="K53" s="1256"/>
      <c r="L53" s="1256"/>
      <c r="M53" s="1256"/>
      <c r="N53" s="1225">
        <v>51.8</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551</v>
      </c>
      <c r="H55" s="1228"/>
      <c r="I55" s="1233" t="s">
        <v>550</v>
      </c>
      <c r="J55" s="1233"/>
      <c r="K55" s="1255"/>
      <c r="L55" s="1255"/>
      <c r="M55" s="1255"/>
      <c r="N55" s="1221">
        <v>44.9</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555</v>
      </c>
      <c r="J57" s="1223"/>
      <c r="K57" s="1256"/>
      <c r="L57" s="1256"/>
      <c r="M57" s="1256"/>
      <c r="N57" s="1225">
        <v>61.9</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552</v>
      </c>
      <c r="C63" s="246"/>
      <c r="D63" s="246"/>
      <c r="E63" s="246"/>
      <c r="F63" s="246"/>
      <c r="G63" s="246"/>
      <c r="H63" s="246"/>
      <c r="I63" s="246"/>
      <c r="J63" s="246"/>
      <c r="K63" s="246"/>
      <c r="L63" s="246"/>
      <c r="M63" s="246"/>
      <c r="N63" s="246"/>
      <c r="O63" s="246"/>
    </row>
    <row r="64" spans="1:17">
      <c r="B64" s="250"/>
      <c r="C64" s="246"/>
      <c r="D64" s="246"/>
      <c r="E64" s="246"/>
      <c r="F64" s="246"/>
      <c r="G64" s="353" t="s">
        <v>547</v>
      </c>
      <c r="I64" s="354"/>
      <c r="J64" s="354"/>
      <c r="K64" s="354"/>
      <c r="L64" s="246"/>
      <c r="M64" s="246"/>
      <c r="N64" s="246"/>
      <c r="O64" s="246"/>
    </row>
    <row r="65" spans="2:30">
      <c r="B65" s="250"/>
      <c r="C65" s="246"/>
      <c r="D65" s="246"/>
      <c r="E65" s="246"/>
      <c r="F65" s="246"/>
      <c r="G65" s="1235" t="s">
        <v>557</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553</v>
      </c>
      <c r="I71" s="370"/>
      <c r="J71" s="366"/>
      <c r="K71" s="366"/>
      <c r="L71" s="367"/>
      <c r="M71" s="366"/>
      <c r="N71" s="367"/>
      <c r="O71" s="368"/>
    </row>
    <row r="72" spans="2:30">
      <c r="B72" s="250"/>
      <c r="C72" s="246"/>
      <c r="D72" s="246"/>
      <c r="E72" s="246"/>
      <c r="F72" s="246"/>
      <c r="G72" s="1244"/>
      <c r="H72" s="1245"/>
      <c r="I72" s="1245"/>
      <c r="J72" s="1246"/>
      <c r="K72" s="356" t="s">
        <v>518</v>
      </c>
      <c r="L72" s="356" t="s">
        <v>519</v>
      </c>
      <c r="M72" s="356" t="s">
        <v>520</v>
      </c>
      <c r="N72" s="356" t="s">
        <v>521</v>
      </c>
      <c r="O72" s="356" t="s">
        <v>522</v>
      </c>
    </row>
    <row r="73" spans="2:30">
      <c r="B73" s="250"/>
      <c r="C73" s="246"/>
      <c r="D73" s="246"/>
      <c r="E73" s="246"/>
      <c r="F73" s="246"/>
      <c r="G73" s="1247" t="s">
        <v>549</v>
      </c>
      <c r="H73" s="1248"/>
      <c r="I73" s="1253" t="s">
        <v>550</v>
      </c>
      <c r="J73" s="1253"/>
      <c r="K73" s="1234">
        <v>8.9</v>
      </c>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554</v>
      </c>
      <c r="J75" s="1233"/>
      <c r="K75" s="1225">
        <v>12.5</v>
      </c>
      <c r="L75" s="1225">
        <v>11.4</v>
      </c>
      <c r="M75" s="1225">
        <v>9.5</v>
      </c>
      <c r="N75" s="1225">
        <v>7.7</v>
      </c>
      <c r="O75" s="1225">
        <v>6.6</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551</v>
      </c>
      <c r="H77" s="1228"/>
      <c r="I77" s="1233" t="s">
        <v>550</v>
      </c>
      <c r="J77" s="1233"/>
      <c r="K77" s="1234">
        <v>61.3</v>
      </c>
      <c r="L77" s="1234">
        <v>54.6</v>
      </c>
      <c r="M77" s="1221">
        <v>48.7</v>
      </c>
      <c r="N77" s="1221">
        <v>44.9</v>
      </c>
      <c r="O77" s="1221">
        <v>32.9</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554</v>
      </c>
      <c r="J79" s="1223"/>
      <c r="K79" s="1224">
        <v>11.7</v>
      </c>
      <c r="L79" s="1224">
        <v>11.2</v>
      </c>
      <c r="M79" s="1224">
        <v>10.4</v>
      </c>
      <c r="N79" s="1224">
        <v>8.5</v>
      </c>
      <c r="O79" s="1224">
        <v>8.1999999999999993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showGridLines="0" zoomScale="50" zoomScaleNormal="50" zoomScaleSheetLayoutView="70" workbookViewId="0">
      <selection activeCell="G43" sqref="G43:O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election activeCell="G43" sqref="G43:O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76634</v>
      </c>
      <c r="E3" s="118"/>
      <c r="F3" s="119">
        <v>69806</v>
      </c>
      <c r="G3" s="120"/>
      <c r="H3" s="121"/>
    </row>
    <row r="4" spans="1:8">
      <c r="A4" s="122"/>
      <c r="B4" s="123"/>
      <c r="C4" s="124"/>
      <c r="D4" s="125">
        <v>44760</v>
      </c>
      <c r="E4" s="126"/>
      <c r="F4" s="127">
        <v>32823</v>
      </c>
      <c r="G4" s="128"/>
      <c r="H4" s="129"/>
    </row>
    <row r="5" spans="1:8">
      <c r="A5" s="110" t="s">
        <v>512</v>
      </c>
      <c r="B5" s="115"/>
      <c r="C5" s="116"/>
      <c r="D5" s="117">
        <v>67562</v>
      </c>
      <c r="E5" s="118"/>
      <c r="F5" s="119">
        <v>74444</v>
      </c>
      <c r="G5" s="120"/>
      <c r="H5" s="121"/>
    </row>
    <row r="6" spans="1:8">
      <c r="A6" s="122"/>
      <c r="B6" s="123"/>
      <c r="C6" s="124"/>
      <c r="D6" s="125">
        <v>44222</v>
      </c>
      <c r="E6" s="126"/>
      <c r="F6" s="127">
        <v>34175</v>
      </c>
      <c r="G6" s="128"/>
      <c r="H6" s="129"/>
    </row>
    <row r="7" spans="1:8">
      <c r="A7" s="110" t="s">
        <v>513</v>
      </c>
      <c r="B7" s="115"/>
      <c r="C7" s="116"/>
      <c r="D7" s="117">
        <v>87101</v>
      </c>
      <c r="E7" s="118"/>
      <c r="F7" s="119">
        <v>85205</v>
      </c>
      <c r="G7" s="120"/>
      <c r="H7" s="121"/>
    </row>
    <row r="8" spans="1:8">
      <c r="A8" s="122"/>
      <c r="B8" s="123"/>
      <c r="C8" s="124"/>
      <c r="D8" s="125">
        <v>55168</v>
      </c>
      <c r="E8" s="126"/>
      <c r="F8" s="127">
        <v>38847</v>
      </c>
      <c r="G8" s="128"/>
      <c r="H8" s="129"/>
    </row>
    <row r="9" spans="1:8">
      <c r="A9" s="110" t="s">
        <v>514</v>
      </c>
      <c r="B9" s="115"/>
      <c r="C9" s="116"/>
      <c r="D9" s="117">
        <v>80753</v>
      </c>
      <c r="E9" s="118"/>
      <c r="F9" s="119">
        <v>77577</v>
      </c>
      <c r="G9" s="120"/>
      <c r="H9" s="121"/>
    </row>
    <row r="10" spans="1:8">
      <c r="A10" s="122"/>
      <c r="B10" s="123"/>
      <c r="C10" s="124"/>
      <c r="D10" s="125">
        <v>46339</v>
      </c>
      <c r="E10" s="126"/>
      <c r="F10" s="127">
        <v>40870</v>
      </c>
      <c r="G10" s="128"/>
      <c r="H10" s="129"/>
    </row>
    <row r="11" spans="1:8">
      <c r="A11" s="110" t="s">
        <v>515</v>
      </c>
      <c r="B11" s="115"/>
      <c r="C11" s="116"/>
      <c r="D11" s="117">
        <v>91308</v>
      </c>
      <c r="E11" s="118"/>
      <c r="F11" s="119">
        <v>67293</v>
      </c>
      <c r="G11" s="120"/>
      <c r="H11" s="121"/>
    </row>
    <row r="12" spans="1:8">
      <c r="A12" s="122"/>
      <c r="B12" s="123"/>
      <c r="C12" s="130"/>
      <c r="D12" s="125">
        <v>50766</v>
      </c>
      <c r="E12" s="126"/>
      <c r="F12" s="127">
        <v>35076</v>
      </c>
      <c r="G12" s="128"/>
      <c r="H12" s="129"/>
    </row>
    <row r="13" spans="1:8">
      <c r="A13" s="110"/>
      <c r="B13" s="115"/>
      <c r="C13" s="131"/>
      <c r="D13" s="132">
        <v>80672</v>
      </c>
      <c r="E13" s="133"/>
      <c r="F13" s="134">
        <v>74865</v>
      </c>
      <c r="G13" s="135"/>
      <c r="H13" s="121"/>
    </row>
    <row r="14" spans="1:8">
      <c r="A14" s="122"/>
      <c r="B14" s="123"/>
      <c r="C14" s="124"/>
      <c r="D14" s="125">
        <v>48251</v>
      </c>
      <c r="E14" s="126"/>
      <c r="F14" s="127">
        <v>36358</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3.96</v>
      </c>
      <c r="C19" s="136">
        <f>ROUND(VALUE(SUBSTITUTE(実質収支比率等に係る経年分析!G$48,"▲","-")),2)</f>
        <v>4.26</v>
      </c>
      <c r="D19" s="136">
        <f>ROUND(VALUE(SUBSTITUTE(実質収支比率等に係る経年分析!H$48,"▲","-")),2)</f>
        <v>7.62</v>
      </c>
      <c r="E19" s="136">
        <f>ROUND(VALUE(SUBSTITUTE(実質収支比率等に係る経年分析!I$48,"▲","-")),2)</f>
        <v>5.9</v>
      </c>
      <c r="F19" s="136">
        <f>ROUND(VALUE(SUBSTITUTE(実質収支比率等に係る経年分析!J$48,"▲","-")),2)</f>
        <v>4.6100000000000003</v>
      </c>
    </row>
    <row r="20" spans="1:11">
      <c r="A20" s="136" t="s">
        <v>43</v>
      </c>
      <c r="B20" s="136">
        <f>ROUND(VALUE(SUBSTITUTE(実質収支比率等に係る経年分析!F$47,"▲","-")),2)</f>
        <v>45.47</v>
      </c>
      <c r="C20" s="136">
        <f>ROUND(VALUE(SUBSTITUTE(実質収支比率等に係る経年分析!G$47,"▲","-")),2)</f>
        <v>49.87</v>
      </c>
      <c r="D20" s="136">
        <f>ROUND(VALUE(SUBSTITUTE(実質収支比率等に係る経年分析!H$47,"▲","-")),2)</f>
        <v>51.1</v>
      </c>
      <c r="E20" s="136">
        <f>ROUND(VALUE(SUBSTITUTE(実質収支比率等に係る経年分析!I$47,"▲","-")),2)</f>
        <v>54.75</v>
      </c>
      <c r="F20" s="136">
        <f>ROUND(VALUE(SUBSTITUTE(実質収支比率等に係る経年分析!J$47,"▲","-")),2)</f>
        <v>53.95</v>
      </c>
    </row>
    <row r="21" spans="1:11">
      <c r="A21" s="136" t="s">
        <v>44</v>
      </c>
      <c r="B21" s="136">
        <f>IF(ISNUMBER(VALUE(SUBSTITUTE(実質収支比率等に係る経年分析!F$49,"▲","-"))),ROUND(VALUE(SUBSTITUTE(実質収支比率等に係る経年分析!F$49,"▲","-")),2),NA())</f>
        <v>0.17</v>
      </c>
      <c r="C21" s="136">
        <f>IF(ISNUMBER(VALUE(SUBSTITUTE(実質収支比率等に係る経年分析!G$49,"▲","-"))),ROUND(VALUE(SUBSTITUTE(実質収支比率等に係る経年分析!G$49,"▲","-")),2),NA())</f>
        <v>4.3600000000000003</v>
      </c>
      <c r="D21" s="136">
        <f>IF(ISNUMBER(VALUE(SUBSTITUTE(実質収支比率等に係る経年分析!H$49,"▲","-"))),ROUND(VALUE(SUBSTITUTE(実質収支比率等に係る経年分析!H$49,"▲","-")),2),NA())</f>
        <v>3.73</v>
      </c>
      <c r="E21" s="136">
        <f>IF(ISNUMBER(VALUE(SUBSTITUTE(実質収支比率等に係る経年分析!I$49,"▲","-"))),ROUND(VALUE(SUBSTITUTE(実質収支比率等に係る経年分析!I$49,"▲","-")),2),NA())</f>
        <v>2.88</v>
      </c>
      <c r="F21" s="136">
        <f>IF(ISNUMBER(VALUE(SUBSTITUTE(実質収支比率等に係る経年分析!J$49,"▲","-"))),ROUND(VALUE(SUBSTITUTE(実質収支比率等に係る経年分析!J$49,"▲","-")),2),NA())</f>
        <v>-3.77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介護保険事業特別会計（介護サービス事業勘定）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0.95</v>
      </c>
    </row>
    <row r="32" spans="1:11">
      <c r="A32" s="137" t="str">
        <f>IF(連結実質赤字比率に係る赤字・黒字の構成分析!C$38="",NA(),連結実質赤字比率に係る赤字・黒字の構成分析!C$38)</f>
        <v>介護保険事業特別会計（保険事業勘定）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1.83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1.83</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3.42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2.35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2.2799999999999998</v>
      </c>
    </row>
    <row r="34" spans="1:16">
      <c r="A34" s="137" t="str">
        <f>IF(連結実質赤字比率に係る赤字・黒字の構成分析!C$36="",NA(),連結実質赤字比率に係る赤字・黒字の構成分析!C$36)</f>
        <v>病院事業特別会計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2.48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4.25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5.41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5.89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4.5999999999999996</v>
      </c>
    </row>
    <row r="36" spans="1:16">
      <c r="A36" s="137" t="str">
        <f>IF(連結実質赤字比率に係る赤字・黒字の構成分析!C$34="",NA(),連結実質赤字比率に係る赤字・黒字の構成分析!C$34)</f>
        <v>上水道事業特別会計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7.81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7.83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8.36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8.82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9.5500000000000007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1110</v>
      </c>
      <c r="E42" s="138"/>
      <c r="F42" s="138"/>
      <c r="G42" s="138">
        <f>'実質公債費比率（分子）の構造'!L$52</f>
        <v>1077</v>
      </c>
      <c r="H42" s="138"/>
      <c r="I42" s="138"/>
      <c r="J42" s="138">
        <f>'実質公債費比率（分子）の構造'!M$52</f>
        <v>1105</v>
      </c>
      <c r="K42" s="138"/>
      <c r="L42" s="138"/>
      <c r="M42" s="138">
        <f>'実質公債費比率（分子）の構造'!N$52</f>
        <v>1095</v>
      </c>
      <c r="N42" s="138"/>
      <c r="O42" s="138"/>
      <c r="P42" s="138">
        <f>'実質公債費比率（分子）の構造'!O$52</f>
        <v>1031</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8</v>
      </c>
      <c r="C44" s="138"/>
      <c r="D44" s="138"/>
      <c r="E44" s="138">
        <f>'実質公債費比率（分子）の構造'!L$50</f>
        <v>7</v>
      </c>
      <c r="F44" s="138"/>
      <c r="G44" s="138"/>
      <c r="H44" s="138">
        <f>'実質公債費比率（分子）の構造'!M$50</f>
        <v>6</v>
      </c>
      <c r="I44" s="138"/>
      <c r="J44" s="138"/>
      <c r="K44" s="138">
        <f>'実質公債費比率（分子）の構造'!N$50</f>
        <v>5</v>
      </c>
      <c r="L44" s="138"/>
      <c r="M44" s="138"/>
      <c r="N44" s="138">
        <f>'実質公債費比率（分子）の構造'!O$50</f>
        <v>4</v>
      </c>
      <c r="O44" s="138"/>
      <c r="P44" s="138"/>
    </row>
    <row r="45" spans="1:16">
      <c r="A45" s="138" t="s">
        <v>54</v>
      </c>
      <c r="B45" s="138">
        <f>'実質公債費比率（分子）の構造'!K$49</f>
        <v>76</v>
      </c>
      <c r="C45" s="138"/>
      <c r="D45" s="138"/>
      <c r="E45" s="138">
        <f>'実質公債費比率（分子）の構造'!L$49</f>
        <v>72</v>
      </c>
      <c r="F45" s="138"/>
      <c r="G45" s="138"/>
      <c r="H45" s="138">
        <f>'実質公債費比率（分子）の構造'!M$49</f>
        <v>70</v>
      </c>
      <c r="I45" s="138"/>
      <c r="J45" s="138"/>
      <c r="K45" s="138">
        <f>'実質公債費比率（分子）の構造'!N$49</f>
        <v>71</v>
      </c>
      <c r="L45" s="138"/>
      <c r="M45" s="138"/>
      <c r="N45" s="138">
        <f>'実質公債費比率（分子）の構造'!O$49</f>
        <v>90</v>
      </c>
      <c r="O45" s="138"/>
      <c r="P45" s="138"/>
    </row>
    <row r="46" spans="1:16">
      <c r="A46" s="138" t="s">
        <v>55</v>
      </c>
      <c r="B46" s="138">
        <f>'実質公債費比率（分子）の構造'!K$48</f>
        <v>71</v>
      </c>
      <c r="C46" s="138"/>
      <c r="D46" s="138"/>
      <c r="E46" s="138">
        <f>'実質公債費比率（分子）の構造'!L$48</f>
        <v>60</v>
      </c>
      <c r="F46" s="138"/>
      <c r="G46" s="138"/>
      <c r="H46" s="138">
        <f>'実質公債費比率（分子）の構造'!M$48</f>
        <v>46</v>
      </c>
      <c r="I46" s="138"/>
      <c r="J46" s="138"/>
      <c r="K46" s="138">
        <f>'実質公債費比率（分子）の構造'!N$48</f>
        <v>42</v>
      </c>
      <c r="L46" s="138"/>
      <c r="M46" s="138"/>
      <c r="N46" s="138">
        <f>'実質公債費比率（分子）の構造'!O$48</f>
        <v>34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1592</v>
      </c>
      <c r="C49" s="138"/>
      <c r="D49" s="138"/>
      <c r="E49" s="138">
        <f>'実質公債費比率（分子）の構造'!L$45</f>
        <v>1437</v>
      </c>
      <c r="F49" s="138"/>
      <c r="G49" s="138"/>
      <c r="H49" s="138">
        <f>'実質公債費比率（分子）の構造'!M$45</f>
        <v>1390</v>
      </c>
      <c r="I49" s="138"/>
      <c r="J49" s="138"/>
      <c r="K49" s="138">
        <f>'実質公債費比率（分子）の構造'!N$45</f>
        <v>1310</v>
      </c>
      <c r="L49" s="138"/>
      <c r="M49" s="138"/>
      <c r="N49" s="138">
        <f>'実質公債費比率（分子）の構造'!O$45</f>
        <v>1227</v>
      </c>
      <c r="O49" s="138"/>
      <c r="P49" s="138"/>
    </row>
    <row r="50" spans="1:16">
      <c r="A50" s="138" t="s">
        <v>59</v>
      </c>
      <c r="B50" s="138" t="e">
        <f>NA()</f>
        <v>#N/A</v>
      </c>
      <c r="C50" s="138">
        <f>IF(ISNUMBER('実質公債費比率（分子）の構造'!K$53),'実質公債費比率（分子）の構造'!K$53,NA())</f>
        <v>637</v>
      </c>
      <c r="D50" s="138" t="e">
        <f>NA()</f>
        <v>#N/A</v>
      </c>
      <c r="E50" s="138" t="e">
        <f>NA()</f>
        <v>#N/A</v>
      </c>
      <c r="F50" s="138">
        <f>IF(ISNUMBER('実質公債費比率（分子）の構造'!L$53),'実質公債費比率（分子）の構造'!L$53,NA())</f>
        <v>499</v>
      </c>
      <c r="G50" s="138" t="e">
        <f>NA()</f>
        <v>#N/A</v>
      </c>
      <c r="H50" s="138" t="e">
        <f>NA()</f>
        <v>#N/A</v>
      </c>
      <c r="I50" s="138">
        <f>IF(ISNUMBER('実質公債費比率（分子）の構造'!M$53),'実質公債費比率（分子）の構造'!M$53,NA())</f>
        <v>407</v>
      </c>
      <c r="J50" s="138" t="e">
        <f>NA()</f>
        <v>#N/A</v>
      </c>
      <c r="K50" s="138" t="e">
        <f>NA()</f>
        <v>#N/A</v>
      </c>
      <c r="L50" s="138">
        <f>IF(ISNUMBER('実質公債費比率（分子）の構造'!N$53),'実質公債費比率（分子）の構造'!N$53,NA())</f>
        <v>333</v>
      </c>
      <c r="M50" s="138" t="e">
        <f>NA()</f>
        <v>#N/A</v>
      </c>
      <c r="N50" s="138" t="e">
        <f>NA()</f>
        <v>#N/A</v>
      </c>
      <c r="O50" s="138">
        <f>IF(ISNUMBER('実質公債費比率（分子）の構造'!O$53),'実質公債費比率（分子）の構造'!O$53,NA())</f>
        <v>324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9020</v>
      </c>
      <c r="E56" s="137"/>
      <c r="F56" s="137"/>
      <c r="G56" s="137">
        <f>'将来負担比率（分子）の構造'!J$52</f>
        <v>8794</v>
      </c>
      <c r="H56" s="137"/>
      <c r="I56" s="137"/>
      <c r="J56" s="137">
        <f>'将来負担比率（分子）の構造'!K$52</f>
        <v>8454</v>
      </c>
      <c r="K56" s="137"/>
      <c r="L56" s="137"/>
      <c r="M56" s="137">
        <f>'将来負担比率（分子）の構造'!L$52</f>
        <v>8309</v>
      </c>
      <c r="N56" s="137"/>
      <c r="O56" s="137"/>
      <c r="P56" s="137">
        <f>'将来負担比率（分子）の構造'!M$52</f>
        <v>8101</v>
      </c>
    </row>
    <row r="57" spans="1:16">
      <c r="A57" s="137" t="s">
        <v>36</v>
      </c>
      <c r="B57" s="137"/>
      <c r="C57" s="137"/>
      <c r="D57" s="137">
        <f>'将来負担比率（分子）の構造'!I$51</f>
        <v>365</v>
      </c>
      <c r="E57" s="137"/>
      <c r="F57" s="137"/>
      <c r="G57" s="137">
        <f>'将来負担比率（分子）の構造'!J$51</f>
        <v>335</v>
      </c>
      <c r="H57" s="137"/>
      <c r="I57" s="137"/>
      <c r="J57" s="137">
        <f>'将来負担比率（分子）の構造'!K$51</f>
        <v>304</v>
      </c>
      <c r="K57" s="137"/>
      <c r="L57" s="137"/>
      <c r="M57" s="137">
        <f>'将来負担比率（分子）の構造'!L$51</f>
        <v>311</v>
      </c>
      <c r="N57" s="137"/>
      <c r="O57" s="137"/>
      <c r="P57" s="137">
        <f>'将来負担比率（分子）の構造'!M$51</f>
        <v>281</v>
      </c>
    </row>
    <row r="58" spans="1:16">
      <c r="A58" s="137" t="s">
        <v>35</v>
      </c>
      <c r="B58" s="137"/>
      <c r="C58" s="137"/>
      <c r="D58" s="137">
        <f>'将来負担比率（分子）の構造'!I$50</f>
        <v>4766</v>
      </c>
      <c r="E58" s="137"/>
      <c r="F58" s="137"/>
      <c r="G58" s="137">
        <f>'将来負担比率（分子）の構造'!J$50</f>
        <v>5131</v>
      </c>
      <c r="H58" s="137"/>
      <c r="I58" s="137"/>
      <c r="J58" s="137">
        <f>'将来負担比率（分子）の構造'!K$50</f>
        <v>5098</v>
      </c>
      <c r="K58" s="137"/>
      <c r="L58" s="137"/>
      <c r="M58" s="137">
        <f>'将来負担比率（分子）の構造'!L$50</f>
        <v>5583</v>
      </c>
      <c r="N58" s="137"/>
      <c r="O58" s="137"/>
      <c r="P58" s="137">
        <f>'将来負担比率（分子）の構造'!M$50</f>
        <v>5688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2570</v>
      </c>
      <c r="C62" s="137"/>
      <c r="D62" s="137"/>
      <c r="E62" s="137">
        <f>'将来負担比率（分子）の構造'!J$45</f>
        <v>2441</v>
      </c>
      <c r="F62" s="137"/>
      <c r="G62" s="137"/>
      <c r="H62" s="137">
        <f>'将来負担比率（分子）の構造'!K$45</f>
        <v>2127</v>
      </c>
      <c r="I62" s="137"/>
      <c r="J62" s="137"/>
      <c r="K62" s="137">
        <f>'将来負担比率（分子）の構造'!L$45</f>
        <v>2002</v>
      </c>
      <c r="L62" s="137"/>
      <c r="M62" s="137"/>
      <c r="N62" s="137">
        <f>'将来負担比率（分子）の構造'!M$45</f>
        <v>2020</v>
      </c>
      <c r="O62" s="137"/>
      <c r="P62" s="137"/>
    </row>
    <row r="63" spans="1:16">
      <c r="A63" s="137" t="s">
        <v>28</v>
      </c>
      <c r="B63" s="137">
        <f>'将来負担比率（分子）の構造'!I$44</f>
        <v>373</v>
      </c>
      <c r="C63" s="137"/>
      <c r="D63" s="137"/>
      <c r="E63" s="137">
        <f>'将来負担比率（分子）の構造'!J$44</f>
        <v>611</v>
      </c>
      <c r="F63" s="137"/>
      <c r="G63" s="137"/>
      <c r="H63" s="137">
        <f>'将来負担比率（分子）の構造'!K$44</f>
        <v>691</v>
      </c>
      <c r="I63" s="137"/>
      <c r="J63" s="137"/>
      <c r="K63" s="137">
        <f>'将来負担比率（分子）の構造'!L$44</f>
        <v>621</v>
      </c>
      <c r="L63" s="137"/>
      <c r="M63" s="137"/>
      <c r="N63" s="137">
        <f>'将来負担比率（分子）の構造'!M$44</f>
        <v>545</v>
      </c>
      <c r="O63" s="137"/>
      <c r="P63" s="137"/>
    </row>
    <row r="64" spans="1:16">
      <c r="A64" s="137" t="s">
        <v>27</v>
      </c>
      <c r="B64" s="137">
        <f>'将来負担比率（分子）の構造'!I$43</f>
        <v>369</v>
      </c>
      <c r="C64" s="137"/>
      <c r="D64" s="137"/>
      <c r="E64" s="137">
        <f>'将来負担比率（分子）の構造'!J$43</f>
        <v>338</v>
      </c>
      <c r="F64" s="137"/>
      <c r="G64" s="137"/>
      <c r="H64" s="137">
        <f>'将来負担比率（分子）の構造'!K$43</f>
        <v>398</v>
      </c>
      <c r="I64" s="137"/>
      <c r="J64" s="137"/>
      <c r="K64" s="137">
        <f>'将来負担比率（分子）の構造'!L$43</f>
        <v>443</v>
      </c>
      <c r="L64" s="137"/>
      <c r="M64" s="137"/>
      <c r="N64" s="137">
        <f>'将来負担比率（分子）の構造'!M$43</f>
        <v>437</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11321</v>
      </c>
      <c r="C66" s="137"/>
      <c r="D66" s="137"/>
      <c r="E66" s="137">
        <f>'将来負担比率（分子）の構造'!J$41</f>
        <v>10475</v>
      </c>
      <c r="F66" s="137"/>
      <c r="G66" s="137"/>
      <c r="H66" s="137">
        <f>'将来負担比率（分子）の構造'!K$41</f>
        <v>10043</v>
      </c>
      <c r="I66" s="137"/>
      <c r="J66" s="137"/>
      <c r="K66" s="137">
        <f>'将来負担比率（分子）の構造'!L$41</f>
        <v>9759</v>
      </c>
      <c r="L66" s="137"/>
      <c r="M66" s="137"/>
      <c r="N66" s="137">
        <f>'将来負担比率（分子）の構造'!M$41</f>
        <v>9384</v>
      </c>
      <c r="O66" s="137"/>
      <c r="P66" s="137"/>
    </row>
    <row r="67" spans="1:16">
      <c r="A67" s="137" t="s">
        <v>63</v>
      </c>
      <c r="B67" s="137" t="e">
        <f>NA()</f>
        <v>#N/A</v>
      </c>
      <c r="C67" s="137">
        <f>IF(ISNUMBER('将来負担比率（分子）の構造'!I$53), IF('将来負担比率（分子）の構造'!I$53 &lt; 0, 0, '将来負担比率（分子）の構造'!I$53), NA())</f>
        <v>482</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1500161</v>
      </c>
      <c r="S5" s="671"/>
      <c r="T5" s="671"/>
      <c r="U5" s="671"/>
      <c r="V5" s="671"/>
      <c r="W5" s="671"/>
      <c r="X5" s="671"/>
      <c r="Y5" s="718"/>
      <c r="Z5" s="731">
        <v>13.7</v>
      </c>
      <c r="AA5" s="731"/>
      <c r="AB5" s="731"/>
      <c r="AC5" s="731"/>
      <c r="AD5" s="732">
        <v>1500161</v>
      </c>
      <c r="AE5" s="732"/>
      <c r="AF5" s="732"/>
      <c r="AG5" s="732"/>
      <c r="AH5" s="732"/>
      <c r="AI5" s="732"/>
      <c r="AJ5" s="732"/>
      <c r="AK5" s="732"/>
      <c r="AL5" s="719">
        <v>25.1</v>
      </c>
      <c r="AM5" s="688"/>
      <c r="AN5" s="688"/>
      <c r="AO5" s="720"/>
      <c r="AP5" s="707" t="s">
        <v>209</v>
      </c>
      <c r="AQ5" s="708"/>
      <c r="AR5" s="708"/>
      <c r="AS5" s="708"/>
      <c r="AT5" s="708"/>
      <c r="AU5" s="708"/>
      <c r="AV5" s="708"/>
      <c r="AW5" s="708"/>
      <c r="AX5" s="708"/>
      <c r="AY5" s="708"/>
      <c r="AZ5" s="708"/>
      <c r="BA5" s="708"/>
      <c r="BB5" s="708"/>
      <c r="BC5" s="708"/>
      <c r="BD5" s="708"/>
      <c r="BE5" s="708"/>
      <c r="BF5" s="709"/>
      <c r="BG5" s="620">
        <v>1500161</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96468</v>
      </c>
      <c r="S6" s="621"/>
      <c r="T6" s="621"/>
      <c r="U6" s="621"/>
      <c r="V6" s="621"/>
      <c r="W6" s="621"/>
      <c r="X6" s="621"/>
      <c r="Y6" s="622"/>
      <c r="Z6" s="673">
        <v>0.9</v>
      </c>
      <c r="AA6" s="673"/>
      <c r="AB6" s="673"/>
      <c r="AC6" s="673"/>
      <c r="AD6" s="674">
        <v>96468</v>
      </c>
      <c r="AE6" s="674"/>
      <c r="AF6" s="674"/>
      <c r="AG6" s="674"/>
      <c r="AH6" s="674"/>
      <c r="AI6" s="674"/>
      <c r="AJ6" s="674"/>
      <c r="AK6" s="674"/>
      <c r="AL6" s="643">
        <v>1.6</v>
      </c>
      <c r="AM6" s="675"/>
      <c r="AN6" s="675"/>
      <c r="AO6" s="676"/>
      <c r="AP6" s="617" t="s">
        <v>215</v>
      </c>
      <c r="AQ6" s="618"/>
      <c r="AR6" s="618"/>
      <c r="AS6" s="618"/>
      <c r="AT6" s="618"/>
      <c r="AU6" s="618"/>
      <c r="AV6" s="618"/>
      <c r="AW6" s="618"/>
      <c r="AX6" s="618"/>
      <c r="AY6" s="618"/>
      <c r="AZ6" s="618"/>
      <c r="BA6" s="618"/>
      <c r="BB6" s="618"/>
      <c r="BC6" s="618"/>
      <c r="BD6" s="618"/>
      <c r="BE6" s="618"/>
      <c r="BF6" s="619"/>
      <c r="BG6" s="620">
        <v>1500161</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94213</v>
      </c>
      <c r="CS6" s="621"/>
      <c r="CT6" s="621"/>
      <c r="CU6" s="621"/>
      <c r="CV6" s="621"/>
      <c r="CW6" s="621"/>
      <c r="CX6" s="621"/>
      <c r="CY6" s="622"/>
      <c r="CZ6" s="673">
        <v>0.9</v>
      </c>
      <c r="DA6" s="673"/>
      <c r="DB6" s="673"/>
      <c r="DC6" s="673"/>
      <c r="DD6" s="626" t="s">
        <v>210</v>
      </c>
      <c r="DE6" s="621"/>
      <c r="DF6" s="621"/>
      <c r="DG6" s="621"/>
      <c r="DH6" s="621"/>
      <c r="DI6" s="621"/>
      <c r="DJ6" s="621"/>
      <c r="DK6" s="621"/>
      <c r="DL6" s="621"/>
      <c r="DM6" s="621"/>
      <c r="DN6" s="621"/>
      <c r="DO6" s="621"/>
      <c r="DP6" s="622"/>
      <c r="DQ6" s="626">
        <v>94213</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749</v>
      </c>
      <c r="S7" s="621"/>
      <c r="T7" s="621"/>
      <c r="U7" s="621"/>
      <c r="V7" s="621"/>
      <c r="W7" s="621"/>
      <c r="X7" s="621"/>
      <c r="Y7" s="622"/>
      <c r="Z7" s="673">
        <v>0</v>
      </c>
      <c r="AA7" s="673"/>
      <c r="AB7" s="673"/>
      <c r="AC7" s="673"/>
      <c r="AD7" s="674">
        <v>749</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465907</v>
      </c>
      <c r="BH7" s="621"/>
      <c r="BI7" s="621"/>
      <c r="BJ7" s="621"/>
      <c r="BK7" s="621"/>
      <c r="BL7" s="621"/>
      <c r="BM7" s="621"/>
      <c r="BN7" s="622"/>
      <c r="BO7" s="673">
        <v>31.1</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2156222</v>
      </c>
      <c r="CS7" s="621"/>
      <c r="CT7" s="621"/>
      <c r="CU7" s="621"/>
      <c r="CV7" s="621"/>
      <c r="CW7" s="621"/>
      <c r="CX7" s="621"/>
      <c r="CY7" s="622"/>
      <c r="CZ7" s="673">
        <v>20.3</v>
      </c>
      <c r="DA7" s="673"/>
      <c r="DB7" s="673"/>
      <c r="DC7" s="673"/>
      <c r="DD7" s="626">
        <v>92234</v>
      </c>
      <c r="DE7" s="621"/>
      <c r="DF7" s="621"/>
      <c r="DG7" s="621"/>
      <c r="DH7" s="621"/>
      <c r="DI7" s="621"/>
      <c r="DJ7" s="621"/>
      <c r="DK7" s="621"/>
      <c r="DL7" s="621"/>
      <c r="DM7" s="621"/>
      <c r="DN7" s="621"/>
      <c r="DO7" s="621"/>
      <c r="DP7" s="622"/>
      <c r="DQ7" s="626">
        <v>1388191</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1865</v>
      </c>
      <c r="S8" s="621"/>
      <c r="T8" s="621"/>
      <c r="U8" s="621"/>
      <c r="V8" s="621"/>
      <c r="W8" s="621"/>
      <c r="X8" s="621"/>
      <c r="Y8" s="622"/>
      <c r="Z8" s="673">
        <v>0</v>
      </c>
      <c r="AA8" s="673"/>
      <c r="AB8" s="673"/>
      <c r="AC8" s="673"/>
      <c r="AD8" s="674">
        <v>1865</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21290</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3362189</v>
      </c>
      <c r="CS8" s="621"/>
      <c r="CT8" s="621"/>
      <c r="CU8" s="621"/>
      <c r="CV8" s="621"/>
      <c r="CW8" s="621"/>
      <c r="CX8" s="621"/>
      <c r="CY8" s="622"/>
      <c r="CZ8" s="673">
        <v>31.7</v>
      </c>
      <c r="DA8" s="673"/>
      <c r="DB8" s="673"/>
      <c r="DC8" s="673"/>
      <c r="DD8" s="626">
        <v>154767</v>
      </c>
      <c r="DE8" s="621"/>
      <c r="DF8" s="621"/>
      <c r="DG8" s="621"/>
      <c r="DH8" s="621"/>
      <c r="DI8" s="621"/>
      <c r="DJ8" s="621"/>
      <c r="DK8" s="621"/>
      <c r="DL8" s="621"/>
      <c r="DM8" s="621"/>
      <c r="DN8" s="621"/>
      <c r="DO8" s="621"/>
      <c r="DP8" s="622"/>
      <c r="DQ8" s="626">
        <v>1722904</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1063</v>
      </c>
      <c r="S9" s="621"/>
      <c r="T9" s="621"/>
      <c r="U9" s="621"/>
      <c r="V9" s="621"/>
      <c r="W9" s="621"/>
      <c r="X9" s="621"/>
      <c r="Y9" s="622"/>
      <c r="Z9" s="673">
        <v>0</v>
      </c>
      <c r="AA9" s="673"/>
      <c r="AB9" s="673"/>
      <c r="AC9" s="673"/>
      <c r="AD9" s="674">
        <v>1063</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367218</v>
      </c>
      <c r="BH9" s="621"/>
      <c r="BI9" s="621"/>
      <c r="BJ9" s="621"/>
      <c r="BK9" s="621"/>
      <c r="BL9" s="621"/>
      <c r="BM9" s="621"/>
      <c r="BN9" s="622"/>
      <c r="BO9" s="673">
        <v>24.5</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849513</v>
      </c>
      <c r="CS9" s="621"/>
      <c r="CT9" s="621"/>
      <c r="CU9" s="621"/>
      <c r="CV9" s="621"/>
      <c r="CW9" s="621"/>
      <c r="CX9" s="621"/>
      <c r="CY9" s="622"/>
      <c r="CZ9" s="673">
        <v>8</v>
      </c>
      <c r="DA9" s="673"/>
      <c r="DB9" s="673"/>
      <c r="DC9" s="673"/>
      <c r="DD9" s="626">
        <v>196329</v>
      </c>
      <c r="DE9" s="621"/>
      <c r="DF9" s="621"/>
      <c r="DG9" s="621"/>
      <c r="DH9" s="621"/>
      <c r="DI9" s="621"/>
      <c r="DJ9" s="621"/>
      <c r="DK9" s="621"/>
      <c r="DL9" s="621"/>
      <c r="DM9" s="621"/>
      <c r="DN9" s="621"/>
      <c r="DO9" s="621"/>
      <c r="DP9" s="622"/>
      <c r="DQ9" s="626">
        <v>783050</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269552</v>
      </c>
      <c r="S10" s="621"/>
      <c r="T10" s="621"/>
      <c r="U10" s="621"/>
      <c r="V10" s="621"/>
      <c r="W10" s="621"/>
      <c r="X10" s="621"/>
      <c r="Y10" s="622"/>
      <c r="Z10" s="673">
        <v>2.5</v>
      </c>
      <c r="AA10" s="673"/>
      <c r="AB10" s="673"/>
      <c r="AC10" s="673"/>
      <c r="AD10" s="674">
        <v>269552</v>
      </c>
      <c r="AE10" s="674"/>
      <c r="AF10" s="674"/>
      <c r="AG10" s="674"/>
      <c r="AH10" s="674"/>
      <c r="AI10" s="674"/>
      <c r="AJ10" s="674"/>
      <c r="AK10" s="674"/>
      <c r="AL10" s="643">
        <v>4.5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33841</v>
      </c>
      <c r="BH10" s="621"/>
      <c r="BI10" s="621"/>
      <c r="BJ10" s="621"/>
      <c r="BK10" s="621"/>
      <c r="BL10" s="621"/>
      <c r="BM10" s="621"/>
      <c r="BN10" s="622"/>
      <c r="BO10" s="673">
        <v>2.2999999999999998</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43558</v>
      </c>
      <c r="BH11" s="621"/>
      <c r="BI11" s="621"/>
      <c r="BJ11" s="621"/>
      <c r="BK11" s="621"/>
      <c r="BL11" s="621"/>
      <c r="BM11" s="621"/>
      <c r="BN11" s="622"/>
      <c r="BO11" s="673">
        <v>2.9</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969948</v>
      </c>
      <c r="CS11" s="621"/>
      <c r="CT11" s="621"/>
      <c r="CU11" s="621"/>
      <c r="CV11" s="621"/>
      <c r="CW11" s="621"/>
      <c r="CX11" s="621"/>
      <c r="CY11" s="622"/>
      <c r="CZ11" s="673">
        <v>9.1</v>
      </c>
      <c r="DA11" s="673"/>
      <c r="DB11" s="673"/>
      <c r="DC11" s="673"/>
      <c r="DD11" s="626">
        <v>408296</v>
      </c>
      <c r="DE11" s="621"/>
      <c r="DF11" s="621"/>
      <c r="DG11" s="621"/>
      <c r="DH11" s="621"/>
      <c r="DI11" s="621"/>
      <c r="DJ11" s="621"/>
      <c r="DK11" s="621"/>
      <c r="DL11" s="621"/>
      <c r="DM11" s="621"/>
      <c r="DN11" s="621"/>
      <c r="DO11" s="621"/>
      <c r="DP11" s="622"/>
      <c r="DQ11" s="626">
        <v>497687</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832024</v>
      </c>
      <c r="BH12" s="621"/>
      <c r="BI12" s="621"/>
      <c r="BJ12" s="621"/>
      <c r="BK12" s="621"/>
      <c r="BL12" s="621"/>
      <c r="BM12" s="621"/>
      <c r="BN12" s="622"/>
      <c r="BO12" s="673">
        <v>55.5</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253650</v>
      </c>
      <c r="CS12" s="621"/>
      <c r="CT12" s="621"/>
      <c r="CU12" s="621"/>
      <c r="CV12" s="621"/>
      <c r="CW12" s="621"/>
      <c r="CX12" s="621"/>
      <c r="CY12" s="622"/>
      <c r="CZ12" s="673">
        <v>2.4</v>
      </c>
      <c r="DA12" s="673"/>
      <c r="DB12" s="673"/>
      <c r="DC12" s="673"/>
      <c r="DD12" s="626">
        <v>23196</v>
      </c>
      <c r="DE12" s="621"/>
      <c r="DF12" s="621"/>
      <c r="DG12" s="621"/>
      <c r="DH12" s="621"/>
      <c r="DI12" s="621"/>
      <c r="DJ12" s="621"/>
      <c r="DK12" s="621"/>
      <c r="DL12" s="621"/>
      <c r="DM12" s="621"/>
      <c r="DN12" s="621"/>
      <c r="DO12" s="621"/>
      <c r="DP12" s="622"/>
      <c r="DQ12" s="626">
        <v>217026</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11840</v>
      </c>
      <c r="S13" s="621"/>
      <c r="T13" s="621"/>
      <c r="U13" s="621"/>
      <c r="V13" s="621"/>
      <c r="W13" s="621"/>
      <c r="X13" s="621"/>
      <c r="Y13" s="622"/>
      <c r="Z13" s="673">
        <v>0.1</v>
      </c>
      <c r="AA13" s="673"/>
      <c r="AB13" s="673"/>
      <c r="AC13" s="673"/>
      <c r="AD13" s="674">
        <v>11840</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672848</v>
      </c>
      <c r="BH13" s="621"/>
      <c r="BI13" s="621"/>
      <c r="BJ13" s="621"/>
      <c r="BK13" s="621"/>
      <c r="BL13" s="621"/>
      <c r="BM13" s="621"/>
      <c r="BN13" s="622"/>
      <c r="BO13" s="673">
        <v>44.9</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577368</v>
      </c>
      <c r="CS13" s="621"/>
      <c r="CT13" s="621"/>
      <c r="CU13" s="621"/>
      <c r="CV13" s="621"/>
      <c r="CW13" s="621"/>
      <c r="CX13" s="621"/>
      <c r="CY13" s="622"/>
      <c r="CZ13" s="673">
        <v>5.4</v>
      </c>
      <c r="DA13" s="673"/>
      <c r="DB13" s="673"/>
      <c r="DC13" s="673"/>
      <c r="DD13" s="626">
        <v>492426</v>
      </c>
      <c r="DE13" s="621"/>
      <c r="DF13" s="621"/>
      <c r="DG13" s="621"/>
      <c r="DH13" s="621"/>
      <c r="DI13" s="621"/>
      <c r="DJ13" s="621"/>
      <c r="DK13" s="621"/>
      <c r="DL13" s="621"/>
      <c r="DM13" s="621"/>
      <c r="DN13" s="621"/>
      <c r="DO13" s="621"/>
      <c r="DP13" s="622"/>
      <c r="DQ13" s="626">
        <v>232879</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61313</v>
      </c>
      <c r="BH14" s="621"/>
      <c r="BI14" s="621"/>
      <c r="BJ14" s="621"/>
      <c r="BK14" s="621"/>
      <c r="BL14" s="621"/>
      <c r="BM14" s="621"/>
      <c r="BN14" s="622"/>
      <c r="BO14" s="673">
        <v>4.0999999999999996</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414529</v>
      </c>
      <c r="CS14" s="621"/>
      <c r="CT14" s="621"/>
      <c r="CU14" s="621"/>
      <c r="CV14" s="621"/>
      <c r="CW14" s="621"/>
      <c r="CX14" s="621"/>
      <c r="CY14" s="622"/>
      <c r="CZ14" s="673">
        <v>3.9</v>
      </c>
      <c r="DA14" s="673"/>
      <c r="DB14" s="673"/>
      <c r="DC14" s="673"/>
      <c r="DD14" s="626">
        <v>54297</v>
      </c>
      <c r="DE14" s="621"/>
      <c r="DF14" s="621"/>
      <c r="DG14" s="621"/>
      <c r="DH14" s="621"/>
      <c r="DI14" s="621"/>
      <c r="DJ14" s="621"/>
      <c r="DK14" s="621"/>
      <c r="DL14" s="621"/>
      <c r="DM14" s="621"/>
      <c r="DN14" s="621"/>
      <c r="DO14" s="621"/>
      <c r="DP14" s="622"/>
      <c r="DQ14" s="626">
        <v>384105</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3935</v>
      </c>
      <c r="S15" s="621"/>
      <c r="T15" s="621"/>
      <c r="U15" s="621"/>
      <c r="V15" s="621"/>
      <c r="W15" s="621"/>
      <c r="X15" s="621"/>
      <c r="Y15" s="622"/>
      <c r="Z15" s="673">
        <v>0</v>
      </c>
      <c r="AA15" s="673"/>
      <c r="AB15" s="673"/>
      <c r="AC15" s="673"/>
      <c r="AD15" s="674">
        <v>3935</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140917</v>
      </c>
      <c r="BH15" s="621"/>
      <c r="BI15" s="621"/>
      <c r="BJ15" s="621"/>
      <c r="BK15" s="621"/>
      <c r="BL15" s="621"/>
      <c r="BM15" s="621"/>
      <c r="BN15" s="622"/>
      <c r="BO15" s="673">
        <v>9.4</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672257</v>
      </c>
      <c r="CS15" s="621"/>
      <c r="CT15" s="621"/>
      <c r="CU15" s="621"/>
      <c r="CV15" s="621"/>
      <c r="CW15" s="621"/>
      <c r="CX15" s="621"/>
      <c r="CY15" s="622"/>
      <c r="CZ15" s="673">
        <v>6.3</v>
      </c>
      <c r="DA15" s="673"/>
      <c r="DB15" s="673"/>
      <c r="DC15" s="673"/>
      <c r="DD15" s="626">
        <v>50344</v>
      </c>
      <c r="DE15" s="621"/>
      <c r="DF15" s="621"/>
      <c r="DG15" s="621"/>
      <c r="DH15" s="621"/>
      <c r="DI15" s="621"/>
      <c r="DJ15" s="621"/>
      <c r="DK15" s="621"/>
      <c r="DL15" s="621"/>
      <c r="DM15" s="621"/>
      <c r="DN15" s="621"/>
      <c r="DO15" s="621"/>
      <c r="DP15" s="622"/>
      <c r="DQ15" s="626">
        <v>634809</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4382872</v>
      </c>
      <c r="S16" s="621"/>
      <c r="T16" s="621"/>
      <c r="U16" s="621"/>
      <c r="V16" s="621"/>
      <c r="W16" s="621"/>
      <c r="X16" s="621"/>
      <c r="Y16" s="622"/>
      <c r="Z16" s="673">
        <v>40.200000000000003</v>
      </c>
      <c r="AA16" s="673"/>
      <c r="AB16" s="673"/>
      <c r="AC16" s="673"/>
      <c r="AD16" s="674">
        <v>4067900</v>
      </c>
      <c r="AE16" s="674"/>
      <c r="AF16" s="674"/>
      <c r="AG16" s="674"/>
      <c r="AH16" s="674"/>
      <c r="AI16" s="674"/>
      <c r="AJ16" s="674"/>
      <c r="AK16" s="674"/>
      <c r="AL16" s="643">
        <v>68.099999999999994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31345</v>
      </c>
      <c r="CS16" s="621"/>
      <c r="CT16" s="621"/>
      <c r="CU16" s="621"/>
      <c r="CV16" s="621"/>
      <c r="CW16" s="621"/>
      <c r="CX16" s="621"/>
      <c r="CY16" s="622"/>
      <c r="CZ16" s="673">
        <v>0.3</v>
      </c>
      <c r="DA16" s="673"/>
      <c r="DB16" s="673"/>
      <c r="DC16" s="673"/>
      <c r="DD16" s="626" t="s">
        <v>112</v>
      </c>
      <c r="DE16" s="621"/>
      <c r="DF16" s="621"/>
      <c r="DG16" s="621"/>
      <c r="DH16" s="621"/>
      <c r="DI16" s="621"/>
      <c r="DJ16" s="621"/>
      <c r="DK16" s="621"/>
      <c r="DL16" s="621"/>
      <c r="DM16" s="621"/>
      <c r="DN16" s="621"/>
      <c r="DO16" s="621"/>
      <c r="DP16" s="622"/>
      <c r="DQ16" s="626">
        <v>13040</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4067900</v>
      </c>
      <c r="S17" s="621"/>
      <c r="T17" s="621"/>
      <c r="U17" s="621"/>
      <c r="V17" s="621"/>
      <c r="W17" s="621"/>
      <c r="X17" s="621"/>
      <c r="Y17" s="622"/>
      <c r="Z17" s="673">
        <v>37.299999999999997</v>
      </c>
      <c r="AA17" s="673"/>
      <c r="AB17" s="673"/>
      <c r="AC17" s="673"/>
      <c r="AD17" s="674">
        <v>4067900</v>
      </c>
      <c r="AE17" s="674"/>
      <c r="AF17" s="674"/>
      <c r="AG17" s="674"/>
      <c r="AH17" s="674"/>
      <c r="AI17" s="674"/>
      <c r="AJ17" s="674"/>
      <c r="AK17" s="674"/>
      <c r="AL17" s="643">
        <v>68.099999999999994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1226906</v>
      </c>
      <c r="CS17" s="621"/>
      <c r="CT17" s="621"/>
      <c r="CU17" s="621"/>
      <c r="CV17" s="621"/>
      <c r="CW17" s="621"/>
      <c r="CX17" s="621"/>
      <c r="CY17" s="622"/>
      <c r="CZ17" s="673">
        <v>11.6</v>
      </c>
      <c r="DA17" s="673"/>
      <c r="DB17" s="673"/>
      <c r="DC17" s="673"/>
      <c r="DD17" s="626" t="s">
        <v>112</v>
      </c>
      <c r="DE17" s="621"/>
      <c r="DF17" s="621"/>
      <c r="DG17" s="621"/>
      <c r="DH17" s="621"/>
      <c r="DI17" s="621"/>
      <c r="DJ17" s="621"/>
      <c r="DK17" s="621"/>
      <c r="DL17" s="621"/>
      <c r="DM17" s="621"/>
      <c r="DN17" s="621"/>
      <c r="DO17" s="621"/>
      <c r="DP17" s="622"/>
      <c r="DQ17" s="626">
        <v>1191559</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314972</v>
      </c>
      <c r="S18" s="621"/>
      <c r="T18" s="621"/>
      <c r="U18" s="621"/>
      <c r="V18" s="621"/>
      <c r="W18" s="621"/>
      <c r="X18" s="621"/>
      <c r="Y18" s="622"/>
      <c r="Z18" s="673">
        <v>2.9</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6268505</v>
      </c>
      <c r="S20" s="621"/>
      <c r="T20" s="621"/>
      <c r="U20" s="621"/>
      <c r="V20" s="621"/>
      <c r="W20" s="621"/>
      <c r="X20" s="621"/>
      <c r="Y20" s="622"/>
      <c r="Z20" s="673">
        <v>57.5</v>
      </c>
      <c r="AA20" s="673"/>
      <c r="AB20" s="673"/>
      <c r="AC20" s="673"/>
      <c r="AD20" s="674">
        <v>5953533</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10608140</v>
      </c>
      <c r="CS20" s="621"/>
      <c r="CT20" s="621"/>
      <c r="CU20" s="621"/>
      <c r="CV20" s="621"/>
      <c r="CW20" s="621"/>
      <c r="CX20" s="621"/>
      <c r="CY20" s="622"/>
      <c r="CZ20" s="673">
        <v>100</v>
      </c>
      <c r="DA20" s="673"/>
      <c r="DB20" s="673"/>
      <c r="DC20" s="673"/>
      <c r="DD20" s="626">
        <v>1471889</v>
      </c>
      <c r="DE20" s="621"/>
      <c r="DF20" s="621"/>
      <c r="DG20" s="621"/>
      <c r="DH20" s="621"/>
      <c r="DI20" s="621"/>
      <c r="DJ20" s="621"/>
      <c r="DK20" s="621"/>
      <c r="DL20" s="621"/>
      <c r="DM20" s="621"/>
      <c r="DN20" s="621"/>
      <c r="DO20" s="621"/>
      <c r="DP20" s="622"/>
      <c r="DQ20" s="626">
        <v>7159463</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2554</v>
      </c>
      <c r="S21" s="621"/>
      <c r="T21" s="621"/>
      <c r="U21" s="621"/>
      <c r="V21" s="621"/>
      <c r="W21" s="621"/>
      <c r="X21" s="621"/>
      <c r="Y21" s="622"/>
      <c r="Z21" s="673">
        <v>0</v>
      </c>
      <c r="AA21" s="673"/>
      <c r="AB21" s="673"/>
      <c r="AC21" s="673"/>
      <c r="AD21" s="674">
        <v>2554</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146766</v>
      </c>
      <c r="S22" s="621"/>
      <c r="T22" s="621"/>
      <c r="U22" s="621"/>
      <c r="V22" s="621"/>
      <c r="W22" s="621"/>
      <c r="X22" s="621"/>
      <c r="Y22" s="622"/>
      <c r="Z22" s="673">
        <v>1.3</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115474</v>
      </c>
      <c r="S23" s="621"/>
      <c r="T23" s="621"/>
      <c r="U23" s="621"/>
      <c r="V23" s="621"/>
      <c r="W23" s="621"/>
      <c r="X23" s="621"/>
      <c r="Y23" s="622"/>
      <c r="Z23" s="673">
        <v>1.1000000000000001</v>
      </c>
      <c r="AA23" s="673"/>
      <c r="AB23" s="673"/>
      <c r="AC23" s="673"/>
      <c r="AD23" s="674">
        <v>3934</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11331</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4528361</v>
      </c>
      <c r="CS24" s="671"/>
      <c r="CT24" s="671"/>
      <c r="CU24" s="671"/>
      <c r="CV24" s="671"/>
      <c r="CW24" s="671"/>
      <c r="CX24" s="671"/>
      <c r="CY24" s="718"/>
      <c r="CZ24" s="722">
        <v>42.7</v>
      </c>
      <c r="DA24" s="723"/>
      <c r="DB24" s="723"/>
      <c r="DC24" s="724"/>
      <c r="DD24" s="717">
        <v>3174783</v>
      </c>
      <c r="DE24" s="671"/>
      <c r="DF24" s="671"/>
      <c r="DG24" s="671"/>
      <c r="DH24" s="671"/>
      <c r="DI24" s="671"/>
      <c r="DJ24" s="671"/>
      <c r="DK24" s="718"/>
      <c r="DL24" s="717">
        <v>3165784</v>
      </c>
      <c r="DM24" s="671"/>
      <c r="DN24" s="671"/>
      <c r="DO24" s="671"/>
      <c r="DP24" s="671"/>
      <c r="DQ24" s="671"/>
      <c r="DR24" s="671"/>
      <c r="DS24" s="671"/>
      <c r="DT24" s="671"/>
      <c r="DU24" s="671"/>
      <c r="DV24" s="718"/>
      <c r="DW24" s="719">
        <v>50.8</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1088928</v>
      </c>
      <c r="S25" s="621"/>
      <c r="T25" s="621"/>
      <c r="U25" s="621"/>
      <c r="V25" s="621"/>
      <c r="W25" s="621"/>
      <c r="X25" s="621"/>
      <c r="Y25" s="622"/>
      <c r="Z25" s="673">
        <v>10</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1588858</v>
      </c>
      <c r="CS25" s="639"/>
      <c r="CT25" s="639"/>
      <c r="CU25" s="639"/>
      <c r="CV25" s="639"/>
      <c r="CW25" s="639"/>
      <c r="CX25" s="639"/>
      <c r="CY25" s="640"/>
      <c r="CZ25" s="623">
        <v>15</v>
      </c>
      <c r="DA25" s="641"/>
      <c r="DB25" s="641"/>
      <c r="DC25" s="642"/>
      <c r="DD25" s="626">
        <v>1541126</v>
      </c>
      <c r="DE25" s="639"/>
      <c r="DF25" s="639"/>
      <c r="DG25" s="639"/>
      <c r="DH25" s="639"/>
      <c r="DI25" s="639"/>
      <c r="DJ25" s="639"/>
      <c r="DK25" s="640"/>
      <c r="DL25" s="626">
        <v>1532511</v>
      </c>
      <c r="DM25" s="639"/>
      <c r="DN25" s="639"/>
      <c r="DO25" s="639"/>
      <c r="DP25" s="639"/>
      <c r="DQ25" s="639"/>
      <c r="DR25" s="639"/>
      <c r="DS25" s="639"/>
      <c r="DT25" s="639"/>
      <c r="DU25" s="639"/>
      <c r="DV25" s="640"/>
      <c r="DW25" s="643">
        <v>24.6</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998978</v>
      </c>
      <c r="CS26" s="621"/>
      <c r="CT26" s="621"/>
      <c r="CU26" s="621"/>
      <c r="CV26" s="621"/>
      <c r="CW26" s="621"/>
      <c r="CX26" s="621"/>
      <c r="CY26" s="622"/>
      <c r="CZ26" s="623">
        <v>9.4</v>
      </c>
      <c r="DA26" s="641"/>
      <c r="DB26" s="641"/>
      <c r="DC26" s="642"/>
      <c r="DD26" s="626">
        <v>972402</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948569</v>
      </c>
      <c r="S27" s="621"/>
      <c r="T27" s="621"/>
      <c r="U27" s="621"/>
      <c r="V27" s="621"/>
      <c r="W27" s="621"/>
      <c r="X27" s="621"/>
      <c r="Y27" s="622"/>
      <c r="Z27" s="673">
        <v>8.6999999999999993</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1500161</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1712597</v>
      </c>
      <c r="CS27" s="639"/>
      <c r="CT27" s="639"/>
      <c r="CU27" s="639"/>
      <c r="CV27" s="639"/>
      <c r="CW27" s="639"/>
      <c r="CX27" s="639"/>
      <c r="CY27" s="640"/>
      <c r="CZ27" s="623">
        <v>16.100000000000001</v>
      </c>
      <c r="DA27" s="641"/>
      <c r="DB27" s="641"/>
      <c r="DC27" s="642"/>
      <c r="DD27" s="626">
        <v>442098</v>
      </c>
      <c r="DE27" s="639"/>
      <c r="DF27" s="639"/>
      <c r="DG27" s="639"/>
      <c r="DH27" s="639"/>
      <c r="DI27" s="639"/>
      <c r="DJ27" s="639"/>
      <c r="DK27" s="640"/>
      <c r="DL27" s="626">
        <v>441714</v>
      </c>
      <c r="DM27" s="639"/>
      <c r="DN27" s="639"/>
      <c r="DO27" s="639"/>
      <c r="DP27" s="639"/>
      <c r="DQ27" s="639"/>
      <c r="DR27" s="639"/>
      <c r="DS27" s="639"/>
      <c r="DT27" s="639"/>
      <c r="DU27" s="639"/>
      <c r="DV27" s="640"/>
      <c r="DW27" s="643">
        <v>7.1</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36154</v>
      </c>
      <c r="S28" s="621"/>
      <c r="T28" s="621"/>
      <c r="U28" s="621"/>
      <c r="V28" s="621"/>
      <c r="W28" s="621"/>
      <c r="X28" s="621"/>
      <c r="Y28" s="622"/>
      <c r="Z28" s="673">
        <v>0.3</v>
      </c>
      <c r="AA28" s="673"/>
      <c r="AB28" s="673"/>
      <c r="AC28" s="673"/>
      <c r="AD28" s="674">
        <v>13291</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1226906</v>
      </c>
      <c r="CS28" s="621"/>
      <c r="CT28" s="621"/>
      <c r="CU28" s="621"/>
      <c r="CV28" s="621"/>
      <c r="CW28" s="621"/>
      <c r="CX28" s="621"/>
      <c r="CY28" s="622"/>
      <c r="CZ28" s="623">
        <v>11.6</v>
      </c>
      <c r="DA28" s="641"/>
      <c r="DB28" s="641"/>
      <c r="DC28" s="642"/>
      <c r="DD28" s="626">
        <v>1191559</v>
      </c>
      <c r="DE28" s="621"/>
      <c r="DF28" s="621"/>
      <c r="DG28" s="621"/>
      <c r="DH28" s="621"/>
      <c r="DI28" s="621"/>
      <c r="DJ28" s="621"/>
      <c r="DK28" s="622"/>
      <c r="DL28" s="626">
        <v>1191559</v>
      </c>
      <c r="DM28" s="621"/>
      <c r="DN28" s="621"/>
      <c r="DO28" s="621"/>
      <c r="DP28" s="621"/>
      <c r="DQ28" s="621"/>
      <c r="DR28" s="621"/>
      <c r="DS28" s="621"/>
      <c r="DT28" s="621"/>
      <c r="DU28" s="621"/>
      <c r="DV28" s="622"/>
      <c r="DW28" s="643">
        <v>19.100000000000001</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563794</v>
      </c>
      <c r="S29" s="621"/>
      <c r="T29" s="621"/>
      <c r="U29" s="621"/>
      <c r="V29" s="621"/>
      <c r="W29" s="621"/>
      <c r="X29" s="621"/>
      <c r="Y29" s="622"/>
      <c r="Z29" s="673">
        <v>5.2</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1226723</v>
      </c>
      <c r="CS29" s="639"/>
      <c r="CT29" s="639"/>
      <c r="CU29" s="639"/>
      <c r="CV29" s="639"/>
      <c r="CW29" s="639"/>
      <c r="CX29" s="639"/>
      <c r="CY29" s="640"/>
      <c r="CZ29" s="623">
        <v>11.6</v>
      </c>
      <c r="DA29" s="641"/>
      <c r="DB29" s="641"/>
      <c r="DC29" s="642"/>
      <c r="DD29" s="626">
        <v>1191376</v>
      </c>
      <c r="DE29" s="639"/>
      <c r="DF29" s="639"/>
      <c r="DG29" s="639"/>
      <c r="DH29" s="639"/>
      <c r="DI29" s="639"/>
      <c r="DJ29" s="639"/>
      <c r="DK29" s="640"/>
      <c r="DL29" s="626">
        <v>1191376</v>
      </c>
      <c r="DM29" s="639"/>
      <c r="DN29" s="639"/>
      <c r="DO29" s="639"/>
      <c r="DP29" s="639"/>
      <c r="DQ29" s="639"/>
      <c r="DR29" s="639"/>
      <c r="DS29" s="639"/>
      <c r="DT29" s="639"/>
      <c r="DU29" s="639"/>
      <c r="DV29" s="640"/>
      <c r="DW29" s="643">
        <v>19.100000000000001</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324809</v>
      </c>
      <c r="S30" s="621"/>
      <c r="T30" s="621"/>
      <c r="U30" s="621"/>
      <c r="V30" s="621"/>
      <c r="W30" s="621"/>
      <c r="X30" s="621"/>
      <c r="Y30" s="622"/>
      <c r="Z30" s="673">
        <v>3</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98.4</v>
      </c>
      <c r="BH30" s="687"/>
      <c r="BI30" s="687"/>
      <c r="BJ30" s="687"/>
      <c r="BK30" s="687"/>
      <c r="BL30" s="687"/>
      <c r="BM30" s="688">
        <v>92.4</v>
      </c>
      <c r="BN30" s="687"/>
      <c r="BO30" s="687"/>
      <c r="BP30" s="687"/>
      <c r="BQ30" s="689"/>
      <c r="BR30" s="686">
        <v>97.6</v>
      </c>
      <c r="BS30" s="687"/>
      <c r="BT30" s="687"/>
      <c r="BU30" s="687"/>
      <c r="BV30" s="687"/>
      <c r="BW30" s="687"/>
      <c r="BX30" s="688">
        <v>91.6</v>
      </c>
      <c r="BY30" s="687"/>
      <c r="BZ30" s="687"/>
      <c r="CA30" s="687"/>
      <c r="CB30" s="689"/>
      <c r="CD30" s="692"/>
      <c r="CE30" s="693"/>
      <c r="CF30" s="657" t="s">
        <v>292</v>
      </c>
      <c r="CG30" s="654"/>
      <c r="CH30" s="654"/>
      <c r="CI30" s="654"/>
      <c r="CJ30" s="654"/>
      <c r="CK30" s="654"/>
      <c r="CL30" s="654"/>
      <c r="CM30" s="654"/>
      <c r="CN30" s="654"/>
      <c r="CO30" s="654"/>
      <c r="CP30" s="654"/>
      <c r="CQ30" s="655"/>
      <c r="CR30" s="620">
        <v>1126588</v>
      </c>
      <c r="CS30" s="621"/>
      <c r="CT30" s="621"/>
      <c r="CU30" s="621"/>
      <c r="CV30" s="621"/>
      <c r="CW30" s="621"/>
      <c r="CX30" s="621"/>
      <c r="CY30" s="622"/>
      <c r="CZ30" s="623">
        <v>10.6</v>
      </c>
      <c r="DA30" s="641"/>
      <c r="DB30" s="641"/>
      <c r="DC30" s="642"/>
      <c r="DD30" s="626">
        <v>1096800</v>
      </c>
      <c r="DE30" s="621"/>
      <c r="DF30" s="621"/>
      <c r="DG30" s="621"/>
      <c r="DH30" s="621"/>
      <c r="DI30" s="621"/>
      <c r="DJ30" s="621"/>
      <c r="DK30" s="622"/>
      <c r="DL30" s="626">
        <v>1096800</v>
      </c>
      <c r="DM30" s="621"/>
      <c r="DN30" s="621"/>
      <c r="DO30" s="621"/>
      <c r="DP30" s="621"/>
      <c r="DQ30" s="621"/>
      <c r="DR30" s="621"/>
      <c r="DS30" s="621"/>
      <c r="DT30" s="621"/>
      <c r="DU30" s="621"/>
      <c r="DV30" s="622"/>
      <c r="DW30" s="643">
        <v>17.600000000000001</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402523</v>
      </c>
      <c r="S31" s="621"/>
      <c r="T31" s="621"/>
      <c r="U31" s="621"/>
      <c r="V31" s="621"/>
      <c r="W31" s="621"/>
      <c r="X31" s="621"/>
      <c r="Y31" s="622"/>
      <c r="Z31" s="673">
        <v>3.7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98.7</v>
      </c>
      <c r="BH31" s="639"/>
      <c r="BI31" s="639"/>
      <c r="BJ31" s="639"/>
      <c r="BK31" s="639"/>
      <c r="BL31" s="639"/>
      <c r="BM31" s="675">
        <v>93</v>
      </c>
      <c r="BN31" s="685"/>
      <c r="BO31" s="685"/>
      <c r="BP31" s="685"/>
      <c r="BQ31" s="649"/>
      <c r="BR31" s="684">
        <v>95.8</v>
      </c>
      <c r="BS31" s="639"/>
      <c r="BT31" s="639"/>
      <c r="BU31" s="639"/>
      <c r="BV31" s="639"/>
      <c r="BW31" s="639"/>
      <c r="BX31" s="675">
        <v>90.8</v>
      </c>
      <c r="BY31" s="685"/>
      <c r="BZ31" s="685"/>
      <c r="CA31" s="685"/>
      <c r="CB31" s="649"/>
      <c r="CD31" s="692"/>
      <c r="CE31" s="693"/>
      <c r="CF31" s="657" t="s">
        <v>296</v>
      </c>
      <c r="CG31" s="654"/>
      <c r="CH31" s="654"/>
      <c r="CI31" s="654"/>
      <c r="CJ31" s="654"/>
      <c r="CK31" s="654"/>
      <c r="CL31" s="654"/>
      <c r="CM31" s="654"/>
      <c r="CN31" s="654"/>
      <c r="CO31" s="654"/>
      <c r="CP31" s="654"/>
      <c r="CQ31" s="655"/>
      <c r="CR31" s="620">
        <v>100135</v>
      </c>
      <c r="CS31" s="639"/>
      <c r="CT31" s="639"/>
      <c r="CU31" s="639"/>
      <c r="CV31" s="639"/>
      <c r="CW31" s="639"/>
      <c r="CX31" s="639"/>
      <c r="CY31" s="640"/>
      <c r="CZ31" s="623">
        <v>0.9</v>
      </c>
      <c r="DA31" s="641"/>
      <c r="DB31" s="641"/>
      <c r="DC31" s="642"/>
      <c r="DD31" s="626">
        <v>94576</v>
      </c>
      <c r="DE31" s="639"/>
      <c r="DF31" s="639"/>
      <c r="DG31" s="639"/>
      <c r="DH31" s="639"/>
      <c r="DI31" s="639"/>
      <c r="DJ31" s="639"/>
      <c r="DK31" s="640"/>
      <c r="DL31" s="626">
        <v>94576</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248697</v>
      </c>
      <c r="S32" s="621"/>
      <c r="T32" s="621"/>
      <c r="U32" s="621"/>
      <c r="V32" s="621"/>
      <c r="W32" s="621"/>
      <c r="X32" s="621"/>
      <c r="Y32" s="622"/>
      <c r="Z32" s="673">
        <v>2.2999999999999998</v>
      </c>
      <c r="AA32" s="673"/>
      <c r="AB32" s="673"/>
      <c r="AC32" s="673"/>
      <c r="AD32" s="674">
        <v>39</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v>
      </c>
      <c r="BH32" s="605"/>
      <c r="BI32" s="605"/>
      <c r="BJ32" s="605"/>
      <c r="BK32" s="605"/>
      <c r="BL32" s="605"/>
      <c r="BM32" s="668">
        <v>89.7</v>
      </c>
      <c r="BN32" s="605"/>
      <c r="BO32" s="605"/>
      <c r="BP32" s="605"/>
      <c r="BQ32" s="662"/>
      <c r="BR32" s="683">
        <v>98</v>
      </c>
      <c r="BS32" s="605"/>
      <c r="BT32" s="605"/>
      <c r="BU32" s="605"/>
      <c r="BV32" s="605"/>
      <c r="BW32" s="605"/>
      <c r="BX32" s="668">
        <v>89.3</v>
      </c>
      <c r="BY32" s="605"/>
      <c r="BZ32" s="605"/>
      <c r="CA32" s="605"/>
      <c r="CB32" s="662"/>
      <c r="CD32" s="694"/>
      <c r="CE32" s="695"/>
      <c r="CF32" s="657" t="s">
        <v>299</v>
      </c>
      <c r="CG32" s="654"/>
      <c r="CH32" s="654"/>
      <c r="CI32" s="654"/>
      <c r="CJ32" s="654"/>
      <c r="CK32" s="654"/>
      <c r="CL32" s="654"/>
      <c r="CM32" s="654"/>
      <c r="CN32" s="654"/>
      <c r="CO32" s="654"/>
      <c r="CP32" s="654"/>
      <c r="CQ32" s="655"/>
      <c r="CR32" s="620">
        <v>183</v>
      </c>
      <c r="CS32" s="621"/>
      <c r="CT32" s="621"/>
      <c r="CU32" s="621"/>
      <c r="CV32" s="621"/>
      <c r="CW32" s="621"/>
      <c r="CX32" s="621"/>
      <c r="CY32" s="622"/>
      <c r="CZ32" s="623">
        <v>0</v>
      </c>
      <c r="DA32" s="641"/>
      <c r="DB32" s="641"/>
      <c r="DC32" s="642"/>
      <c r="DD32" s="626">
        <v>183</v>
      </c>
      <c r="DE32" s="621"/>
      <c r="DF32" s="621"/>
      <c r="DG32" s="621"/>
      <c r="DH32" s="621"/>
      <c r="DI32" s="621"/>
      <c r="DJ32" s="621"/>
      <c r="DK32" s="622"/>
      <c r="DL32" s="626">
        <v>183</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752403</v>
      </c>
      <c r="S33" s="621"/>
      <c r="T33" s="621"/>
      <c r="U33" s="621"/>
      <c r="V33" s="621"/>
      <c r="W33" s="621"/>
      <c r="X33" s="621"/>
      <c r="Y33" s="622"/>
      <c r="Z33" s="673">
        <v>6.9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4576545</v>
      </c>
      <c r="CS33" s="639"/>
      <c r="CT33" s="639"/>
      <c r="CU33" s="639"/>
      <c r="CV33" s="639"/>
      <c r="CW33" s="639"/>
      <c r="CX33" s="639"/>
      <c r="CY33" s="640"/>
      <c r="CZ33" s="623">
        <v>43.1</v>
      </c>
      <c r="DA33" s="641"/>
      <c r="DB33" s="641"/>
      <c r="DC33" s="642"/>
      <c r="DD33" s="626">
        <v>3424351</v>
      </c>
      <c r="DE33" s="639"/>
      <c r="DF33" s="639"/>
      <c r="DG33" s="639"/>
      <c r="DH33" s="639"/>
      <c r="DI33" s="639"/>
      <c r="DJ33" s="639"/>
      <c r="DK33" s="640"/>
      <c r="DL33" s="626">
        <v>2463268</v>
      </c>
      <c r="DM33" s="639"/>
      <c r="DN33" s="639"/>
      <c r="DO33" s="639"/>
      <c r="DP33" s="639"/>
      <c r="DQ33" s="639"/>
      <c r="DR33" s="639"/>
      <c r="DS33" s="639"/>
      <c r="DT33" s="639"/>
      <c r="DU33" s="639"/>
      <c r="DV33" s="640"/>
      <c r="DW33" s="643">
        <v>39.5</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1599036</v>
      </c>
      <c r="CS34" s="621"/>
      <c r="CT34" s="621"/>
      <c r="CU34" s="621"/>
      <c r="CV34" s="621"/>
      <c r="CW34" s="621"/>
      <c r="CX34" s="621"/>
      <c r="CY34" s="622"/>
      <c r="CZ34" s="623">
        <v>15.1</v>
      </c>
      <c r="DA34" s="641"/>
      <c r="DB34" s="641"/>
      <c r="DC34" s="642"/>
      <c r="DD34" s="626">
        <v>1041344</v>
      </c>
      <c r="DE34" s="621"/>
      <c r="DF34" s="621"/>
      <c r="DG34" s="621"/>
      <c r="DH34" s="621"/>
      <c r="DI34" s="621"/>
      <c r="DJ34" s="621"/>
      <c r="DK34" s="622"/>
      <c r="DL34" s="626">
        <v>893368</v>
      </c>
      <c r="DM34" s="621"/>
      <c r="DN34" s="621"/>
      <c r="DO34" s="621"/>
      <c r="DP34" s="621"/>
      <c r="DQ34" s="621"/>
      <c r="DR34" s="621"/>
      <c r="DS34" s="621"/>
      <c r="DT34" s="621"/>
      <c r="DU34" s="621"/>
      <c r="DV34" s="622"/>
      <c r="DW34" s="643">
        <v>14.3</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255003</v>
      </c>
      <c r="S35" s="621"/>
      <c r="T35" s="621"/>
      <c r="U35" s="621"/>
      <c r="V35" s="621"/>
      <c r="W35" s="621"/>
      <c r="X35" s="621"/>
      <c r="Y35" s="622"/>
      <c r="Z35" s="673">
        <v>2.2999999999999998</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1522093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142857</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52071</v>
      </c>
      <c r="CS35" s="639"/>
      <c r="CT35" s="639"/>
      <c r="CU35" s="639"/>
      <c r="CV35" s="639"/>
      <c r="CW35" s="639"/>
      <c r="CX35" s="639"/>
      <c r="CY35" s="640"/>
      <c r="CZ35" s="623">
        <v>0.5</v>
      </c>
      <c r="DA35" s="641"/>
      <c r="DB35" s="641"/>
      <c r="DC35" s="642"/>
      <c r="DD35" s="626">
        <v>36068</v>
      </c>
      <c r="DE35" s="639"/>
      <c r="DF35" s="639"/>
      <c r="DG35" s="639"/>
      <c r="DH35" s="639"/>
      <c r="DI35" s="639"/>
      <c r="DJ35" s="639"/>
      <c r="DK35" s="640"/>
      <c r="DL35" s="626">
        <v>36068</v>
      </c>
      <c r="DM35" s="639"/>
      <c r="DN35" s="639"/>
      <c r="DO35" s="639"/>
      <c r="DP35" s="639"/>
      <c r="DQ35" s="639"/>
      <c r="DR35" s="639"/>
      <c r="DS35" s="639"/>
      <c r="DT35" s="639"/>
      <c r="DU35" s="639"/>
      <c r="DV35" s="640"/>
      <c r="DW35" s="643">
        <v>0.6</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10910507</v>
      </c>
      <c r="S36" s="661"/>
      <c r="T36" s="661"/>
      <c r="U36" s="661"/>
      <c r="V36" s="661"/>
      <c r="W36" s="661"/>
      <c r="X36" s="661"/>
      <c r="Y36" s="664"/>
      <c r="Z36" s="665">
        <v>100</v>
      </c>
      <c r="AA36" s="665"/>
      <c r="AB36" s="665"/>
      <c r="AC36" s="665"/>
      <c r="AD36" s="666">
        <v>5973351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155232</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90515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1122428</v>
      </c>
      <c r="CS36" s="621"/>
      <c r="CT36" s="621"/>
      <c r="CU36" s="621"/>
      <c r="CV36" s="621"/>
      <c r="CW36" s="621"/>
      <c r="CX36" s="621"/>
      <c r="CY36" s="622"/>
      <c r="CZ36" s="623">
        <v>10.6</v>
      </c>
      <c r="DA36" s="641"/>
      <c r="DB36" s="641"/>
      <c r="DC36" s="642"/>
      <c r="DD36" s="626">
        <v>966731</v>
      </c>
      <c r="DE36" s="621"/>
      <c r="DF36" s="621"/>
      <c r="DG36" s="621"/>
      <c r="DH36" s="621"/>
      <c r="DI36" s="621"/>
      <c r="DJ36" s="621"/>
      <c r="DK36" s="622"/>
      <c r="DL36" s="626">
        <v>765862</v>
      </c>
      <c r="DM36" s="621"/>
      <c r="DN36" s="621"/>
      <c r="DO36" s="621"/>
      <c r="DP36" s="621"/>
      <c r="DQ36" s="621"/>
      <c r="DR36" s="621"/>
      <c r="DS36" s="621"/>
      <c r="DT36" s="621"/>
      <c r="DU36" s="621"/>
      <c r="DV36" s="622"/>
      <c r="DW36" s="643">
        <v>12.3</v>
      </c>
      <c r="DX36" s="644"/>
      <c r="DY36" s="644"/>
      <c r="DZ36" s="644"/>
      <c r="EA36" s="644"/>
      <c r="EB36" s="644"/>
      <c r="EC36" s="645"/>
    </row>
    <row r="37" spans="2:133" ht="11.25" customHeight="1">
      <c r="AQ37" s="646" t="s">
        <v>314</v>
      </c>
      <c r="AR37" s="647"/>
      <c r="AS37" s="647"/>
      <c r="AT37" s="647"/>
      <c r="AU37" s="647"/>
      <c r="AV37" s="647"/>
      <c r="AW37" s="647"/>
      <c r="AX37" s="647"/>
      <c r="AY37" s="648"/>
      <c r="AZ37" s="620">
        <v>87665</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2878</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445945</v>
      </c>
      <c r="CS37" s="639"/>
      <c r="CT37" s="639"/>
      <c r="CU37" s="639"/>
      <c r="CV37" s="639"/>
      <c r="CW37" s="639"/>
      <c r="CX37" s="639"/>
      <c r="CY37" s="640"/>
      <c r="CZ37" s="623">
        <v>4.2</v>
      </c>
      <c r="DA37" s="641"/>
      <c r="DB37" s="641"/>
      <c r="DC37" s="642"/>
      <c r="DD37" s="626">
        <v>445945</v>
      </c>
      <c r="DE37" s="639"/>
      <c r="DF37" s="639"/>
      <c r="DG37" s="639"/>
      <c r="DH37" s="639"/>
      <c r="DI37" s="639"/>
      <c r="DJ37" s="639"/>
      <c r="DK37" s="640"/>
      <c r="DL37" s="626">
        <v>395919</v>
      </c>
      <c r="DM37" s="639"/>
      <c r="DN37" s="639"/>
      <c r="DO37" s="639"/>
      <c r="DP37" s="639"/>
      <c r="DQ37" s="639"/>
      <c r="DR37" s="639"/>
      <c r="DS37" s="639"/>
      <c r="DT37" s="639"/>
      <c r="DU37" s="639"/>
      <c r="DV37" s="640"/>
      <c r="DW37" s="643">
        <v>6.4</v>
      </c>
      <c r="DX37" s="644"/>
      <c r="DY37" s="644"/>
      <c r="DZ37" s="644"/>
      <c r="EA37" s="644"/>
      <c r="EB37" s="644"/>
      <c r="EC37" s="645"/>
    </row>
    <row r="38" spans="2:133" ht="11.25" customHeight="1">
      <c r="AQ38" s="646" t="s">
        <v>317</v>
      </c>
      <c r="AR38" s="647"/>
      <c r="AS38" s="647"/>
      <c r="AT38" s="647"/>
      <c r="AU38" s="647"/>
      <c r="AV38" s="647"/>
      <c r="AW38" s="647"/>
      <c r="AX38" s="647"/>
      <c r="AY38" s="648"/>
      <c r="AZ38" s="620">
        <v>29482</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4582</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1365861</v>
      </c>
      <c r="CS38" s="621"/>
      <c r="CT38" s="621"/>
      <c r="CU38" s="621"/>
      <c r="CV38" s="621"/>
      <c r="CW38" s="621"/>
      <c r="CX38" s="621"/>
      <c r="CY38" s="622"/>
      <c r="CZ38" s="623">
        <v>12.9</v>
      </c>
      <c r="DA38" s="641"/>
      <c r="DB38" s="641"/>
      <c r="DC38" s="642"/>
      <c r="DD38" s="626">
        <v>1188256</v>
      </c>
      <c r="DE38" s="621"/>
      <c r="DF38" s="621"/>
      <c r="DG38" s="621"/>
      <c r="DH38" s="621"/>
      <c r="DI38" s="621"/>
      <c r="DJ38" s="621"/>
      <c r="DK38" s="622"/>
      <c r="DL38" s="626">
        <v>767970</v>
      </c>
      <c r="DM38" s="621"/>
      <c r="DN38" s="621"/>
      <c r="DO38" s="621"/>
      <c r="DP38" s="621"/>
      <c r="DQ38" s="621"/>
      <c r="DR38" s="621"/>
      <c r="DS38" s="621"/>
      <c r="DT38" s="621"/>
      <c r="DU38" s="621"/>
      <c r="DV38" s="622"/>
      <c r="DW38" s="643">
        <v>12.3</v>
      </c>
      <c r="DX38" s="644"/>
      <c r="DY38" s="644"/>
      <c r="DZ38" s="644"/>
      <c r="EA38" s="644"/>
      <c r="EB38" s="644"/>
      <c r="EC38" s="645"/>
    </row>
    <row r="39" spans="2:133" ht="11.25" customHeight="1">
      <c r="AQ39" s="646" t="s">
        <v>320</v>
      </c>
      <c r="AR39" s="647"/>
      <c r="AS39" s="647"/>
      <c r="AT39" s="647"/>
      <c r="AU39" s="647"/>
      <c r="AV39" s="647"/>
      <c r="AW39" s="647"/>
      <c r="AX39" s="647"/>
      <c r="AY39" s="648"/>
      <c r="AZ39" s="620">
        <v>1000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71</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385459</v>
      </c>
      <c r="CS39" s="639"/>
      <c r="CT39" s="639"/>
      <c r="CU39" s="639"/>
      <c r="CV39" s="639"/>
      <c r="CW39" s="639"/>
      <c r="CX39" s="639"/>
      <c r="CY39" s="640"/>
      <c r="CZ39" s="623">
        <v>3.6</v>
      </c>
      <c r="DA39" s="641"/>
      <c r="DB39" s="641"/>
      <c r="DC39" s="642"/>
      <c r="DD39" s="626">
        <v>177702</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454734</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160</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51690</v>
      </c>
      <c r="CS40" s="621"/>
      <c r="CT40" s="621"/>
      <c r="CU40" s="621"/>
      <c r="CV40" s="621"/>
      <c r="CW40" s="621"/>
      <c r="CX40" s="621"/>
      <c r="CY40" s="622"/>
      <c r="CZ40" s="623">
        <v>0.5</v>
      </c>
      <c r="DA40" s="641"/>
      <c r="DB40" s="641"/>
      <c r="DC40" s="642"/>
      <c r="DD40" s="626">
        <v>14250</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793980</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359</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1503234</v>
      </c>
      <c r="CS42" s="621"/>
      <c r="CT42" s="621"/>
      <c r="CU42" s="621"/>
      <c r="CV42" s="621"/>
      <c r="CW42" s="621"/>
      <c r="CX42" s="621"/>
      <c r="CY42" s="622"/>
      <c r="CZ42" s="623">
        <v>14.2</v>
      </c>
      <c r="DA42" s="624"/>
      <c r="DB42" s="624"/>
      <c r="DC42" s="625"/>
      <c r="DD42" s="626">
        <v>560329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123349</v>
      </c>
      <c r="CS43" s="639"/>
      <c r="CT43" s="639"/>
      <c r="CU43" s="639"/>
      <c r="CV43" s="639"/>
      <c r="CW43" s="639"/>
      <c r="CX43" s="639"/>
      <c r="CY43" s="640"/>
      <c r="CZ43" s="623">
        <v>1.2</v>
      </c>
      <c r="DA43" s="641"/>
      <c r="DB43" s="641"/>
      <c r="DC43" s="642"/>
      <c r="DD43" s="626">
        <v>123349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1471889</v>
      </c>
      <c r="CS44" s="621"/>
      <c r="CT44" s="621"/>
      <c r="CU44" s="621"/>
      <c r="CV44" s="621"/>
      <c r="CW44" s="621"/>
      <c r="CX44" s="621"/>
      <c r="CY44" s="622"/>
      <c r="CZ44" s="623">
        <v>13.9</v>
      </c>
      <c r="DA44" s="624"/>
      <c r="DB44" s="624"/>
      <c r="DC44" s="625"/>
      <c r="DD44" s="626">
        <v>547289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554270</v>
      </c>
      <c r="CS45" s="639"/>
      <c r="CT45" s="639"/>
      <c r="CU45" s="639"/>
      <c r="CV45" s="639"/>
      <c r="CW45" s="639"/>
      <c r="CX45" s="639"/>
      <c r="CY45" s="640"/>
      <c r="CZ45" s="623">
        <v>5.2</v>
      </c>
      <c r="DA45" s="641"/>
      <c r="DB45" s="641"/>
      <c r="DC45" s="642"/>
      <c r="DD45" s="626">
        <v>52431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818342</v>
      </c>
      <c r="CS46" s="621"/>
      <c r="CT46" s="621"/>
      <c r="CU46" s="621"/>
      <c r="CV46" s="621"/>
      <c r="CW46" s="621"/>
      <c r="CX46" s="621"/>
      <c r="CY46" s="622"/>
      <c r="CZ46" s="623">
        <v>7.7</v>
      </c>
      <c r="DA46" s="624"/>
      <c r="DB46" s="624"/>
      <c r="DC46" s="625"/>
      <c r="DD46" s="626">
        <v>483955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31345</v>
      </c>
      <c r="CS47" s="639"/>
      <c r="CT47" s="639"/>
      <c r="CU47" s="639"/>
      <c r="CV47" s="639"/>
      <c r="CW47" s="639"/>
      <c r="CX47" s="639"/>
      <c r="CY47" s="640"/>
      <c r="CZ47" s="623">
        <v>0.3</v>
      </c>
      <c r="DA47" s="641"/>
      <c r="DB47" s="641"/>
      <c r="DC47" s="642"/>
      <c r="DD47" s="626">
        <v>13040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10608140</v>
      </c>
      <c r="CS49" s="605"/>
      <c r="CT49" s="605"/>
      <c r="CU49" s="605"/>
      <c r="CV49" s="605"/>
      <c r="CW49" s="605"/>
      <c r="CX49" s="605"/>
      <c r="CY49" s="606"/>
      <c r="CZ49" s="607">
        <v>100</v>
      </c>
      <c r="DA49" s="608"/>
      <c r="DB49" s="608"/>
      <c r="DC49" s="609"/>
      <c r="DD49" s="610">
        <v>7159463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10911</v>
      </c>
      <c r="R7" s="1134"/>
      <c r="S7" s="1134"/>
      <c r="T7" s="1134"/>
      <c r="U7" s="1134"/>
      <c r="V7" s="1134">
        <v>10608</v>
      </c>
      <c r="W7" s="1134"/>
      <c r="X7" s="1134"/>
      <c r="Y7" s="1134"/>
      <c r="Z7" s="1134"/>
      <c r="AA7" s="1134">
        <v>303</v>
      </c>
      <c r="AB7" s="1134"/>
      <c r="AC7" s="1134"/>
      <c r="AD7" s="1134"/>
      <c r="AE7" s="1135"/>
      <c r="AF7" s="1136">
        <v>288</v>
      </c>
      <c r="AG7" s="1137"/>
      <c r="AH7" s="1137"/>
      <c r="AI7" s="1137"/>
      <c r="AJ7" s="1138"/>
      <c r="AK7" s="1120" t="s">
        <v>534</v>
      </c>
      <c r="AL7" s="1121"/>
      <c r="AM7" s="1121"/>
      <c r="AN7" s="1121"/>
      <c r="AO7" s="1121"/>
      <c r="AP7" s="1121">
        <v>9384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539</v>
      </c>
      <c r="BT7" s="1125"/>
      <c r="BU7" s="1125"/>
      <c r="BV7" s="1125"/>
      <c r="BW7" s="1125"/>
      <c r="BX7" s="1125"/>
      <c r="BY7" s="1125"/>
      <c r="BZ7" s="1125"/>
      <c r="CA7" s="1125"/>
      <c r="CB7" s="1125"/>
      <c r="CC7" s="1125"/>
      <c r="CD7" s="1125"/>
      <c r="CE7" s="1125"/>
      <c r="CF7" s="1125"/>
      <c r="CG7" s="1126"/>
      <c r="CH7" s="1117">
        <v>8</v>
      </c>
      <c r="CI7" s="1118"/>
      <c r="CJ7" s="1118"/>
      <c r="CK7" s="1118"/>
      <c r="CL7" s="1119"/>
      <c r="CM7" s="1117">
        <v>27</v>
      </c>
      <c r="CN7" s="1118"/>
      <c r="CO7" s="1118"/>
      <c r="CP7" s="1118"/>
      <c r="CQ7" s="1119"/>
      <c r="CR7" s="1117">
        <v>3</v>
      </c>
      <c r="CS7" s="1118"/>
      <c r="CT7" s="1118"/>
      <c r="CU7" s="1118"/>
      <c r="CV7" s="1119"/>
      <c r="CW7" s="1117">
        <v>42</v>
      </c>
      <c r="CX7" s="1118"/>
      <c r="CY7" s="1118"/>
      <c r="CZ7" s="1118"/>
      <c r="DA7" s="1119"/>
      <c r="DB7" s="1117" t="s">
        <v>534</v>
      </c>
      <c r="DC7" s="1118"/>
      <c r="DD7" s="1118"/>
      <c r="DE7" s="1118"/>
      <c r="DF7" s="1119"/>
      <c r="DG7" s="1117" t="s">
        <v>534</v>
      </c>
      <c r="DH7" s="1118"/>
      <c r="DI7" s="1118"/>
      <c r="DJ7" s="1118"/>
      <c r="DK7" s="1119"/>
      <c r="DL7" s="1117" t="s">
        <v>534</v>
      </c>
      <c r="DM7" s="1118"/>
      <c r="DN7" s="1118"/>
      <c r="DO7" s="1118"/>
      <c r="DP7" s="1119"/>
      <c r="DQ7" s="1117" t="s">
        <v>534</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10911</v>
      </c>
      <c r="R23" s="1098"/>
      <c r="S23" s="1098"/>
      <c r="T23" s="1098"/>
      <c r="U23" s="1098"/>
      <c r="V23" s="1098">
        <v>10608</v>
      </c>
      <c r="W23" s="1098"/>
      <c r="X23" s="1098"/>
      <c r="Y23" s="1098"/>
      <c r="Z23" s="1098"/>
      <c r="AA23" s="1098">
        <v>303</v>
      </c>
      <c r="AB23" s="1098"/>
      <c r="AC23" s="1098"/>
      <c r="AD23" s="1098"/>
      <c r="AE23" s="1099"/>
      <c r="AF23" s="1100">
        <v>288</v>
      </c>
      <c r="AG23" s="1098"/>
      <c r="AH23" s="1098"/>
      <c r="AI23" s="1098"/>
      <c r="AJ23" s="1101"/>
      <c r="AK23" s="1102"/>
      <c r="AL23" s="1103"/>
      <c r="AM23" s="1103"/>
      <c r="AN23" s="1103"/>
      <c r="AO23" s="1103"/>
      <c r="AP23" s="1098">
        <v>9384</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2966</v>
      </c>
      <c r="R28" s="1083"/>
      <c r="S28" s="1083"/>
      <c r="T28" s="1083"/>
      <c r="U28" s="1083"/>
      <c r="V28" s="1083">
        <v>2823</v>
      </c>
      <c r="W28" s="1083"/>
      <c r="X28" s="1083"/>
      <c r="Y28" s="1083"/>
      <c r="Z28" s="1083"/>
      <c r="AA28" s="1083">
        <v>143</v>
      </c>
      <c r="AB28" s="1083"/>
      <c r="AC28" s="1083"/>
      <c r="AD28" s="1083"/>
      <c r="AE28" s="1084"/>
      <c r="AF28" s="1085">
        <v>143</v>
      </c>
      <c r="AG28" s="1083"/>
      <c r="AH28" s="1083"/>
      <c r="AI28" s="1083"/>
      <c r="AJ28" s="1086"/>
      <c r="AK28" s="1087">
        <v>455</v>
      </c>
      <c r="AL28" s="1075"/>
      <c r="AM28" s="1075"/>
      <c r="AN28" s="1075"/>
      <c r="AO28" s="1075"/>
      <c r="AP28" s="1075" t="s">
        <v>536</v>
      </c>
      <c r="AQ28" s="1075"/>
      <c r="AR28" s="1075"/>
      <c r="AS28" s="1075"/>
      <c r="AT28" s="1075"/>
      <c r="AU28" s="1075" t="s">
        <v>534</v>
      </c>
      <c r="AV28" s="1075"/>
      <c r="AW28" s="1075"/>
      <c r="AX28" s="1075"/>
      <c r="AY28" s="1075"/>
      <c r="AZ28" s="1076" t="s">
        <v>534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2648</v>
      </c>
      <c r="R29" s="1073"/>
      <c r="S29" s="1073"/>
      <c r="T29" s="1073"/>
      <c r="U29" s="1073"/>
      <c r="V29" s="1073">
        <v>2533</v>
      </c>
      <c r="W29" s="1073"/>
      <c r="X29" s="1073"/>
      <c r="Y29" s="1073"/>
      <c r="Z29" s="1073"/>
      <c r="AA29" s="1073">
        <v>115</v>
      </c>
      <c r="AB29" s="1073"/>
      <c r="AC29" s="1073"/>
      <c r="AD29" s="1073"/>
      <c r="AE29" s="1074"/>
      <c r="AF29" s="1048">
        <v>115</v>
      </c>
      <c r="AG29" s="1049"/>
      <c r="AH29" s="1049"/>
      <c r="AI29" s="1049"/>
      <c r="AJ29" s="1050"/>
      <c r="AK29" s="1009">
        <v>380</v>
      </c>
      <c r="AL29" s="1000"/>
      <c r="AM29" s="1000"/>
      <c r="AN29" s="1000"/>
      <c r="AO29" s="1000"/>
      <c r="AP29" s="1000" t="s">
        <v>534</v>
      </c>
      <c r="AQ29" s="1000"/>
      <c r="AR29" s="1000"/>
      <c r="AS29" s="1000"/>
      <c r="AT29" s="1000"/>
      <c r="AU29" s="1000" t="s">
        <v>534</v>
      </c>
      <c r="AV29" s="1000"/>
      <c r="AW29" s="1000"/>
      <c r="AX29" s="1000"/>
      <c r="AY29" s="1000"/>
      <c r="AZ29" s="1071" t="s">
        <v>534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19</v>
      </c>
      <c r="R30" s="1073"/>
      <c r="S30" s="1073"/>
      <c r="T30" s="1073"/>
      <c r="U30" s="1073"/>
      <c r="V30" s="1073">
        <v>12</v>
      </c>
      <c r="W30" s="1073"/>
      <c r="X30" s="1073"/>
      <c r="Y30" s="1073"/>
      <c r="Z30" s="1073"/>
      <c r="AA30" s="1073">
        <v>7</v>
      </c>
      <c r="AB30" s="1073"/>
      <c r="AC30" s="1073"/>
      <c r="AD30" s="1073"/>
      <c r="AE30" s="1074"/>
      <c r="AF30" s="1048">
        <v>7</v>
      </c>
      <c r="AG30" s="1049"/>
      <c r="AH30" s="1049"/>
      <c r="AI30" s="1049"/>
      <c r="AJ30" s="1050"/>
      <c r="AK30" s="1009">
        <v>17</v>
      </c>
      <c r="AL30" s="1000"/>
      <c r="AM30" s="1000"/>
      <c r="AN30" s="1000"/>
      <c r="AO30" s="1000"/>
      <c r="AP30" s="1000" t="s">
        <v>537</v>
      </c>
      <c r="AQ30" s="1000"/>
      <c r="AR30" s="1000"/>
      <c r="AS30" s="1000"/>
      <c r="AT30" s="1000"/>
      <c r="AU30" s="1000" t="s">
        <v>534</v>
      </c>
      <c r="AV30" s="1000"/>
      <c r="AW30" s="1000"/>
      <c r="AX30" s="1000"/>
      <c r="AY30" s="1000"/>
      <c r="AZ30" s="1071" t="s">
        <v>537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240</v>
      </c>
      <c r="R31" s="1073"/>
      <c r="S31" s="1073"/>
      <c r="T31" s="1073"/>
      <c r="U31" s="1073"/>
      <c r="V31" s="1073">
        <v>238</v>
      </c>
      <c r="W31" s="1073"/>
      <c r="X31" s="1073"/>
      <c r="Y31" s="1073"/>
      <c r="Z31" s="1073"/>
      <c r="AA31" s="1073">
        <v>2</v>
      </c>
      <c r="AB31" s="1073"/>
      <c r="AC31" s="1073"/>
      <c r="AD31" s="1073"/>
      <c r="AE31" s="1074"/>
      <c r="AF31" s="1048">
        <v>2</v>
      </c>
      <c r="AG31" s="1049"/>
      <c r="AH31" s="1049"/>
      <c r="AI31" s="1049"/>
      <c r="AJ31" s="1050"/>
      <c r="AK31" s="1009">
        <v>120</v>
      </c>
      <c r="AL31" s="1000"/>
      <c r="AM31" s="1000"/>
      <c r="AN31" s="1000"/>
      <c r="AO31" s="1000"/>
      <c r="AP31" s="1000" t="s">
        <v>535</v>
      </c>
      <c r="AQ31" s="1000"/>
      <c r="AR31" s="1000"/>
      <c r="AS31" s="1000"/>
      <c r="AT31" s="1000"/>
      <c r="AU31" s="1000" t="s">
        <v>538</v>
      </c>
      <c r="AV31" s="1000"/>
      <c r="AW31" s="1000"/>
      <c r="AX31" s="1000"/>
      <c r="AY31" s="1000"/>
      <c r="AZ31" s="1071" t="s">
        <v>537</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383</v>
      </c>
      <c r="C32" s="1067"/>
      <c r="D32" s="1067"/>
      <c r="E32" s="1067"/>
      <c r="F32" s="1067"/>
      <c r="G32" s="1067"/>
      <c r="H32" s="1067"/>
      <c r="I32" s="1067"/>
      <c r="J32" s="1067"/>
      <c r="K32" s="1067"/>
      <c r="L32" s="1067"/>
      <c r="M32" s="1067"/>
      <c r="N32" s="1067"/>
      <c r="O32" s="1067"/>
      <c r="P32" s="1068"/>
      <c r="Q32" s="1072">
        <v>178</v>
      </c>
      <c r="R32" s="1073"/>
      <c r="S32" s="1073"/>
      <c r="T32" s="1073"/>
      <c r="U32" s="1073"/>
      <c r="V32" s="1073">
        <v>170</v>
      </c>
      <c r="W32" s="1073"/>
      <c r="X32" s="1073"/>
      <c r="Y32" s="1073"/>
      <c r="Z32" s="1073"/>
      <c r="AA32" s="1073">
        <v>8</v>
      </c>
      <c r="AB32" s="1073"/>
      <c r="AC32" s="1073"/>
      <c r="AD32" s="1073"/>
      <c r="AE32" s="1074"/>
      <c r="AF32" s="1048">
        <v>598</v>
      </c>
      <c r="AG32" s="1049"/>
      <c r="AH32" s="1049"/>
      <c r="AI32" s="1049"/>
      <c r="AJ32" s="1050"/>
      <c r="AK32" s="1009">
        <v>1</v>
      </c>
      <c r="AL32" s="1000"/>
      <c r="AM32" s="1000"/>
      <c r="AN32" s="1000"/>
      <c r="AO32" s="1000"/>
      <c r="AP32" s="1000">
        <v>1791</v>
      </c>
      <c r="AQ32" s="1000"/>
      <c r="AR32" s="1000"/>
      <c r="AS32" s="1000"/>
      <c r="AT32" s="1000"/>
      <c r="AU32" s="1000">
        <v>13</v>
      </c>
      <c r="AV32" s="1000"/>
      <c r="AW32" s="1000"/>
      <c r="AX32" s="1000"/>
      <c r="AY32" s="1000"/>
      <c r="AZ32" s="1071" t="s">
        <v>534</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559</v>
      </c>
      <c r="R33" s="1073"/>
      <c r="S33" s="1073"/>
      <c r="T33" s="1073"/>
      <c r="U33" s="1073"/>
      <c r="V33" s="1073">
        <v>546</v>
      </c>
      <c r="W33" s="1073"/>
      <c r="X33" s="1073"/>
      <c r="Y33" s="1073"/>
      <c r="Z33" s="1073"/>
      <c r="AA33" s="1073">
        <v>13</v>
      </c>
      <c r="AB33" s="1073"/>
      <c r="AC33" s="1073"/>
      <c r="AD33" s="1073"/>
      <c r="AE33" s="1074"/>
      <c r="AF33" s="1048">
        <v>185</v>
      </c>
      <c r="AG33" s="1049"/>
      <c r="AH33" s="1049"/>
      <c r="AI33" s="1049"/>
      <c r="AJ33" s="1050"/>
      <c r="AK33" s="1009">
        <v>150</v>
      </c>
      <c r="AL33" s="1000"/>
      <c r="AM33" s="1000"/>
      <c r="AN33" s="1000"/>
      <c r="AO33" s="1000"/>
      <c r="AP33" s="1000">
        <v>57</v>
      </c>
      <c r="AQ33" s="1000"/>
      <c r="AR33" s="1000"/>
      <c r="AS33" s="1000"/>
      <c r="AT33" s="1000"/>
      <c r="AU33" s="1000">
        <v>39</v>
      </c>
      <c r="AV33" s="1000"/>
      <c r="AW33" s="1000"/>
      <c r="AX33" s="1000"/>
      <c r="AY33" s="1000"/>
      <c r="AZ33" s="1071" t="s">
        <v>537</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386</v>
      </c>
      <c r="C34" s="1067"/>
      <c r="D34" s="1067"/>
      <c r="E34" s="1067"/>
      <c r="F34" s="1067"/>
      <c r="G34" s="1067"/>
      <c r="H34" s="1067"/>
      <c r="I34" s="1067"/>
      <c r="J34" s="1067"/>
      <c r="K34" s="1067"/>
      <c r="L34" s="1067"/>
      <c r="M34" s="1067"/>
      <c r="N34" s="1067"/>
      <c r="O34" s="1067"/>
      <c r="P34" s="1068"/>
      <c r="Q34" s="1072">
        <v>196</v>
      </c>
      <c r="R34" s="1073"/>
      <c r="S34" s="1073"/>
      <c r="T34" s="1073"/>
      <c r="U34" s="1073"/>
      <c r="V34" s="1073">
        <v>136</v>
      </c>
      <c r="W34" s="1073"/>
      <c r="X34" s="1073"/>
      <c r="Y34" s="1073"/>
      <c r="Z34" s="1073"/>
      <c r="AA34" s="1073">
        <v>60</v>
      </c>
      <c r="AB34" s="1073"/>
      <c r="AC34" s="1073"/>
      <c r="AD34" s="1073"/>
      <c r="AE34" s="1074"/>
      <c r="AF34" s="1048">
        <v>60</v>
      </c>
      <c r="AG34" s="1049"/>
      <c r="AH34" s="1049"/>
      <c r="AI34" s="1049"/>
      <c r="AJ34" s="1050"/>
      <c r="AK34" s="1009">
        <v>6</v>
      </c>
      <c r="AL34" s="1000"/>
      <c r="AM34" s="1000"/>
      <c r="AN34" s="1000"/>
      <c r="AO34" s="1000"/>
      <c r="AP34" s="1000">
        <v>681</v>
      </c>
      <c r="AQ34" s="1000"/>
      <c r="AR34" s="1000"/>
      <c r="AS34" s="1000"/>
      <c r="AT34" s="1000"/>
      <c r="AU34" s="1000">
        <v>385</v>
      </c>
      <c r="AV34" s="1000"/>
      <c r="AW34" s="1000"/>
      <c r="AX34" s="1000"/>
      <c r="AY34" s="1000"/>
      <c r="AZ34" s="1071" t="s">
        <v>534</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1110</v>
      </c>
      <c r="AG63" s="988"/>
      <c r="AH63" s="988"/>
      <c r="AI63" s="988"/>
      <c r="AJ63" s="1059"/>
      <c r="AK63" s="1060"/>
      <c r="AL63" s="992"/>
      <c r="AM63" s="992"/>
      <c r="AN63" s="992"/>
      <c r="AO63" s="992"/>
      <c r="AP63" s="988">
        <v>2529</v>
      </c>
      <c r="AQ63" s="988"/>
      <c r="AR63" s="988"/>
      <c r="AS63" s="988"/>
      <c r="AT63" s="988"/>
      <c r="AU63" s="988">
        <v>437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2033</v>
      </c>
      <c r="R68" s="1011"/>
      <c r="S68" s="1011"/>
      <c r="T68" s="1011"/>
      <c r="U68" s="1011"/>
      <c r="V68" s="1011">
        <v>2018</v>
      </c>
      <c r="W68" s="1011"/>
      <c r="X68" s="1011"/>
      <c r="Y68" s="1011"/>
      <c r="Z68" s="1011"/>
      <c r="AA68" s="1011">
        <v>15</v>
      </c>
      <c r="AB68" s="1011"/>
      <c r="AC68" s="1011"/>
      <c r="AD68" s="1011"/>
      <c r="AE68" s="1011"/>
      <c r="AF68" s="1011">
        <v>15</v>
      </c>
      <c r="AG68" s="1011"/>
      <c r="AH68" s="1011"/>
      <c r="AI68" s="1011"/>
      <c r="AJ68" s="1011"/>
      <c r="AK68" s="1011">
        <v>0</v>
      </c>
      <c r="AL68" s="1011"/>
      <c r="AM68" s="1011"/>
      <c r="AN68" s="1011"/>
      <c r="AO68" s="1011"/>
      <c r="AP68" s="1011">
        <v>1385</v>
      </c>
      <c r="AQ68" s="1011"/>
      <c r="AR68" s="1011"/>
      <c r="AS68" s="1011"/>
      <c r="AT68" s="1011"/>
      <c r="AU68" s="1011" t="s">
        <v>534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1880</v>
      </c>
      <c r="R69" s="1000"/>
      <c r="S69" s="1000"/>
      <c r="T69" s="1000"/>
      <c r="U69" s="1000"/>
      <c r="V69" s="1000">
        <v>1819</v>
      </c>
      <c r="W69" s="1000"/>
      <c r="X69" s="1000"/>
      <c r="Y69" s="1000"/>
      <c r="Z69" s="1000"/>
      <c r="AA69" s="1000">
        <v>61</v>
      </c>
      <c r="AB69" s="1000"/>
      <c r="AC69" s="1000"/>
      <c r="AD69" s="1000"/>
      <c r="AE69" s="1000"/>
      <c r="AF69" s="1000">
        <v>61</v>
      </c>
      <c r="AG69" s="1000"/>
      <c r="AH69" s="1000"/>
      <c r="AI69" s="1000"/>
      <c r="AJ69" s="1000"/>
      <c r="AK69" s="1000">
        <v>22</v>
      </c>
      <c r="AL69" s="1000"/>
      <c r="AM69" s="1000"/>
      <c r="AN69" s="1000"/>
      <c r="AO69" s="1000"/>
      <c r="AP69" s="1000">
        <v>3323</v>
      </c>
      <c r="AQ69" s="1000"/>
      <c r="AR69" s="1000"/>
      <c r="AS69" s="1000"/>
      <c r="AT69" s="1000"/>
      <c r="AU69" s="1000" t="s">
        <v>534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14254</v>
      </c>
      <c r="R70" s="1000"/>
      <c r="S70" s="1000"/>
      <c r="T70" s="1000"/>
      <c r="U70" s="1000"/>
      <c r="V70" s="1000">
        <v>12809</v>
      </c>
      <c r="W70" s="1000"/>
      <c r="X70" s="1000"/>
      <c r="Y70" s="1000"/>
      <c r="Z70" s="1000"/>
      <c r="AA70" s="1000">
        <v>1445</v>
      </c>
      <c r="AB70" s="1000"/>
      <c r="AC70" s="1000"/>
      <c r="AD70" s="1000"/>
      <c r="AE70" s="1000"/>
      <c r="AF70" s="1000">
        <v>1445</v>
      </c>
      <c r="AG70" s="1000"/>
      <c r="AH70" s="1000"/>
      <c r="AI70" s="1000"/>
      <c r="AJ70" s="1000"/>
      <c r="AK70" s="1000">
        <v>310</v>
      </c>
      <c r="AL70" s="1000"/>
      <c r="AM70" s="1000"/>
      <c r="AN70" s="1000"/>
      <c r="AO70" s="1000"/>
      <c r="AP70" s="1000" t="s">
        <v>534</v>
      </c>
      <c r="AQ70" s="1000"/>
      <c r="AR70" s="1000"/>
      <c r="AS70" s="1000"/>
      <c r="AT70" s="1000"/>
      <c r="AU70" s="1000" t="s">
        <v>534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543</v>
      </c>
      <c r="C71" s="1004"/>
      <c r="D71" s="1004"/>
      <c r="E71" s="1004"/>
      <c r="F71" s="1004"/>
      <c r="G71" s="1004"/>
      <c r="H71" s="1004"/>
      <c r="I71" s="1004"/>
      <c r="J71" s="1004"/>
      <c r="K71" s="1004"/>
      <c r="L71" s="1004"/>
      <c r="M71" s="1004"/>
      <c r="N71" s="1004"/>
      <c r="O71" s="1004"/>
      <c r="P71" s="1005"/>
      <c r="Q71" s="1006">
        <v>1973</v>
      </c>
      <c r="R71" s="1000"/>
      <c r="S71" s="1000"/>
      <c r="T71" s="1000"/>
      <c r="U71" s="1000"/>
      <c r="V71" s="1000">
        <v>1969</v>
      </c>
      <c r="W71" s="1000"/>
      <c r="X71" s="1000"/>
      <c r="Y71" s="1000"/>
      <c r="Z71" s="1000"/>
      <c r="AA71" s="1000">
        <v>4</v>
      </c>
      <c r="AB71" s="1000"/>
      <c r="AC71" s="1000"/>
      <c r="AD71" s="1000"/>
      <c r="AE71" s="1000"/>
      <c r="AF71" s="1000">
        <v>4</v>
      </c>
      <c r="AG71" s="1000"/>
      <c r="AH71" s="1000"/>
      <c r="AI71" s="1000"/>
      <c r="AJ71" s="1000"/>
      <c r="AK71" s="1000">
        <v>0</v>
      </c>
      <c r="AL71" s="1000"/>
      <c r="AM71" s="1000"/>
      <c r="AN71" s="1000"/>
      <c r="AO71" s="1000"/>
      <c r="AP71" s="1000" t="s">
        <v>534</v>
      </c>
      <c r="AQ71" s="1000"/>
      <c r="AR71" s="1000"/>
      <c r="AS71" s="1000"/>
      <c r="AT71" s="1000"/>
      <c r="AU71" s="1000" t="s">
        <v>534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544</v>
      </c>
      <c r="C72" s="1004"/>
      <c r="D72" s="1004"/>
      <c r="E72" s="1004"/>
      <c r="F72" s="1004"/>
      <c r="G72" s="1004"/>
      <c r="H72" s="1004"/>
      <c r="I72" s="1004"/>
      <c r="J72" s="1004"/>
      <c r="K72" s="1004"/>
      <c r="L72" s="1004"/>
      <c r="M72" s="1004"/>
      <c r="N72" s="1004"/>
      <c r="O72" s="1004"/>
      <c r="P72" s="1005"/>
      <c r="Q72" s="1006">
        <v>277097</v>
      </c>
      <c r="R72" s="1000"/>
      <c r="S72" s="1000"/>
      <c r="T72" s="1000"/>
      <c r="U72" s="1000"/>
      <c r="V72" s="1000">
        <v>265172</v>
      </c>
      <c r="W72" s="1000"/>
      <c r="X72" s="1000"/>
      <c r="Y72" s="1000"/>
      <c r="Z72" s="1000"/>
      <c r="AA72" s="1000">
        <v>11924</v>
      </c>
      <c r="AB72" s="1000"/>
      <c r="AC72" s="1000"/>
      <c r="AD72" s="1000"/>
      <c r="AE72" s="1000"/>
      <c r="AF72" s="1000">
        <v>11924</v>
      </c>
      <c r="AG72" s="1000"/>
      <c r="AH72" s="1000"/>
      <c r="AI72" s="1000"/>
      <c r="AJ72" s="1000"/>
      <c r="AK72" s="1000">
        <v>1891</v>
      </c>
      <c r="AL72" s="1000"/>
      <c r="AM72" s="1000"/>
      <c r="AN72" s="1000"/>
      <c r="AO72" s="1000"/>
      <c r="AP72" s="1000" t="s">
        <v>534</v>
      </c>
      <c r="AQ72" s="1000"/>
      <c r="AR72" s="1000"/>
      <c r="AS72" s="1000"/>
      <c r="AT72" s="1000"/>
      <c r="AU72" s="1000" t="s">
        <v>534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13449</v>
      </c>
      <c r="AG88" s="988"/>
      <c r="AH88" s="988"/>
      <c r="AI88" s="988"/>
      <c r="AJ88" s="988"/>
      <c r="AK88" s="992"/>
      <c r="AL88" s="992"/>
      <c r="AM88" s="992"/>
      <c r="AN88" s="992"/>
      <c r="AO88" s="992"/>
      <c r="AP88" s="988">
        <v>4708</v>
      </c>
      <c r="AQ88" s="988"/>
      <c r="AR88" s="988"/>
      <c r="AS88" s="988"/>
      <c r="AT88" s="988"/>
      <c r="AU88" s="988" t="s">
        <v>534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v>
      </c>
      <c r="CS102" s="980"/>
      <c r="CT102" s="980"/>
      <c r="CU102" s="980"/>
      <c r="CV102" s="981"/>
      <c r="CW102" s="979">
        <v>42</v>
      </c>
      <c r="CX102" s="980"/>
      <c r="CY102" s="980"/>
      <c r="CZ102" s="980"/>
      <c r="DA102" s="981"/>
      <c r="DB102" s="979" t="s">
        <v>534</v>
      </c>
      <c r="DC102" s="980"/>
      <c r="DD102" s="980"/>
      <c r="DE102" s="980"/>
      <c r="DF102" s="981"/>
      <c r="DG102" s="979" t="s">
        <v>534</v>
      </c>
      <c r="DH102" s="980"/>
      <c r="DI102" s="980"/>
      <c r="DJ102" s="980"/>
      <c r="DK102" s="981"/>
      <c r="DL102" s="979" t="s">
        <v>537</v>
      </c>
      <c r="DM102" s="980"/>
      <c r="DN102" s="980"/>
      <c r="DO102" s="980"/>
      <c r="DP102" s="981"/>
      <c r="DQ102" s="979" t="s">
        <v>534</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1390149</v>
      </c>
      <c r="AB110" s="916"/>
      <c r="AC110" s="916"/>
      <c r="AD110" s="916"/>
      <c r="AE110" s="917"/>
      <c r="AF110" s="918">
        <v>1310158</v>
      </c>
      <c r="AG110" s="916"/>
      <c r="AH110" s="916"/>
      <c r="AI110" s="916"/>
      <c r="AJ110" s="917"/>
      <c r="AK110" s="918">
        <v>1226723</v>
      </c>
      <c r="AL110" s="916"/>
      <c r="AM110" s="916"/>
      <c r="AN110" s="916"/>
      <c r="AO110" s="917"/>
      <c r="AP110" s="919">
        <v>23.3</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10043037</v>
      </c>
      <c r="BR110" s="863"/>
      <c r="BS110" s="863"/>
      <c r="BT110" s="863"/>
      <c r="BU110" s="863"/>
      <c r="BV110" s="863">
        <v>9758573</v>
      </c>
      <c r="BW110" s="863"/>
      <c r="BX110" s="863"/>
      <c r="BY110" s="863"/>
      <c r="BZ110" s="863"/>
      <c r="CA110" s="863">
        <v>9384388</v>
      </c>
      <c r="CB110" s="863"/>
      <c r="CC110" s="863"/>
      <c r="CD110" s="863"/>
      <c r="CE110" s="863"/>
      <c r="CF110" s="887">
        <v>178.2</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397506</v>
      </c>
      <c r="BR112" s="835"/>
      <c r="BS112" s="835"/>
      <c r="BT112" s="835"/>
      <c r="BU112" s="835"/>
      <c r="BV112" s="835">
        <v>442982</v>
      </c>
      <c r="BW112" s="835"/>
      <c r="BX112" s="835"/>
      <c r="BY112" s="835"/>
      <c r="BZ112" s="835"/>
      <c r="CA112" s="835">
        <v>436942</v>
      </c>
      <c r="CB112" s="835"/>
      <c r="CC112" s="835"/>
      <c r="CD112" s="835"/>
      <c r="CE112" s="835"/>
      <c r="CF112" s="896">
        <v>8.3000000000000007</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45510</v>
      </c>
      <c r="AB113" s="944"/>
      <c r="AC113" s="944"/>
      <c r="AD113" s="944"/>
      <c r="AE113" s="945"/>
      <c r="AF113" s="946">
        <v>42282</v>
      </c>
      <c r="AG113" s="944"/>
      <c r="AH113" s="944"/>
      <c r="AI113" s="944"/>
      <c r="AJ113" s="945"/>
      <c r="AK113" s="946">
        <v>33616</v>
      </c>
      <c r="AL113" s="944"/>
      <c r="AM113" s="944"/>
      <c r="AN113" s="944"/>
      <c r="AO113" s="945"/>
      <c r="AP113" s="947">
        <v>0.6</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690748</v>
      </c>
      <c r="BR113" s="835"/>
      <c r="BS113" s="835"/>
      <c r="BT113" s="835"/>
      <c r="BU113" s="835"/>
      <c r="BV113" s="835">
        <v>620819</v>
      </c>
      <c r="BW113" s="835"/>
      <c r="BX113" s="835"/>
      <c r="BY113" s="835"/>
      <c r="BZ113" s="835"/>
      <c r="CA113" s="835">
        <v>545270</v>
      </c>
      <c r="CB113" s="835"/>
      <c r="CC113" s="835"/>
      <c r="CD113" s="835"/>
      <c r="CE113" s="835"/>
      <c r="CF113" s="896">
        <v>10.4</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69682</v>
      </c>
      <c r="AB114" s="798"/>
      <c r="AC114" s="798"/>
      <c r="AD114" s="798"/>
      <c r="AE114" s="799"/>
      <c r="AF114" s="800">
        <v>71043</v>
      </c>
      <c r="AG114" s="798"/>
      <c r="AH114" s="798"/>
      <c r="AI114" s="798"/>
      <c r="AJ114" s="799"/>
      <c r="AK114" s="800">
        <v>90151</v>
      </c>
      <c r="AL114" s="798"/>
      <c r="AM114" s="798"/>
      <c r="AN114" s="798"/>
      <c r="AO114" s="799"/>
      <c r="AP114" s="845">
        <v>1.7</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2127106</v>
      </c>
      <c r="BR114" s="835"/>
      <c r="BS114" s="835"/>
      <c r="BT114" s="835"/>
      <c r="BU114" s="835"/>
      <c r="BV114" s="835">
        <v>2002460</v>
      </c>
      <c r="BW114" s="835"/>
      <c r="BX114" s="835"/>
      <c r="BY114" s="835"/>
      <c r="BZ114" s="835"/>
      <c r="CA114" s="835">
        <v>2020081</v>
      </c>
      <c r="CB114" s="835"/>
      <c r="CC114" s="835"/>
      <c r="CD114" s="835"/>
      <c r="CE114" s="835"/>
      <c r="CF114" s="896">
        <v>38.4</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5732</v>
      </c>
      <c r="AB115" s="944"/>
      <c r="AC115" s="944"/>
      <c r="AD115" s="944"/>
      <c r="AE115" s="945"/>
      <c r="AF115" s="946">
        <v>4758</v>
      </c>
      <c r="AG115" s="944"/>
      <c r="AH115" s="944"/>
      <c r="AI115" s="944"/>
      <c r="AJ115" s="945"/>
      <c r="AK115" s="946">
        <v>3627</v>
      </c>
      <c r="AL115" s="944"/>
      <c r="AM115" s="944"/>
      <c r="AN115" s="944"/>
      <c r="AO115" s="945"/>
      <c r="AP115" s="947">
        <v>0.1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230</v>
      </c>
      <c r="AB116" s="798"/>
      <c r="AC116" s="798"/>
      <c r="AD116" s="798"/>
      <c r="AE116" s="799"/>
      <c r="AF116" s="800">
        <v>221</v>
      </c>
      <c r="AG116" s="798"/>
      <c r="AH116" s="798"/>
      <c r="AI116" s="798"/>
      <c r="AJ116" s="799"/>
      <c r="AK116" s="800">
        <v>183</v>
      </c>
      <c r="AL116" s="798"/>
      <c r="AM116" s="798"/>
      <c r="AN116" s="798"/>
      <c r="AO116" s="799"/>
      <c r="AP116" s="845">
        <v>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1511303</v>
      </c>
      <c r="AB117" s="930"/>
      <c r="AC117" s="930"/>
      <c r="AD117" s="930"/>
      <c r="AE117" s="931"/>
      <c r="AF117" s="932">
        <v>1428462</v>
      </c>
      <c r="AG117" s="930"/>
      <c r="AH117" s="930"/>
      <c r="AI117" s="930"/>
      <c r="AJ117" s="931"/>
      <c r="AK117" s="932">
        <v>1354300</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13258397</v>
      </c>
      <c r="BR119" s="866"/>
      <c r="BS119" s="866"/>
      <c r="BT119" s="866"/>
      <c r="BU119" s="866"/>
      <c r="BV119" s="866">
        <v>12824834</v>
      </c>
      <c r="BW119" s="866"/>
      <c r="BX119" s="866"/>
      <c r="BY119" s="866"/>
      <c r="BZ119" s="866"/>
      <c r="CA119" s="866">
        <v>12386681</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5098489</v>
      </c>
      <c r="BR120" s="863"/>
      <c r="BS120" s="863"/>
      <c r="BT120" s="863"/>
      <c r="BU120" s="863"/>
      <c r="BV120" s="863">
        <v>5582513</v>
      </c>
      <c r="BW120" s="863"/>
      <c r="BX120" s="863"/>
      <c r="BY120" s="863"/>
      <c r="BZ120" s="863"/>
      <c r="CA120" s="863">
        <v>5687966</v>
      </c>
      <c r="CB120" s="863"/>
      <c r="CC120" s="863"/>
      <c r="CD120" s="863"/>
      <c r="CE120" s="863"/>
      <c r="CF120" s="887">
        <v>108</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340971</v>
      </c>
      <c r="DH120" s="863"/>
      <c r="DI120" s="863"/>
      <c r="DJ120" s="863"/>
      <c r="DK120" s="863"/>
      <c r="DL120" s="863">
        <v>385428</v>
      </c>
      <c r="DM120" s="863"/>
      <c r="DN120" s="863"/>
      <c r="DO120" s="863"/>
      <c r="DP120" s="863"/>
      <c r="DQ120" s="863">
        <v>384745</v>
      </c>
      <c r="DR120" s="863"/>
      <c r="DS120" s="863"/>
      <c r="DT120" s="863"/>
      <c r="DU120" s="863"/>
      <c r="DV120" s="864">
        <v>7.3</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304308</v>
      </c>
      <c r="BR121" s="835"/>
      <c r="BS121" s="835"/>
      <c r="BT121" s="835"/>
      <c r="BU121" s="835"/>
      <c r="BV121" s="835">
        <v>310633</v>
      </c>
      <c r="BW121" s="835"/>
      <c r="BX121" s="835"/>
      <c r="BY121" s="835"/>
      <c r="BZ121" s="835"/>
      <c r="CA121" s="835">
        <v>280845</v>
      </c>
      <c r="CB121" s="835"/>
      <c r="CC121" s="835"/>
      <c r="CD121" s="835"/>
      <c r="CE121" s="835"/>
      <c r="CF121" s="896">
        <v>5.3</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46794</v>
      </c>
      <c r="DH121" s="835"/>
      <c r="DI121" s="835"/>
      <c r="DJ121" s="835"/>
      <c r="DK121" s="835"/>
      <c r="DL121" s="835">
        <v>44892</v>
      </c>
      <c r="DM121" s="835"/>
      <c r="DN121" s="835"/>
      <c r="DO121" s="835"/>
      <c r="DP121" s="835"/>
      <c r="DQ121" s="835">
        <v>39662</v>
      </c>
      <c r="DR121" s="835"/>
      <c r="DS121" s="835"/>
      <c r="DT121" s="835"/>
      <c r="DU121" s="835"/>
      <c r="DV121" s="812">
        <v>0.8</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8454012</v>
      </c>
      <c r="BR122" s="866"/>
      <c r="BS122" s="866"/>
      <c r="BT122" s="866"/>
      <c r="BU122" s="866"/>
      <c r="BV122" s="866">
        <v>8308994</v>
      </c>
      <c r="BW122" s="866"/>
      <c r="BX122" s="866"/>
      <c r="BY122" s="866"/>
      <c r="BZ122" s="866"/>
      <c r="CA122" s="866">
        <v>8100684</v>
      </c>
      <c r="CB122" s="866"/>
      <c r="CC122" s="866"/>
      <c r="CD122" s="866"/>
      <c r="CE122" s="866"/>
      <c r="CF122" s="867">
        <v>153.80000000000001</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9741</v>
      </c>
      <c r="DH122" s="835"/>
      <c r="DI122" s="835"/>
      <c r="DJ122" s="835"/>
      <c r="DK122" s="835"/>
      <c r="DL122" s="835">
        <v>12662</v>
      </c>
      <c r="DM122" s="835"/>
      <c r="DN122" s="835"/>
      <c r="DO122" s="835"/>
      <c r="DP122" s="835"/>
      <c r="DQ122" s="835">
        <v>12535</v>
      </c>
      <c r="DR122" s="835"/>
      <c r="DS122" s="835"/>
      <c r="DT122" s="835"/>
      <c r="DU122" s="835"/>
      <c r="DV122" s="812">
        <v>0.2</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13856809</v>
      </c>
      <c r="BR123" s="854"/>
      <c r="BS123" s="854"/>
      <c r="BT123" s="854"/>
      <c r="BU123" s="854"/>
      <c r="BV123" s="854">
        <v>14202140</v>
      </c>
      <c r="BW123" s="854"/>
      <c r="BX123" s="854"/>
      <c r="BY123" s="854"/>
      <c r="BZ123" s="854"/>
      <c r="CA123" s="854">
        <v>14069495</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5732</v>
      </c>
      <c r="AB127" s="798"/>
      <c r="AC127" s="798"/>
      <c r="AD127" s="798"/>
      <c r="AE127" s="799"/>
      <c r="AF127" s="800">
        <v>4758</v>
      </c>
      <c r="AG127" s="798"/>
      <c r="AH127" s="798"/>
      <c r="AI127" s="798"/>
      <c r="AJ127" s="799"/>
      <c r="AK127" s="800">
        <v>3627</v>
      </c>
      <c r="AL127" s="798"/>
      <c r="AM127" s="798"/>
      <c r="AN127" s="798"/>
      <c r="AO127" s="799"/>
      <c r="AP127" s="845">
        <v>0.1</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37749</v>
      </c>
      <c r="AB128" s="819"/>
      <c r="AC128" s="819"/>
      <c r="AD128" s="819"/>
      <c r="AE128" s="820"/>
      <c r="AF128" s="821">
        <v>37749</v>
      </c>
      <c r="AG128" s="819"/>
      <c r="AH128" s="819"/>
      <c r="AI128" s="819"/>
      <c r="AJ128" s="820"/>
      <c r="AK128" s="821">
        <v>35347</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14.33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6330844</v>
      </c>
      <c r="AB129" s="798"/>
      <c r="AC129" s="798"/>
      <c r="AD129" s="798"/>
      <c r="AE129" s="799"/>
      <c r="AF129" s="800">
        <v>6434675</v>
      </c>
      <c r="AG129" s="798"/>
      <c r="AH129" s="798"/>
      <c r="AI129" s="798"/>
      <c r="AJ129" s="799"/>
      <c r="AK129" s="800">
        <v>6261628</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19.329999999999998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1066848</v>
      </c>
      <c r="AB130" s="798"/>
      <c r="AC130" s="798"/>
      <c r="AD130" s="798"/>
      <c r="AE130" s="799"/>
      <c r="AF130" s="800">
        <v>1057856</v>
      </c>
      <c r="AG130" s="798"/>
      <c r="AH130" s="798"/>
      <c r="AI130" s="798"/>
      <c r="AJ130" s="799"/>
      <c r="AK130" s="800">
        <v>995193</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6.6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5263996</v>
      </c>
      <c r="AB131" s="781"/>
      <c r="AC131" s="781"/>
      <c r="AD131" s="781"/>
      <c r="AE131" s="782"/>
      <c r="AF131" s="783">
        <v>5376819</v>
      </c>
      <c r="AG131" s="781"/>
      <c r="AH131" s="781"/>
      <c r="AI131" s="781"/>
      <c r="AJ131" s="782"/>
      <c r="AK131" s="783">
        <v>5266435</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7.7261836830000004</v>
      </c>
      <c r="AB132" s="761"/>
      <c r="AC132" s="761"/>
      <c r="AD132" s="761"/>
      <c r="AE132" s="762"/>
      <c r="AF132" s="763">
        <v>6.1905933600000003</v>
      </c>
      <c r="AG132" s="761"/>
      <c r="AH132" s="761"/>
      <c r="AI132" s="761"/>
      <c r="AJ132" s="762"/>
      <c r="AK132" s="763">
        <v>6.1476121890000002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9.5</v>
      </c>
      <c r="AB133" s="740"/>
      <c r="AC133" s="740"/>
      <c r="AD133" s="740"/>
      <c r="AE133" s="741"/>
      <c r="AF133" s="739">
        <v>7.7</v>
      </c>
      <c r="AG133" s="740"/>
      <c r="AH133" s="740"/>
      <c r="AI133" s="740"/>
      <c r="AJ133" s="741"/>
      <c r="AK133" s="739">
        <v>6.6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1588858</v>
      </c>
      <c r="L9" s="266">
        <v>98564</v>
      </c>
      <c r="M9" s="267">
        <v>79561</v>
      </c>
      <c r="N9" s="268">
        <v>23.9</v>
      </c>
    </row>
    <row r="10" spans="1:16">
      <c r="A10" s="250"/>
      <c r="B10" s="246"/>
      <c r="C10" s="246"/>
      <c r="D10" s="246"/>
      <c r="E10" s="246"/>
      <c r="F10" s="246"/>
      <c r="G10" s="1166" t="s">
        <v>475</v>
      </c>
      <c r="H10" s="1167"/>
      <c r="I10" s="1167"/>
      <c r="J10" s="1168"/>
      <c r="K10" s="269">
        <v>124983</v>
      </c>
      <c r="L10" s="270">
        <v>7753</v>
      </c>
      <c r="M10" s="271">
        <v>7948</v>
      </c>
      <c r="N10" s="272">
        <v>-2.5</v>
      </c>
    </row>
    <row r="11" spans="1:16" ht="13.5" customHeight="1">
      <c r="A11" s="250"/>
      <c r="B11" s="246"/>
      <c r="C11" s="246"/>
      <c r="D11" s="246"/>
      <c r="E11" s="246"/>
      <c r="F11" s="246"/>
      <c r="G11" s="1166" t="s">
        <v>476</v>
      </c>
      <c r="H11" s="1167"/>
      <c r="I11" s="1167"/>
      <c r="J11" s="1168"/>
      <c r="K11" s="269">
        <v>198451</v>
      </c>
      <c r="L11" s="270">
        <v>12311</v>
      </c>
      <c r="M11" s="271">
        <v>11971</v>
      </c>
      <c r="N11" s="272">
        <v>2.8</v>
      </c>
    </row>
    <row r="12" spans="1:16" ht="13.5" customHeight="1">
      <c r="A12" s="250"/>
      <c r="B12" s="246"/>
      <c r="C12" s="246"/>
      <c r="D12" s="246"/>
      <c r="E12" s="246"/>
      <c r="F12" s="246"/>
      <c r="G12" s="1166" t="s">
        <v>477</v>
      </c>
      <c r="H12" s="1167"/>
      <c r="I12" s="1167"/>
      <c r="J12" s="1168"/>
      <c r="K12" s="269" t="s">
        <v>478</v>
      </c>
      <c r="L12" s="270" t="s">
        <v>478</v>
      </c>
      <c r="M12" s="271">
        <v>484</v>
      </c>
      <c r="N12" s="272" t="s">
        <v>478</v>
      </c>
    </row>
    <row r="13" spans="1:16" ht="13.5" customHeight="1">
      <c r="A13" s="250"/>
      <c r="B13" s="246"/>
      <c r="C13" s="246"/>
      <c r="D13" s="246"/>
      <c r="E13" s="246"/>
      <c r="F13" s="246"/>
      <c r="G13" s="1166" t="s">
        <v>479</v>
      </c>
      <c r="H13" s="1167"/>
      <c r="I13" s="1167"/>
      <c r="J13" s="1168"/>
      <c r="K13" s="269" t="s">
        <v>478</v>
      </c>
      <c r="L13" s="270" t="s">
        <v>478</v>
      </c>
      <c r="M13" s="271">
        <v>5</v>
      </c>
      <c r="N13" s="272" t="s">
        <v>478</v>
      </c>
    </row>
    <row r="14" spans="1:16" ht="13.5" customHeight="1">
      <c r="A14" s="250"/>
      <c r="B14" s="246"/>
      <c r="C14" s="246"/>
      <c r="D14" s="246"/>
      <c r="E14" s="246"/>
      <c r="F14" s="246"/>
      <c r="G14" s="1166" t="s">
        <v>480</v>
      </c>
      <c r="H14" s="1167"/>
      <c r="I14" s="1167"/>
      <c r="J14" s="1168"/>
      <c r="K14" s="269">
        <v>80017</v>
      </c>
      <c r="L14" s="270">
        <v>4964</v>
      </c>
      <c r="M14" s="271">
        <v>3782</v>
      </c>
      <c r="N14" s="272">
        <v>31.3</v>
      </c>
    </row>
    <row r="15" spans="1:16" ht="13.5" customHeight="1">
      <c r="A15" s="250"/>
      <c r="B15" s="246"/>
      <c r="C15" s="246"/>
      <c r="D15" s="246"/>
      <c r="E15" s="246"/>
      <c r="F15" s="246"/>
      <c r="G15" s="1166" t="s">
        <v>481</v>
      </c>
      <c r="H15" s="1167"/>
      <c r="I15" s="1167"/>
      <c r="J15" s="1168"/>
      <c r="K15" s="269">
        <v>123349</v>
      </c>
      <c r="L15" s="270">
        <v>7652</v>
      </c>
      <c r="M15" s="271">
        <v>1791</v>
      </c>
      <c r="N15" s="272">
        <v>327.2</v>
      </c>
    </row>
    <row r="16" spans="1:16">
      <c r="A16" s="250"/>
      <c r="B16" s="246"/>
      <c r="C16" s="246"/>
      <c r="D16" s="246"/>
      <c r="E16" s="246"/>
      <c r="F16" s="246"/>
      <c r="G16" s="1169" t="s">
        <v>482</v>
      </c>
      <c r="H16" s="1170"/>
      <c r="I16" s="1170"/>
      <c r="J16" s="1171"/>
      <c r="K16" s="270">
        <v>-217942</v>
      </c>
      <c r="L16" s="270">
        <v>-13520</v>
      </c>
      <c r="M16" s="271">
        <v>-8307</v>
      </c>
      <c r="N16" s="272">
        <v>62.8</v>
      </c>
    </row>
    <row r="17" spans="1:16">
      <c r="A17" s="250"/>
      <c r="B17" s="246"/>
      <c r="C17" s="246"/>
      <c r="D17" s="246"/>
      <c r="E17" s="246"/>
      <c r="F17" s="246"/>
      <c r="G17" s="1169" t="s">
        <v>170</v>
      </c>
      <c r="H17" s="1170"/>
      <c r="I17" s="1170"/>
      <c r="J17" s="1171"/>
      <c r="K17" s="270">
        <v>1897716</v>
      </c>
      <c r="L17" s="270">
        <v>117724</v>
      </c>
      <c r="M17" s="271">
        <v>97236</v>
      </c>
      <c r="N17" s="272">
        <v>21.1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10.24</v>
      </c>
      <c r="L21" s="283">
        <v>9.07</v>
      </c>
      <c r="M21" s="284">
        <v>1.17</v>
      </c>
      <c r="N21" s="251"/>
      <c r="O21" s="285"/>
      <c r="P21" s="281"/>
    </row>
    <row r="22" spans="1:16" s="286" customFormat="1">
      <c r="A22" s="281"/>
      <c r="B22" s="251"/>
      <c r="C22" s="251"/>
      <c r="D22" s="251"/>
      <c r="E22" s="251"/>
      <c r="F22" s="251"/>
      <c r="G22" s="1163" t="s">
        <v>488</v>
      </c>
      <c r="H22" s="1164"/>
      <c r="I22" s="1164"/>
      <c r="J22" s="1165"/>
      <c r="K22" s="287">
        <v>96.4</v>
      </c>
      <c r="L22" s="288">
        <v>97.2</v>
      </c>
      <c r="M22" s="289">
        <v>-0.8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1226723</v>
      </c>
      <c r="L32" s="296">
        <v>76099</v>
      </c>
      <c r="M32" s="297">
        <v>47831</v>
      </c>
      <c r="N32" s="298">
        <v>59.1</v>
      </c>
    </row>
    <row r="33" spans="1:16" ht="13.5" customHeight="1">
      <c r="A33" s="250"/>
      <c r="B33" s="246"/>
      <c r="C33" s="246"/>
      <c r="D33" s="246"/>
      <c r="E33" s="246"/>
      <c r="F33" s="246"/>
      <c r="G33" s="1154" t="s">
        <v>493</v>
      </c>
      <c r="H33" s="1155"/>
      <c r="I33" s="1155"/>
      <c r="J33" s="1156"/>
      <c r="K33" s="296" t="s">
        <v>478</v>
      </c>
      <c r="L33" s="296" t="s">
        <v>478</v>
      </c>
      <c r="M33" s="297" t="s">
        <v>478</v>
      </c>
      <c r="N33" s="298" t="s">
        <v>478</v>
      </c>
    </row>
    <row r="34" spans="1:16" ht="27" customHeight="1">
      <c r="A34" s="250"/>
      <c r="B34" s="246"/>
      <c r="C34" s="246"/>
      <c r="D34" s="246"/>
      <c r="E34" s="246"/>
      <c r="F34" s="246"/>
      <c r="G34" s="1154" t="s">
        <v>494</v>
      </c>
      <c r="H34" s="1155"/>
      <c r="I34" s="1155"/>
      <c r="J34" s="1156"/>
      <c r="K34" s="296" t="s">
        <v>478</v>
      </c>
      <c r="L34" s="296" t="s">
        <v>478</v>
      </c>
      <c r="M34" s="297">
        <v>13</v>
      </c>
      <c r="N34" s="298" t="s">
        <v>478</v>
      </c>
    </row>
    <row r="35" spans="1:16" ht="27" customHeight="1">
      <c r="A35" s="250"/>
      <c r="B35" s="246"/>
      <c r="C35" s="246"/>
      <c r="D35" s="246"/>
      <c r="E35" s="246"/>
      <c r="F35" s="246"/>
      <c r="G35" s="1154" t="s">
        <v>495</v>
      </c>
      <c r="H35" s="1155"/>
      <c r="I35" s="1155"/>
      <c r="J35" s="1156"/>
      <c r="K35" s="296">
        <v>33616</v>
      </c>
      <c r="L35" s="296">
        <v>2085</v>
      </c>
      <c r="M35" s="297">
        <v>14490</v>
      </c>
      <c r="N35" s="298">
        <v>-85.6</v>
      </c>
    </row>
    <row r="36" spans="1:16" ht="27" customHeight="1">
      <c r="A36" s="250"/>
      <c r="B36" s="246"/>
      <c r="C36" s="246"/>
      <c r="D36" s="246"/>
      <c r="E36" s="246"/>
      <c r="F36" s="246"/>
      <c r="G36" s="1154" t="s">
        <v>496</v>
      </c>
      <c r="H36" s="1155"/>
      <c r="I36" s="1155"/>
      <c r="J36" s="1156"/>
      <c r="K36" s="296">
        <v>90151</v>
      </c>
      <c r="L36" s="296">
        <v>5592</v>
      </c>
      <c r="M36" s="297">
        <v>3677</v>
      </c>
      <c r="N36" s="298">
        <v>52.1</v>
      </c>
    </row>
    <row r="37" spans="1:16" ht="13.5" customHeight="1">
      <c r="A37" s="250"/>
      <c r="B37" s="246"/>
      <c r="C37" s="246"/>
      <c r="D37" s="246"/>
      <c r="E37" s="246"/>
      <c r="F37" s="246"/>
      <c r="G37" s="1154" t="s">
        <v>497</v>
      </c>
      <c r="H37" s="1155"/>
      <c r="I37" s="1155"/>
      <c r="J37" s="1156"/>
      <c r="K37" s="296">
        <v>3627</v>
      </c>
      <c r="L37" s="296">
        <v>225</v>
      </c>
      <c r="M37" s="297">
        <v>1018</v>
      </c>
      <c r="N37" s="298">
        <v>-77.900000000000006</v>
      </c>
    </row>
    <row r="38" spans="1:16" ht="27" customHeight="1">
      <c r="A38" s="250"/>
      <c r="B38" s="246"/>
      <c r="C38" s="246"/>
      <c r="D38" s="246"/>
      <c r="E38" s="246"/>
      <c r="F38" s="246"/>
      <c r="G38" s="1157" t="s">
        <v>498</v>
      </c>
      <c r="H38" s="1158"/>
      <c r="I38" s="1158"/>
      <c r="J38" s="1159"/>
      <c r="K38" s="299">
        <v>183</v>
      </c>
      <c r="L38" s="299">
        <v>11</v>
      </c>
      <c r="M38" s="300">
        <v>7</v>
      </c>
      <c r="N38" s="301">
        <v>57.1</v>
      </c>
      <c r="O38" s="295"/>
    </row>
    <row r="39" spans="1:16">
      <c r="A39" s="250"/>
      <c r="B39" s="246"/>
      <c r="C39" s="246"/>
      <c r="D39" s="246"/>
      <c r="E39" s="246"/>
      <c r="F39" s="246"/>
      <c r="G39" s="1157" t="s">
        <v>499</v>
      </c>
      <c r="H39" s="1158"/>
      <c r="I39" s="1158"/>
      <c r="J39" s="1159"/>
      <c r="K39" s="302">
        <v>-35347</v>
      </c>
      <c r="L39" s="302">
        <v>-2193</v>
      </c>
      <c r="M39" s="303">
        <v>-3521</v>
      </c>
      <c r="N39" s="304">
        <v>-37.700000000000003</v>
      </c>
      <c r="O39" s="295"/>
    </row>
    <row r="40" spans="1:16" ht="27" customHeight="1">
      <c r="A40" s="250"/>
      <c r="B40" s="246"/>
      <c r="C40" s="246"/>
      <c r="D40" s="246"/>
      <c r="E40" s="246"/>
      <c r="F40" s="246"/>
      <c r="G40" s="1154" t="s">
        <v>500</v>
      </c>
      <c r="H40" s="1155"/>
      <c r="I40" s="1155"/>
      <c r="J40" s="1156"/>
      <c r="K40" s="302">
        <v>-995193</v>
      </c>
      <c r="L40" s="302">
        <v>-61737</v>
      </c>
      <c r="M40" s="303">
        <v>-43531</v>
      </c>
      <c r="N40" s="304">
        <v>41.8</v>
      </c>
      <c r="O40" s="295"/>
    </row>
    <row r="41" spans="1:16">
      <c r="A41" s="250"/>
      <c r="B41" s="246"/>
      <c r="C41" s="246"/>
      <c r="D41" s="246"/>
      <c r="E41" s="246"/>
      <c r="F41" s="246"/>
      <c r="G41" s="1160" t="s">
        <v>281</v>
      </c>
      <c r="H41" s="1161"/>
      <c r="I41" s="1161"/>
      <c r="J41" s="1162"/>
      <c r="K41" s="296">
        <v>323760</v>
      </c>
      <c r="L41" s="302">
        <v>20084</v>
      </c>
      <c r="M41" s="303">
        <v>19983</v>
      </c>
      <c r="N41" s="304">
        <v>0.5</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1304776</v>
      </c>
      <c r="J51" s="322">
        <v>76634</v>
      </c>
      <c r="K51" s="323">
        <v>-6.1</v>
      </c>
      <c r="L51" s="324">
        <v>69806</v>
      </c>
      <c r="M51" s="325">
        <v>13.4</v>
      </c>
      <c r="N51" s="326">
        <v>-19.5</v>
      </c>
    </row>
    <row r="52" spans="1:14">
      <c r="A52" s="250"/>
      <c r="B52" s="246"/>
      <c r="C52" s="246"/>
      <c r="D52" s="246"/>
      <c r="E52" s="246"/>
      <c r="F52" s="246"/>
      <c r="G52" s="327"/>
      <c r="H52" s="328" t="s">
        <v>511</v>
      </c>
      <c r="I52" s="329">
        <v>762076</v>
      </c>
      <c r="J52" s="330">
        <v>44760</v>
      </c>
      <c r="K52" s="331">
        <v>-0.9</v>
      </c>
      <c r="L52" s="332">
        <v>32823</v>
      </c>
      <c r="M52" s="333">
        <v>1</v>
      </c>
      <c r="N52" s="334">
        <v>-1.9</v>
      </c>
    </row>
    <row r="53" spans="1:14">
      <c r="A53" s="250"/>
      <c r="B53" s="246"/>
      <c r="C53" s="246"/>
      <c r="D53" s="246"/>
      <c r="E53" s="246"/>
      <c r="F53" s="246"/>
      <c r="G53" s="312" t="s">
        <v>512</v>
      </c>
      <c r="H53" s="313"/>
      <c r="I53" s="321">
        <v>1135374</v>
      </c>
      <c r="J53" s="322">
        <v>67562</v>
      </c>
      <c r="K53" s="323">
        <v>-11.8</v>
      </c>
      <c r="L53" s="324">
        <v>74444</v>
      </c>
      <c r="M53" s="325">
        <v>6.6</v>
      </c>
      <c r="N53" s="326">
        <v>-18.399999999999999</v>
      </c>
    </row>
    <row r="54" spans="1:14">
      <c r="A54" s="250"/>
      <c r="B54" s="246"/>
      <c r="C54" s="246"/>
      <c r="D54" s="246"/>
      <c r="E54" s="246"/>
      <c r="F54" s="246"/>
      <c r="G54" s="327"/>
      <c r="H54" s="328" t="s">
        <v>511</v>
      </c>
      <c r="I54" s="329">
        <v>743155</v>
      </c>
      <c r="J54" s="330">
        <v>44222</v>
      </c>
      <c r="K54" s="331">
        <v>-1.2</v>
      </c>
      <c r="L54" s="332">
        <v>34175</v>
      </c>
      <c r="M54" s="333">
        <v>4.0999999999999996</v>
      </c>
      <c r="N54" s="334">
        <v>-5.3</v>
      </c>
    </row>
    <row r="55" spans="1:14">
      <c r="A55" s="250"/>
      <c r="B55" s="246"/>
      <c r="C55" s="246"/>
      <c r="D55" s="246"/>
      <c r="E55" s="246"/>
      <c r="F55" s="246"/>
      <c r="G55" s="312" t="s">
        <v>513</v>
      </c>
      <c r="H55" s="313"/>
      <c r="I55" s="321">
        <v>1437086</v>
      </c>
      <c r="J55" s="322">
        <v>87101</v>
      </c>
      <c r="K55" s="323">
        <v>28.9</v>
      </c>
      <c r="L55" s="324">
        <v>85205</v>
      </c>
      <c r="M55" s="325">
        <v>14.5</v>
      </c>
      <c r="N55" s="326">
        <v>14.4</v>
      </c>
    </row>
    <row r="56" spans="1:14">
      <c r="A56" s="250"/>
      <c r="B56" s="246"/>
      <c r="C56" s="246"/>
      <c r="D56" s="246"/>
      <c r="E56" s="246"/>
      <c r="F56" s="246"/>
      <c r="G56" s="327"/>
      <c r="H56" s="328" t="s">
        <v>511</v>
      </c>
      <c r="I56" s="329">
        <v>910224</v>
      </c>
      <c r="J56" s="330">
        <v>55168</v>
      </c>
      <c r="K56" s="331">
        <v>24.8</v>
      </c>
      <c r="L56" s="332">
        <v>38847</v>
      </c>
      <c r="M56" s="333">
        <v>13.7</v>
      </c>
      <c r="N56" s="334">
        <v>11.1</v>
      </c>
    </row>
    <row r="57" spans="1:14">
      <c r="A57" s="250"/>
      <c r="B57" s="246"/>
      <c r="C57" s="246"/>
      <c r="D57" s="246"/>
      <c r="E57" s="246"/>
      <c r="F57" s="246"/>
      <c r="G57" s="312" t="s">
        <v>514</v>
      </c>
      <c r="H57" s="313"/>
      <c r="I57" s="321">
        <v>1319345</v>
      </c>
      <c r="J57" s="322">
        <v>80753</v>
      </c>
      <c r="K57" s="323">
        <v>-7.3</v>
      </c>
      <c r="L57" s="324">
        <v>77577</v>
      </c>
      <c r="M57" s="325">
        <v>-9</v>
      </c>
      <c r="N57" s="326">
        <v>1.7</v>
      </c>
    </row>
    <row r="58" spans="1:14">
      <c r="A58" s="250"/>
      <c r="B58" s="246"/>
      <c r="C58" s="246"/>
      <c r="D58" s="246"/>
      <c r="E58" s="246"/>
      <c r="F58" s="246"/>
      <c r="G58" s="327"/>
      <c r="H58" s="328" t="s">
        <v>511</v>
      </c>
      <c r="I58" s="329">
        <v>757092</v>
      </c>
      <c r="J58" s="330">
        <v>46339</v>
      </c>
      <c r="K58" s="331">
        <v>-16</v>
      </c>
      <c r="L58" s="332">
        <v>40870</v>
      </c>
      <c r="M58" s="333">
        <v>5.2</v>
      </c>
      <c r="N58" s="334">
        <v>-21.2</v>
      </c>
    </row>
    <row r="59" spans="1:14">
      <c r="A59" s="250"/>
      <c r="B59" s="246"/>
      <c r="C59" s="246"/>
      <c r="D59" s="246"/>
      <c r="E59" s="246"/>
      <c r="F59" s="246"/>
      <c r="G59" s="312" t="s">
        <v>515</v>
      </c>
      <c r="H59" s="313"/>
      <c r="I59" s="321">
        <v>1471889</v>
      </c>
      <c r="J59" s="322">
        <v>91308</v>
      </c>
      <c r="K59" s="323">
        <v>13.1</v>
      </c>
      <c r="L59" s="324">
        <v>67293</v>
      </c>
      <c r="M59" s="325">
        <v>-13.3</v>
      </c>
      <c r="N59" s="326">
        <v>26.4</v>
      </c>
    </row>
    <row r="60" spans="1:14">
      <c r="A60" s="250"/>
      <c r="B60" s="246"/>
      <c r="C60" s="246"/>
      <c r="D60" s="246"/>
      <c r="E60" s="246"/>
      <c r="F60" s="246"/>
      <c r="G60" s="327"/>
      <c r="H60" s="328" t="s">
        <v>511</v>
      </c>
      <c r="I60" s="335">
        <v>818342</v>
      </c>
      <c r="J60" s="330">
        <v>50766</v>
      </c>
      <c r="K60" s="331">
        <v>9.6</v>
      </c>
      <c r="L60" s="332">
        <v>35076</v>
      </c>
      <c r="M60" s="333">
        <v>-14.2</v>
      </c>
      <c r="N60" s="334">
        <v>23.8</v>
      </c>
    </row>
    <row r="61" spans="1:14">
      <c r="A61" s="250"/>
      <c r="B61" s="246"/>
      <c r="C61" s="246"/>
      <c r="D61" s="246"/>
      <c r="E61" s="246"/>
      <c r="F61" s="246"/>
      <c r="G61" s="312" t="s">
        <v>516</v>
      </c>
      <c r="H61" s="336"/>
      <c r="I61" s="337">
        <v>1333694</v>
      </c>
      <c r="J61" s="338">
        <v>80672</v>
      </c>
      <c r="K61" s="339">
        <v>3.4</v>
      </c>
      <c r="L61" s="340">
        <v>74865</v>
      </c>
      <c r="M61" s="341">
        <v>2.4</v>
      </c>
      <c r="N61" s="326">
        <v>1</v>
      </c>
    </row>
    <row r="62" spans="1:14">
      <c r="A62" s="250"/>
      <c r="B62" s="246"/>
      <c r="C62" s="246"/>
      <c r="D62" s="246"/>
      <c r="E62" s="246"/>
      <c r="F62" s="246"/>
      <c r="G62" s="327"/>
      <c r="H62" s="328" t="s">
        <v>511</v>
      </c>
      <c r="I62" s="329">
        <v>798178</v>
      </c>
      <c r="J62" s="330">
        <v>48251</v>
      </c>
      <c r="K62" s="331">
        <v>3.3</v>
      </c>
      <c r="L62" s="332">
        <v>36358</v>
      </c>
      <c r="M62" s="333">
        <v>2</v>
      </c>
      <c r="N62" s="334">
        <v>1.3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8" zoomScale="80" zoomScaleNormal="80" zoomScaleSheetLayoutView="55" workbookViewId="0">
      <selection activeCell="Q74" sqref="Q7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45.47</v>
      </c>
      <c r="G47" s="12">
        <v>49.87</v>
      </c>
      <c r="H47" s="12">
        <v>51.1</v>
      </c>
      <c r="I47" s="12">
        <v>54.75</v>
      </c>
      <c r="J47" s="13">
        <v>53.95</v>
      </c>
    </row>
    <row r="48" spans="2:10" ht="57.75" customHeight="1">
      <c r="B48" s="14"/>
      <c r="C48" s="1174" t="s">
        <v>4</v>
      </c>
      <c r="D48" s="1174"/>
      <c r="E48" s="1175"/>
      <c r="F48" s="15">
        <v>3.96</v>
      </c>
      <c r="G48" s="16">
        <v>4.26</v>
      </c>
      <c r="H48" s="16">
        <v>7.62</v>
      </c>
      <c r="I48" s="16">
        <v>5.9</v>
      </c>
      <c r="J48" s="17">
        <v>4.6100000000000003</v>
      </c>
    </row>
    <row r="49" spans="2:10" ht="57.75" customHeight="1" thickBot="1">
      <c r="B49" s="18"/>
      <c r="C49" s="1176" t="s">
        <v>5</v>
      </c>
      <c r="D49" s="1176"/>
      <c r="E49" s="1177"/>
      <c r="F49" s="19">
        <v>0.17</v>
      </c>
      <c r="G49" s="20">
        <v>4.3600000000000003</v>
      </c>
      <c r="H49" s="20">
        <v>3.73</v>
      </c>
      <c r="I49" s="20">
        <v>2.88</v>
      </c>
      <c r="J49" s="21" t="s">
        <v>523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2018-03-14T01:58:29Z</cp:lastPrinted>
  <dcterms:created xsi:type="dcterms:W3CDTF">2018-01-24T06:43:06Z</dcterms:created>
  <dcterms:modified xsi:type="dcterms:W3CDTF">2018-11-29T02:07:45Z</dcterms:modified>
  <cp:category/>
</cp:coreProperties>
</file>