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tabRatio="7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AM34" i="9"/>
  <c r="U34" i="9"/>
  <c r="U35" i="9" s="1"/>
  <c r="U36" i="9" s="1"/>
  <c r="C34" i="9"/>
  <c r="BW34" i="9" l="1"/>
  <c r="BW35" i="9" s="1"/>
  <c r="BW36" i="9" s="1"/>
  <c r="BW37" i="9" s="1"/>
  <c r="BW38" i="9" s="1"/>
  <c r="BW39" i="9" s="1"/>
  <c r="BW40" i="9" s="1"/>
  <c r="BE34" i="9"/>
  <c r="CO34" i="9" s="1"/>
  <c r="CO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<sst xmlns="http://schemas.openxmlformats.org/spreadsheetml/2006/main" count="1091" uniqueCount="556">
  <si>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</si>
  <si>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</si>
  <si>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</si>
  <si>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</si>
  <si>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</si>
  <si>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</si>
  <si>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</si>
  <si>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</si>
  <si>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</si>
  <si>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</si>
  <si>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</si>
  <si>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</si>
  <si>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</si>
  <si>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</si>
  <si>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</si>
  <si>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</si>
  <si>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</si>
  <si>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</si>
  <si>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</si>
  <si>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</si>
  <si>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</si>
  <si>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</si>
  <si>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</si>
  <si>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</si>
  <si>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</si>
  <si>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</si>
  <si>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</si>
  <si>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</si>
  <si>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</si>
  <si>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</si>
  <si>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</si>
  <si>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</si>
  <si>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</si>
  <si>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</si>
  <si>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</si>
  <si>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</si>
  <si>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</si>
  <si>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</si>
  <si>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</si>
  <si>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</si>
  <si>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</si>
  <si>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</si>
  <si>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</si>
  <si>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</si>
  <si>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</si>
  <si>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</si>
  <si>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</si>
  <si>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</si>
  <si>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</si>
  <si>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</si>
  <si>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</si>
  <si>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</si>
  <si>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</si>
  <si>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</si>
  <si>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</si>
  <si>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</si>
  <si>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</si>
  <si>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</si>
  <si>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</si>
  <si>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</si>
  <si>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</si>
  <si>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</si>
  <si>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</si>
  <si>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</si>
  <si>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</si>
  <si>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</si>
  <si>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</si>
  <si>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</si>
  <si>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</si>
  <si>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</si>
  <si>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</si>
  <si>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</si>
  <si>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</si>
  <si>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</si>
  <si>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</si>
  <si>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</si>
  <si>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</si>
  <si>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</si>
  <si>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</si>
  <si>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</si>
  <si>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</si>
  <si>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</si>
  <si>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</si>
  <si>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</si>
  <si>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</si>
  <si>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</si>
  <si>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</si>
  <si>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</si>
  <si>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</si>
  <si>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</si>
  <si>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</si>
  <si>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</si>
  <si>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</si>
  <si>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</si>
  <si>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</si>
  <si>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</si>
  <si>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</si>
  <si>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</si>
  <si>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</si>
  <si>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</si>
  <si>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</si>
  <si>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</si>
  <si>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</si>
  <si>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</si>
  <si>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</si>
  <si>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</si>
  <si>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</si>
  <si>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</si>
  <si>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</si>
  <si>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</si>
  <si>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</si>
  <si>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</si>
  <si>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</si>
  <si>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</si>
  <si>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</si>
  <si>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</si>
  <si>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</si>
  <si>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</si>
  <si>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</si>
  <si>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</si>
  <si>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</si>
  <si>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</si>
  <si>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</si>
  <si>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</si>
  <si>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</si>
  <si>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</si>
  <si>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</si>
  <si>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</si>
  <si>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</si>
  <si>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</si>
  <si>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</si>
  <si>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</si>
  <si>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</si>
  <si>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</si>
  <si>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</si>
  <si>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</si>
  <si>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</si>
  <si>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</si>
  <si>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</si>
  <si>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</si>
  <si>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</si>
  <si>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</si>
  <si>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</si>
  <si>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</si>
  <si>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</si>
  <si>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</si>
  <si>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</si>
  <si>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</si>
  <si>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</si>
  <si>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</si>
  <si>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</si>
  <si>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</si>
  <si>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</si>
  <si>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</si>
  <si>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</si>
  <si>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</si>
  <si>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</si>
  <si>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</si>
  <si>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</si>
  <si>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</si>
  <si>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</si>
  <si>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</si>
  <si>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</si>
  <si>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</si>
  <si>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</si>
  <si>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</si>
  <si>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</si>
  <si>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</si>
  <si>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</si>
  <si>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</si>
  <si>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</si>
  <si>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</si>
  <si>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</si>
  <si>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</si>
  <si>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</si>
  <si>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</si>
  <si>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</si>
  <si>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</si>
  <si>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</si>
  <si>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</si>
  <si>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</si>
  <si>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</si>
  <si>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</si>
  <si>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</si>
  <si>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</si>
  <si>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</si>
  <si>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</si>
  <si>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</si>
  <si>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</si>
  <si>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</si>
  <si>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</si>
  <si>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</si>
  <si>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</si>
  <si>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</si>
  <si>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</si>
  <si>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</si>
  <si>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</si>
  <si>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鹿児島県南種子町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</si>
  <si>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</si>
  <si>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</si>
  <si>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</si>
  <si>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</si>
  <si>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</si>
  <si>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</si>
  <si>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</si>
  <si>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</si>
  <si>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</si>
  <si>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</si>
  <si>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</si>
  <si>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</si>
  <si>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</si>
  <si>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</si>
  <si>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</si>
  <si>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</si>
  <si>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</si>
  <si>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</si>
  <si>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</si>
  <si>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</si>
  <si>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</si>
  <si>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</si>
  <si>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</si>
  <si>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</si>
  <si>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</si>
  <si>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</si>
  <si>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</si>
  <si>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</si>
  <si>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</si>
  <si>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</si>
  <si>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</si>
  <si>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</si>
  <si>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</si>
  <si>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</si>
  <si>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</si>
  <si>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</si>
  <si>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</si>
  <si>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</si>
  <si>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</si>
  <si>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</si>
  <si>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</si>
  <si>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</si>
  <si>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</si>
  <si>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</si>
  <si>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</si>
  <si>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</si>
  <si>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</si>
  <si>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</si>
  <si>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</si>
  <si>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</si>
  <si>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</si>
  <si>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</si>
  <si>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</si>
  <si>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</si>
  <si>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</si>
  <si>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</si>
  <si>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</si>
  <si>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</si>
  <si>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</si>
  <si>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</si>
  <si>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</si>
  <si>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</si>
  <si>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</si>
  <si>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</si>
  <si>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</si>
  <si>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</si>
  <si>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</si>
  <si>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</si>
  <si>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</si>
  <si>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</si>
  <si>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</si>
  <si>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</si>
  <si>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</si>
  <si>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</si>
  <si>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</si>
  <si>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</si>
  <si>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</si>
  <si>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</si>
  <si>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</si>
  <si>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</si>
  <si>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</si>
  <si>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</si>
  <si>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</si>
  <si>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</si>
  <si>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</si>
  <si>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</si>
  <si>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</si>
  <si>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</si>
  <si>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</si>
  <si>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</si>
  <si>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</si>
  <si>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</si>
  <si>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</si>
  <si>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</si>
  <si>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</si>
  <si>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</si>
  <si>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</si>
  <si>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</si>
  <si>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</si>
  <si>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</si>
  <si>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</si>
  <si>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</si>
  <si>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</si>
  <si>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</si>
  <si>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</si>
  <si>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</si>
  <si>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</si>
  <si>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</si>
  <si>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</si>
  <si>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</si>
  <si>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</si>
  <si>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</si>
  <si>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</si>
  <si>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</si>
  <si>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</si>
  <si>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</si>
  <si>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</si>
  <si>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</si>
  <si>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</si>
  <si>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</si>
  <si>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</si>
  <si>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</si>
  <si>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</si>
  <si>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</si>
  <si>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</si>
  <si>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</si>
  <si>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</si>
  <si>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</si>
  <si>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</si>
  <si>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</si>
  <si>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</si>
  <si>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</si>
  <si>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</si>
  <si>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</si>
  <si>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</si>
  <si>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</si>
  <si>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</si>
  <si>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</si>
  <si>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</si>
  <si>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</si>
  <si>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</si>
  <si>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</si>
  <si>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</si>
  <si>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</si>
  <si>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</si>
  <si>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</si>
  <si>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</si>
  <si>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</si>
  <si>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鹿児島県南種子町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</si>
  <si>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</si>
  <si>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</si>
  <si>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</si>
  <si>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</si>
  <si>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</si>
  <si>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</si>
  <si>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</si>
  <si>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</si>
  <si>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</si>
  <si>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</si>
  <si>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</si>
  <si>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</si>
  <si>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</si>
  <si>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</si>
  <si>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</si>
  <si>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</si>
  <si>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</si>
  <si>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</si>
  <si>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</si>
  <si>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</si>
  <si>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</si>
  <si>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</si>
  <si>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</si>
  <si>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</si>
  <si>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</si>
  <si>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</si>
  <si>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</si>
  <si>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</si>
  <si>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</si>
  <si>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</si>
  <si>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</si>
  <si>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</si>
  <si>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</si>
  <si>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</si>
  <si>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</si>
  <si>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</si>
  <si>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</si>
  <si>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</si>
  <si>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</si>
  <si>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</si>
  <si>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</si>
  <si>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</si>
  <si>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</si>
  <si>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</si>
  <si>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</si>
  <si>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</si>
  <si>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</si>
  <si>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</si>
  <si>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</si>
  <si>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</si>
  <si>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</si>
  <si>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</si>
  <si>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</si>
  <si>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</si>
  <si>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</si>
  <si>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</si>
  <si>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</si>
  <si>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</si>
  <si>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</si>
  <si>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</si>
  <si>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</si>
  <si>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</si>
  <si>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</si>
  <si>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</si>
  <si>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</si>
  <si>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</si>
  <si>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</si>
  <si>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</si>
  <si>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</si>
  <si>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</si>
  <si>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</si>
  <si>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</si>
  <si>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</si>
  <si>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</si>
  <si>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</si>
  <si>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</si>
  <si>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</si>
  <si>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</si>
  <si>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</si>
  <si>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</si>
  <si>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</si>
  <si>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</si>
  <si>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</si>
  <si>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</si>
  <si>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</si>
  <si>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</si>
  <si>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</si>
  <si>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</si>
  <si>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</si>
  <si>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</si>
  <si>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</si>
  <si>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</si>
  <si>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</si>
  <si>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</si>
  <si>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</si>
  <si>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</si>
  <si>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</si>
  <si>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</si>
  <si>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</si>
  <si>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</si>
  <si>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</si>
  <si>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</si>
  <si>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</si>
  <si>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</si>
  <si>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</si>
  <si>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</si>
  <si>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</si>
  <si>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</si>
  <si>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</si>
  <si>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</si>
  <si>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</si>
  <si>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</si>
  <si>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</si>
  <si>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</si>
  <si>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</si>
  <si>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</si>
  <si>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</si>
  <si>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</si>
  <si>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</si>
  <si>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</si>
  <si>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</si>
  <si>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</si>
  <si>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</si>
  <si>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</si>
  <si>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</si>
  <si>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</si>
  <si>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</si>
  <si>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</si>
  <si>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</si>
  <si>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</si>
  <si>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</si>
  <si>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</si>
  <si>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</si>
  <si>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</si>
  <si>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</si>
  <si>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</si>
  <si>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</si>
  <si>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</si>
  <si>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</si>
  <si>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</si>
  <si>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</si>
  <si>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</si>
  <si>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</si>
  <si>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</si>
  <si>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</si>
  <si>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</si>
  <si>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</si>
  <si>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</si>
  <si>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</si>
  <si>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</si>
  <si>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</si>
  <si>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</si>
  <si>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</si>
  <si>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</si>
  <si>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</si>
  <si>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</si>
  <si>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</si>
  <si>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</si>
  <si>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</si>
  <si>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</si>
  <si>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</si>
  <si>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</si>
  <si>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</si>
  <si>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</si>
  <si>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</si>
  <si>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</si>
  <si>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</si>
  <si>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</si>
  <si>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</si>
  <si>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</si>
  <si>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</si>
  <si>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</si>
  <si>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</si>
  <si>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</si>
  <si>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3.44</t>
  </si>
  <si>
    <t>▲ 1.77</t>
  </si>
  <si>
    <t>▲ 3.84</t>
  </si>
  <si>
    <t>▲ 0.90</t>
  </si>
  <si>
    <t>一般会計</t>
  </si>
  <si>
    <t>国民健康保険事業勘定特別会計</t>
  </si>
  <si>
    <t>後期高齢者医療保険特別会計</t>
  </si>
  <si>
    <t>簡易水道事業特別会計</t>
  </si>
  <si>
    <t>介護保険特別会計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</si>
  <si>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</si>
  <si>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</si>
  <si>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</si>
  <si>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</si>
  <si>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</si>
  <si>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</si>
  <si>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</si>
  <si>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</si>
  <si>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</si>
  <si>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9">
      <t>イイン</t>
    </rPh>
    <rPh sb="9" eb="11">
      <t>クミアイ</t>
    </rPh>
    <phoneticPr fontId="2"/>
  </si>
  <si>
    <t>種子島空港ターミナルビル</t>
    <rPh sb="0" eb="3">
      <t>タネガシマ</t>
    </rPh>
    <rPh sb="3" eb="5">
      <t>クウコウ</t>
    </rPh>
    <phoneticPr fontId="2"/>
  </si>
  <si>
    <t>種子島農業公社</t>
    <rPh sb="0" eb="3">
      <t>タネガシマ</t>
    </rPh>
    <rPh sb="3" eb="5">
      <t>ノウギョウ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</si>
  <si>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</si>
  <si>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</si>
  <si>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</si>
  <si>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</si>
  <si>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</si>
  <si>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</si>
  <si>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</si>
  <si>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</si>
  <si>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</si>
  <si>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</si>
  <si>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</si>
  <si>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</si>
  <si>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</si>
  <si>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将来負担比率、実質公債費比率ともに上昇傾向であり、類似団体と比較しても非常に高い値となっている。
過去に実施した大型事業による元金償還開始や今後予定されている事業実施に伴う基金取り崩しなどの影響により今後も上昇する見込みである。
今後は、地方債発行の抑制、基金残高の確保等、事業計画と財政計画とがリンクした中・長期計画の策定が必要である。</t>
    <rPh sb="0" eb="2">
      <t>ショウライ</t>
    </rPh>
    <rPh sb="2" eb="4">
      <t>フタン</t>
    </rPh>
    <rPh sb="4" eb="6">
      <t>ヒリツ</t>
    </rPh>
    <rPh sb="7" eb="9">
      <t>ジッシツ</t>
    </rPh>
    <rPh sb="9" eb="12">
      <t>コウサイヒ</t>
    </rPh>
    <rPh sb="12" eb="14">
      <t>ヒリツ</t>
    </rPh>
    <rPh sb="17" eb="19">
      <t>ジョウショウ</t>
    </rPh>
    <rPh sb="19" eb="21">
      <t>ケイコウ</t>
    </rPh>
    <rPh sb="25" eb="27">
      <t>ルイジ</t>
    </rPh>
    <rPh sb="27" eb="29">
      <t>ダンタイ</t>
    </rPh>
    <rPh sb="30" eb="32">
      <t>ヒカク</t>
    </rPh>
    <rPh sb="35" eb="37">
      <t>ヒジョウ</t>
    </rPh>
    <rPh sb="38" eb="39">
      <t>タカ</t>
    </rPh>
    <rPh sb="40" eb="41">
      <t>アタイ</t>
    </rPh>
    <rPh sb="49" eb="51">
      <t>カコ</t>
    </rPh>
    <rPh sb="52" eb="54">
      <t>ジッシ</t>
    </rPh>
    <rPh sb="56" eb="58">
      <t>オオガタ</t>
    </rPh>
    <rPh sb="58" eb="60">
      <t>ジギョウ</t>
    </rPh>
    <rPh sb="63" eb="65">
      <t>ガンキン</t>
    </rPh>
    <rPh sb="65" eb="67">
      <t>ショウカン</t>
    </rPh>
    <rPh sb="67" eb="69">
      <t>カイシ</t>
    </rPh>
    <rPh sb="70" eb="72">
      <t>コンゴ</t>
    </rPh>
    <rPh sb="72" eb="74">
      <t>ヨテイ</t>
    </rPh>
    <rPh sb="79" eb="81">
      <t>ジギョウ</t>
    </rPh>
    <rPh sb="81" eb="83">
      <t>ジッシ</t>
    </rPh>
    <rPh sb="84" eb="85">
      <t>トモナ</t>
    </rPh>
    <rPh sb="86" eb="88">
      <t>キキン</t>
    </rPh>
    <rPh sb="88" eb="89">
      <t>ト</t>
    </rPh>
    <rPh sb="90" eb="91">
      <t>クズ</t>
    </rPh>
    <rPh sb="95" eb="97">
      <t>エイキョウ</t>
    </rPh>
    <rPh sb="100" eb="102">
      <t>コンゴ</t>
    </rPh>
    <rPh sb="103" eb="105">
      <t>ジョウショウ</t>
    </rPh>
    <rPh sb="107" eb="109">
      <t>ミコ</t>
    </rPh>
    <rPh sb="115" eb="117">
      <t>コンゴ</t>
    </rPh>
    <rPh sb="119" eb="122">
      <t>チホウサイ</t>
    </rPh>
    <rPh sb="122" eb="124">
      <t>ハッコウ</t>
    </rPh>
    <rPh sb="125" eb="127">
      <t>ヨクセイ</t>
    </rPh>
    <rPh sb="128" eb="130">
      <t>キキン</t>
    </rPh>
    <rPh sb="130" eb="132">
      <t>ザンダカ</t>
    </rPh>
    <rPh sb="133" eb="136">
      <t>カクホトウ</t>
    </rPh>
    <rPh sb="137" eb="139">
      <t>ジギョウ</t>
    </rPh>
    <rPh sb="139" eb="141">
      <t>ケイカク</t>
    </rPh>
    <rPh sb="142" eb="144">
      <t>ザイセイ</t>
    </rPh>
    <rPh sb="144" eb="146">
      <t>ケイカク</t>
    </rPh>
    <rPh sb="153" eb="154">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</si>
</sst>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DE32-4A1F-931C-A2DA93C2D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135894</c:v>
                </c:pt>
                <c:pt idx="1">
                  <c:v>269583</c:v>
                </c:pt>
                <c:pt idx="2">
                  <c:v>243875</c:v>
                </c:pt>
                <c:pt idx="3">
                  <c:v>96699</c:v>
                </c:pt>
                <c:pt idx="4">
                  <c:v>132719</c:v>
                </c:pt>
              </c:numCache>
            </c:numRef>
          </c:val>
          <c:smooth val="0"/>
          <c:extLst>
            <c:ext xmlns:c16="http://schemas.microsoft.com/office/drawing/2014/chart" uri="{C3380CC4-5D6E-409C-BE32-E72D297353CC}">
              <c16:uniqueId val="{00000001-DE32-4A1F-931C-A2DA93C2D368}"/>
            </c:ext>
          </c:extLst>
        </c:ser>
        <c:dLbls>
          <c:showLegendKey val="0"/>
          <c:showVal val="0"/>
          <c:showCatName val="0"/>
          <c:showSerName val="0"/>
          <c:showPercent val="0"/>
          <c:showBubbleSize val="0"/>
        </c:dLbls>
        <c:marker val="1"/>
        <c:smooth val="0"/>
        <c:axId val="264244288"/>
        <c:axId val="264244680"/>
      </c:lineChart>
      <c:catAx>
        <c:axId val="26424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244680"/>
        <c:crosses val="autoZero"/>
        <c:auto val="1"/>
        <c:lblAlgn val="ctr"/>
        <c:lblOffset val="100"/>
        <c:tickLblSkip val="1"/>
        <c:tickMarkSkip val="1"/>
        <c:noMultiLvlLbl val="0"/>
      </c:catAx>
      <c:valAx>
        <c:axId val="264244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24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c:v>
                </c:pt>
                <c:pt idx="1">
                  <c:v>1.27</c:v>
                </c:pt>
                <c:pt idx="2">
                  <c:v>1.49</c:v>
                </c:pt>
                <c:pt idx="3">
                  <c:v>1.37</c:v>
                </c:pt>
                <c:pt idx="4">
                  <c:v>2.0499999999999998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30.7</c:v>
                </c:pt>
                <c:pt idx="1">
                  <c:v>30.22</c:v>
                </c:pt>
                <c:pt idx="2">
                  <c:v>26.73</c:v>
                </c:pt>
                <c:pt idx="3">
                  <c:v>25.69</c:v>
                </c:pt>
                <c:pt idx="4">
                  <c:v>29.18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4246248"/>
        <c:axId val="26424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-3.44</c:v>
                </c:pt>
                <c:pt idx="1">
                  <c:v>-1.77</c:v>
                </c:pt>
                <c:pt idx="2">
                  <c:v>-3.84</c:v>
                </c:pt>
                <c:pt idx="3">
                  <c:v>-0.9</c:v>
                </c:pt>
                <c:pt idx="4">
                  <c:v>3.44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4246248"/>
        <c:axId val="264246640"/>
      </c:lineChart>
      <c:catAx>
        <c:axId val="26424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4246640"/>
        <c:crosses val="autoZero"/>
        <c:auto val="1"/>
        <c:lblAlgn val="ctr"/>
        <c:lblOffset val="100"/>
        <c:tickLblSkip val="1"/>
        <c:tickMarkSkip val="1"/>
        <c:noMultiLvlLbl val="0"/>
      </c:catAx>
      <c:valAx>
        <c:axId val="26424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24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0.04</c:v>
                </c:pt>
                <c:pt idx="4">
                  <c:v>#N/A</c:v>
                </c:pt>
                <c:pt idx="5">
                  <c:v>0.12</c:v>
                </c:pt>
                <c:pt idx="6">
                  <c:v>#N/A</c:v>
                </c:pt>
                <c:pt idx="7">
                  <c:v>0.15</c:v>
                </c:pt>
                <c:pt idx="8">
                  <c:v>#N/A</c:v>
                </c:pt>
                <c:pt idx="9">
                  <c:v>0.06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0.01</c:v>
                </c:pt>
                <c:pt idx="2">
                  <c:v>#N/A</c:v>
                </c:pt>
                <c:pt idx="3">
                  <c:v>0</c:v>
                </c:pt>
                <c:pt idx="4">
                  <c:v>#N/A</c:v>
                </c:pt>
                <c:pt idx="5">
                  <c:v>0.02</c:v>
                </c:pt>
                <c:pt idx="6">
                  <c:v>#N/A</c:v>
                </c:pt>
                <c:pt idx="7">
                  <c:v>0.04</c:v>
                </c:pt>
                <c:pt idx="8">
                  <c:v>#N/A</c:v>
                </c:pt>
                <c:pt idx="9">
                  <c:v>0.06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c:v>
                </c:pt>
                <c:pt idx="2">
                  <c:v>#N/A</c:v>
                </c:pt>
                <c:pt idx="3">
                  <c:v>0.33</c:v>
                </c:pt>
                <c:pt idx="4">
                  <c:v>#N/A</c:v>
                </c:pt>
                <c:pt idx="5">
                  <c:v>0.78</c:v>
                </c:pt>
                <c:pt idx="6">
                  <c:v>#N/A</c:v>
                </c:pt>
                <c:pt idx="7">
                  <c:v>0.33</c:v>
                </c:pt>
                <c:pt idx="8">
                  <c:v>#N/A</c:v>
                </c:pt>
                <c:pt idx="9">
                  <c:v>0.78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1.49</c:v>
                </c:pt>
                <c:pt idx="2">
                  <c:v>#N/A</c:v>
                </c:pt>
                <c:pt idx="3">
                  <c:v>1.27</c:v>
                </c:pt>
                <c:pt idx="4">
                  <c:v>#N/A</c:v>
                </c:pt>
                <c:pt idx="5">
                  <c:v>1.48</c:v>
                </c:pt>
                <c:pt idx="6">
                  <c:v>#N/A</c:v>
                </c:pt>
                <c:pt idx="7">
                  <c:v>1.36</c:v>
                </c:pt>
                <c:pt idx="8">
                  <c:v>#N/A</c:v>
                </c:pt>
                <c:pt idx="9">
                  <c:v>2.0499999999999998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4247424"/>
        <c:axId val="264247816"/>
      </c:barChart>
      <c:catAx>
        <c:axId val="2642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4247816"/>
        <c:crosses val="autoZero"/>
        <c:auto val="1"/>
        <c:lblAlgn val="ctr"/>
        <c:lblOffset val="100"/>
        <c:tickLblSkip val="1"/>
        <c:tickMarkSkip val="1"/>
        <c:noMultiLvlLbl val="0"/>
      </c:catAx>
      <c:valAx>
        <c:axId val="264247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24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502</c:v>
                </c:pt>
                <c:pt idx="5">
                  <c:v>495</c:v>
                </c:pt>
                <c:pt idx="8">
                  <c:v>533</c:v>
                </c:pt>
                <c:pt idx="11">
                  <c:v>528</c:v>
                </c:pt>
                <c:pt idx="14">
                  <c:v>514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83</c:v>
                </c:pt>
                <c:pt idx="3">
                  <c:v>79</c:v>
                </c:pt>
                <c:pt idx="6">
                  <c:v>80</c:v>
                </c:pt>
                <c:pt idx="9">
                  <c:v>97</c:v>
                </c:pt>
                <c:pt idx="12">
                  <c:v>98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c:v>
                </c:pt>
                <c:pt idx="3">
                  <c:v>45</c:v>
                </c:pt>
                <c:pt idx="6">
                  <c:v>45</c:v>
                </c:pt>
                <c:pt idx="9">
                  <c:v>46</c:v>
                </c:pt>
                <c:pt idx="12">
                  <c:v>44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676</c:v>
                </c:pt>
                <c:pt idx="3">
                  <c:v>666</c:v>
                </c:pt>
                <c:pt idx="6">
                  <c:v>726</c:v>
                </c:pt>
                <c:pt idx="9">
                  <c:v>707</c:v>
                </c:pt>
                <c:pt idx="12">
                  <c:v>720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0926248"/>
        <c:axId val="36092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300</c:v>
                </c:pt>
                <c:pt idx="2">
                  <c:v>#N/A</c:v>
                </c:pt>
                <c:pt idx="3">
                  <c:v>#N/A</c:v>
                </c:pt>
                <c:pt idx="4">
                  <c:v>295</c:v>
                </c:pt>
                <c:pt idx="5">
                  <c:v>#N/A</c:v>
                </c:pt>
                <c:pt idx="6">
                  <c:v>#N/A</c:v>
                </c:pt>
                <c:pt idx="7">
                  <c:v>318</c:v>
                </c:pt>
                <c:pt idx="8">
                  <c:v>#N/A</c:v>
                </c:pt>
                <c:pt idx="9">
                  <c:v>#N/A</c:v>
                </c:pt>
                <c:pt idx="10">
                  <c:v>322</c:v>
                </c:pt>
                <c:pt idx="11">
                  <c:v>#N/A</c:v>
                </c:pt>
                <c:pt idx="12">
                  <c:v>#N/A</c:v>
                </c:pt>
                <c:pt idx="13">
                  <c:v>348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0926248"/>
        <c:axId val="360926640"/>
      </c:lineChart>
      <c:catAx>
        <c:axId val="36092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926640"/>
        <c:crosses val="autoZero"/>
        <c:auto val="1"/>
        <c:lblAlgn val="ctr"/>
        <c:lblOffset val="100"/>
        <c:tickLblSkip val="1"/>
        <c:tickMarkSkip val="1"/>
        <c:noMultiLvlLbl val="0"/>
      </c:catAx>
      <c:valAx>
        <c:axId val="36092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92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5494</c:v>
                </c:pt>
                <c:pt idx="5">
                  <c:v>5700</c:v>
                </c:pt>
                <c:pt idx="8">
                  <c:v>5861</c:v>
                </c:pt>
                <c:pt idx="11">
                  <c:v>5778</c:v>
                </c:pt>
                <c:pt idx="14">
                  <c:v>5768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2490</c:v>
                </c:pt>
                <c:pt idx="5">
                  <c:v>2309</c:v>
                </c:pt>
                <c:pt idx="8">
                  <c:v>2112</c:v>
                </c:pt>
                <c:pt idx="11">
                  <c:v>2067</c:v>
                </c:pt>
                <c:pt idx="14">
                  <c:v>2182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c:v>
                </c:pt>
                <c:pt idx="3">
                  <c:v>27</c:v>
                </c:pt>
                <c:pt idx="6">
                  <c:v>24</c:v>
                </c:pt>
                <c:pt idx="9">
                  <c:v>20</c:v>
                </c:pt>
                <c:pt idx="12">
                  <c:v>17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1274</c:v>
                </c:pt>
                <c:pt idx="3">
                  <c:v>1295</c:v>
                </c:pt>
                <c:pt idx="6">
                  <c:v>1236</c:v>
                </c:pt>
                <c:pt idx="9">
                  <c:v>1146</c:v>
                </c:pt>
                <c:pt idx="12">
                  <c:v>1123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1249</c:v>
                </c:pt>
                <c:pt idx="3">
                  <c:v>1174</c:v>
                </c:pt>
                <c:pt idx="6">
                  <c:v>1104</c:v>
                </c:pt>
                <c:pt idx="9">
                  <c:v>1340</c:v>
                </c:pt>
                <c:pt idx="12">
                  <c:v>1263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533</c:v>
                </c:pt>
                <c:pt idx="3">
                  <c:v>542</c:v>
                </c:pt>
                <c:pt idx="6">
                  <c:v>577</c:v>
                </c:pt>
                <c:pt idx="9">
                  <c:v>595</c:v>
                </c:pt>
                <c:pt idx="12">
                  <c:v>644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6169</c:v>
                </c:pt>
                <c:pt idx="3">
                  <c:v>6440</c:v>
                </c:pt>
                <c:pt idx="6">
                  <c:v>6700</c:v>
                </c:pt>
                <c:pt idx="9">
                  <c:v>6564</c:v>
                </c:pt>
                <c:pt idx="12">
                  <c:v>6498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0927816"/>
        <c:axId val="364260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1273</c:v>
                </c:pt>
                <c:pt idx="2">
                  <c:v>#N/A</c:v>
                </c:pt>
                <c:pt idx="3">
                  <c:v>#N/A</c:v>
                </c:pt>
                <c:pt idx="4">
                  <c:v>1468</c:v>
                </c:pt>
                <c:pt idx="5">
                  <c:v>#N/A</c:v>
                </c:pt>
                <c:pt idx="6">
                  <c:v>#N/A</c:v>
                </c:pt>
                <c:pt idx="7">
                  <c:v>1668</c:v>
                </c:pt>
                <c:pt idx="8">
                  <c:v>#N/A</c:v>
                </c:pt>
                <c:pt idx="9">
                  <c:v>#N/A</c:v>
                </c:pt>
                <c:pt idx="10">
                  <c:v>1820</c:v>
                </c:pt>
                <c:pt idx="11">
                  <c:v>#N/A</c:v>
                </c:pt>
                <c:pt idx="12">
                  <c:v>#N/A</c:v>
                </c:pt>
                <c:pt idx="13">
                  <c:v>1594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0927816"/>
        <c:axId val="364260712"/>
      </c:lineChart>
      <c:catAx>
        <c:axId val="36092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260712"/>
        <c:crosses val="autoZero"/>
        <c:auto val="1"/>
        <c:lblAlgn val="ctr"/>
        <c:lblOffset val="100"/>
        <c:tickLblSkip val="1"/>
        <c:tickMarkSkip val="1"/>
        <c:noMultiLvlLbl val="0"/>
      </c:catAx>
      <c:valAx>
        <c:axId val="364260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92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{9B2561AA-C8BC-417A-9C83-75BAAEF828A8}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{F597DDCD-F8CE-4A0A-AD01-07841FC48F9D}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{D8847E8D-3C25-4E99-85FB-181320CB20E6}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{1D3C6B9B-B6A7-496B-89C3-9E656CB5EDCE}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{E5277920-1632-4B91-B388-4633F2226067}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{9D12F107-80A7-4D55-8973-369BD8CB2E96}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{3D3AB98C-C40F-4794-9F4B-53EFE6E33906}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{82773A45-C9BF-4D78-AD45-CD1489CAD537}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{C412AB46-F516-4018-90E7-8E6C2B772E24}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{3D7F9394-A08C-4297-AF82-370D1E725733}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4261496"/>
        <c:axId val="364261888"/>
      </c:scatterChart>
      <c:valAx>
        <c:axId val="364261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261888"/>
        <c:crosses val="autoZero"/>
        <c:crossBetween val="midCat"/>
      </c:valAx>
      <c:valAx>
        <c:axId val="364261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261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{BF8D4B59-0FAC-4BB0-B00D-D46471C55936}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{7E4C5A2B-3754-43EC-B21F-E6326C6A34FE}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554559783994169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{65D6EA9B-6930-4D86-8D6B-6A7A9EDA8DB7}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786532668368574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{52BDA134-8FBF-487F-93C5-FDB504661543}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{4F58EF68-D1C6-4FCA-9F33-00B9DCE2E007}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11.2</c:v>
                </c:pt>
                <c:pt idx="2">
                  <c:v>11.6</c:v>
                </c:pt>
                <c:pt idx="3">
                  <c:v>11.7</c:v>
                </c:pt>
                <c:pt idx="4">
                  <c:v>12.2</c:v>
                </c:pt>
              </c:numCache>
            </c:numRef>
          </c:xVal>
          <c:yVal>
            <c:numRef>
              <c:f>公会計指標分析・財政指標組合せ分析表!$K$73:$O$73</c:f>
              <c:numCache>
                <c:formatCode>#,##0.0;"▲ "#,##0.0</c:formatCode>
                <c:ptCount val="5"/>
                <c:pt idx="0">
                  <c:v>48.1</c:v>
                </c:pt>
                <c:pt idx="1">
                  <c:v>55.9</c:v>
                </c:pt>
                <c:pt idx="2">
                  <c:v>64.2</c:v>
                </c:pt>
                <c:pt idx="3">
                  <c:v>66.8</c:v>
                </c:pt>
                <c:pt idx="4">
                  <c:v>58.2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{2B500540-0F76-42ED-A5DB-E5AD635F9D22}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{395E847F-5281-4CC3-8A24-9CE8F81F76F3}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{653F3654-B087-468C-8AD9-A8245C8F8820}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{6BA8CC17-4BFF-4463-A57C-0CC76E48EC50}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{1AACC2DF-379C-4E44-B8E1-76343B96323B}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4262672"/>
        <c:axId val="364263064"/>
      </c:scatterChart>
      <c:valAx>
        <c:axId val="364262672"/>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263064"/>
        <c:crosses val="autoZero"/>
        <c:crossBetween val="midCat"/>
      </c:valAx>
      <c:valAx>
        <c:axId val="364263064"/>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26267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a:t>
          </a:r>
          <a:r>
            <a:rPr kumimoji="1" lang="ja-JP" altLang="en-US" sz="1400">
              <a:latin typeface="ＭＳ ゴシック" panose="020B0609070205080204" pitchFamily="49" charset="-128"/>
              <a:ea typeface="ＭＳ ゴシック" panose="020B0609070205080204" pitchFamily="49" charset="-128"/>
            </a:rPr>
            <a:t>元利償還金については、過去に実施した大型事業による元金償還が開始されるため、今後も増加が見込まれる。</a:t>
          </a:r>
          <a:endParaRPr kumimoji="1" lang="en-US" altLang="ja-JP" sz="14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地方債の発行においては、交付税需要額算入のある有利な辺地・過疎対策事業債を活用していくこととするが、</a:t>
          </a:r>
          <a:r>
            <a:rPr kumimoji="1" lang="ja-JP" altLang="en-US" sz="1400">
              <a:latin typeface="ＭＳ ゴシック" panose="020B0609070205080204" pitchFamily="49" charset="-128"/>
              <a:ea typeface="ＭＳ ゴシック" panose="020B0609070205080204" pitchFamily="49" charset="-128"/>
            </a:rPr>
            <a:t>事業計画と財政計画との整合性を図るうえでも早急に財政面における中・長期計画の策定が必要である。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地方債の現在高の減少と充当可能基金の増加により、将来負担比率の分子は減少しているが、大型事業が予定されていることで地方債現在高は今後も増加傾向にある。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地方債の発行においては、交付税需要額算入のある有利な辺地・過疎対策事業債を活用していくこととするが、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基金残高の確保や加入する組合等の財政状況を考慮しながら、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中・長期計画の策定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を行い、計画的な財政運営に努める。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宇宙開発関連企業における法人町民税、固定資産税の税収があるため、ほぼ類似団体平均値を維持してきている。</a:t>
          </a:r>
          <a:endParaRPr kumimoji="1" lang="en-US" altLang="ja-JP" sz="1300">
            <a:latin typeface="ＭＳ Ｐゴシック"/>
          </a:endParaRPr>
        </a:p>
        <a:p>
          <a:r>
            <a:rPr kumimoji="1" lang="ja-JP" altLang="en-US" sz="1300">
              <a:latin typeface="ＭＳ Ｐゴシック"/>
            </a:rPr>
            <a:t>  人口減少に歯止めをかける取組みや自主財源の確保、経常経費の削減などを通じて、財政基盤の強化に努める。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a:t>
          </a:r>
          <a:r>
            <a:rPr kumimoji="1" lang="en-US" altLang="ja-JP" sz="1300">
              <a:latin typeface="ＭＳ Ｐゴシック"/>
            </a:rPr>
            <a:t>0.5</a:t>
          </a:r>
          <a:r>
            <a:rPr kumimoji="1" lang="ja-JP" altLang="en-US" sz="1300">
              <a:latin typeface="ＭＳ Ｐゴシック"/>
            </a:rPr>
            <a:t>ポイント減少しているものの類似団体平均値比較では大幅に高い比率となっている。</a:t>
          </a:r>
          <a:endParaRPr kumimoji="1" lang="en-US" altLang="ja-JP" sz="1300">
            <a:latin typeface="ＭＳ Ｐゴシック"/>
          </a:endParaRPr>
        </a:p>
        <a:p>
          <a:r>
            <a:rPr kumimoji="1" lang="ja-JP" altLang="en-US" sz="1300">
              <a:latin typeface="ＭＳ Ｐゴシック"/>
            </a:rPr>
            <a:t>  人件費で</a:t>
          </a:r>
          <a:r>
            <a:rPr kumimoji="1" lang="en-US" altLang="ja-JP" sz="1300">
              <a:latin typeface="ＭＳ Ｐゴシック"/>
            </a:rPr>
            <a:t>0.7</a:t>
          </a:r>
          <a:r>
            <a:rPr kumimoji="1" lang="ja-JP" altLang="en-US" sz="1300">
              <a:latin typeface="ＭＳ Ｐゴシック"/>
            </a:rPr>
            <a:t>ポイント、公債費で</a:t>
          </a:r>
          <a:r>
            <a:rPr kumimoji="1" lang="en-US" altLang="ja-JP" sz="1300">
              <a:latin typeface="ＭＳ Ｐゴシック"/>
            </a:rPr>
            <a:t>0.5</a:t>
          </a:r>
          <a:r>
            <a:rPr kumimoji="1" lang="ja-JP" altLang="en-US" sz="1300">
              <a:latin typeface="ＭＳ Ｐゴシック"/>
            </a:rPr>
            <a:t>ポイント増加しているため、定員管理による人件費の適正化や事業計画見直しにおける町債発行の抑制などへの取り組みを通じて経常経費の削減に努める。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64</xdr:row>
      <xdr:rowOff>131064</xdr:rowOff>
    </xdr:to>
    <xdr:cxnSp macro="">
      <xdr:nvCxnSpPr>
        <xdr:cNvPr id="130" name="直線コネクタ 129"/>
        <xdr:cNvCxnSpPr/>
      </xdr:nvCxnSpPr>
      <xdr:spPr>
        <a:xfrm flipV="1">
          <a:off x="4114800" y="110797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65</xdr:row>
      <xdr:rowOff>12700</xdr:rowOff>
    </xdr:to>
    <xdr:cxnSp macro="">
      <xdr:nvCxnSpPr>
        <xdr:cNvPr id="133" name="直線コネクタ 132"/>
        <xdr:cNvCxnSpPr/>
      </xdr:nvCxnSpPr>
      <xdr:spPr>
        <a:xfrm flipV="1">
          <a:off x="3225800" y="111038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60960</xdr:rowOff>
    </xdr:to>
    <xdr:cxnSp macro="">
      <xdr:nvCxnSpPr>
        <xdr:cNvPr id="136" name="直線コネクタ 135"/>
        <xdr:cNvCxnSpPr/>
      </xdr:nvCxnSpPr>
      <xdr:spPr>
        <a:xfrm flipV="1">
          <a:off x="2336800" y="1115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75438</xdr:rowOff>
    </xdr:to>
    <xdr:cxnSp macro="">
      <xdr:nvCxnSpPr>
        <xdr:cNvPr id="139" name="直線コネクタ 138"/>
        <xdr:cNvCxnSpPr/>
      </xdr:nvCxnSpPr>
      <xdr:spPr>
        <a:xfrm flipV="1">
          <a:off x="1447800" y="112052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9" name="円/楕円 148"/>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50"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51" name="円/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2" name="テキスト ボックス 151"/>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3" name="円/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5" name="円/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7" name="円/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類似団体平均値比較で高くなっている要因は、人件費及び人件費に準ずる費用（賃金）である。</a:t>
          </a:r>
          <a:endParaRPr kumimoji="1" lang="en-US" altLang="ja-JP" sz="1300">
            <a:latin typeface="ＭＳ Ｐゴシック"/>
          </a:endParaRPr>
        </a:p>
        <a:p>
          <a:r>
            <a:rPr kumimoji="1" lang="ja-JP" altLang="en-US" sz="1300">
              <a:latin typeface="ＭＳ Ｐゴシック"/>
            </a:rPr>
            <a:t>  人件費に準ずる費用（賃金）については、給食センターや保育園等の民間委託が進んでいないことも要因であるため、行財政改革への取組みなどを進め、削減に努める。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152471</xdr:rowOff>
    </xdr:from>
    <xdr:to>
      <xdr:col>7</xdr:col>
      <xdr:colOff>152400</xdr:colOff>
      <xdr:row>85</xdr:row>
      <xdr:rowOff>135356</xdr:rowOff>
    </xdr:to>
    <xdr:cxnSp macro="">
      <xdr:nvCxnSpPr>
        <xdr:cNvPr id="193" name="直線コネクタ 192"/>
        <xdr:cNvCxnSpPr/>
      </xdr:nvCxnSpPr>
      <xdr:spPr>
        <a:xfrm>
          <a:off x="4114800" y="14554271"/>
          <a:ext cx="838200" cy="1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61762</xdr:rowOff>
    </xdr:from>
    <xdr:to>
      <xdr:col>6</xdr:col>
      <xdr:colOff>0</xdr:colOff>
      <xdr:row>84</xdr:row>
      <xdr:rowOff>152471</xdr:rowOff>
    </xdr:to>
    <xdr:cxnSp macro="">
      <xdr:nvCxnSpPr>
        <xdr:cNvPr id="196" name="直線コネクタ 195"/>
        <xdr:cNvCxnSpPr/>
      </xdr:nvCxnSpPr>
      <xdr:spPr>
        <a:xfrm>
          <a:off x="3225800" y="14463562"/>
          <a:ext cx="8890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59916</xdr:rowOff>
    </xdr:from>
    <xdr:to>
      <xdr:col>4</xdr:col>
      <xdr:colOff>482600</xdr:colOff>
      <xdr:row>84</xdr:row>
      <xdr:rowOff>61762</xdr:rowOff>
    </xdr:to>
    <xdr:cxnSp macro="">
      <xdr:nvCxnSpPr>
        <xdr:cNvPr id="199" name="直線コネクタ 198"/>
        <xdr:cNvCxnSpPr/>
      </xdr:nvCxnSpPr>
      <xdr:spPr>
        <a:xfrm>
          <a:off x="2336800" y="14461716"/>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49705</xdr:rowOff>
    </xdr:from>
    <xdr:to>
      <xdr:col>3</xdr:col>
      <xdr:colOff>279400</xdr:colOff>
      <xdr:row>84</xdr:row>
      <xdr:rowOff>59916</xdr:rowOff>
    </xdr:to>
    <xdr:cxnSp macro="">
      <xdr:nvCxnSpPr>
        <xdr:cNvPr id="202" name="直線コネクタ 201"/>
        <xdr:cNvCxnSpPr/>
      </xdr:nvCxnSpPr>
      <xdr:spPr>
        <a:xfrm>
          <a:off x="1447800" y="1445150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84556</xdr:rowOff>
    </xdr:from>
    <xdr:to>
      <xdr:col>7</xdr:col>
      <xdr:colOff>203200</xdr:colOff>
      <xdr:row>86</xdr:row>
      <xdr:rowOff>14706</xdr:rowOff>
    </xdr:to>
    <xdr:sp macro="" textlink="">
      <xdr:nvSpPr>
        <xdr:cNvPr id="212" name="円/楕円 211"/>
        <xdr:cNvSpPr/>
      </xdr:nvSpPr>
      <xdr:spPr>
        <a:xfrm>
          <a:off x="4902200" y="146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56633</xdr:rowOff>
    </xdr:from>
    <xdr:ext cx="762000" cy="259045"/>
    <xdr:sp macro="" textlink="">
      <xdr:nvSpPr>
        <xdr:cNvPr id="213" name="人件費・物件費等の状況該当値テキスト"/>
        <xdr:cNvSpPr txBox="1"/>
      </xdr:nvSpPr>
      <xdr:spPr>
        <a:xfrm>
          <a:off x="5041900" y="1462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325,762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101671</xdr:rowOff>
    </xdr:from>
    <xdr:to>
      <xdr:col>6</xdr:col>
      <xdr:colOff>50800</xdr:colOff>
      <xdr:row>85</xdr:row>
      <xdr:rowOff>31821</xdr:rowOff>
    </xdr:to>
    <xdr:sp macro="" textlink="">
      <xdr:nvSpPr>
        <xdr:cNvPr id="214" name="円/楕円 213"/>
        <xdr:cNvSpPr/>
      </xdr:nvSpPr>
      <xdr:spPr>
        <a:xfrm>
          <a:off x="4064000" y="14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16598</xdr:rowOff>
    </xdr:from>
    <xdr:ext cx="736600" cy="259045"/>
    <xdr:sp macro="" textlink="">
      <xdr:nvSpPr>
        <xdr:cNvPr id="215" name="テキスト ボックス 214"/>
        <xdr:cNvSpPr txBox="1"/>
      </xdr:nvSpPr>
      <xdr:spPr>
        <a:xfrm>
          <a:off x="3733800" y="1458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10962</xdr:rowOff>
    </xdr:from>
    <xdr:to>
      <xdr:col>4</xdr:col>
      <xdr:colOff>533400</xdr:colOff>
      <xdr:row>84</xdr:row>
      <xdr:rowOff>112562</xdr:rowOff>
    </xdr:to>
    <xdr:sp macro="" textlink="">
      <xdr:nvSpPr>
        <xdr:cNvPr id="216" name="円/楕円 215"/>
        <xdr:cNvSpPr/>
      </xdr:nvSpPr>
      <xdr:spPr>
        <a:xfrm>
          <a:off x="3175000" y="144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97339</xdr:rowOff>
    </xdr:from>
    <xdr:ext cx="762000" cy="259045"/>
    <xdr:sp macro="" textlink="">
      <xdr:nvSpPr>
        <xdr:cNvPr id="217" name="テキスト ボックス 216"/>
        <xdr:cNvSpPr txBox="1"/>
      </xdr:nvSpPr>
      <xdr:spPr>
        <a:xfrm>
          <a:off x="2844800" y="144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264,831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9116</xdr:rowOff>
    </xdr:from>
    <xdr:to>
      <xdr:col>3</xdr:col>
      <xdr:colOff>330200</xdr:colOff>
      <xdr:row>84</xdr:row>
      <xdr:rowOff>110716</xdr:rowOff>
    </xdr:to>
    <xdr:sp macro="" textlink="">
      <xdr:nvSpPr>
        <xdr:cNvPr id="218" name="円/楕円 217"/>
        <xdr:cNvSpPr/>
      </xdr:nvSpPr>
      <xdr:spPr>
        <a:xfrm>
          <a:off x="2286000" y="14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95493</xdr:rowOff>
    </xdr:from>
    <xdr:ext cx="762000" cy="259045"/>
    <xdr:sp macro="" textlink="">
      <xdr:nvSpPr>
        <xdr:cNvPr id="219" name="テキスト ボックス 218"/>
        <xdr:cNvSpPr txBox="1"/>
      </xdr:nvSpPr>
      <xdr:spPr>
        <a:xfrm>
          <a:off x="1955800" y="144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170355</xdr:rowOff>
    </xdr:from>
    <xdr:to>
      <xdr:col>2</xdr:col>
      <xdr:colOff>127000</xdr:colOff>
      <xdr:row>84</xdr:row>
      <xdr:rowOff>100505</xdr:rowOff>
    </xdr:to>
    <xdr:sp macro="" textlink="">
      <xdr:nvSpPr>
        <xdr:cNvPr id="220" name="円/楕円 219"/>
        <xdr:cNvSpPr/>
      </xdr:nvSpPr>
      <xdr:spPr>
        <a:xfrm>
          <a:off x="1397000" y="144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85282</xdr:rowOff>
    </xdr:from>
    <xdr:ext cx="762000" cy="259045"/>
    <xdr:sp macro="" textlink="">
      <xdr:nvSpPr>
        <xdr:cNvPr id="221" name="テキスト ボックス 220"/>
        <xdr:cNvSpPr txBox="1"/>
      </xdr:nvSpPr>
      <xdr:spPr>
        <a:xfrm>
          <a:off x="1066800" y="144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類似団体平均値を上回っている要因としては、給与構造改革前の給与体系や職員構成などが考えられる。</a:t>
          </a:r>
          <a:endParaRPr kumimoji="1" lang="en-US" altLang="ja-JP" sz="1300">
            <a:latin typeface="ＭＳ Ｐゴシック"/>
          </a:endParaRPr>
        </a:p>
        <a:p>
          <a:r>
            <a:rPr kumimoji="1" lang="ja-JP" altLang="en-US" sz="1300">
              <a:latin typeface="ＭＳ Ｐゴシック"/>
            </a:rPr>
            <a:t>  今後は、行財政改革大綱や定員適正化計画に基づき、より一層の給与の適正化に努める。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125730</xdr:rowOff>
    </xdr:to>
    <xdr:cxnSp macro="">
      <xdr:nvCxnSpPr>
        <xdr:cNvPr id="255" name="直線コネクタ 254"/>
        <xdr:cNvCxnSpPr/>
      </xdr:nvCxnSpPr>
      <xdr:spPr>
        <a:xfrm>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101600</xdr:rowOff>
    </xdr:to>
    <xdr:cxnSp macro="">
      <xdr:nvCxnSpPr>
        <xdr:cNvPr id="258" name="直線コネクタ 257"/>
        <xdr:cNvCxnSpPr/>
      </xdr:nvCxnSpPr>
      <xdr:spPr>
        <a:xfrm>
          <a:off x="15290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21166</xdr:rowOff>
    </xdr:to>
    <xdr:cxnSp macro="">
      <xdr:nvCxnSpPr>
        <xdr:cNvPr id="261" name="直線コネクタ 260"/>
        <xdr:cNvCxnSpPr/>
      </xdr:nvCxnSpPr>
      <xdr:spPr>
        <a:xfrm>
          <a:off x="14401800" y="147336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142239</xdr:rowOff>
    </xdr:to>
    <xdr:cxnSp macro="">
      <xdr:nvCxnSpPr>
        <xdr:cNvPr id="264" name="直線コネクタ 263"/>
        <xdr:cNvCxnSpPr/>
      </xdr:nvCxnSpPr>
      <xdr:spPr>
        <a:xfrm flipV="1">
          <a:off x="13512800" y="14733693"/>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4" name="円/楕円 273"/>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5"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6" name="円/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8" name="円/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0" name="円/楕円 279"/>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81" name="テキスト ボックス 280"/>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類似団体平均値と比較して依然として高い水準であり、給食センターや保育園等の民間委託が進んでいないことが要因として考えられる。</a:t>
          </a:r>
          <a:endParaRPr kumimoji="1" lang="en-US" altLang="ja-JP" sz="1300">
            <a:latin typeface="ＭＳ Ｐゴシック"/>
          </a:endParaRPr>
        </a:p>
        <a:p>
          <a:r>
            <a:rPr kumimoji="1" lang="ja-JP" altLang="en-US" sz="1300">
              <a:latin typeface="ＭＳ Ｐゴシック"/>
            </a:rPr>
            <a:t>  定員適正化計画に基づき職員数の適正化には取組んできてはいるが、今後も業務見直し等を実施しながら類似団体平均水準に近づくよう適正化に努める。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4635</xdr:rowOff>
    </xdr:from>
    <xdr:to>
      <xdr:col>24</xdr:col>
      <xdr:colOff>558800</xdr:colOff>
      <xdr:row>62</xdr:row>
      <xdr:rowOff>42037</xdr:rowOff>
    </xdr:to>
    <xdr:cxnSp macro="">
      <xdr:nvCxnSpPr>
        <xdr:cNvPr id="314" name="直線コネクタ 313"/>
        <xdr:cNvCxnSpPr/>
      </xdr:nvCxnSpPr>
      <xdr:spPr>
        <a:xfrm flipV="1">
          <a:off x="16179800" y="10634535"/>
          <a:ext cx="8382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42037</xdr:rowOff>
    </xdr:from>
    <xdr:to>
      <xdr:col>23</xdr:col>
      <xdr:colOff>406400</xdr:colOff>
      <xdr:row>62</xdr:row>
      <xdr:rowOff>58325</xdr:rowOff>
    </xdr:to>
    <xdr:cxnSp macro="">
      <xdr:nvCxnSpPr>
        <xdr:cNvPr id="317" name="直線コネクタ 316"/>
        <xdr:cNvCxnSpPr/>
      </xdr:nvCxnSpPr>
      <xdr:spPr>
        <a:xfrm flipV="1">
          <a:off x="15290800" y="10671937"/>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35401</xdr:rowOff>
    </xdr:from>
    <xdr:to>
      <xdr:col>22</xdr:col>
      <xdr:colOff>203200</xdr:colOff>
      <xdr:row>62</xdr:row>
      <xdr:rowOff>58325</xdr:rowOff>
    </xdr:to>
    <xdr:cxnSp macro="">
      <xdr:nvCxnSpPr>
        <xdr:cNvPr id="320" name="直線コネクタ 319"/>
        <xdr:cNvCxnSpPr/>
      </xdr:nvCxnSpPr>
      <xdr:spPr>
        <a:xfrm>
          <a:off x="14401800" y="10665301"/>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29369</xdr:rowOff>
    </xdr:from>
    <xdr:to>
      <xdr:col>21</xdr:col>
      <xdr:colOff>0</xdr:colOff>
      <xdr:row>62</xdr:row>
      <xdr:rowOff>35401</xdr:rowOff>
    </xdr:to>
    <xdr:cxnSp macro="">
      <xdr:nvCxnSpPr>
        <xdr:cNvPr id="323" name="直線コネクタ 322"/>
        <xdr:cNvCxnSpPr/>
      </xdr:nvCxnSpPr>
      <xdr:spPr>
        <a:xfrm>
          <a:off x="13512800" y="106592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125285</xdr:rowOff>
    </xdr:from>
    <xdr:to>
      <xdr:col>24</xdr:col>
      <xdr:colOff>609600</xdr:colOff>
      <xdr:row>62</xdr:row>
      <xdr:rowOff>55435</xdr:rowOff>
    </xdr:to>
    <xdr:sp macro="" textlink="">
      <xdr:nvSpPr>
        <xdr:cNvPr id="333" name="円/楕円 332"/>
        <xdr:cNvSpPr/>
      </xdr:nvSpPr>
      <xdr:spPr>
        <a:xfrm>
          <a:off x="16967200" y="10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97362</xdr:rowOff>
    </xdr:from>
    <xdr:ext cx="762000" cy="259045"/>
    <xdr:sp macro="" textlink="">
      <xdr:nvSpPr>
        <xdr:cNvPr id="334" name="定員管理の状況該当値テキスト"/>
        <xdr:cNvSpPr txBox="1"/>
      </xdr:nvSpPr>
      <xdr:spPr>
        <a:xfrm>
          <a:off x="17106900" y="10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162687</xdr:rowOff>
    </xdr:from>
    <xdr:to>
      <xdr:col>23</xdr:col>
      <xdr:colOff>457200</xdr:colOff>
      <xdr:row>62</xdr:row>
      <xdr:rowOff>92837</xdr:rowOff>
    </xdr:to>
    <xdr:sp macro="" textlink="">
      <xdr:nvSpPr>
        <xdr:cNvPr id="335" name="円/楕円 334"/>
        <xdr:cNvSpPr/>
      </xdr:nvSpPr>
      <xdr:spPr>
        <a:xfrm>
          <a:off x="16129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77614</xdr:rowOff>
    </xdr:from>
    <xdr:ext cx="736600" cy="259045"/>
    <xdr:sp macro="" textlink="">
      <xdr:nvSpPr>
        <xdr:cNvPr id="336" name="テキスト ボックス 335"/>
        <xdr:cNvSpPr txBox="1"/>
      </xdr:nvSpPr>
      <xdr:spPr>
        <a:xfrm>
          <a:off x="15798800" y="1070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7525</xdr:rowOff>
    </xdr:from>
    <xdr:to>
      <xdr:col>22</xdr:col>
      <xdr:colOff>254000</xdr:colOff>
      <xdr:row>62</xdr:row>
      <xdr:rowOff>109125</xdr:rowOff>
    </xdr:to>
    <xdr:sp macro="" textlink="">
      <xdr:nvSpPr>
        <xdr:cNvPr id="337" name="円/楕円 336"/>
        <xdr:cNvSpPr/>
      </xdr:nvSpPr>
      <xdr:spPr>
        <a:xfrm>
          <a:off x="15240000" y="106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93902</xdr:rowOff>
    </xdr:from>
    <xdr:ext cx="762000" cy="259045"/>
    <xdr:sp macro="" textlink="">
      <xdr:nvSpPr>
        <xdr:cNvPr id="338" name="テキスト ボックス 337"/>
        <xdr:cNvSpPr txBox="1"/>
      </xdr:nvSpPr>
      <xdr:spPr>
        <a:xfrm>
          <a:off x="14909800" y="1072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156051</xdr:rowOff>
    </xdr:from>
    <xdr:to>
      <xdr:col>21</xdr:col>
      <xdr:colOff>50800</xdr:colOff>
      <xdr:row>62</xdr:row>
      <xdr:rowOff>86201</xdr:rowOff>
    </xdr:to>
    <xdr:sp macro="" textlink="">
      <xdr:nvSpPr>
        <xdr:cNvPr id="339" name="円/楕円 338"/>
        <xdr:cNvSpPr/>
      </xdr:nvSpPr>
      <xdr:spPr>
        <a:xfrm>
          <a:off x="14351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70978</xdr:rowOff>
    </xdr:from>
    <xdr:ext cx="762000" cy="259045"/>
    <xdr:sp macro="" textlink="">
      <xdr:nvSpPr>
        <xdr:cNvPr id="340" name="テキスト ボックス 339"/>
        <xdr:cNvSpPr txBox="1"/>
      </xdr:nvSpPr>
      <xdr:spPr>
        <a:xfrm>
          <a:off x="14020800" y="107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150019</xdr:rowOff>
    </xdr:from>
    <xdr:to>
      <xdr:col>19</xdr:col>
      <xdr:colOff>533400</xdr:colOff>
      <xdr:row>62</xdr:row>
      <xdr:rowOff>80169</xdr:rowOff>
    </xdr:to>
    <xdr:sp macro="" textlink="">
      <xdr:nvSpPr>
        <xdr:cNvPr id="341" name="円/楕円 340"/>
        <xdr:cNvSpPr/>
      </xdr:nvSpPr>
      <xdr:spPr>
        <a:xfrm>
          <a:off x="13462000" y="106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64946</xdr:rowOff>
    </xdr:from>
    <xdr:ext cx="762000" cy="259045"/>
    <xdr:sp macro="" textlink="">
      <xdr:nvSpPr>
        <xdr:cNvPr id="342" name="テキスト ボックス 341"/>
        <xdr:cNvSpPr txBox="1"/>
      </xdr:nvSpPr>
      <xdr:spPr>
        <a:xfrm>
          <a:off x="13131800" y="10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町防災行政無線のデジタル化事業に伴う元金償還が開始されたことなどにより、前年度比較で</a:t>
          </a:r>
          <a:r>
            <a:rPr kumimoji="1" lang="en-US" altLang="ja-JP" sz="1300">
              <a:solidFill>
                <a:schemeClr val="dk1"/>
              </a:solidFill>
              <a:effectLst/>
              <a:latin typeface="+mn-ea"/>
              <a:ea typeface="+mn-ea"/>
              <a:cs typeface="+mn-cs"/>
            </a:rPr>
            <a:t>0.5</a:t>
          </a:r>
          <a:r>
            <a:rPr kumimoji="1" lang="ja-JP" altLang="en-US" sz="1300">
              <a:solidFill>
                <a:schemeClr val="dk1"/>
              </a:solidFill>
              <a:effectLst/>
              <a:latin typeface="+mn-ea"/>
              <a:ea typeface="+mn-ea"/>
              <a:cs typeface="+mn-cs"/>
            </a:rPr>
            <a:t>ポイントの増となっている。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類似団体平均値と比較して依然として高い水準にあるので、</a:t>
          </a:r>
          <a:r>
            <a:rPr kumimoji="1" lang="ja-JP" altLang="ja-JP" sz="1300">
              <a:solidFill>
                <a:schemeClr val="dk1"/>
              </a:solidFill>
              <a:effectLst/>
              <a:latin typeface="+mn-ea"/>
              <a:ea typeface="+mn-ea"/>
              <a:cs typeface="+mn-cs"/>
            </a:rPr>
            <a:t>事業計画と財政計画との整合性を図るうえでも早急に財政面における中・長期計画の策定が必要である。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107442</xdr:rowOff>
    </xdr:from>
    <xdr:to>
      <xdr:col>24</xdr:col>
      <xdr:colOff>558800</xdr:colOff>
      <xdr:row>42</xdr:row>
      <xdr:rowOff>131572</xdr:rowOff>
    </xdr:to>
    <xdr:cxnSp macro="">
      <xdr:nvCxnSpPr>
        <xdr:cNvPr id="373" name="直線コネクタ 372"/>
        <xdr:cNvCxnSpPr/>
      </xdr:nvCxnSpPr>
      <xdr:spPr>
        <a:xfrm>
          <a:off x="16179800" y="730834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102616</xdr:rowOff>
    </xdr:from>
    <xdr:to>
      <xdr:col>23</xdr:col>
      <xdr:colOff>406400</xdr:colOff>
      <xdr:row>42</xdr:row>
      <xdr:rowOff>107442</xdr:rowOff>
    </xdr:to>
    <xdr:cxnSp macro="">
      <xdr:nvCxnSpPr>
        <xdr:cNvPr id="376" name="直線コネクタ 375"/>
        <xdr:cNvCxnSpPr/>
      </xdr:nvCxnSpPr>
      <xdr:spPr>
        <a:xfrm>
          <a:off x="15290800" y="73035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102616</xdr:rowOff>
    </xdr:to>
    <xdr:cxnSp macro="">
      <xdr:nvCxnSpPr>
        <xdr:cNvPr id="379" name="直線コネクタ 378"/>
        <xdr:cNvCxnSpPr/>
      </xdr:nvCxnSpPr>
      <xdr:spPr>
        <a:xfrm>
          <a:off x="14401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88138</xdr:rowOff>
    </xdr:to>
    <xdr:cxnSp macro="">
      <xdr:nvCxnSpPr>
        <xdr:cNvPr id="382" name="直線コネクタ 381"/>
        <xdr:cNvCxnSpPr/>
      </xdr:nvCxnSpPr>
      <xdr:spPr>
        <a:xfrm flipV="1">
          <a:off x="13512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392" name="円/楕円 391"/>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393"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56642</xdr:rowOff>
    </xdr:from>
    <xdr:to>
      <xdr:col>23</xdr:col>
      <xdr:colOff>457200</xdr:colOff>
      <xdr:row>42</xdr:row>
      <xdr:rowOff>158242</xdr:rowOff>
    </xdr:to>
    <xdr:sp macro="" textlink="">
      <xdr:nvSpPr>
        <xdr:cNvPr id="394" name="円/楕円 393"/>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143019</xdr:rowOff>
    </xdr:from>
    <xdr:ext cx="736600" cy="259045"/>
    <xdr:sp macro="" textlink="">
      <xdr:nvSpPr>
        <xdr:cNvPr id="395" name="テキスト ボックス 394"/>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396" name="円/楕円 395"/>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138193</xdr:rowOff>
    </xdr:from>
    <xdr:ext cx="762000" cy="259045"/>
    <xdr:sp macro="" textlink="">
      <xdr:nvSpPr>
        <xdr:cNvPr id="397" name="テキスト ボックス 396"/>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398" name="円/楕円 39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399" name="テキスト ボックス 398"/>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400" name="円/楕円 399"/>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123715</xdr:rowOff>
    </xdr:from>
    <xdr:ext cx="762000" cy="259045"/>
    <xdr:sp macro="" textlink="">
      <xdr:nvSpPr>
        <xdr:cNvPr id="401" name="テキスト ボックス 400"/>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ふるさと応援寄附金における財政調整基金への積み立てによる充当可能基金残高の増、地方債残高の減少により、前年度比較で</a:t>
          </a:r>
          <a:r>
            <a:rPr kumimoji="1" lang="en-US" altLang="ja-JP" sz="1300">
              <a:latin typeface="ＭＳ Ｐゴシック"/>
            </a:rPr>
            <a:t>8.6</a:t>
          </a:r>
          <a:r>
            <a:rPr kumimoji="1" lang="ja-JP" altLang="en-US" sz="1300">
              <a:latin typeface="ＭＳ Ｐゴシック"/>
            </a:rPr>
            <a:t>ポイントの減少となった。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地方債発行の抑制や</a:t>
          </a:r>
          <a:r>
            <a:rPr kumimoji="1" lang="ja-JP" altLang="ja-JP" sz="1300">
              <a:solidFill>
                <a:schemeClr val="dk1"/>
              </a:solidFill>
              <a:effectLst/>
              <a:latin typeface="+mn-lt"/>
              <a:ea typeface="+mn-ea"/>
              <a:cs typeface="+mn-cs"/>
            </a:rPr>
            <a:t>基金残高の確保</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加入する組合等の</a:t>
          </a:r>
          <a:r>
            <a:rPr kumimoji="1" lang="ja-JP" altLang="en-US" sz="1300">
              <a:solidFill>
                <a:schemeClr val="dk1"/>
              </a:solidFill>
              <a:effectLst/>
              <a:latin typeface="+mn-lt"/>
              <a:ea typeface="+mn-ea"/>
              <a:cs typeface="+mn-cs"/>
            </a:rPr>
            <a:t>財政</a:t>
          </a:r>
          <a:r>
            <a:rPr kumimoji="1" lang="ja-JP" altLang="ja-JP" sz="1300">
              <a:solidFill>
                <a:schemeClr val="dk1"/>
              </a:solidFill>
              <a:effectLst/>
              <a:latin typeface="+mn-lt"/>
              <a:ea typeface="+mn-ea"/>
              <a:cs typeface="+mn-cs"/>
            </a:rPr>
            <a:t>状況を考慮しながら、中・長期計画の策定を行い、計画的な財政運営に努める。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95589</xdr:rowOff>
    </xdr:from>
    <xdr:to>
      <xdr:col>24</xdr:col>
      <xdr:colOff>558800</xdr:colOff>
      <xdr:row>16</xdr:row>
      <xdr:rowOff>164761</xdr:rowOff>
    </xdr:to>
    <xdr:cxnSp macro="">
      <xdr:nvCxnSpPr>
        <xdr:cNvPr id="435" name="直線コネクタ 434"/>
        <xdr:cNvCxnSpPr/>
      </xdr:nvCxnSpPr>
      <xdr:spPr>
        <a:xfrm flipV="1">
          <a:off x="16179800" y="2838789"/>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143849</xdr:rowOff>
    </xdr:from>
    <xdr:to>
      <xdr:col>23</xdr:col>
      <xdr:colOff>406400</xdr:colOff>
      <xdr:row>16</xdr:row>
      <xdr:rowOff>164761</xdr:rowOff>
    </xdr:to>
    <xdr:cxnSp macro="">
      <xdr:nvCxnSpPr>
        <xdr:cNvPr id="438" name="直線コネクタ 437"/>
        <xdr:cNvCxnSpPr/>
      </xdr:nvCxnSpPr>
      <xdr:spPr>
        <a:xfrm>
          <a:off x="15290800" y="288704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77089</xdr:rowOff>
    </xdr:from>
    <xdr:to>
      <xdr:col>22</xdr:col>
      <xdr:colOff>203200</xdr:colOff>
      <xdr:row>16</xdr:row>
      <xdr:rowOff>143849</xdr:rowOff>
    </xdr:to>
    <xdr:cxnSp macro="">
      <xdr:nvCxnSpPr>
        <xdr:cNvPr id="441" name="直線コネクタ 440"/>
        <xdr:cNvCxnSpPr/>
      </xdr:nvCxnSpPr>
      <xdr:spPr>
        <a:xfrm>
          <a:off x="14401800" y="282028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14351</xdr:rowOff>
    </xdr:from>
    <xdr:to>
      <xdr:col>21</xdr:col>
      <xdr:colOff>0</xdr:colOff>
      <xdr:row>16</xdr:row>
      <xdr:rowOff>77089</xdr:rowOff>
    </xdr:to>
    <xdr:cxnSp macro="">
      <xdr:nvCxnSpPr>
        <xdr:cNvPr id="444" name="直線コネクタ 443"/>
        <xdr:cNvCxnSpPr/>
      </xdr:nvCxnSpPr>
      <xdr:spPr>
        <a:xfrm>
          <a:off x="13512800" y="275755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44789</xdr:rowOff>
    </xdr:from>
    <xdr:to>
      <xdr:col>24</xdr:col>
      <xdr:colOff>609600</xdr:colOff>
      <xdr:row>16</xdr:row>
      <xdr:rowOff>146389</xdr:rowOff>
    </xdr:to>
    <xdr:sp macro="" textlink="">
      <xdr:nvSpPr>
        <xdr:cNvPr id="454" name="円/楕円 453"/>
        <xdr:cNvSpPr/>
      </xdr:nvSpPr>
      <xdr:spPr>
        <a:xfrm>
          <a:off x="169672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16866</xdr:rowOff>
    </xdr:from>
    <xdr:ext cx="762000" cy="259045"/>
    <xdr:sp macro="" textlink="">
      <xdr:nvSpPr>
        <xdr:cNvPr id="455" name="将来負担の状況該当値テキスト"/>
        <xdr:cNvSpPr txBox="1"/>
      </xdr:nvSpPr>
      <xdr:spPr>
        <a:xfrm>
          <a:off x="17106900" y="276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113961</xdr:rowOff>
    </xdr:from>
    <xdr:to>
      <xdr:col>23</xdr:col>
      <xdr:colOff>457200</xdr:colOff>
      <xdr:row>17</xdr:row>
      <xdr:rowOff>44111</xdr:rowOff>
    </xdr:to>
    <xdr:sp macro="" textlink="">
      <xdr:nvSpPr>
        <xdr:cNvPr id="456" name="円/楕円 455"/>
        <xdr:cNvSpPr/>
      </xdr:nvSpPr>
      <xdr:spPr>
        <a:xfrm>
          <a:off x="16129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28888</xdr:rowOff>
    </xdr:from>
    <xdr:ext cx="736600" cy="259045"/>
    <xdr:sp macro="" textlink="">
      <xdr:nvSpPr>
        <xdr:cNvPr id="457" name="テキスト ボックス 456"/>
        <xdr:cNvSpPr txBox="1"/>
      </xdr:nvSpPr>
      <xdr:spPr>
        <a:xfrm>
          <a:off x="15798800" y="2943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93049</xdr:rowOff>
    </xdr:from>
    <xdr:to>
      <xdr:col>22</xdr:col>
      <xdr:colOff>254000</xdr:colOff>
      <xdr:row>17</xdr:row>
      <xdr:rowOff>23199</xdr:rowOff>
    </xdr:to>
    <xdr:sp macro="" textlink="">
      <xdr:nvSpPr>
        <xdr:cNvPr id="458" name="円/楕円 457"/>
        <xdr:cNvSpPr/>
      </xdr:nvSpPr>
      <xdr:spPr>
        <a:xfrm>
          <a:off x="15240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7976</xdr:rowOff>
    </xdr:from>
    <xdr:ext cx="762000" cy="259045"/>
    <xdr:sp macro="" textlink="">
      <xdr:nvSpPr>
        <xdr:cNvPr id="459" name="テキスト ボックス 458"/>
        <xdr:cNvSpPr txBox="1"/>
      </xdr:nvSpPr>
      <xdr:spPr>
        <a:xfrm>
          <a:off x="14909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26289</xdr:rowOff>
    </xdr:from>
    <xdr:to>
      <xdr:col>21</xdr:col>
      <xdr:colOff>50800</xdr:colOff>
      <xdr:row>16</xdr:row>
      <xdr:rowOff>127889</xdr:rowOff>
    </xdr:to>
    <xdr:sp macro="" textlink="">
      <xdr:nvSpPr>
        <xdr:cNvPr id="460" name="円/楕円 459"/>
        <xdr:cNvSpPr/>
      </xdr:nvSpPr>
      <xdr:spPr>
        <a:xfrm>
          <a:off x="14351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112666</xdr:rowOff>
    </xdr:from>
    <xdr:ext cx="762000" cy="259045"/>
    <xdr:sp macro="" textlink="">
      <xdr:nvSpPr>
        <xdr:cNvPr id="461" name="テキスト ボックス 460"/>
        <xdr:cNvSpPr txBox="1"/>
      </xdr:nvSpPr>
      <xdr:spPr>
        <a:xfrm>
          <a:off x="14020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135001</xdr:rowOff>
    </xdr:from>
    <xdr:to>
      <xdr:col>19</xdr:col>
      <xdr:colOff>533400</xdr:colOff>
      <xdr:row>16</xdr:row>
      <xdr:rowOff>65151</xdr:rowOff>
    </xdr:to>
    <xdr:sp macro="" textlink="">
      <xdr:nvSpPr>
        <xdr:cNvPr id="462" name="円/楕円 461"/>
        <xdr:cNvSpPr/>
      </xdr:nvSpPr>
      <xdr:spPr>
        <a:xfrm>
          <a:off x="13462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49928</xdr:rowOff>
    </xdr:from>
    <xdr:ext cx="762000" cy="259045"/>
    <xdr:sp macro="" textlink="">
      <xdr:nvSpPr>
        <xdr:cNvPr id="463" name="テキスト ボックス 462"/>
        <xdr:cNvSpPr txBox="1"/>
      </xdr:nvSpPr>
      <xdr:spPr>
        <a:xfrm>
          <a:off x="13131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人口千人当たり職員数やラスパイレス指数比較でも見られるように、本町財政規模に対する人件費比率は依然として高い水準にある。</a:t>
          </a:r>
          <a:endParaRPr kumimoji="1" lang="en-US" altLang="ja-JP" sz="1300">
            <a:latin typeface="ＭＳ Ｐゴシック"/>
          </a:endParaRPr>
        </a:p>
        <a:p>
          <a:r>
            <a:rPr kumimoji="1" lang="ja-JP" altLang="en-US" sz="1300">
              <a:latin typeface="ＭＳ Ｐゴシック"/>
            </a:rPr>
            <a:t>  今後も適正な定員管理を行うとともに、事務事業の見直しによる効率的な人員配置を行い、本町の財政規模に見合う人件費抑制を図る。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21844</xdr:rowOff>
    </xdr:to>
    <xdr:cxnSp macro="">
      <xdr:nvCxnSpPr>
        <xdr:cNvPr id="64" name="直線コネクタ 63"/>
        <xdr:cNvCxnSpPr/>
      </xdr:nvCxnSpPr>
      <xdr:spPr>
        <a:xfrm>
          <a:off x="3987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37</xdr:row>
      <xdr:rowOff>161290</xdr:rowOff>
    </xdr:to>
    <xdr:cxnSp macro="">
      <xdr:nvCxnSpPr>
        <xdr:cNvPr id="67" name="直線コネクタ 66"/>
        <xdr:cNvCxnSpPr/>
      </xdr:nvCxnSpPr>
      <xdr:spPr>
        <a:xfrm>
          <a:off x="3098800" y="6454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110998</xdr:rowOff>
    </xdr:from>
    <xdr:to>
      <xdr:col>4</xdr:col>
      <xdr:colOff>346075</xdr:colOff>
      <xdr:row>37</xdr:row>
      <xdr:rowOff>147574</xdr:rowOff>
    </xdr:to>
    <xdr:cxnSp macro="">
      <xdr:nvCxnSpPr>
        <xdr:cNvPr id="70" name="直線コネクタ 69"/>
        <xdr:cNvCxnSpPr/>
      </xdr:nvCxnSpPr>
      <xdr:spPr>
        <a:xfrm flipV="1">
          <a:off x="2209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38</xdr:row>
      <xdr:rowOff>21844</xdr:rowOff>
    </xdr:to>
    <xdr:cxnSp macro="">
      <xdr:nvCxnSpPr>
        <xdr:cNvPr id="73" name="直線コネクタ 72"/>
        <xdr:cNvCxnSpPr/>
      </xdr:nvCxnSpPr>
      <xdr:spPr>
        <a:xfrm flipV="1">
          <a:off x="1320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3" name="円/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7" name="円/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9" name="円/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142494</xdr:rowOff>
    </xdr:from>
    <xdr:to>
      <xdr:col>1</xdr:col>
      <xdr:colOff>676275</xdr:colOff>
      <xdr:row>38</xdr:row>
      <xdr:rowOff>72644</xdr:rowOff>
    </xdr:to>
    <xdr:sp macro="" textlink="">
      <xdr:nvSpPr>
        <xdr:cNvPr id="91" name="円/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ふるさと応援寄附金の大幅な増に伴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業務手数料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が要因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a:latin typeface="ＭＳ ゴシック" panose="020B0609070205080204" pitchFamily="49" charset="-128"/>
              <a:ea typeface="ＭＳ ゴシック" panose="020B0609070205080204" pitchFamily="49" charset="-128"/>
            </a:rPr>
            <a:t>また、過去に建設した畜産関連施設、広田遺跡ミュージアム、観光物産館などの管理経費等が増加していることが要因であるため、民間委託などの行財政改革に取組み、物件費の削減に努める。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92710</xdr:rowOff>
    </xdr:to>
    <xdr:cxnSp macro="">
      <xdr:nvCxnSpPr>
        <xdr:cNvPr id="125" name="直線コネクタ 124"/>
        <xdr:cNvCxnSpPr/>
      </xdr:nvCxnSpPr>
      <xdr:spPr>
        <a:xfrm>
          <a:off x="15671800" y="2938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77470</xdr:rowOff>
    </xdr:to>
    <xdr:cxnSp macro="">
      <xdr:nvCxnSpPr>
        <xdr:cNvPr id="128" name="直線コネクタ 127"/>
        <xdr:cNvCxnSpPr/>
      </xdr:nvCxnSpPr>
      <xdr:spPr>
        <a:xfrm flipV="1">
          <a:off x="14782800" y="293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18</xdr:row>
      <xdr:rowOff>81280</xdr:rowOff>
    </xdr:to>
    <xdr:cxnSp macro="">
      <xdr:nvCxnSpPr>
        <xdr:cNvPr id="131" name="直線コネクタ 130"/>
        <xdr:cNvCxnSpPr/>
      </xdr:nvCxnSpPr>
      <xdr:spPr>
        <a:xfrm flipV="1">
          <a:off x="13893800" y="2992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81280</xdr:rowOff>
    </xdr:to>
    <xdr:cxnSp macro="">
      <xdr:nvCxnSpPr>
        <xdr:cNvPr id="134" name="直線コネクタ 133"/>
        <xdr:cNvCxnSpPr/>
      </xdr:nvCxnSpPr>
      <xdr:spPr>
        <a:xfrm>
          <a:off x="13004800" y="3114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4" name="円/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0" name="円/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2" name="円/楕円 151"/>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3" name="テキスト ボックス 152"/>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類似団体平均値を下回っているが、今後は人口減少に伴う少子高齢化がさらに進み、医療費増加も見込まれる。</a:t>
          </a:r>
          <a:endParaRPr kumimoji="1" lang="en-US" altLang="ja-JP" sz="1300">
            <a:latin typeface="ＭＳ Ｐゴシック"/>
          </a:endParaRPr>
        </a:p>
        <a:p>
          <a:r>
            <a:rPr kumimoji="1" lang="ja-JP" altLang="en-US" sz="1300">
              <a:latin typeface="ＭＳ Ｐゴシック"/>
            </a:rPr>
            <a:t>  地域支援事業を推進して高齢者の自立支援や介護予防に努める。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56</xdr:row>
      <xdr:rowOff>159657</xdr:rowOff>
    </xdr:to>
    <xdr:cxnSp macro="">
      <xdr:nvCxnSpPr>
        <xdr:cNvPr id="187" name="直線コネクタ 186"/>
        <xdr:cNvCxnSpPr/>
      </xdr:nvCxnSpPr>
      <xdr:spPr>
        <a:xfrm flipV="1">
          <a:off x="3987800" y="9450615"/>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159657</xdr:rowOff>
    </xdr:to>
    <xdr:cxnSp macro="">
      <xdr:nvCxnSpPr>
        <xdr:cNvPr id="190" name="直線コネクタ 189"/>
        <xdr:cNvCxnSpPr/>
      </xdr:nvCxnSpPr>
      <xdr:spPr>
        <a:xfrm>
          <a:off x="3098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167822</xdr:rowOff>
    </xdr:to>
    <xdr:cxnSp macro="">
      <xdr:nvCxnSpPr>
        <xdr:cNvPr id="193" name="直線コネクタ 192"/>
        <xdr:cNvCxnSpPr/>
      </xdr:nvCxnSpPr>
      <xdr:spPr>
        <a:xfrm>
          <a:off x="2209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55</xdr:row>
      <xdr:rowOff>151493</xdr:rowOff>
    </xdr:to>
    <xdr:cxnSp macro="">
      <xdr:nvCxnSpPr>
        <xdr:cNvPr id="196" name="直線コネクタ 195"/>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8" name="円/楕円 207"/>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09" name="テキスト ボックス 208"/>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a:t>
          </a:r>
          <a:r>
            <a:rPr kumimoji="1" lang="en-US" altLang="ja-JP" sz="1300">
              <a:latin typeface="ＭＳ Ｐゴシック"/>
            </a:rPr>
            <a:t>1.6</a:t>
          </a:r>
          <a:r>
            <a:rPr kumimoji="1" lang="ja-JP" altLang="en-US" sz="1300">
              <a:latin typeface="ＭＳ Ｐゴシック"/>
            </a:rPr>
            <a:t>ポイント減少し、類似団体平均値を下回ってはいるが、その他分類で高い割合を占める繰出金については、簡易水道特別会計における維持管理経費の増加や国民健康保険特別会計での給付費増加などの財政状況の悪化に伴う赤字補てん的な繰出金が多額になっていることが要因である。</a:t>
          </a:r>
          <a:endParaRPr kumimoji="1" lang="en-US" altLang="ja-JP" sz="1300">
            <a:latin typeface="ＭＳ Ｐゴシック"/>
          </a:endParaRPr>
        </a:p>
        <a:p>
          <a:r>
            <a:rPr kumimoji="1" lang="ja-JP" altLang="en-US" sz="1300">
              <a:latin typeface="ＭＳ Ｐゴシック"/>
            </a:rPr>
            <a:t>  今後は各特別会計においても料金見直しや給付費抑制を図るなど、一般会計の負担を軽減していくよう努める。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167005</xdr:rowOff>
    </xdr:from>
    <xdr:to>
      <xdr:col>24</xdr:col>
      <xdr:colOff>31750</xdr:colOff>
      <xdr:row>56</xdr:row>
      <xdr:rowOff>86995</xdr:rowOff>
    </xdr:to>
    <xdr:cxnSp macro="">
      <xdr:nvCxnSpPr>
        <xdr:cNvPr id="243" name="直線コネクタ 242"/>
        <xdr:cNvCxnSpPr/>
      </xdr:nvCxnSpPr>
      <xdr:spPr>
        <a:xfrm flipV="1">
          <a:off x="15671800" y="959675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86995</xdr:rowOff>
    </xdr:from>
    <xdr:to>
      <xdr:col>22</xdr:col>
      <xdr:colOff>565150</xdr:colOff>
      <xdr:row>57</xdr:row>
      <xdr:rowOff>18415</xdr:rowOff>
    </xdr:to>
    <xdr:cxnSp macro="">
      <xdr:nvCxnSpPr>
        <xdr:cNvPr id="246" name="直線コネクタ 245"/>
        <xdr:cNvCxnSpPr/>
      </xdr:nvCxnSpPr>
      <xdr:spPr>
        <a:xfrm flipV="1">
          <a:off x="14782800" y="96881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18415</xdr:rowOff>
    </xdr:from>
    <xdr:to>
      <xdr:col>21</xdr:col>
      <xdr:colOff>361950</xdr:colOff>
      <xdr:row>57</xdr:row>
      <xdr:rowOff>41275</xdr:rowOff>
    </xdr:to>
    <xdr:cxnSp macro="">
      <xdr:nvCxnSpPr>
        <xdr:cNvPr id="249" name="直線コネクタ 248"/>
        <xdr:cNvCxnSpPr/>
      </xdr:nvCxnSpPr>
      <xdr:spPr>
        <a:xfrm flipV="1">
          <a:off x="13893800" y="9791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35560</xdr:rowOff>
    </xdr:from>
    <xdr:to>
      <xdr:col>20</xdr:col>
      <xdr:colOff>158750</xdr:colOff>
      <xdr:row>57</xdr:row>
      <xdr:rowOff>41275</xdr:rowOff>
    </xdr:to>
    <xdr:cxnSp macro="">
      <xdr:nvCxnSpPr>
        <xdr:cNvPr id="252" name="直線コネクタ 251"/>
        <xdr:cNvCxnSpPr/>
      </xdr:nvCxnSpPr>
      <xdr:spPr>
        <a:xfrm>
          <a:off x="13004800" y="9808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116205</xdr:rowOff>
    </xdr:from>
    <xdr:to>
      <xdr:col>24</xdr:col>
      <xdr:colOff>82550</xdr:colOff>
      <xdr:row>56</xdr:row>
      <xdr:rowOff>46355</xdr:rowOff>
    </xdr:to>
    <xdr:sp macro="" textlink="">
      <xdr:nvSpPr>
        <xdr:cNvPr id="262" name="円/楕円 261"/>
        <xdr:cNvSpPr/>
      </xdr:nvSpPr>
      <xdr:spPr>
        <a:xfrm>
          <a:off x="164592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132732</xdr:rowOff>
    </xdr:from>
    <xdr:ext cx="762000" cy="259045"/>
    <xdr:sp macro="" textlink="">
      <xdr:nvSpPr>
        <xdr:cNvPr id="263" name="その他該当値テキスト"/>
        <xdr:cNvSpPr txBox="1"/>
      </xdr:nvSpPr>
      <xdr:spPr>
        <a:xfrm>
          <a:off x="16598900" y="939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36195</xdr:rowOff>
    </xdr:from>
    <xdr:to>
      <xdr:col>22</xdr:col>
      <xdr:colOff>615950</xdr:colOff>
      <xdr:row>56</xdr:row>
      <xdr:rowOff>137795</xdr:rowOff>
    </xdr:to>
    <xdr:sp macro="" textlink="">
      <xdr:nvSpPr>
        <xdr:cNvPr id="264" name="円/楕円 263"/>
        <xdr:cNvSpPr/>
      </xdr:nvSpPr>
      <xdr:spPr>
        <a:xfrm>
          <a:off x="15621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147972</xdr:rowOff>
    </xdr:from>
    <xdr:ext cx="736600" cy="259045"/>
    <xdr:sp macro="" textlink="">
      <xdr:nvSpPr>
        <xdr:cNvPr id="265" name="テキスト ボックス 264"/>
        <xdr:cNvSpPr txBox="1"/>
      </xdr:nvSpPr>
      <xdr:spPr>
        <a:xfrm>
          <a:off x="15290800" y="9406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139065</xdr:rowOff>
    </xdr:from>
    <xdr:to>
      <xdr:col>21</xdr:col>
      <xdr:colOff>412750</xdr:colOff>
      <xdr:row>57</xdr:row>
      <xdr:rowOff>69215</xdr:rowOff>
    </xdr:to>
    <xdr:sp macro="" textlink="">
      <xdr:nvSpPr>
        <xdr:cNvPr id="266" name="円/楕円 265"/>
        <xdr:cNvSpPr/>
      </xdr:nvSpPr>
      <xdr:spPr>
        <a:xfrm>
          <a:off x="14732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79392</xdr:rowOff>
    </xdr:from>
    <xdr:ext cx="762000" cy="259045"/>
    <xdr:sp macro="" textlink="">
      <xdr:nvSpPr>
        <xdr:cNvPr id="267" name="テキスト ボックス 266"/>
        <xdr:cNvSpPr txBox="1"/>
      </xdr:nvSpPr>
      <xdr:spPr>
        <a:xfrm>
          <a:off x="14401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161925</xdr:rowOff>
    </xdr:from>
    <xdr:to>
      <xdr:col>20</xdr:col>
      <xdr:colOff>209550</xdr:colOff>
      <xdr:row>57</xdr:row>
      <xdr:rowOff>92075</xdr:rowOff>
    </xdr:to>
    <xdr:sp macro="" textlink="">
      <xdr:nvSpPr>
        <xdr:cNvPr id="268" name="円/楕円 267"/>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69" name="テキスト ボックス 268"/>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156210</xdr:rowOff>
    </xdr:from>
    <xdr:to>
      <xdr:col>19</xdr:col>
      <xdr:colOff>6350</xdr:colOff>
      <xdr:row>57</xdr:row>
      <xdr:rowOff>86360</xdr:rowOff>
    </xdr:to>
    <xdr:sp macro="" textlink="">
      <xdr:nvSpPr>
        <xdr:cNvPr id="270" name="円/楕円 269"/>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96537</xdr:rowOff>
    </xdr:from>
    <xdr:ext cx="762000" cy="259045"/>
    <xdr:sp macro="" textlink="">
      <xdr:nvSpPr>
        <xdr:cNvPr id="271" name="テキスト ボックス 270"/>
        <xdr:cNvSpPr txBox="1"/>
      </xdr:nvSpPr>
      <xdr:spPr>
        <a:xfrm>
          <a:off x="12623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学校給食費の無償化開始による補助の増加や加入する一部事務組合への負担金や各種団体への補助が多額になっている。</a:t>
          </a:r>
          <a:endParaRPr kumimoji="1" lang="en-US" altLang="ja-JP" sz="1300">
            <a:latin typeface="ＭＳ Ｐゴシック"/>
          </a:endParaRPr>
        </a:p>
        <a:p>
          <a:r>
            <a:rPr kumimoji="1" lang="ja-JP" altLang="en-US" sz="1300">
              <a:latin typeface="ＭＳ Ｐゴシック"/>
            </a:rPr>
            <a:t>  今後は、一部事務組合の運営状況についてもコスト削減などの助言など負担金額の抑制に努めるとともに、各種団体への補助についても事業効果の検証を行い、見直しや廃止など補助金抑制に努める。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38</xdr:row>
      <xdr:rowOff>26416</xdr:rowOff>
    </xdr:to>
    <xdr:cxnSp macro="">
      <xdr:nvCxnSpPr>
        <xdr:cNvPr id="301" name="直線コネクタ 300"/>
        <xdr:cNvCxnSpPr/>
      </xdr:nvCxnSpPr>
      <xdr:spPr>
        <a:xfrm>
          <a:off x="15671800" y="65003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156718</xdr:rowOff>
    </xdr:to>
    <xdr:cxnSp macro="">
      <xdr:nvCxnSpPr>
        <xdr:cNvPr id="304" name="直線コネクタ 303"/>
        <xdr:cNvCxnSpPr/>
      </xdr:nvCxnSpPr>
      <xdr:spPr>
        <a:xfrm>
          <a:off x="14782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106426</xdr:rowOff>
    </xdr:to>
    <xdr:cxnSp macro="">
      <xdr:nvCxnSpPr>
        <xdr:cNvPr id="307" name="直線コネクタ 306"/>
        <xdr:cNvCxnSpPr/>
      </xdr:nvCxnSpPr>
      <xdr:spPr>
        <a:xfrm>
          <a:off x="13893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78994</xdr:rowOff>
    </xdr:to>
    <xdr:cxnSp macro="">
      <xdr:nvCxnSpPr>
        <xdr:cNvPr id="310" name="直線コネクタ 309"/>
        <xdr:cNvCxnSpPr/>
      </xdr:nvCxnSpPr>
      <xdr:spPr>
        <a:xfrm>
          <a:off x="13004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0" name="円/楕円 319"/>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1"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2" name="円/楕円 321"/>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3" name="テキスト ボックス 322"/>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4" name="円/楕円 323"/>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5" name="テキスト ボックス 324"/>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26" name="円/楕円 325"/>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27" name="テキスト ボックス 326"/>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28" name="円/楕円 327"/>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29" name="テキスト ボックス 328"/>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町防災行政無線のデジタル化事業に伴う元金償還が開始されたことなどにより、前年度比較で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類似団体平均値と比較して依然として高い水準にあるので、事業計画と財政計画との整合性を図るうえでも早急に財政面における中・長期計画の策定が必要である。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37846</xdr:rowOff>
    </xdr:to>
    <xdr:cxnSp macro="">
      <xdr:nvCxnSpPr>
        <xdr:cNvPr id="359" name="直線コネクタ 358"/>
        <xdr:cNvCxnSpPr/>
      </xdr:nvCxnSpPr>
      <xdr:spPr>
        <a:xfrm>
          <a:off x="3987800" y="135595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97282</xdr:rowOff>
    </xdr:to>
    <xdr:cxnSp macro="">
      <xdr:nvCxnSpPr>
        <xdr:cNvPr id="362" name="直線コネクタ 361"/>
        <xdr:cNvCxnSpPr/>
      </xdr:nvCxnSpPr>
      <xdr:spPr>
        <a:xfrm flipV="1">
          <a:off x="3098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97282</xdr:rowOff>
    </xdr:to>
    <xdr:cxnSp macro="">
      <xdr:nvCxnSpPr>
        <xdr:cNvPr id="365" name="直線コネクタ 364"/>
        <xdr:cNvCxnSpPr/>
      </xdr:nvCxnSpPr>
      <xdr:spPr>
        <a:xfrm>
          <a:off x="2209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19558</xdr:rowOff>
    </xdr:to>
    <xdr:cxnSp macro="">
      <xdr:nvCxnSpPr>
        <xdr:cNvPr id="368" name="直線コネクタ 367"/>
        <xdr:cNvCxnSpPr/>
      </xdr:nvCxnSpPr>
      <xdr:spPr>
        <a:xfrm flipV="1">
          <a:off x="1320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78" name="円/楕円 377"/>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79"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0" name="円/楕円 379"/>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1" name="テキスト ボックス 380"/>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82" name="円/楕円 381"/>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83" name="テキスト ボックス 382"/>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84" name="円/楕円 383"/>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5" name="テキスト ボックス 384"/>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86" name="円/楕円 385"/>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87" name="テキスト ボックス 386"/>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人件費、物件費、補助費等の割合が高いことにより、類似団体平均値を上回っている。</a:t>
          </a:r>
          <a:endParaRPr kumimoji="1" lang="en-US" altLang="ja-JP" sz="1300">
            <a:latin typeface="ＭＳ Ｐゴシック"/>
          </a:endParaRPr>
        </a:p>
        <a:p>
          <a:r>
            <a:rPr kumimoji="1" lang="ja-JP" altLang="en-US" sz="1300">
              <a:latin typeface="ＭＳ Ｐゴシック"/>
            </a:rPr>
            <a:t>  今後は職員の定員・給与水準の適正化、管理施設の民間委託の推進、事業効果検証における補助金の見直しなどを図り、経常的経費の削減に努める。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73661</xdr:rowOff>
    </xdr:to>
    <xdr:cxnSp macro="">
      <xdr:nvCxnSpPr>
        <xdr:cNvPr id="420" name="直線コネクタ 419"/>
        <xdr:cNvCxnSpPr/>
      </xdr:nvCxnSpPr>
      <xdr:spPr>
        <a:xfrm flipV="1">
          <a:off x="15671800" y="13237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73661</xdr:rowOff>
    </xdr:to>
    <xdr:cxnSp macro="">
      <xdr:nvCxnSpPr>
        <xdr:cNvPr id="423" name="直線コネクタ 422"/>
        <xdr:cNvCxnSpPr/>
      </xdr:nvCxnSpPr>
      <xdr:spPr>
        <a:xfrm>
          <a:off x="14782800" y="13248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153670</xdr:rowOff>
    </xdr:to>
    <xdr:cxnSp macro="">
      <xdr:nvCxnSpPr>
        <xdr:cNvPr id="426" name="直線コネクタ 425"/>
        <xdr:cNvCxnSpPr/>
      </xdr:nvCxnSpPr>
      <xdr:spPr>
        <a:xfrm flipV="1">
          <a:off x="13893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77</xdr:row>
      <xdr:rowOff>161289</xdr:rowOff>
    </xdr:to>
    <xdr:cxnSp macro="">
      <xdr:nvCxnSpPr>
        <xdr:cNvPr id="429" name="直線コネクタ 428"/>
        <xdr:cNvCxnSpPr/>
      </xdr:nvCxnSpPr>
      <xdr:spPr>
        <a:xfrm flipV="1">
          <a:off x="13004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39" name="円/楕円 438"/>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128288</xdr:rowOff>
    </xdr:from>
    <xdr:ext cx="762000" cy="259045"/>
    <xdr:sp macro="" textlink="">
      <xdr:nvSpPr>
        <xdr:cNvPr id="440"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1" name="円/楕円 440"/>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42" name="テキスト ボックス 441"/>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3" name="円/楕円 44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4" name="テキスト ボックス 44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45" name="円/楕円 444"/>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6" name="テキスト ボックス 445"/>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7" name="円/楕円 44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8" name="テキスト ボックス 44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鹿児島県南種子町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166195</xdr:rowOff>
    </xdr:from>
    <xdr:to>
      <xdr:col>4</xdr:col>
      <xdr:colOff>1117600</xdr:colOff>
      <xdr:row>15</xdr:row>
      <xdr:rowOff>39105</xdr:rowOff>
    </xdr:to>
    <xdr:cxnSp macro="">
      <xdr:nvCxnSpPr>
        <xdr:cNvPr id="46" name="直線コネクタ 45"/>
        <xdr:cNvCxnSpPr/>
      </xdr:nvCxnSpPr>
      <xdr:spPr bwMode="auto">
        <a:xfrm flipV="1">
          <a:off x="5003800" y="2614120"/>
          <a:ext cx="647700" cy="4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39105</xdr:rowOff>
    </xdr:from>
    <xdr:to>
      <xdr:col>4</xdr:col>
      <xdr:colOff>469900</xdr:colOff>
      <xdr:row>15</xdr:row>
      <xdr:rowOff>130774</xdr:rowOff>
    </xdr:to>
    <xdr:cxnSp macro="">
      <xdr:nvCxnSpPr>
        <xdr:cNvPr id="49" name="直線コネクタ 48"/>
        <xdr:cNvCxnSpPr/>
      </xdr:nvCxnSpPr>
      <xdr:spPr bwMode="auto">
        <a:xfrm flipV="1">
          <a:off x="4305300" y="2658480"/>
          <a:ext cx="698500" cy="9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130774</xdr:rowOff>
    </xdr:from>
    <xdr:to>
      <xdr:col>3</xdr:col>
      <xdr:colOff>904875</xdr:colOff>
      <xdr:row>15</xdr:row>
      <xdr:rowOff>168933</xdr:rowOff>
    </xdr:to>
    <xdr:cxnSp macro="">
      <xdr:nvCxnSpPr>
        <xdr:cNvPr id="52" name="直線コネクタ 51"/>
        <xdr:cNvCxnSpPr/>
      </xdr:nvCxnSpPr>
      <xdr:spPr bwMode="auto">
        <a:xfrm flipV="1">
          <a:off x="3606800" y="2750149"/>
          <a:ext cx="698500" cy="3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156577</xdr:rowOff>
    </xdr:from>
    <xdr:to>
      <xdr:col>3</xdr:col>
      <xdr:colOff>206375</xdr:colOff>
      <xdr:row>15</xdr:row>
      <xdr:rowOff>168933</xdr:rowOff>
    </xdr:to>
    <xdr:cxnSp macro="">
      <xdr:nvCxnSpPr>
        <xdr:cNvPr id="55" name="直線コネクタ 54"/>
        <xdr:cNvCxnSpPr/>
      </xdr:nvCxnSpPr>
      <xdr:spPr bwMode="auto">
        <a:xfrm>
          <a:off x="2908300" y="2775952"/>
          <a:ext cx="698500" cy="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115395</xdr:rowOff>
    </xdr:from>
    <xdr:to>
      <xdr:col>5</xdr:col>
      <xdr:colOff>34925</xdr:colOff>
      <xdr:row>15</xdr:row>
      <xdr:rowOff>45545</xdr:rowOff>
    </xdr:to>
    <xdr:sp macro="" textlink="">
      <xdr:nvSpPr>
        <xdr:cNvPr id="65" name="円/楕円 64"/>
        <xdr:cNvSpPr/>
      </xdr:nvSpPr>
      <xdr:spPr bwMode="auto">
        <a:xfrm>
          <a:off x="5600700" y="256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131922</xdr:rowOff>
    </xdr:from>
    <xdr:ext cx="762000" cy="259045"/>
    <xdr:sp macro="" textlink="">
      <xdr:nvSpPr>
        <xdr:cNvPr id="66" name="人口1人当たり決算額の推移該当値テキスト130"/>
        <xdr:cNvSpPr txBox="1"/>
      </xdr:nvSpPr>
      <xdr:spPr>
        <a:xfrm>
          <a:off x="5740400" y="24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231,475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159755</xdr:rowOff>
    </xdr:from>
    <xdr:to>
      <xdr:col>4</xdr:col>
      <xdr:colOff>520700</xdr:colOff>
      <xdr:row>15</xdr:row>
      <xdr:rowOff>89905</xdr:rowOff>
    </xdr:to>
    <xdr:sp macro="" textlink="">
      <xdr:nvSpPr>
        <xdr:cNvPr id="67" name="円/楕円 66"/>
        <xdr:cNvSpPr/>
      </xdr:nvSpPr>
      <xdr:spPr bwMode="auto">
        <a:xfrm>
          <a:off x="4953000" y="260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100082</xdr:rowOff>
    </xdr:from>
    <xdr:ext cx="736600" cy="259045"/>
    <xdr:sp macro="" textlink="">
      <xdr:nvSpPr>
        <xdr:cNvPr id="68" name="テキスト ボックス 67"/>
        <xdr:cNvSpPr txBox="1"/>
      </xdr:nvSpPr>
      <xdr:spPr>
        <a:xfrm>
          <a:off x="4622800" y="237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79974</xdr:rowOff>
    </xdr:from>
    <xdr:to>
      <xdr:col>3</xdr:col>
      <xdr:colOff>955675</xdr:colOff>
      <xdr:row>16</xdr:row>
      <xdr:rowOff>10124</xdr:rowOff>
    </xdr:to>
    <xdr:sp macro="" textlink="">
      <xdr:nvSpPr>
        <xdr:cNvPr id="69" name="円/楕円 68"/>
        <xdr:cNvSpPr/>
      </xdr:nvSpPr>
      <xdr:spPr bwMode="auto">
        <a:xfrm>
          <a:off x="4254500" y="26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20301</xdr:rowOff>
    </xdr:from>
    <xdr:ext cx="762000" cy="259045"/>
    <xdr:sp macro="" textlink="">
      <xdr:nvSpPr>
        <xdr:cNvPr id="70" name="テキスト ボックス 69"/>
        <xdr:cNvSpPr txBox="1"/>
      </xdr:nvSpPr>
      <xdr:spPr>
        <a:xfrm>
          <a:off x="3924300" y="24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118133</xdr:rowOff>
    </xdr:from>
    <xdr:to>
      <xdr:col>3</xdr:col>
      <xdr:colOff>257175</xdr:colOff>
      <xdr:row>16</xdr:row>
      <xdr:rowOff>48283</xdr:rowOff>
    </xdr:to>
    <xdr:sp macro="" textlink="">
      <xdr:nvSpPr>
        <xdr:cNvPr id="71" name="円/楕円 70"/>
        <xdr:cNvSpPr/>
      </xdr:nvSpPr>
      <xdr:spPr bwMode="auto">
        <a:xfrm>
          <a:off x="3556000" y="273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58460</xdr:rowOff>
    </xdr:from>
    <xdr:ext cx="762000" cy="259045"/>
    <xdr:sp macro="" textlink="">
      <xdr:nvSpPr>
        <xdr:cNvPr id="72" name="テキスト ボックス 71"/>
        <xdr:cNvSpPr txBox="1"/>
      </xdr:nvSpPr>
      <xdr:spPr>
        <a:xfrm>
          <a:off x="3225800" y="25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105777</xdr:rowOff>
    </xdr:from>
    <xdr:to>
      <xdr:col>2</xdr:col>
      <xdr:colOff>692150</xdr:colOff>
      <xdr:row>16</xdr:row>
      <xdr:rowOff>35927</xdr:rowOff>
    </xdr:to>
    <xdr:sp macro="" textlink="">
      <xdr:nvSpPr>
        <xdr:cNvPr id="73" name="円/楕円 72"/>
        <xdr:cNvSpPr/>
      </xdr:nvSpPr>
      <xdr:spPr bwMode="auto">
        <a:xfrm>
          <a:off x="2857500" y="27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46104</xdr:rowOff>
    </xdr:from>
    <xdr:ext cx="762000" cy="259045"/>
    <xdr:sp macro="" textlink="">
      <xdr:nvSpPr>
        <xdr:cNvPr id="74" name="テキスト ボックス 73"/>
        <xdr:cNvSpPr txBox="1"/>
      </xdr:nvSpPr>
      <xdr:spPr>
        <a:xfrm>
          <a:off x="2527300" y="24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17326</xdr:rowOff>
    </xdr:from>
    <xdr:to>
      <xdr:col>4</xdr:col>
      <xdr:colOff>1117600</xdr:colOff>
      <xdr:row>35</xdr:row>
      <xdr:rowOff>79832</xdr:rowOff>
    </xdr:to>
    <xdr:cxnSp macro="">
      <xdr:nvCxnSpPr>
        <xdr:cNvPr id="109" name="直線コネクタ 108"/>
        <xdr:cNvCxnSpPr/>
      </xdr:nvCxnSpPr>
      <xdr:spPr bwMode="auto">
        <a:xfrm flipV="1">
          <a:off x="5003800" y="6627676"/>
          <a:ext cx="647700" cy="6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79832</xdr:rowOff>
    </xdr:from>
    <xdr:to>
      <xdr:col>4</xdr:col>
      <xdr:colOff>469900</xdr:colOff>
      <xdr:row>35</xdr:row>
      <xdr:rowOff>92525</xdr:rowOff>
    </xdr:to>
    <xdr:cxnSp macro="">
      <xdr:nvCxnSpPr>
        <xdr:cNvPr id="112" name="直線コネクタ 111"/>
        <xdr:cNvCxnSpPr/>
      </xdr:nvCxnSpPr>
      <xdr:spPr bwMode="auto">
        <a:xfrm flipV="1">
          <a:off x="4305300" y="6690182"/>
          <a:ext cx="698500" cy="1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92525</xdr:rowOff>
    </xdr:from>
    <xdr:to>
      <xdr:col>3</xdr:col>
      <xdr:colOff>904875</xdr:colOff>
      <xdr:row>35</xdr:row>
      <xdr:rowOff>144863</xdr:rowOff>
    </xdr:to>
    <xdr:cxnSp macro="">
      <xdr:nvCxnSpPr>
        <xdr:cNvPr id="115" name="直線コネクタ 114"/>
        <xdr:cNvCxnSpPr/>
      </xdr:nvCxnSpPr>
      <xdr:spPr bwMode="auto">
        <a:xfrm flipV="1">
          <a:off x="3606800" y="6702875"/>
          <a:ext cx="698500" cy="5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138452</xdr:rowOff>
    </xdr:from>
    <xdr:to>
      <xdr:col>3</xdr:col>
      <xdr:colOff>206375</xdr:colOff>
      <xdr:row>35</xdr:row>
      <xdr:rowOff>144863</xdr:rowOff>
    </xdr:to>
    <xdr:cxnSp macro="">
      <xdr:nvCxnSpPr>
        <xdr:cNvPr id="118" name="直線コネクタ 117"/>
        <xdr:cNvCxnSpPr/>
      </xdr:nvCxnSpPr>
      <xdr:spPr bwMode="auto">
        <a:xfrm>
          <a:off x="2908300" y="6748802"/>
          <a:ext cx="6985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309426</xdr:rowOff>
    </xdr:from>
    <xdr:to>
      <xdr:col>5</xdr:col>
      <xdr:colOff>34925</xdr:colOff>
      <xdr:row>35</xdr:row>
      <xdr:rowOff>68126</xdr:rowOff>
    </xdr:to>
    <xdr:sp macro="" textlink="">
      <xdr:nvSpPr>
        <xdr:cNvPr id="128" name="円/楕円 127"/>
        <xdr:cNvSpPr/>
      </xdr:nvSpPr>
      <xdr:spPr bwMode="auto">
        <a:xfrm>
          <a:off x="5600700" y="657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154503</xdr:rowOff>
    </xdr:from>
    <xdr:ext cx="762000" cy="259045"/>
    <xdr:sp macro="" textlink="">
      <xdr:nvSpPr>
        <xdr:cNvPr id="129" name="人口1人当たり決算額の推移該当値テキスト445"/>
        <xdr:cNvSpPr txBox="1"/>
      </xdr:nvSpPr>
      <xdr:spPr>
        <a:xfrm>
          <a:off x="5740400" y="642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29032</xdr:rowOff>
    </xdr:from>
    <xdr:to>
      <xdr:col>4</xdr:col>
      <xdr:colOff>520700</xdr:colOff>
      <xdr:row>35</xdr:row>
      <xdr:rowOff>130632</xdr:rowOff>
    </xdr:to>
    <xdr:sp macro="" textlink="">
      <xdr:nvSpPr>
        <xdr:cNvPr id="130" name="円/楕円 129"/>
        <xdr:cNvSpPr/>
      </xdr:nvSpPr>
      <xdr:spPr bwMode="auto">
        <a:xfrm>
          <a:off x="49530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140809</xdr:rowOff>
    </xdr:from>
    <xdr:ext cx="736600" cy="259045"/>
    <xdr:sp macro="" textlink="">
      <xdr:nvSpPr>
        <xdr:cNvPr id="131" name="テキスト ボックス 130"/>
        <xdr:cNvSpPr txBox="1"/>
      </xdr:nvSpPr>
      <xdr:spPr>
        <a:xfrm>
          <a:off x="4622800" y="640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41725</xdr:rowOff>
    </xdr:from>
    <xdr:to>
      <xdr:col>3</xdr:col>
      <xdr:colOff>955675</xdr:colOff>
      <xdr:row>35</xdr:row>
      <xdr:rowOff>143325</xdr:rowOff>
    </xdr:to>
    <xdr:sp macro="" textlink="">
      <xdr:nvSpPr>
        <xdr:cNvPr id="132" name="円/楕円 131"/>
        <xdr:cNvSpPr/>
      </xdr:nvSpPr>
      <xdr:spPr bwMode="auto">
        <a:xfrm>
          <a:off x="4254500" y="665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153502</xdr:rowOff>
    </xdr:from>
    <xdr:ext cx="762000" cy="259045"/>
    <xdr:sp macro="" textlink="">
      <xdr:nvSpPr>
        <xdr:cNvPr id="133" name="テキスト ボックス 132"/>
        <xdr:cNvSpPr txBox="1"/>
      </xdr:nvSpPr>
      <xdr:spPr>
        <a:xfrm>
          <a:off x="3924300" y="64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94063</xdr:rowOff>
    </xdr:from>
    <xdr:to>
      <xdr:col>3</xdr:col>
      <xdr:colOff>257175</xdr:colOff>
      <xdr:row>35</xdr:row>
      <xdr:rowOff>195663</xdr:rowOff>
    </xdr:to>
    <xdr:sp macro="" textlink="">
      <xdr:nvSpPr>
        <xdr:cNvPr id="134" name="円/楕円 133"/>
        <xdr:cNvSpPr/>
      </xdr:nvSpPr>
      <xdr:spPr bwMode="auto">
        <a:xfrm>
          <a:off x="3556000" y="67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205840</xdr:rowOff>
    </xdr:from>
    <xdr:ext cx="762000" cy="259045"/>
    <xdr:sp macro="" textlink="">
      <xdr:nvSpPr>
        <xdr:cNvPr id="135" name="テキスト ボックス 134"/>
        <xdr:cNvSpPr txBox="1"/>
      </xdr:nvSpPr>
      <xdr:spPr>
        <a:xfrm>
          <a:off x="3225800" y="647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87652</xdr:rowOff>
    </xdr:from>
    <xdr:to>
      <xdr:col>2</xdr:col>
      <xdr:colOff>692150</xdr:colOff>
      <xdr:row>35</xdr:row>
      <xdr:rowOff>189252</xdr:rowOff>
    </xdr:to>
    <xdr:sp macro="" textlink="">
      <xdr:nvSpPr>
        <xdr:cNvPr id="136" name="円/楕円 135"/>
        <xdr:cNvSpPr/>
      </xdr:nvSpPr>
      <xdr:spPr bwMode="auto">
        <a:xfrm>
          <a:off x="2857500" y="669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199429</xdr:rowOff>
    </xdr:from>
    <xdr:ext cx="762000" cy="259045"/>
    <xdr:sp macro="" textlink="">
      <xdr:nvSpPr>
        <xdr:cNvPr id="137" name="テキスト ボックス 136"/>
        <xdr:cNvSpPr txBox="1"/>
      </xdr:nvSpPr>
      <xdr:spPr>
        <a:xfrm>
          <a:off x="2527300" y="64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155946</xdr:rowOff>
    </xdr:from>
    <xdr:to>
      <xdr:col>6</xdr:col>
      <xdr:colOff>511175</xdr:colOff>
      <xdr:row>33</xdr:row>
      <xdr:rowOff>160205</xdr:rowOff>
    </xdr:to>
    <xdr:cxnSp macro="">
      <xdr:nvCxnSpPr>
        <xdr:cNvPr id="61" name="直線コネクタ 60"/>
        <xdr:cNvCxnSpPr/>
      </xdr:nvCxnSpPr>
      <xdr:spPr>
        <a:xfrm flipV="1">
          <a:off x="3797300" y="5813796"/>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160205</xdr:rowOff>
    </xdr:from>
    <xdr:to>
      <xdr:col>5</xdr:col>
      <xdr:colOff>358775</xdr:colOff>
      <xdr:row>34</xdr:row>
      <xdr:rowOff>142969</xdr:rowOff>
    </xdr:to>
    <xdr:cxnSp macro="">
      <xdr:nvCxnSpPr>
        <xdr:cNvPr id="64" name="直線コネクタ 63"/>
        <xdr:cNvCxnSpPr/>
      </xdr:nvCxnSpPr>
      <xdr:spPr>
        <a:xfrm flipV="1">
          <a:off x="2908300" y="5818055"/>
          <a:ext cx="889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142969</xdr:rowOff>
    </xdr:from>
    <xdr:to>
      <xdr:col>4</xdr:col>
      <xdr:colOff>155575</xdr:colOff>
      <xdr:row>34</xdr:row>
      <xdr:rowOff>158079</xdr:rowOff>
    </xdr:to>
    <xdr:cxnSp macro="">
      <xdr:nvCxnSpPr>
        <xdr:cNvPr id="67" name="直線コネクタ 66"/>
        <xdr:cNvCxnSpPr/>
      </xdr:nvCxnSpPr>
      <xdr:spPr>
        <a:xfrm flipV="1">
          <a:off x="2019300" y="597226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119073</xdr:rowOff>
    </xdr:from>
    <xdr:to>
      <xdr:col>2</xdr:col>
      <xdr:colOff>638175</xdr:colOff>
      <xdr:row>34</xdr:row>
      <xdr:rowOff>158079</xdr:rowOff>
    </xdr:to>
    <xdr:cxnSp macro="">
      <xdr:nvCxnSpPr>
        <xdr:cNvPr id="70" name="直線コネクタ 69"/>
        <xdr:cNvCxnSpPr/>
      </xdr:nvCxnSpPr>
      <xdr:spPr>
        <a:xfrm>
          <a:off x="1130300" y="5948373"/>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105146</xdr:rowOff>
    </xdr:from>
    <xdr:to>
      <xdr:col>6</xdr:col>
      <xdr:colOff>561975</xdr:colOff>
      <xdr:row>34</xdr:row>
      <xdr:rowOff>35296</xdr:rowOff>
    </xdr:to>
    <xdr:sp macro="" textlink="">
      <xdr:nvSpPr>
        <xdr:cNvPr id="80" name="円/楕円 79"/>
        <xdr:cNvSpPr/>
      </xdr:nvSpPr>
      <xdr:spPr>
        <a:xfrm>
          <a:off x="4584700" y="57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128023</xdr:rowOff>
    </xdr:from>
    <xdr:ext cx="599010" cy="259045"/>
    <xdr:sp macro="" textlink="">
      <xdr:nvSpPr>
        <xdr:cNvPr id="81" name="人件費該当値テキスト"/>
        <xdr:cNvSpPr txBox="1"/>
      </xdr:nvSpPr>
      <xdr:spPr>
        <a:xfrm>
          <a:off x="4686300" y="561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109405</xdr:rowOff>
    </xdr:from>
    <xdr:to>
      <xdr:col>5</xdr:col>
      <xdr:colOff>409575</xdr:colOff>
      <xdr:row>34</xdr:row>
      <xdr:rowOff>39555</xdr:rowOff>
    </xdr:to>
    <xdr:sp macro="" textlink="">
      <xdr:nvSpPr>
        <xdr:cNvPr id="82" name="円/楕円 81"/>
        <xdr:cNvSpPr/>
      </xdr:nvSpPr>
      <xdr:spPr>
        <a:xfrm>
          <a:off x="3746500" y="57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56082</xdr:rowOff>
    </xdr:from>
    <xdr:ext cx="599010" cy="259045"/>
    <xdr:sp macro="" textlink="">
      <xdr:nvSpPr>
        <xdr:cNvPr id="83" name="テキスト ボックス 82"/>
        <xdr:cNvSpPr txBox="1"/>
      </xdr:nvSpPr>
      <xdr:spPr>
        <a:xfrm>
          <a:off x="3497794" y="554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92169</xdr:rowOff>
    </xdr:from>
    <xdr:to>
      <xdr:col>4</xdr:col>
      <xdr:colOff>206375</xdr:colOff>
      <xdr:row>35</xdr:row>
      <xdr:rowOff>22319</xdr:rowOff>
    </xdr:to>
    <xdr:sp macro="" textlink="">
      <xdr:nvSpPr>
        <xdr:cNvPr id="84" name="円/楕円 83"/>
        <xdr:cNvSpPr/>
      </xdr:nvSpPr>
      <xdr:spPr>
        <a:xfrm>
          <a:off x="2857500" y="5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38846</xdr:rowOff>
    </xdr:from>
    <xdr:ext cx="599010" cy="259045"/>
    <xdr:sp macro="" textlink="">
      <xdr:nvSpPr>
        <xdr:cNvPr id="85" name="テキスト ボックス 84"/>
        <xdr:cNvSpPr txBox="1"/>
      </xdr:nvSpPr>
      <xdr:spPr>
        <a:xfrm>
          <a:off x="2608794" y="569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107279</xdr:rowOff>
    </xdr:from>
    <xdr:to>
      <xdr:col>3</xdr:col>
      <xdr:colOff>3175</xdr:colOff>
      <xdr:row>35</xdr:row>
      <xdr:rowOff>37429</xdr:rowOff>
    </xdr:to>
    <xdr:sp macro="" textlink="">
      <xdr:nvSpPr>
        <xdr:cNvPr id="86" name="円/楕円 85"/>
        <xdr:cNvSpPr/>
      </xdr:nvSpPr>
      <xdr:spPr>
        <a:xfrm>
          <a:off x="1968500" y="59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53956</xdr:rowOff>
    </xdr:from>
    <xdr:ext cx="599010" cy="259045"/>
    <xdr:sp macro="" textlink="">
      <xdr:nvSpPr>
        <xdr:cNvPr id="87" name="テキスト ボックス 86"/>
        <xdr:cNvSpPr txBox="1"/>
      </xdr:nvSpPr>
      <xdr:spPr>
        <a:xfrm>
          <a:off x="1719794" y="571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68273</xdr:rowOff>
    </xdr:from>
    <xdr:to>
      <xdr:col>1</xdr:col>
      <xdr:colOff>485775</xdr:colOff>
      <xdr:row>34</xdr:row>
      <xdr:rowOff>169873</xdr:rowOff>
    </xdr:to>
    <xdr:sp macro="" textlink="">
      <xdr:nvSpPr>
        <xdr:cNvPr id="88" name="円/楕円 87"/>
        <xdr:cNvSpPr/>
      </xdr:nvSpPr>
      <xdr:spPr>
        <a:xfrm>
          <a:off x="1079500" y="58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14950</xdr:rowOff>
    </xdr:from>
    <xdr:ext cx="599010" cy="259045"/>
    <xdr:sp macro="" textlink="">
      <xdr:nvSpPr>
        <xdr:cNvPr id="89" name="テキスト ボックス 88"/>
        <xdr:cNvSpPr txBox="1"/>
      </xdr:nvSpPr>
      <xdr:spPr>
        <a:xfrm>
          <a:off x="830794" y="567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119911</xdr:rowOff>
    </xdr:from>
    <xdr:to>
      <xdr:col>6</xdr:col>
      <xdr:colOff>511175</xdr:colOff>
      <xdr:row>55</xdr:row>
      <xdr:rowOff>116779</xdr:rowOff>
    </xdr:to>
    <xdr:cxnSp macro="">
      <xdr:nvCxnSpPr>
        <xdr:cNvPr id="119" name="直線コネクタ 118"/>
        <xdr:cNvCxnSpPr/>
      </xdr:nvCxnSpPr>
      <xdr:spPr>
        <a:xfrm flipV="1">
          <a:off x="3797300" y="9206761"/>
          <a:ext cx="838200" cy="33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116779</xdr:rowOff>
    </xdr:from>
    <xdr:to>
      <xdr:col>5</xdr:col>
      <xdr:colOff>358775</xdr:colOff>
      <xdr:row>56</xdr:row>
      <xdr:rowOff>14138</xdr:rowOff>
    </xdr:to>
    <xdr:cxnSp macro="">
      <xdr:nvCxnSpPr>
        <xdr:cNvPr id="122" name="直線コネクタ 121"/>
        <xdr:cNvCxnSpPr/>
      </xdr:nvCxnSpPr>
      <xdr:spPr>
        <a:xfrm flipV="1">
          <a:off x="2908300" y="9546529"/>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4780</xdr:rowOff>
    </xdr:from>
    <xdr:to>
      <xdr:col>4</xdr:col>
      <xdr:colOff>155575</xdr:colOff>
      <xdr:row>56</xdr:row>
      <xdr:rowOff>14138</xdr:rowOff>
    </xdr:to>
    <xdr:cxnSp macro="">
      <xdr:nvCxnSpPr>
        <xdr:cNvPr id="125" name="直線コネクタ 124"/>
        <xdr:cNvCxnSpPr/>
      </xdr:nvCxnSpPr>
      <xdr:spPr>
        <a:xfrm>
          <a:off x="2019300" y="9605980"/>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4780</xdr:rowOff>
    </xdr:from>
    <xdr:to>
      <xdr:col>2</xdr:col>
      <xdr:colOff>638175</xdr:colOff>
      <xdr:row>56</xdr:row>
      <xdr:rowOff>57610</xdr:rowOff>
    </xdr:to>
    <xdr:cxnSp macro="">
      <xdr:nvCxnSpPr>
        <xdr:cNvPr id="128" name="直線コネクタ 127"/>
        <xdr:cNvCxnSpPr/>
      </xdr:nvCxnSpPr>
      <xdr:spPr>
        <a:xfrm flipV="1">
          <a:off x="1130300" y="9605980"/>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69111</xdr:rowOff>
    </xdr:from>
    <xdr:to>
      <xdr:col>6</xdr:col>
      <xdr:colOff>561975</xdr:colOff>
      <xdr:row>53</xdr:row>
      <xdr:rowOff>170711</xdr:rowOff>
    </xdr:to>
    <xdr:sp macro="" textlink="">
      <xdr:nvSpPr>
        <xdr:cNvPr id="138" name="円/楕円 137"/>
        <xdr:cNvSpPr/>
      </xdr:nvSpPr>
      <xdr:spPr>
        <a:xfrm>
          <a:off x="4584700" y="91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91988</xdr:rowOff>
    </xdr:from>
    <xdr:ext cx="599010" cy="259045"/>
    <xdr:sp macro="" textlink="">
      <xdr:nvSpPr>
        <xdr:cNvPr id="139" name="物件費該当値テキスト"/>
        <xdr:cNvSpPr txBox="1"/>
      </xdr:nvSpPr>
      <xdr:spPr>
        <a:xfrm>
          <a:off x="4686300" y="900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65979</xdr:rowOff>
    </xdr:from>
    <xdr:to>
      <xdr:col>5</xdr:col>
      <xdr:colOff>409575</xdr:colOff>
      <xdr:row>55</xdr:row>
      <xdr:rowOff>167579</xdr:rowOff>
    </xdr:to>
    <xdr:sp macro="" textlink="">
      <xdr:nvSpPr>
        <xdr:cNvPr id="140" name="円/楕円 139"/>
        <xdr:cNvSpPr/>
      </xdr:nvSpPr>
      <xdr:spPr>
        <a:xfrm>
          <a:off x="3746500" y="94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12656</xdr:rowOff>
    </xdr:from>
    <xdr:ext cx="599010" cy="259045"/>
    <xdr:sp macro="" textlink="">
      <xdr:nvSpPr>
        <xdr:cNvPr id="141" name="テキスト ボックス 140"/>
        <xdr:cNvSpPr txBox="1"/>
      </xdr:nvSpPr>
      <xdr:spPr>
        <a:xfrm>
          <a:off x="3497794" y="927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134788</xdr:rowOff>
    </xdr:from>
    <xdr:to>
      <xdr:col>4</xdr:col>
      <xdr:colOff>206375</xdr:colOff>
      <xdr:row>56</xdr:row>
      <xdr:rowOff>64938</xdr:rowOff>
    </xdr:to>
    <xdr:sp macro="" textlink="">
      <xdr:nvSpPr>
        <xdr:cNvPr id="142" name="円/楕円 141"/>
        <xdr:cNvSpPr/>
      </xdr:nvSpPr>
      <xdr:spPr>
        <a:xfrm>
          <a:off x="2857500" y="95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56065</xdr:rowOff>
    </xdr:from>
    <xdr:ext cx="599010" cy="259045"/>
    <xdr:sp macro="" textlink="">
      <xdr:nvSpPr>
        <xdr:cNvPr id="143" name="テキスト ボックス 142"/>
        <xdr:cNvSpPr txBox="1"/>
      </xdr:nvSpPr>
      <xdr:spPr>
        <a:xfrm>
          <a:off x="2608794" y="965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125430</xdr:rowOff>
    </xdr:from>
    <xdr:to>
      <xdr:col>3</xdr:col>
      <xdr:colOff>3175</xdr:colOff>
      <xdr:row>56</xdr:row>
      <xdr:rowOff>55580</xdr:rowOff>
    </xdr:to>
    <xdr:sp macro="" textlink="">
      <xdr:nvSpPr>
        <xdr:cNvPr id="144" name="円/楕円 143"/>
        <xdr:cNvSpPr/>
      </xdr:nvSpPr>
      <xdr:spPr>
        <a:xfrm>
          <a:off x="1968500" y="95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72107</xdr:rowOff>
    </xdr:from>
    <xdr:ext cx="599010" cy="259045"/>
    <xdr:sp macro="" textlink="">
      <xdr:nvSpPr>
        <xdr:cNvPr id="145" name="テキスト ボックス 144"/>
        <xdr:cNvSpPr txBox="1"/>
      </xdr:nvSpPr>
      <xdr:spPr>
        <a:xfrm>
          <a:off x="1719794" y="93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6810</xdr:rowOff>
    </xdr:from>
    <xdr:to>
      <xdr:col>1</xdr:col>
      <xdr:colOff>485775</xdr:colOff>
      <xdr:row>56</xdr:row>
      <xdr:rowOff>108410</xdr:rowOff>
    </xdr:to>
    <xdr:sp macro="" textlink="">
      <xdr:nvSpPr>
        <xdr:cNvPr id="146" name="円/楕円 145"/>
        <xdr:cNvSpPr/>
      </xdr:nvSpPr>
      <xdr:spPr>
        <a:xfrm>
          <a:off x="1079500" y="960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124937</xdr:rowOff>
    </xdr:from>
    <xdr:ext cx="599010" cy="259045"/>
    <xdr:sp macro="" textlink="">
      <xdr:nvSpPr>
        <xdr:cNvPr id="147" name="テキスト ボックス 146"/>
        <xdr:cNvSpPr txBox="1"/>
      </xdr:nvSpPr>
      <xdr:spPr>
        <a:xfrm>
          <a:off x="830794" y="938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14404</xdr:rowOff>
    </xdr:from>
    <xdr:to>
      <xdr:col>6</xdr:col>
      <xdr:colOff>511175</xdr:colOff>
      <xdr:row>78</xdr:row>
      <xdr:rowOff>109113</xdr:rowOff>
    </xdr:to>
    <xdr:cxnSp macro="">
      <xdr:nvCxnSpPr>
        <xdr:cNvPr id="174" name="直線コネクタ 173"/>
        <xdr:cNvCxnSpPr/>
      </xdr:nvCxnSpPr>
      <xdr:spPr>
        <a:xfrm>
          <a:off x="3797300" y="13387504"/>
          <a:ext cx="8382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159474</xdr:rowOff>
    </xdr:from>
    <xdr:to>
      <xdr:col>5</xdr:col>
      <xdr:colOff>358775</xdr:colOff>
      <xdr:row>78</xdr:row>
      <xdr:rowOff>14404</xdr:rowOff>
    </xdr:to>
    <xdr:cxnSp macro="">
      <xdr:nvCxnSpPr>
        <xdr:cNvPr id="177" name="直線コネクタ 176"/>
        <xdr:cNvCxnSpPr/>
      </xdr:nvCxnSpPr>
      <xdr:spPr>
        <a:xfrm>
          <a:off x="2908300" y="13361124"/>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159474</xdr:rowOff>
    </xdr:from>
    <xdr:to>
      <xdr:col>4</xdr:col>
      <xdr:colOff>155575</xdr:colOff>
      <xdr:row>77</xdr:row>
      <xdr:rowOff>161189</xdr:rowOff>
    </xdr:to>
    <xdr:cxnSp macro="">
      <xdr:nvCxnSpPr>
        <xdr:cNvPr id="180" name="直線コネクタ 179"/>
        <xdr:cNvCxnSpPr/>
      </xdr:nvCxnSpPr>
      <xdr:spPr>
        <a:xfrm flipV="1">
          <a:off x="2019300" y="1336112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161189</xdr:rowOff>
    </xdr:from>
    <xdr:to>
      <xdr:col>2</xdr:col>
      <xdr:colOff>638175</xdr:colOff>
      <xdr:row>78</xdr:row>
      <xdr:rowOff>5511</xdr:rowOff>
    </xdr:to>
    <xdr:cxnSp macro="">
      <xdr:nvCxnSpPr>
        <xdr:cNvPr id="183" name="直線コネクタ 182"/>
        <xdr:cNvCxnSpPr/>
      </xdr:nvCxnSpPr>
      <xdr:spPr>
        <a:xfrm flipV="1">
          <a:off x="1130300" y="13362839"/>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58313</xdr:rowOff>
    </xdr:from>
    <xdr:to>
      <xdr:col>6</xdr:col>
      <xdr:colOff>561975</xdr:colOff>
      <xdr:row>78</xdr:row>
      <xdr:rowOff>159913</xdr:rowOff>
    </xdr:to>
    <xdr:sp macro="" textlink="">
      <xdr:nvSpPr>
        <xdr:cNvPr id="193" name="円/楕円 192"/>
        <xdr:cNvSpPr/>
      </xdr:nvSpPr>
      <xdr:spPr>
        <a:xfrm>
          <a:off x="4584700" y="13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144690</xdr:rowOff>
    </xdr:from>
    <xdr:ext cx="469744" cy="259045"/>
    <xdr:sp macro="" textlink="">
      <xdr:nvSpPr>
        <xdr:cNvPr id="194" name="維持補修費該当値テキスト"/>
        <xdr:cNvSpPr txBox="1"/>
      </xdr:nvSpPr>
      <xdr:spPr>
        <a:xfrm>
          <a:off x="4686300" y="1334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135054</xdr:rowOff>
    </xdr:from>
    <xdr:to>
      <xdr:col>5</xdr:col>
      <xdr:colOff>409575</xdr:colOff>
      <xdr:row>78</xdr:row>
      <xdr:rowOff>65204</xdr:rowOff>
    </xdr:to>
    <xdr:sp macro="" textlink="">
      <xdr:nvSpPr>
        <xdr:cNvPr id="195" name="円/楕円 194"/>
        <xdr:cNvSpPr/>
      </xdr:nvSpPr>
      <xdr:spPr>
        <a:xfrm>
          <a:off x="3746500" y="133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96" name="テキスト ボックス 195"/>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108674</xdr:rowOff>
    </xdr:from>
    <xdr:to>
      <xdr:col>4</xdr:col>
      <xdr:colOff>206375</xdr:colOff>
      <xdr:row>78</xdr:row>
      <xdr:rowOff>38824</xdr:rowOff>
    </xdr:to>
    <xdr:sp macro="" textlink="">
      <xdr:nvSpPr>
        <xdr:cNvPr id="197" name="円/楕円 196"/>
        <xdr:cNvSpPr/>
      </xdr:nvSpPr>
      <xdr:spPr>
        <a:xfrm>
          <a:off x="2857500" y="133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29951</xdr:rowOff>
    </xdr:from>
    <xdr:ext cx="469744" cy="259045"/>
    <xdr:sp macro="" textlink="">
      <xdr:nvSpPr>
        <xdr:cNvPr id="198" name="テキスト ボックス 197"/>
        <xdr:cNvSpPr txBox="1"/>
      </xdr:nvSpPr>
      <xdr:spPr>
        <a:xfrm>
          <a:off x="2673427" y="1340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110389</xdr:rowOff>
    </xdr:from>
    <xdr:to>
      <xdr:col>3</xdr:col>
      <xdr:colOff>3175</xdr:colOff>
      <xdr:row>78</xdr:row>
      <xdr:rowOff>40539</xdr:rowOff>
    </xdr:to>
    <xdr:sp macro="" textlink="">
      <xdr:nvSpPr>
        <xdr:cNvPr id="199" name="円/楕円 198"/>
        <xdr:cNvSpPr/>
      </xdr:nvSpPr>
      <xdr:spPr>
        <a:xfrm>
          <a:off x="1968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31666</xdr:rowOff>
    </xdr:from>
    <xdr:ext cx="469744" cy="259045"/>
    <xdr:sp macro="" textlink="">
      <xdr:nvSpPr>
        <xdr:cNvPr id="200" name="テキスト ボックス 199"/>
        <xdr:cNvSpPr txBox="1"/>
      </xdr:nvSpPr>
      <xdr:spPr>
        <a:xfrm>
          <a:off x="1784427" y="1340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126161</xdr:rowOff>
    </xdr:from>
    <xdr:to>
      <xdr:col>1</xdr:col>
      <xdr:colOff>485775</xdr:colOff>
      <xdr:row>78</xdr:row>
      <xdr:rowOff>56311</xdr:rowOff>
    </xdr:to>
    <xdr:sp macro="" textlink="">
      <xdr:nvSpPr>
        <xdr:cNvPr id="201" name="円/楕円 200"/>
        <xdr:cNvSpPr/>
      </xdr:nvSpPr>
      <xdr:spPr>
        <a:xfrm>
          <a:off x="1079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47438</xdr:rowOff>
    </xdr:from>
    <xdr:ext cx="469744" cy="259045"/>
    <xdr:sp macro="" textlink="">
      <xdr:nvSpPr>
        <xdr:cNvPr id="202" name="テキスト ボックス 201"/>
        <xdr:cNvSpPr txBox="1"/>
      </xdr:nvSpPr>
      <xdr:spPr>
        <a:xfrm>
          <a:off x="895427"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47656</xdr:rowOff>
    </xdr:from>
    <xdr:to>
      <xdr:col>6</xdr:col>
      <xdr:colOff>511175</xdr:colOff>
      <xdr:row>97</xdr:row>
      <xdr:rowOff>38953</xdr:rowOff>
    </xdr:to>
    <xdr:cxnSp macro="">
      <xdr:nvCxnSpPr>
        <xdr:cNvPr id="234" name="直線コネクタ 233"/>
        <xdr:cNvCxnSpPr/>
      </xdr:nvCxnSpPr>
      <xdr:spPr>
        <a:xfrm>
          <a:off x="3797300" y="16506856"/>
          <a:ext cx="838200" cy="16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47656</xdr:rowOff>
    </xdr:from>
    <xdr:to>
      <xdr:col>5</xdr:col>
      <xdr:colOff>358775</xdr:colOff>
      <xdr:row>97</xdr:row>
      <xdr:rowOff>64083</xdr:rowOff>
    </xdr:to>
    <xdr:cxnSp macro="">
      <xdr:nvCxnSpPr>
        <xdr:cNvPr id="237" name="直線コネクタ 236"/>
        <xdr:cNvCxnSpPr/>
      </xdr:nvCxnSpPr>
      <xdr:spPr>
        <a:xfrm flipV="1">
          <a:off x="2908300" y="16506856"/>
          <a:ext cx="889000" cy="18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64083</xdr:rowOff>
    </xdr:from>
    <xdr:to>
      <xdr:col>4</xdr:col>
      <xdr:colOff>155575</xdr:colOff>
      <xdr:row>97</xdr:row>
      <xdr:rowOff>142394</xdr:rowOff>
    </xdr:to>
    <xdr:cxnSp macro="">
      <xdr:nvCxnSpPr>
        <xdr:cNvPr id="240" name="直線コネクタ 239"/>
        <xdr:cNvCxnSpPr/>
      </xdr:nvCxnSpPr>
      <xdr:spPr>
        <a:xfrm flipV="1">
          <a:off x="2019300" y="16694733"/>
          <a:ext cx="889000" cy="7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142394</xdr:rowOff>
    </xdr:from>
    <xdr:to>
      <xdr:col>2</xdr:col>
      <xdr:colOff>638175</xdr:colOff>
      <xdr:row>98</xdr:row>
      <xdr:rowOff>13807</xdr:rowOff>
    </xdr:to>
    <xdr:cxnSp macro="">
      <xdr:nvCxnSpPr>
        <xdr:cNvPr id="243" name="直線コネクタ 242"/>
        <xdr:cNvCxnSpPr/>
      </xdr:nvCxnSpPr>
      <xdr:spPr>
        <a:xfrm flipV="1">
          <a:off x="1130300" y="16773044"/>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159603</xdr:rowOff>
    </xdr:from>
    <xdr:to>
      <xdr:col>6</xdr:col>
      <xdr:colOff>561975</xdr:colOff>
      <xdr:row>97</xdr:row>
      <xdr:rowOff>89753</xdr:rowOff>
    </xdr:to>
    <xdr:sp macro="" textlink="">
      <xdr:nvSpPr>
        <xdr:cNvPr id="253" name="円/楕円 252"/>
        <xdr:cNvSpPr/>
      </xdr:nvSpPr>
      <xdr:spPr>
        <a:xfrm>
          <a:off x="4584700" y="166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138030</xdr:rowOff>
    </xdr:from>
    <xdr:ext cx="534377" cy="259045"/>
    <xdr:sp macro="" textlink="">
      <xdr:nvSpPr>
        <xdr:cNvPr id="254" name="扶助費該当値テキスト"/>
        <xdr:cNvSpPr txBox="1"/>
      </xdr:nvSpPr>
      <xdr:spPr>
        <a:xfrm>
          <a:off x="4686300" y="165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64,670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168306</xdr:rowOff>
    </xdr:from>
    <xdr:to>
      <xdr:col>5</xdr:col>
      <xdr:colOff>409575</xdr:colOff>
      <xdr:row>96</xdr:row>
      <xdr:rowOff>98456</xdr:rowOff>
    </xdr:to>
    <xdr:sp macro="" textlink="">
      <xdr:nvSpPr>
        <xdr:cNvPr id="255" name="円/楕円 254"/>
        <xdr:cNvSpPr/>
      </xdr:nvSpPr>
      <xdr:spPr>
        <a:xfrm>
          <a:off x="3746500" y="16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114983</xdr:rowOff>
    </xdr:from>
    <xdr:ext cx="534377" cy="259045"/>
    <xdr:sp macro="" textlink="">
      <xdr:nvSpPr>
        <xdr:cNvPr id="256" name="テキスト ボックス 255"/>
        <xdr:cNvSpPr txBox="1"/>
      </xdr:nvSpPr>
      <xdr:spPr>
        <a:xfrm>
          <a:off x="3530111" y="162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13283</xdr:rowOff>
    </xdr:from>
    <xdr:to>
      <xdr:col>4</xdr:col>
      <xdr:colOff>206375</xdr:colOff>
      <xdr:row>97</xdr:row>
      <xdr:rowOff>114883</xdr:rowOff>
    </xdr:to>
    <xdr:sp macro="" textlink="">
      <xdr:nvSpPr>
        <xdr:cNvPr id="257" name="円/楕円 256"/>
        <xdr:cNvSpPr/>
      </xdr:nvSpPr>
      <xdr:spPr>
        <a:xfrm>
          <a:off x="2857500" y="166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106010</xdr:rowOff>
    </xdr:from>
    <xdr:ext cx="534377" cy="259045"/>
    <xdr:sp macro="" textlink="">
      <xdr:nvSpPr>
        <xdr:cNvPr id="258" name="テキスト ボックス 257"/>
        <xdr:cNvSpPr txBox="1"/>
      </xdr:nvSpPr>
      <xdr:spPr>
        <a:xfrm>
          <a:off x="2641111" y="1673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91594</xdr:rowOff>
    </xdr:from>
    <xdr:to>
      <xdr:col>3</xdr:col>
      <xdr:colOff>3175</xdr:colOff>
      <xdr:row>98</xdr:row>
      <xdr:rowOff>21744</xdr:rowOff>
    </xdr:to>
    <xdr:sp macro="" textlink="">
      <xdr:nvSpPr>
        <xdr:cNvPr id="259" name="円/楕円 258"/>
        <xdr:cNvSpPr/>
      </xdr:nvSpPr>
      <xdr:spPr>
        <a:xfrm>
          <a:off x="1968500" y="167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38271</xdr:rowOff>
    </xdr:from>
    <xdr:ext cx="534377" cy="259045"/>
    <xdr:sp macro="" textlink="">
      <xdr:nvSpPr>
        <xdr:cNvPr id="260" name="テキスト ボックス 259"/>
        <xdr:cNvSpPr txBox="1"/>
      </xdr:nvSpPr>
      <xdr:spPr>
        <a:xfrm>
          <a:off x="1752111" y="164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134457</xdr:rowOff>
    </xdr:from>
    <xdr:to>
      <xdr:col>1</xdr:col>
      <xdr:colOff>485775</xdr:colOff>
      <xdr:row>98</xdr:row>
      <xdr:rowOff>64607</xdr:rowOff>
    </xdr:to>
    <xdr:sp macro="" textlink="">
      <xdr:nvSpPr>
        <xdr:cNvPr id="261" name="円/楕円 260"/>
        <xdr:cNvSpPr/>
      </xdr:nvSpPr>
      <xdr:spPr>
        <a:xfrm>
          <a:off x="1079500" y="167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55734</xdr:rowOff>
    </xdr:from>
    <xdr:ext cx="534377" cy="259045"/>
    <xdr:sp macro="" textlink="">
      <xdr:nvSpPr>
        <xdr:cNvPr id="262" name="テキスト ボックス 261"/>
        <xdr:cNvSpPr txBox="1"/>
      </xdr:nvSpPr>
      <xdr:spPr>
        <a:xfrm>
          <a:off x="863111" y="168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100674</xdr:rowOff>
    </xdr:from>
    <xdr:to>
      <xdr:col>15</xdr:col>
      <xdr:colOff>180975</xdr:colOff>
      <xdr:row>36</xdr:row>
      <xdr:rowOff>25137</xdr:rowOff>
    </xdr:to>
    <xdr:cxnSp macro="">
      <xdr:nvCxnSpPr>
        <xdr:cNvPr id="291" name="直線コネクタ 290"/>
        <xdr:cNvCxnSpPr/>
      </xdr:nvCxnSpPr>
      <xdr:spPr>
        <a:xfrm flipV="1">
          <a:off x="9639300" y="6101424"/>
          <a:ext cx="8382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25137</xdr:rowOff>
    </xdr:from>
    <xdr:to>
      <xdr:col>14</xdr:col>
      <xdr:colOff>28575</xdr:colOff>
      <xdr:row>36</xdr:row>
      <xdr:rowOff>135879</xdr:rowOff>
    </xdr:to>
    <xdr:cxnSp macro="">
      <xdr:nvCxnSpPr>
        <xdr:cNvPr id="294" name="直線コネクタ 293"/>
        <xdr:cNvCxnSpPr/>
      </xdr:nvCxnSpPr>
      <xdr:spPr>
        <a:xfrm flipV="1">
          <a:off x="8750300" y="6197337"/>
          <a:ext cx="889000" cy="1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135879</xdr:rowOff>
    </xdr:from>
    <xdr:to>
      <xdr:col>12</xdr:col>
      <xdr:colOff>511175</xdr:colOff>
      <xdr:row>36</xdr:row>
      <xdr:rowOff>148528</xdr:rowOff>
    </xdr:to>
    <xdr:cxnSp macro="">
      <xdr:nvCxnSpPr>
        <xdr:cNvPr id="297" name="直線コネクタ 296"/>
        <xdr:cNvCxnSpPr/>
      </xdr:nvCxnSpPr>
      <xdr:spPr>
        <a:xfrm flipV="1">
          <a:off x="7861300" y="6308079"/>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148528</xdr:rowOff>
    </xdr:from>
    <xdr:to>
      <xdr:col>11</xdr:col>
      <xdr:colOff>307975</xdr:colOff>
      <xdr:row>37</xdr:row>
      <xdr:rowOff>1458</xdr:rowOff>
    </xdr:to>
    <xdr:cxnSp macro="">
      <xdr:nvCxnSpPr>
        <xdr:cNvPr id="300" name="直線コネクタ 299"/>
        <xdr:cNvCxnSpPr/>
      </xdr:nvCxnSpPr>
      <xdr:spPr>
        <a:xfrm flipV="1">
          <a:off x="6972300" y="6320728"/>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49874</xdr:rowOff>
    </xdr:from>
    <xdr:to>
      <xdr:col>15</xdr:col>
      <xdr:colOff>231775</xdr:colOff>
      <xdr:row>35</xdr:row>
      <xdr:rowOff>151474</xdr:rowOff>
    </xdr:to>
    <xdr:sp macro="" textlink="">
      <xdr:nvSpPr>
        <xdr:cNvPr id="310" name="円/楕円 309"/>
        <xdr:cNvSpPr/>
      </xdr:nvSpPr>
      <xdr:spPr>
        <a:xfrm>
          <a:off x="10426700" y="60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72751</xdr:rowOff>
    </xdr:from>
    <xdr:ext cx="599010" cy="259045"/>
    <xdr:sp macro="" textlink="">
      <xdr:nvSpPr>
        <xdr:cNvPr id="311" name="補助費等該当値テキスト"/>
        <xdr:cNvSpPr txBox="1"/>
      </xdr:nvSpPr>
      <xdr:spPr>
        <a:xfrm>
          <a:off x="10528300" y="590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145787</xdr:rowOff>
    </xdr:from>
    <xdr:to>
      <xdr:col>14</xdr:col>
      <xdr:colOff>79375</xdr:colOff>
      <xdr:row>36</xdr:row>
      <xdr:rowOff>75937</xdr:rowOff>
    </xdr:to>
    <xdr:sp macro="" textlink="">
      <xdr:nvSpPr>
        <xdr:cNvPr id="312" name="円/楕円 311"/>
        <xdr:cNvSpPr/>
      </xdr:nvSpPr>
      <xdr:spPr>
        <a:xfrm>
          <a:off x="9588500" y="61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92464</xdr:rowOff>
    </xdr:from>
    <xdr:ext cx="599010" cy="259045"/>
    <xdr:sp macro="" textlink="">
      <xdr:nvSpPr>
        <xdr:cNvPr id="313" name="テキスト ボックス 312"/>
        <xdr:cNvSpPr txBox="1"/>
      </xdr:nvSpPr>
      <xdr:spPr>
        <a:xfrm>
          <a:off x="9339794" y="592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85079</xdr:rowOff>
    </xdr:from>
    <xdr:to>
      <xdr:col>12</xdr:col>
      <xdr:colOff>561975</xdr:colOff>
      <xdr:row>37</xdr:row>
      <xdr:rowOff>15229</xdr:rowOff>
    </xdr:to>
    <xdr:sp macro="" textlink="">
      <xdr:nvSpPr>
        <xdr:cNvPr id="314" name="円/楕円 313"/>
        <xdr:cNvSpPr/>
      </xdr:nvSpPr>
      <xdr:spPr>
        <a:xfrm>
          <a:off x="8699500" y="62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6356</xdr:rowOff>
    </xdr:from>
    <xdr:ext cx="599010" cy="259045"/>
    <xdr:sp macro="" textlink="">
      <xdr:nvSpPr>
        <xdr:cNvPr id="315" name="テキスト ボックス 314"/>
        <xdr:cNvSpPr txBox="1"/>
      </xdr:nvSpPr>
      <xdr:spPr>
        <a:xfrm>
          <a:off x="8450794" y="63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97728</xdr:rowOff>
    </xdr:from>
    <xdr:to>
      <xdr:col>11</xdr:col>
      <xdr:colOff>358775</xdr:colOff>
      <xdr:row>37</xdr:row>
      <xdr:rowOff>27878</xdr:rowOff>
    </xdr:to>
    <xdr:sp macro="" textlink="">
      <xdr:nvSpPr>
        <xdr:cNvPr id="316" name="円/楕円 315"/>
        <xdr:cNvSpPr/>
      </xdr:nvSpPr>
      <xdr:spPr>
        <a:xfrm>
          <a:off x="7810500" y="62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19005</xdr:rowOff>
    </xdr:from>
    <xdr:ext cx="599010" cy="259045"/>
    <xdr:sp macro="" textlink="">
      <xdr:nvSpPr>
        <xdr:cNvPr id="317" name="テキスト ボックス 316"/>
        <xdr:cNvSpPr txBox="1"/>
      </xdr:nvSpPr>
      <xdr:spPr>
        <a:xfrm>
          <a:off x="7561794" y="63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122108</xdr:rowOff>
    </xdr:from>
    <xdr:to>
      <xdr:col>10</xdr:col>
      <xdr:colOff>155575</xdr:colOff>
      <xdr:row>37</xdr:row>
      <xdr:rowOff>52258</xdr:rowOff>
    </xdr:to>
    <xdr:sp macro="" textlink="">
      <xdr:nvSpPr>
        <xdr:cNvPr id="318" name="円/楕円 317"/>
        <xdr:cNvSpPr/>
      </xdr:nvSpPr>
      <xdr:spPr>
        <a:xfrm>
          <a:off x="6921500" y="62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43385</xdr:rowOff>
    </xdr:from>
    <xdr:ext cx="599010" cy="259045"/>
    <xdr:sp macro="" textlink="">
      <xdr:nvSpPr>
        <xdr:cNvPr id="319" name="テキスト ボックス 318"/>
        <xdr:cNvSpPr txBox="1"/>
      </xdr:nvSpPr>
      <xdr:spPr>
        <a:xfrm>
          <a:off x="6672794" y="638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8356</xdr:rowOff>
    </xdr:from>
    <xdr:to>
      <xdr:col>15</xdr:col>
      <xdr:colOff>180975</xdr:colOff>
      <xdr:row>57</xdr:row>
      <xdr:rowOff>125987</xdr:rowOff>
    </xdr:to>
    <xdr:cxnSp macro="">
      <xdr:nvCxnSpPr>
        <xdr:cNvPr id="350" name="直線コネクタ 349"/>
        <xdr:cNvCxnSpPr/>
      </xdr:nvCxnSpPr>
      <xdr:spPr>
        <a:xfrm flipV="1">
          <a:off x="9639300" y="9781006"/>
          <a:ext cx="838200" cy="1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159703</xdr:rowOff>
    </xdr:from>
    <xdr:to>
      <xdr:col>14</xdr:col>
      <xdr:colOff>28575</xdr:colOff>
      <xdr:row>57</xdr:row>
      <xdr:rowOff>125987</xdr:rowOff>
    </xdr:to>
    <xdr:cxnSp macro="">
      <xdr:nvCxnSpPr>
        <xdr:cNvPr id="353" name="直線コネクタ 352"/>
        <xdr:cNvCxnSpPr/>
      </xdr:nvCxnSpPr>
      <xdr:spPr>
        <a:xfrm>
          <a:off x="8750300" y="9418003"/>
          <a:ext cx="889000" cy="4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75747</xdr:rowOff>
    </xdr:from>
    <xdr:to>
      <xdr:col>12</xdr:col>
      <xdr:colOff>511175</xdr:colOff>
      <xdr:row>54</xdr:row>
      <xdr:rowOff>159703</xdr:rowOff>
    </xdr:to>
    <xdr:cxnSp macro="">
      <xdr:nvCxnSpPr>
        <xdr:cNvPr id="356" name="直線コネクタ 355"/>
        <xdr:cNvCxnSpPr/>
      </xdr:nvCxnSpPr>
      <xdr:spPr>
        <a:xfrm>
          <a:off x="7861300" y="9334047"/>
          <a:ext cx="8890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75747</xdr:rowOff>
    </xdr:from>
    <xdr:to>
      <xdr:col>11</xdr:col>
      <xdr:colOff>307975</xdr:colOff>
      <xdr:row>56</xdr:row>
      <xdr:rowOff>169438</xdr:rowOff>
    </xdr:to>
    <xdr:cxnSp macro="">
      <xdr:nvCxnSpPr>
        <xdr:cNvPr id="359" name="直線コネクタ 358"/>
        <xdr:cNvCxnSpPr/>
      </xdr:nvCxnSpPr>
      <xdr:spPr>
        <a:xfrm flipV="1">
          <a:off x="6972300" y="9334047"/>
          <a:ext cx="889000" cy="4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129006</xdr:rowOff>
    </xdr:from>
    <xdr:to>
      <xdr:col>15</xdr:col>
      <xdr:colOff>231775</xdr:colOff>
      <xdr:row>57</xdr:row>
      <xdr:rowOff>59156</xdr:rowOff>
    </xdr:to>
    <xdr:sp macro="" textlink="">
      <xdr:nvSpPr>
        <xdr:cNvPr id="369" name="円/楕円 368"/>
        <xdr:cNvSpPr/>
      </xdr:nvSpPr>
      <xdr:spPr>
        <a:xfrm>
          <a:off x="10426700" y="97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107433</xdr:rowOff>
    </xdr:from>
    <xdr:ext cx="599010" cy="259045"/>
    <xdr:sp macro="" textlink="">
      <xdr:nvSpPr>
        <xdr:cNvPr id="370" name="普通建設事業費該当値テキスト"/>
        <xdr:cNvSpPr txBox="1"/>
      </xdr:nvSpPr>
      <xdr:spPr>
        <a:xfrm>
          <a:off x="10528300" y="97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75187</xdr:rowOff>
    </xdr:from>
    <xdr:to>
      <xdr:col>14</xdr:col>
      <xdr:colOff>79375</xdr:colOff>
      <xdr:row>58</xdr:row>
      <xdr:rowOff>5337</xdr:rowOff>
    </xdr:to>
    <xdr:sp macro="" textlink="">
      <xdr:nvSpPr>
        <xdr:cNvPr id="371" name="円/楕円 370"/>
        <xdr:cNvSpPr/>
      </xdr:nvSpPr>
      <xdr:spPr>
        <a:xfrm>
          <a:off x="9588500" y="98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167914</xdr:rowOff>
    </xdr:from>
    <xdr:ext cx="534377" cy="259045"/>
    <xdr:sp macro="" textlink="">
      <xdr:nvSpPr>
        <xdr:cNvPr id="372" name="テキスト ボックス 371"/>
        <xdr:cNvSpPr txBox="1"/>
      </xdr:nvSpPr>
      <xdr:spPr>
        <a:xfrm>
          <a:off x="9372111" y="99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96,699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108903</xdr:rowOff>
    </xdr:from>
    <xdr:to>
      <xdr:col>12</xdr:col>
      <xdr:colOff>561975</xdr:colOff>
      <xdr:row>55</xdr:row>
      <xdr:rowOff>39053</xdr:rowOff>
    </xdr:to>
    <xdr:sp macro="" textlink="">
      <xdr:nvSpPr>
        <xdr:cNvPr id="373" name="円/楕円 372"/>
        <xdr:cNvSpPr/>
      </xdr:nvSpPr>
      <xdr:spPr>
        <a:xfrm>
          <a:off x="8699500" y="93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55580</xdr:rowOff>
    </xdr:from>
    <xdr:ext cx="599010" cy="259045"/>
    <xdr:sp macro="" textlink="">
      <xdr:nvSpPr>
        <xdr:cNvPr id="374" name="テキスト ボックス 373"/>
        <xdr:cNvSpPr txBox="1"/>
      </xdr:nvSpPr>
      <xdr:spPr>
        <a:xfrm>
          <a:off x="8450794" y="91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24947</xdr:rowOff>
    </xdr:from>
    <xdr:to>
      <xdr:col>11</xdr:col>
      <xdr:colOff>358775</xdr:colOff>
      <xdr:row>54</xdr:row>
      <xdr:rowOff>126547</xdr:rowOff>
    </xdr:to>
    <xdr:sp macro="" textlink="">
      <xdr:nvSpPr>
        <xdr:cNvPr id="375" name="円/楕円 374"/>
        <xdr:cNvSpPr/>
      </xdr:nvSpPr>
      <xdr:spPr>
        <a:xfrm>
          <a:off x="7810500" y="9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143074</xdr:rowOff>
    </xdr:from>
    <xdr:ext cx="599010" cy="259045"/>
    <xdr:sp macro="" textlink="">
      <xdr:nvSpPr>
        <xdr:cNvPr id="376" name="テキスト ボックス 375"/>
        <xdr:cNvSpPr txBox="1"/>
      </xdr:nvSpPr>
      <xdr:spPr>
        <a:xfrm>
          <a:off x="7561794" y="905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118638</xdr:rowOff>
    </xdr:from>
    <xdr:to>
      <xdr:col>10</xdr:col>
      <xdr:colOff>155575</xdr:colOff>
      <xdr:row>57</xdr:row>
      <xdr:rowOff>48788</xdr:rowOff>
    </xdr:to>
    <xdr:sp macro="" textlink="">
      <xdr:nvSpPr>
        <xdr:cNvPr id="377" name="円/楕円 376"/>
        <xdr:cNvSpPr/>
      </xdr:nvSpPr>
      <xdr:spPr>
        <a:xfrm>
          <a:off x="6921500" y="9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39915</xdr:rowOff>
    </xdr:from>
    <xdr:ext cx="599010" cy="259045"/>
    <xdr:sp macro="" textlink="">
      <xdr:nvSpPr>
        <xdr:cNvPr id="378" name="テキスト ボックス 377"/>
        <xdr:cNvSpPr txBox="1"/>
      </xdr:nvSpPr>
      <xdr:spPr>
        <a:xfrm>
          <a:off x="6672794" y="98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163675</xdr:rowOff>
    </xdr:from>
    <xdr:to>
      <xdr:col>15</xdr:col>
      <xdr:colOff>180975</xdr:colOff>
      <xdr:row>77</xdr:row>
      <xdr:rowOff>79259</xdr:rowOff>
    </xdr:to>
    <xdr:cxnSp macro="">
      <xdr:nvCxnSpPr>
        <xdr:cNvPr id="405" name="直線コネクタ 404"/>
        <xdr:cNvCxnSpPr/>
      </xdr:nvCxnSpPr>
      <xdr:spPr>
        <a:xfrm flipV="1">
          <a:off x="9639300" y="13193875"/>
          <a:ext cx="838200" cy="8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145035</xdr:rowOff>
    </xdr:from>
    <xdr:to>
      <xdr:col>14</xdr:col>
      <xdr:colOff>28575</xdr:colOff>
      <xdr:row>77</xdr:row>
      <xdr:rowOff>79259</xdr:rowOff>
    </xdr:to>
    <xdr:cxnSp macro="">
      <xdr:nvCxnSpPr>
        <xdr:cNvPr id="408" name="直線コネクタ 407"/>
        <xdr:cNvCxnSpPr/>
      </xdr:nvCxnSpPr>
      <xdr:spPr>
        <a:xfrm>
          <a:off x="8750300" y="12660885"/>
          <a:ext cx="889000" cy="6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112875</xdr:rowOff>
    </xdr:from>
    <xdr:to>
      <xdr:col>15</xdr:col>
      <xdr:colOff>231775</xdr:colOff>
      <xdr:row>77</xdr:row>
      <xdr:rowOff>43025</xdr:rowOff>
    </xdr:to>
    <xdr:sp macro="" textlink="">
      <xdr:nvSpPr>
        <xdr:cNvPr id="418" name="円/楕円 417"/>
        <xdr:cNvSpPr/>
      </xdr:nvSpPr>
      <xdr:spPr>
        <a:xfrm>
          <a:off x="10426700" y="131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135752</xdr:rowOff>
    </xdr:from>
    <xdr:ext cx="534377" cy="259045"/>
    <xdr:sp macro="" textlink="">
      <xdr:nvSpPr>
        <xdr:cNvPr id="419" name="普通建設事業費 （ うち新規整備　）該当値テキスト"/>
        <xdr:cNvSpPr txBox="1"/>
      </xdr:nvSpPr>
      <xdr:spPr>
        <a:xfrm>
          <a:off x="10528300" y="129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28459</xdr:rowOff>
    </xdr:from>
    <xdr:to>
      <xdr:col>14</xdr:col>
      <xdr:colOff>79375</xdr:colOff>
      <xdr:row>77</xdr:row>
      <xdr:rowOff>130059</xdr:rowOff>
    </xdr:to>
    <xdr:sp macro="" textlink="">
      <xdr:nvSpPr>
        <xdr:cNvPr id="420" name="円/楕円 419"/>
        <xdr:cNvSpPr/>
      </xdr:nvSpPr>
      <xdr:spPr>
        <a:xfrm>
          <a:off x="9588500" y="132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121186</xdr:rowOff>
    </xdr:from>
    <xdr:ext cx="534377" cy="259045"/>
    <xdr:sp macro="" textlink="">
      <xdr:nvSpPr>
        <xdr:cNvPr id="421" name="テキスト ボックス 420"/>
        <xdr:cNvSpPr txBox="1"/>
      </xdr:nvSpPr>
      <xdr:spPr>
        <a:xfrm>
          <a:off x="9372111" y="133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94235</xdr:rowOff>
    </xdr:from>
    <xdr:to>
      <xdr:col>12</xdr:col>
      <xdr:colOff>561975</xdr:colOff>
      <xdr:row>74</xdr:row>
      <xdr:rowOff>24385</xdr:rowOff>
    </xdr:to>
    <xdr:sp macro="" textlink="">
      <xdr:nvSpPr>
        <xdr:cNvPr id="422" name="円/楕円 421"/>
        <xdr:cNvSpPr/>
      </xdr:nvSpPr>
      <xdr:spPr>
        <a:xfrm>
          <a:off x="8699500" y="126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40912</xdr:rowOff>
    </xdr:from>
    <xdr:ext cx="599010" cy="259045"/>
    <xdr:sp macro="" textlink="">
      <xdr:nvSpPr>
        <xdr:cNvPr id="423" name="テキスト ボックス 422"/>
        <xdr:cNvSpPr txBox="1"/>
      </xdr:nvSpPr>
      <xdr:spPr>
        <a:xfrm>
          <a:off x="8450794" y="123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98109</xdr:rowOff>
    </xdr:from>
    <xdr:to>
      <xdr:col>15</xdr:col>
      <xdr:colOff>180975</xdr:colOff>
      <xdr:row>97</xdr:row>
      <xdr:rowOff>165688</xdr:rowOff>
    </xdr:to>
    <xdr:cxnSp macro="">
      <xdr:nvCxnSpPr>
        <xdr:cNvPr id="450" name="直線コネクタ 449"/>
        <xdr:cNvCxnSpPr/>
      </xdr:nvCxnSpPr>
      <xdr:spPr>
        <a:xfrm flipV="1">
          <a:off x="9639300" y="16728759"/>
          <a:ext cx="8382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165688</xdr:rowOff>
    </xdr:from>
    <xdr:to>
      <xdr:col>14</xdr:col>
      <xdr:colOff>28575</xdr:colOff>
      <xdr:row>98</xdr:row>
      <xdr:rowOff>6970</xdr:rowOff>
    </xdr:to>
    <xdr:cxnSp macro="">
      <xdr:nvCxnSpPr>
        <xdr:cNvPr id="453" name="直線コネクタ 452"/>
        <xdr:cNvCxnSpPr/>
      </xdr:nvCxnSpPr>
      <xdr:spPr>
        <a:xfrm flipV="1">
          <a:off x="8750300" y="16796338"/>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47309</xdr:rowOff>
    </xdr:from>
    <xdr:to>
      <xdr:col>15</xdr:col>
      <xdr:colOff>231775</xdr:colOff>
      <xdr:row>97</xdr:row>
      <xdr:rowOff>148909</xdr:rowOff>
    </xdr:to>
    <xdr:sp macro="" textlink="">
      <xdr:nvSpPr>
        <xdr:cNvPr id="463" name="円/楕円 462"/>
        <xdr:cNvSpPr/>
      </xdr:nvSpPr>
      <xdr:spPr>
        <a:xfrm>
          <a:off x="10426700" y="166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25736</xdr:rowOff>
    </xdr:from>
    <xdr:ext cx="534377" cy="259045"/>
    <xdr:sp macro="" textlink="">
      <xdr:nvSpPr>
        <xdr:cNvPr id="464" name="普通建設事業費 （ うち更新整備　）該当値テキスト"/>
        <xdr:cNvSpPr txBox="1"/>
      </xdr:nvSpPr>
      <xdr:spPr>
        <a:xfrm>
          <a:off x="10528300" y="166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114888</xdr:rowOff>
    </xdr:from>
    <xdr:to>
      <xdr:col>14</xdr:col>
      <xdr:colOff>79375</xdr:colOff>
      <xdr:row>98</xdr:row>
      <xdr:rowOff>45038</xdr:rowOff>
    </xdr:to>
    <xdr:sp macro="" textlink="">
      <xdr:nvSpPr>
        <xdr:cNvPr id="465" name="円/楕円 464"/>
        <xdr:cNvSpPr/>
      </xdr:nvSpPr>
      <xdr:spPr>
        <a:xfrm>
          <a:off x="9588500" y="167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36165</xdr:rowOff>
    </xdr:from>
    <xdr:ext cx="534377" cy="259045"/>
    <xdr:sp macro="" textlink="">
      <xdr:nvSpPr>
        <xdr:cNvPr id="466" name="テキスト ボックス 465"/>
        <xdr:cNvSpPr txBox="1"/>
      </xdr:nvSpPr>
      <xdr:spPr>
        <a:xfrm>
          <a:off x="9372111" y="1683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127620</xdr:rowOff>
    </xdr:from>
    <xdr:to>
      <xdr:col>12</xdr:col>
      <xdr:colOff>561975</xdr:colOff>
      <xdr:row>98</xdr:row>
      <xdr:rowOff>57770</xdr:rowOff>
    </xdr:to>
    <xdr:sp macro="" textlink="">
      <xdr:nvSpPr>
        <xdr:cNvPr id="467" name="円/楕円 466"/>
        <xdr:cNvSpPr/>
      </xdr:nvSpPr>
      <xdr:spPr>
        <a:xfrm>
          <a:off x="8699500" y="167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48897</xdr:rowOff>
    </xdr:from>
    <xdr:ext cx="534377" cy="259045"/>
    <xdr:sp macro="" textlink="">
      <xdr:nvSpPr>
        <xdr:cNvPr id="468" name="テキスト ボックス 467"/>
        <xdr:cNvSpPr txBox="1"/>
      </xdr:nvSpPr>
      <xdr:spPr>
        <a:xfrm>
          <a:off x="8483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64864</xdr:rowOff>
    </xdr:from>
    <xdr:to>
      <xdr:col>23</xdr:col>
      <xdr:colOff>517525</xdr:colOff>
      <xdr:row>39</xdr:row>
      <xdr:rowOff>4704</xdr:rowOff>
    </xdr:to>
    <xdr:cxnSp macro="">
      <xdr:nvCxnSpPr>
        <xdr:cNvPr id="497" name="直線コネクタ 496"/>
        <xdr:cNvCxnSpPr/>
      </xdr:nvCxnSpPr>
      <xdr:spPr>
        <a:xfrm>
          <a:off x="15481300" y="6579964"/>
          <a:ext cx="8382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64864</xdr:rowOff>
    </xdr:from>
    <xdr:to>
      <xdr:col>22</xdr:col>
      <xdr:colOff>365125</xdr:colOff>
      <xdr:row>39</xdr:row>
      <xdr:rowOff>1542</xdr:rowOff>
    </xdr:to>
    <xdr:cxnSp macro="">
      <xdr:nvCxnSpPr>
        <xdr:cNvPr id="500" name="直線コネクタ 499"/>
        <xdr:cNvCxnSpPr/>
      </xdr:nvCxnSpPr>
      <xdr:spPr>
        <a:xfrm flipV="1">
          <a:off x="14592300" y="6579964"/>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140142</xdr:rowOff>
    </xdr:from>
    <xdr:to>
      <xdr:col>21</xdr:col>
      <xdr:colOff>161925</xdr:colOff>
      <xdr:row>39</xdr:row>
      <xdr:rowOff>1542</xdr:rowOff>
    </xdr:to>
    <xdr:cxnSp macro="">
      <xdr:nvCxnSpPr>
        <xdr:cNvPr id="503" name="直線コネクタ 502"/>
        <xdr:cNvCxnSpPr/>
      </xdr:nvCxnSpPr>
      <xdr:spPr>
        <a:xfrm>
          <a:off x="13703300" y="6655242"/>
          <a:ext cx="8890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140142</xdr:rowOff>
    </xdr:from>
    <xdr:to>
      <xdr:col>19</xdr:col>
      <xdr:colOff>644525</xdr:colOff>
      <xdr:row>39</xdr:row>
      <xdr:rowOff>15593</xdr:rowOff>
    </xdr:to>
    <xdr:cxnSp macro="">
      <xdr:nvCxnSpPr>
        <xdr:cNvPr id="506" name="直線コネクタ 505"/>
        <xdr:cNvCxnSpPr/>
      </xdr:nvCxnSpPr>
      <xdr:spPr>
        <a:xfrm flipV="1">
          <a:off x="12814300" y="6655242"/>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125354</xdr:rowOff>
    </xdr:from>
    <xdr:to>
      <xdr:col>23</xdr:col>
      <xdr:colOff>568325</xdr:colOff>
      <xdr:row>39</xdr:row>
      <xdr:rowOff>55504</xdr:rowOff>
    </xdr:to>
    <xdr:sp macro="" textlink="">
      <xdr:nvSpPr>
        <xdr:cNvPr id="516" name="円/楕円 515"/>
        <xdr:cNvSpPr/>
      </xdr:nvSpPr>
      <xdr:spPr>
        <a:xfrm>
          <a:off x="16268700" y="66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47248</xdr:rowOff>
    </xdr:from>
    <xdr:ext cx="469744" cy="259045"/>
    <xdr:sp macro="" textlink="">
      <xdr:nvSpPr>
        <xdr:cNvPr id="517" name="災害復旧事業費該当値テキスト"/>
        <xdr:cNvSpPr txBox="1"/>
      </xdr:nvSpPr>
      <xdr:spPr>
        <a:xfrm>
          <a:off x="16370300" y="65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14064</xdr:rowOff>
    </xdr:from>
    <xdr:to>
      <xdr:col>22</xdr:col>
      <xdr:colOff>415925</xdr:colOff>
      <xdr:row>38</xdr:row>
      <xdr:rowOff>115664</xdr:rowOff>
    </xdr:to>
    <xdr:sp macro="" textlink="">
      <xdr:nvSpPr>
        <xdr:cNvPr id="518" name="円/楕円 517"/>
        <xdr:cNvSpPr/>
      </xdr:nvSpPr>
      <xdr:spPr>
        <a:xfrm>
          <a:off x="15430500" y="65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132191</xdr:rowOff>
    </xdr:from>
    <xdr:ext cx="534377" cy="259045"/>
    <xdr:sp macro="" textlink="">
      <xdr:nvSpPr>
        <xdr:cNvPr id="519" name="テキスト ボックス 518"/>
        <xdr:cNvSpPr txBox="1"/>
      </xdr:nvSpPr>
      <xdr:spPr>
        <a:xfrm>
          <a:off x="15214111" y="63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122192</xdr:rowOff>
    </xdr:from>
    <xdr:to>
      <xdr:col>21</xdr:col>
      <xdr:colOff>212725</xdr:colOff>
      <xdr:row>39</xdr:row>
      <xdr:rowOff>52342</xdr:rowOff>
    </xdr:to>
    <xdr:sp macro="" textlink="">
      <xdr:nvSpPr>
        <xdr:cNvPr id="520" name="円/楕円 519"/>
        <xdr:cNvSpPr/>
      </xdr:nvSpPr>
      <xdr:spPr>
        <a:xfrm>
          <a:off x="14541500" y="66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43469</xdr:rowOff>
    </xdr:from>
    <xdr:ext cx="469744" cy="259045"/>
    <xdr:sp macro="" textlink="">
      <xdr:nvSpPr>
        <xdr:cNvPr id="521" name="テキスト ボックス 520"/>
        <xdr:cNvSpPr txBox="1"/>
      </xdr:nvSpPr>
      <xdr:spPr>
        <a:xfrm>
          <a:off x="14357427" y="673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89342</xdr:rowOff>
    </xdr:from>
    <xdr:to>
      <xdr:col>20</xdr:col>
      <xdr:colOff>9525</xdr:colOff>
      <xdr:row>39</xdr:row>
      <xdr:rowOff>19492</xdr:rowOff>
    </xdr:to>
    <xdr:sp macro="" textlink="">
      <xdr:nvSpPr>
        <xdr:cNvPr id="522" name="円/楕円 521"/>
        <xdr:cNvSpPr/>
      </xdr:nvSpPr>
      <xdr:spPr>
        <a:xfrm>
          <a:off x="13652500" y="6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36019</xdr:rowOff>
    </xdr:from>
    <xdr:ext cx="469744" cy="259045"/>
    <xdr:sp macro="" textlink="">
      <xdr:nvSpPr>
        <xdr:cNvPr id="523" name="テキスト ボックス 522"/>
        <xdr:cNvSpPr txBox="1"/>
      </xdr:nvSpPr>
      <xdr:spPr>
        <a:xfrm>
          <a:off x="13468427" y="6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136243</xdr:rowOff>
    </xdr:from>
    <xdr:to>
      <xdr:col>18</xdr:col>
      <xdr:colOff>492125</xdr:colOff>
      <xdr:row>39</xdr:row>
      <xdr:rowOff>66393</xdr:rowOff>
    </xdr:to>
    <xdr:sp macro="" textlink="">
      <xdr:nvSpPr>
        <xdr:cNvPr id="524" name="円/楕円 523"/>
        <xdr:cNvSpPr/>
      </xdr:nvSpPr>
      <xdr:spPr>
        <a:xfrm>
          <a:off x="12763500" y="665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57520</xdr:rowOff>
    </xdr:from>
    <xdr:ext cx="469744" cy="259045"/>
    <xdr:sp macro="" textlink="">
      <xdr:nvSpPr>
        <xdr:cNvPr id="525" name="テキスト ボックス 524"/>
        <xdr:cNvSpPr txBox="1"/>
      </xdr:nvSpPr>
      <xdr:spPr>
        <a:xfrm>
          <a:off x="12579427" y="674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83090</xdr:rowOff>
    </xdr:from>
    <xdr:to>
      <xdr:col>23</xdr:col>
      <xdr:colOff>517525</xdr:colOff>
      <xdr:row>75</xdr:row>
      <xdr:rowOff>106370</xdr:rowOff>
    </xdr:to>
    <xdr:cxnSp macro="">
      <xdr:nvCxnSpPr>
        <xdr:cNvPr id="609" name="直線コネクタ 608"/>
        <xdr:cNvCxnSpPr/>
      </xdr:nvCxnSpPr>
      <xdr:spPr>
        <a:xfrm flipV="1">
          <a:off x="15481300" y="12941840"/>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98374</xdr:rowOff>
    </xdr:from>
    <xdr:to>
      <xdr:col>22</xdr:col>
      <xdr:colOff>365125</xdr:colOff>
      <xdr:row>75</xdr:row>
      <xdr:rowOff>106370</xdr:rowOff>
    </xdr:to>
    <xdr:cxnSp macro="">
      <xdr:nvCxnSpPr>
        <xdr:cNvPr id="612" name="直線コネクタ 611"/>
        <xdr:cNvCxnSpPr/>
      </xdr:nvCxnSpPr>
      <xdr:spPr>
        <a:xfrm>
          <a:off x="14592300" y="12957124"/>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98374</xdr:rowOff>
    </xdr:from>
    <xdr:to>
      <xdr:col>21</xdr:col>
      <xdr:colOff>161925</xdr:colOff>
      <xdr:row>75</xdr:row>
      <xdr:rowOff>150957</xdr:rowOff>
    </xdr:to>
    <xdr:cxnSp macro="">
      <xdr:nvCxnSpPr>
        <xdr:cNvPr id="615" name="直線コネクタ 614"/>
        <xdr:cNvCxnSpPr/>
      </xdr:nvCxnSpPr>
      <xdr:spPr>
        <a:xfrm flipV="1">
          <a:off x="13703300" y="12957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146069</xdr:rowOff>
    </xdr:from>
    <xdr:to>
      <xdr:col>19</xdr:col>
      <xdr:colOff>644525</xdr:colOff>
      <xdr:row>75</xdr:row>
      <xdr:rowOff>150957</xdr:rowOff>
    </xdr:to>
    <xdr:cxnSp macro="">
      <xdr:nvCxnSpPr>
        <xdr:cNvPr id="618" name="直線コネクタ 617"/>
        <xdr:cNvCxnSpPr/>
      </xdr:nvCxnSpPr>
      <xdr:spPr>
        <a:xfrm>
          <a:off x="12814300" y="13004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32290</xdr:rowOff>
    </xdr:from>
    <xdr:to>
      <xdr:col>23</xdr:col>
      <xdr:colOff>568325</xdr:colOff>
      <xdr:row>75</xdr:row>
      <xdr:rowOff>133890</xdr:rowOff>
    </xdr:to>
    <xdr:sp macro="" textlink="">
      <xdr:nvSpPr>
        <xdr:cNvPr id="628" name="円/楕円 627"/>
        <xdr:cNvSpPr/>
      </xdr:nvSpPr>
      <xdr:spPr>
        <a:xfrm>
          <a:off x="16268700" y="128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55167</xdr:rowOff>
    </xdr:from>
    <xdr:ext cx="599010" cy="259045"/>
    <xdr:sp macro="" textlink="">
      <xdr:nvSpPr>
        <xdr:cNvPr id="629" name="公債費該当値テキスト"/>
        <xdr:cNvSpPr txBox="1"/>
      </xdr:nvSpPr>
      <xdr:spPr>
        <a:xfrm>
          <a:off x="16370300" y="1274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124,882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55570</xdr:rowOff>
    </xdr:from>
    <xdr:to>
      <xdr:col>22</xdr:col>
      <xdr:colOff>415925</xdr:colOff>
      <xdr:row>75</xdr:row>
      <xdr:rowOff>157170</xdr:rowOff>
    </xdr:to>
    <xdr:sp macro="" textlink="">
      <xdr:nvSpPr>
        <xdr:cNvPr id="630" name="円/楕円 629"/>
        <xdr:cNvSpPr/>
      </xdr:nvSpPr>
      <xdr:spPr>
        <a:xfrm>
          <a:off x="15430500" y="129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2247</xdr:rowOff>
    </xdr:from>
    <xdr:ext cx="599010" cy="259045"/>
    <xdr:sp macro="" textlink="">
      <xdr:nvSpPr>
        <xdr:cNvPr id="631" name="テキスト ボックス 630"/>
        <xdr:cNvSpPr txBox="1"/>
      </xdr:nvSpPr>
      <xdr:spPr>
        <a:xfrm>
          <a:off x="15181794" y="1268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47574</xdr:rowOff>
    </xdr:from>
    <xdr:to>
      <xdr:col>21</xdr:col>
      <xdr:colOff>212725</xdr:colOff>
      <xdr:row>75</xdr:row>
      <xdr:rowOff>149174</xdr:rowOff>
    </xdr:to>
    <xdr:sp macro="" textlink="">
      <xdr:nvSpPr>
        <xdr:cNvPr id="632" name="円/楕円 631"/>
        <xdr:cNvSpPr/>
      </xdr:nvSpPr>
      <xdr:spPr>
        <a:xfrm>
          <a:off x="14541500" y="129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165701</xdr:rowOff>
    </xdr:from>
    <xdr:ext cx="599010" cy="259045"/>
    <xdr:sp macro="" textlink="">
      <xdr:nvSpPr>
        <xdr:cNvPr id="633" name="テキスト ボックス 632"/>
        <xdr:cNvSpPr txBox="1"/>
      </xdr:nvSpPr>
      <xdr:spPr>
        <a:xfrm>
          <a:off x="14292794" y="126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100156</xdr:rowOff>
    </xdr:from>
    <xdr:to>
      <xdr:col>20</xdr:col>
      <xdr:colOff>9525</xdr:colOff>
      <xdr:row>76</xdr:row>
      <xdr:rowOff>30305</xdr:rowOff>
    </xdr:to>
    <xdr:sp macro="" textlink="">
      <xdr:nvSpPr>
        <xdr:cNvPr id="634" name="円/楕円 633"/>
        <xdr:cNvSpPr/>
      </xdr:nvSpPr>
      <xdr:spPr>
        <a:xfrm>
          <a:off x="13652500" y="12958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46833</xdr:rowOff>
    </xdr:from>
    <xdr:ext cx="599010" cy="259045"/>
    <xdr:sp macro="" textlink="">
      <xdr:nvSpPr>
        <xdr:cNvPr id="635" name="テキスト ボックス 634"/>
        <xdr:cNvSpPr txBox="1"/>
      </xdr:nvSpPr>
      <xdr:spPr>
        <a:xfrm>
          <a:off x="13403794" y="127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95269</xdr:rowOff>
    </xdr:from>
    <xdr:to>
      <xdr:col>18</xdr:col>
      <xdr:colOff>492125</xdr:colOff>
      <xdr:row>76</xdr:row>
      <xdr:rowOff>25419</xdr:rowOff>
    </xdr:to>
    <xdr:sp macro="" textlink="">
      <xdr:nvSpPr>
        <xdr:cNvPr id="636" name="円/楕円 635"/>
        <xdr:cNvSpPr/>
      </xdr:nvSpPr>
      <xdr:spPr>
        <a:xfrm>
          <a:off x="12763500" y="12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16546</xdr:rowOff>
    </xdr:from>
    <xdr:ext cx="599010" cy="259045"/>
    <xdr:sp macro="" textlink="">
      <xdr:nvSpPr>
        <xdr:cNvPr id="637" name="テキスト ボックス 636"/>
        <xdr:cNvSpPr txBox="1"/>
      </xdr:nvSpPr>
      <xdr:spPr>
        <a:xfrm>
          <a:off x="12514794" y="1304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155504</xdr:rowOff>
    </xdr:from>
    <xdr:to>
      <xdr:col>23</xdr:col>
      <xdr:colOff>517525</xdr:colOff>
      <xdr:row>99</xdr:row>
      <xdr:rowOff>42339</xdr:rowOff>
    </xdr:to>
    <xdr:cxnSp macro="">
      <xdr:nvCxnSpPr>
        <xdr:cNvPr id="666" name="直線コネクタ 665"/>
        <xdr:cNvCxnSpPr/>
      </xdr:nvCxnSpPr>
      <xdr:spPr>
        <a:xfrm flipV="1">
          <a:off x="15481300" y="16957604"/>
          <a:ext cx="838200" cy="5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42339</xdr:rowOff>
    </xdr:from>
    <xdr:to>
      <xdr:col>22</xdr:col>
      <xdr:colOff>365125</xdr:colOff>
      <xdr:row>99</xdr:row>
      <xdr:rowOff>42469</xdr:rowOff>
    </xdr:to>
    <xdr:cxnSp macro="">
      <xdr:nvCxnSpPr>
        <xdr:cNvPr id="669" name="直線コネクタ 668"/>
        <xdr:cNvCxnSpPr/>
      </xdr:nvCxnSpPr>
      <xdr:spPr>
        <a:xfrm flipV="1">
          <a:off x="14592300" y="1701588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42469</xdr:rowOff>
    </xdr:from>
    <xdr:to>
      <xdr:col>21</xdr:col>
      <xdr:colOff>161925</xdr:colOff>
      <xdr:row>99</xdr:row>
      <xdr:rowOff>42694</xdr:rowOff>
    </xdr:to>
    <xdr:cxnSp macro="">
      <xdr:nvCxnSpPr>
        <xdr:cNvPr id="672" name="直線コネクタ 671"/>
        <xdr:cNvCxnSpPr/>
      </xdr:nvCxnSpPr>
      <xdr:spPr>
        <a:xfrm flipV="1">
          <a:off x="13703300" y="17016019"/>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42694</xdr:rowOff>
    </xdr:from>
    <xdr:to>
      <xdr:col>19</xdr:col>
      <xdr:colOff>644525</xdr:colOff>
      <xdr:row>99</xdr:row>
      <xdr:rowOff>42709</xdr:rowOff>
    </xdr:to>
    <xdr:cxnSp macro="">
      <xdr:nvCxnSpPr>
        <xdr:cNvPr id="675" name="直線コネクタ 674"/>
        <xdr:cNvCxnSpPr/>
      </xdr:nvCxnSpPr>
      <xdr:spPr>
        <a:xfrm flipV="1">
          <a:off x="12814300" y="17016244"/>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104704</xdr:rowOff>
    </xdr:from>
    <xdr:to>
      <xdr:col>23</xdr:col>
      <xdr:colOff>568325</xdr:colOff>
      <xdr:row>99</xdr:row>
      <xdr:rowOff>34854</xdr:rowOff>
    </xdr:to>
    <xdr:sp macro="" textlink="">
      <xdr:nvSpPr>
        <xdr:cNvPr id="685" name="円/楕円 684"/>
        <xdr:cNvSpPr/>
      </xdr:nvSpPr>
      <xdr:spPr>
        <a:xfrm>
          <a:off x="16268700" y="169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19631</xdr:rowOff>
    </xdr:from>
    <xdr:ext cx="534377" cy="259045"/>
    <xdr:sp macro="" textlink="">
      <xdr:nvSpPr>
        <xdr:cNvPr id="686" name="積立金該当値テキスト"/>
        <xdr:cNvSpPr txBox="1"/>
      </xdr:nvSpPr>
      <xdr:spPr>
        <a:xfrm>
          <a:off x="16370300" y="168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162989</xdr:rowOff>
    </xdr:from>
    <xdr:to>
      <xdr:col>22</xdr:col>
      <xdr:colOff>415925</xdr:colOff>
      <xdr:row>99</xdr:row>
      <xdr:rowOff>93139</xdr:rowOff>
    </xdr:to>
    <xdr:sp macro="" textlink="">
      <xdr:nvSpPr>
        <xdr:cNvPr id="687" name="円/楕円 686"/>
        <xdr:cNvSpPr/>
      </xdr:nvSpPr>
      <xdr:spPr>
        <a:xfrm>
          <a:off x="15430500" y="169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84266</xdr:rowOff>
    </xdr:from>
    <xdr:ext cx="378565" cy="259045"/>
    <xdr:sp macro="" textlink="">
      <xdr:nvSpPr>
        <xdr:cNvPr id="688" name="テキスト ボックス 687"/>
        <xdr:cNvSpPr txBox="1"/>
      </xdr:nvSpPr>
      <xdr:spPr>
        <a:xfrm>
          <a:off x="15292017" y="17057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163119</xdr:rowOff>
    </xdr:from>
    <xdr:to>
      <xdr:col>21</xdr:col>
      <xdr:colOff>212725</xdr:colOff>
      <xdr:row>99</xdr:row>
      <xdr:rowOff>93269</xdr:rowOff>
    </xdr:to>
    <xdr:sp macro="" textlink="">
      <xdr:nvSpPr>
        <xdr:cNvPr id="689" name="円/楕円 688"/>
        <xdr:cNvSpPr/>
      </xdr:nvSpPr>
      <xdr:spPr>
        <a:xfrm>
          <a:off x="14541500" y="169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84396</xdr:rowOff>
    </xdr:from>
    <xdr:ext cx="378565" cy="259045"/>
    <xdr:sp macro="" textlink="">
      <xdr:nvSpPr>
        <xdr:cNvPr id="690" name="テキスト ボックス 689"/>
        <xdr:cNvSpPr txBox="1"/>
      </xdr:nvSpPr>
      <xdr:spPr>
        <a:xfrm>
          <a:off x="14403017" y="17057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163344</xdr:rowOff>
    </xdr:from>
    <xdr:to>
      <xdr:col>20</xdr:col>
      <xdr:colOff>9525</xdr:colOff>
      <xdr:row>99</xdr:row>
      <xdr:rowOff>93494</xdr:rowOff>
    </xdr:to>
    <xdr:sp macro="" textlink="">
      <xdr:nvSpPr>
        <xdr:cNvPr id="691" name="円/楕円 690"/>
        <xdr:cNvSpPr/>
      </xdr:nvSpPr>
      <xdr:spPr>
        <a:xfrm>
          <a:off x="13652500" y="16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84621</xdr:rowOff>
    </xdr:from>
    <xdr:ext cx="378565" cy="259045"/>
    <xdr:sp macro="" textlink="">
      <xdr:nvSpPr>
        <xdr:cNvPr id="692" name="テキスト ボックス 691"/>
        <xdr:cNvSpPr txBox="1"/>
      </xdr:nvSpPr>
      <xdr:spPr>
        <a:xfrm>
          <a:off x="13514017" y="1705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163359</xdr:rowOff>
    </xdr:from>
    <xdr:to>
      <xdr:col>18</xdr:col>
      <xdr:colOff>492125</xdr:colOff>
      <xdr:row>99</xdr:row>
      <xdr:rowOff>93509</xdr:rowOff>
    </xdr:to>
    <xdr:sp macro="" textlink="">
      <xdr:nvSpPr>
        <xdr:cNvPr id="693" name="円/楕円 692"/>
        <xdr:cNvSpPr/>
      </xdr:nvSpPr>
      <xdr:spPr>
        <a:xfrm>
          <a:off x="12763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84636</xdr:rowOff>
    </xdr:from>
    <xdr:ext cx="378565" cy="259045"/>
    <xdr:sp macro="" textlink="">
      <xdr:nvSpPr>
        <xdr:cNvPr id="694" name="テキスト ボックス 693"/>
        <xdr:cNvSpPr txBox="1"/>
      </xdr:nvSpPr>
      <xdr:spPr>
        <a:xfrm>
          <a:off x="12625017" y="17058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139288</xdr:rowOff>
    </xdr:from>
    <xdr:to>
      <xdr:col>32</xdr:col>
      <xdr:colOff>187325</xdr:colOff>
      <xdr:row>38</xdr:row>
      <xdr:rowOff>139334</xdr:rowOff>
    </xdr:to>
    <xdr:cxnSp macro="">
      <xdr:nvCxnSpPr>
        <xdr:cNvPr id="721" name="直線コネクタ 720"/>
        <xdr:cNvCxnSpPr/>
      </xdr:nvCxnSpPr>
      <xdr:spPr>
        <a:xfrm flipV="1">
          <a:off x="21323300" y="665438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139334</xdr:rowOff>
    </xdr:from>
    <xdr:to>
      <xdr:col>31</xdr:col>
      <xdr:colOff>34925</xdr:colOff>
      <xdr:row>38</xdr:row>
      <xdr:rowOff>139334</xdr:rowOff>
    </xdr:to>
    <xdr:cxnSp macro="">
      <xdr:nvCxnSpPr>
        <xdr:cNvPr id="724" name="直線コネクタ 723"/>
        <xdr:cNvCxnSpPr/>
      </xdr:nvCxnSpPr>
      <xdr:spPr>
        <a:xfrm>
          <a:off x="20434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139334</xdr:rowOff>
    </xdr:from>
    <xdr:to>
      <xdr:col>29</xdr:col>
      <xdr:colOff>517525</xdr:colOff>
      <xdr:row>38</xdr:row>
      <xdr:rowOff>139334</xdr:rowOff>
    </xdr:to>
    <xdr:cxnSp macro="">
      <xdr:nvCxnSpPr>
        <xdr:cNvPr id="727" name="直線コネクタ 726"/>
        <xdr:cNvCxnSpPr/>
      </xdr:nvCxnSpPr>
      <xdr:spPr>
        <a:xfrm>
          <a:off x="19545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139334</xdr:rowOff>
    </xdr:from>
    <xdr:to>
      <xdr:col>28</xdr:col>
      <xdr:colOff>314325</xdr:colOff>
      <xdr:row>38</xdr:row>
      <xdr:rowOff>139334</xdr:rowOff>
    </xdr:to>
    <xdr:cxnSp macro="">
      <xdr:nvCxnSpPr>
        <xdr:cNvPr id="730" name="直線コネクタ 729"/>
        <xdr:cNvCxnSpPr/>
      </xdr:nvCxnSpPr>
      <xdr:spPr>
        <a:xfrm>
          <a:off x="18656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88488</xdr:rowOff>
    </xdr:from>
    <xdr:to>
      <xdr:col>32</xdr:col>
      <xdr:colOff>238125</xdr:colOff>
      <xdr:row>39</xdr:row>
      <xdr:rowOff>18638</xdr:rowOff>
    </xdr:to>
    <xdr:sp macro="" textlink="">
      <xdr:nvSpPr>
        <xdr:cNvPr id="740" name="円/楕円 739"/>
        <xdr:cNvSpPr/>
      </xdr:nvSpPr>
      <xdr:spPr>
        <a:xfrm>
          <a:off x="221107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3415</xdr:rowOff>
    </xdr:from>
    <xdr:ext cx="249299" cy="259045"/>
    <xdr:sp macro="" textlink="">
      <xdr:nvSpPr>
        <xdr:cNvPr id="741" name="投資及び出資金該当値テキスト"/>
        <xdr:cNvSpPr txBox="1"/>
      </xdr:nvSpPr>
      <xdr:spPr>
        <a:xfrm>
          <a:off x="22212300" y="6518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88534</xdr:rowOff>
    </xdr:from>
    <xdr:to>
      <xdr:col>31</xdr:col>
      <xdr:colOff>85725</xdr:colOff>
      <xdr:row>39</xdr:row>
      <xdr:rowOff>18684</xdr:rowOff>
    </xdr:to>
    <xdr:sp macro="" textlink="">
      <xdr:nvSpPr>
        <xdr:cNvPr id="742" name="円/楕円 741"/>
        <xdr:cNvSpPr/>
      </xdr:nvSpPr>
      <xdr:spPr>
        <a:xfrm>
          <a:off x="2127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9811</xdr:rowOff>
    </xdr:from>
    <xdr:ext cx="249299" cy="259045"/>
    <xdr:sp macro="" textlink="">
      <xdr:nvSpPr>
        <xdr:cNvPr id="743" name="テキスト ボックス 742"/>
        <xdr:cNvSpPr txBox="1"/>
      </xdr:nvSpPr>
      <xdr:spPr>
        <a:xfrm>
          <a:off x="21198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88534</xdr:rowOff>
    </xdr:from>
    <xdr:to>
      <xdr:col>29</xdr:col>
      <xdr:colOff>568325</xdr:colOff>
      <xdr:row>39</xdr:row>
      <xdr:rowOff>18684</xdr:rowOff>
    </xdr:to>
    <xdr:sp macro="" textlink="">
      <xdr:nvSpPr>
        <xdr:cNvPr id="744" name="円/楕円 743"/>
        <xdr:cNvSpPr/>
      </xdr:nvSpPr>
      <xdr:spPr>
        <a:xfrm>
          <a:off x="2038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9811</xdr:rowOff>
    </xdr:from>
    <xdr:ext cx="249299" cy="259045"/>
    <xdr:sp macro="" textlink="">
      <xdr:nvSpPr>
        <xdr:cNvPr id="745" name="テキスト ボックス 744"/>
        <xdr:cNvSpPr txBox="1"/>
      </xdr:nvSpPr>
      <xdr:spPr>
        <a:xfrm>
          <a:off x="20309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88534</xdr:rowOff>
    </xdr:from>
    <xdr:to>
      <xdr:col>28</xdr:col>
      <xdr:colOff>365125</xdr:colOff>
      <xdr:row>39</xdr:row>
      <xdr:rowOff>18684</xdr:rowOff>
    </xdr:to>
    <xdr:sp macro="" textlink="">
      <xdr:nvSpPr>
        <xdr:cNvPr id="746" name="円/楕円 745"/>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9811</xdr:rowOff>
    </xdr:from>
    <xdr:ext cx="249299" cy="259045"/>
    <xdr:sp macro="" textlink="">
      <xdr:nvSpPr>
        <xdr:cNvPr id="747" name="テキスト ボックス 746"/>
        <xdr:cNvSpPr txBox="1"/>
      </xdr:nvSpPr>
      <xdr:spPr>
        <a:xfrm>
          <a:off x="19420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88534</xdr:rowOff>
    </xdr:from>
    <xdr:to>
      <xdr:col>27</xdr:col>
      <xdr:colOff>161925</xdr:colOff>
      <xdr:row>39</xdr:row>
      <xdr:rowOff>18684</xdr:rowOff>
    </xdr:to>
    <xdr:sp macro="" textlink="">
      <xdr:nvSpPr>
        <xdr:cNvPr id="748" name="円/楕円 747"/>
        <xdr:cNvSpPr/>
      </xdr:nvSpPr>
      <xdr:spPr>
        <a:xfrm>
          <a:off x="18605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9811</xdr:rowOff>
    </xdr:from>
    <xdr:ext cx="249299" cy="259045"/>
    <xdr:sp macro="" textlink="">
      <xdr:nvSpPr>
        <xdr:cNvPr id="749" name="テキスト ボックス 748"/>
        <xdr:cNvSpPr txBox="1"/>
      </xdr:nvSpPr>
      <xdr:spPr>
        <a:xfrm>
          <a:off x="18531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116497</xdr:rowOff>
    </xdr:from>
    <xdr:to>
      <xdr:col>32</xdr:col>
      <xdr:colOff>187325</xdr:colOff>
      <xdr:row>58</xdr:row>
      <xdr:rowOff>7912</xdr:rowOff>
    </xdr:to>
    <xdr:cxnSp macro="">
      <xdr:nvCxnSpPr>
        <xdr:cNvPr id="778" name="直線コネクタ 777"/>
        <xdr:cNvCxnSpPr/>
      </xdr:nvCxnSpPr>
      <xdr:spPr>
        <a:xfrm flipV="1">
          <a:off x="21323300" y="9889147"/>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7912</xdr:rowOff>
    </xdr:from>
    <xdr:to>
      <xdr:col>31</xdr:col>
      <xdr:colOff>34925</xdr:colOff>
      <xdr:row>58</xdr:row>
      <xdr:rowOff>17246</xdr:rowOff>
    </xdr:to>
    <xdr:cxnSp macro="">
      <xdr:nvCxnSpPr>
        <xdr:cNvPr id="781" name="直線コネクタ 780"/>
        <xdr:cNvCxnSpPr/>
      </xdr:nvCxnSpPr>
      <xdr:spPr>
        <a:xfrm flipV="1">
          <a:off x="20434300" y="9952012"/>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17246</xdr:rowOff>
    </xdr:from>
    <xdr:to>
      <xdr:col>29</xdr:col>
      <xdr:colOff>517525</xdr:colOff>
      <xdr:row>58</xdr:row>
      <xdr:rowOff>72034</xdr:rowOff>
    </xdr:to>
    <xdr:cxnSp macro="">
      <xdr:nvCxnSpPr>
        <xdr:cNvPr id="784" name="直線コネクタ 783"/>
        <xdr:cNvCxnSpPr/>
      </xdr:nvCxnSpPr>
      <xdr:spPr>
        <a:xfrm flipV="1">
          <a:off x="19545300" y="9961346"/>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38926</xdr:rowOff>
    </xdr:from>
    <xdr:to>
      <xdr:col>28</xdr:col>
      <xdr:colOff>314325</xdr:colOff>
      <xdr:row>58</xdr:row>
      <xdr:rowOff>72034</xdr:rowOff>
    </xdr:to>
    <xdr:cxnSp macro="">
      <xdr:nvCxnSpPr>
        <xdr:cNvPr id="787" name="直線コネクタ 786"/>
        <xdr:cNvCxnSpPr/>
      </xdr:nvCxnSpPr>
      <xdr:spPr>
        <a:xfrm>
          <a:off x="18656300" y="9983026"/>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65697</xdr:rowOff>
    </xdr:from>
    <xdr:to>
      <xdr:col>32</xdr:col>
      <xdr:colOff>238125</xdr:colOff>
      <xdr:row>57</xdr:row>
      <xdr:rowOff>167297</xdr:rowOff>
    </xdr:to>
    <xdr:sp macro="" textlink="">
      <xdr:nvSpPr>
        <xdr:cNvPr id="797" name="円/楕円 796"/>
        <xdr:cNvSpPr/>
      </xdr:nvSpPr>
      <xdr:spPr>
        <a:xfrm>
          <a:off x="221107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88574</xdr:rowOff>
    </xdr:from>
    <xdr:ext cx="469744" cy="259045"/>
    <xdr:sp macro="" textlink="">
      <xdr:nvSpPr>
        <xdr:cNvPr id="798" name="貸付金該当値テキスト"/>
        <xdr:cNvSpPr txBox="1"/>
      </xdr:nvSpPr>
      <xdr:spPr>
        <a:xfrm>
          <a:off x="22212300" y="96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128562</xdr:rowOff>
    </xdr:from>
    <xdr:to>
      <xdr:col>31</xdr:col>
      <xdr:colOff>85725</xdr:colOff>
      <xdr:row>58</xdr:row>
      <xdr:rowOff>58712</xdr:rowOff>
    </xdr:to>
    <xdr:sp macro="" textlink="">
      <xdr:nvSpPr>
        <xdr:cNvPr id="799" name="円/楕円 798"/>
        <xdr:cNvSpPr/>
      </xdr:nvSpPr>
      <xdr:spPr>
        <a:xfrm>
          <a:off x="21272500" y="99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75239</xdr:rowOff>
    </xdr:from>
    <xdr:ext cx="469744" cy="259045"/>
    <xdr:sp macro="" textlink="">
      <xdr:nvSpPr>
        <xdr:cNvPr id="800" name="テキスト ボックス 799"/>
        <xdr:cNvSpPr txBox="1"/>
      </xdr:nvSpPr>
      <xdr:spPr>
        <a:xfrm>
          <a:off x="21088427" y="96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137896</xdr:rowOff>
    </xdr:from>
    <xdr:to>
      <xdr:col>29</xdr:col>
      <xdr:colOff>568325</xdr:colOff>
      <xdr:row>58</xdr:row>
      <xdr:rowOff>68046</xdr:rowOff>
    </xdr:to>
    <xdr:sp macro="" textlink="">
      <xdr:nvSpPr>
        <xdr:cNvPr id="801" name="円/楕円 800"/>
        <xdr:cNvSpPr/>
      </xdr:nvSpPr>
      <xdr:spPr>
        <a:xfrm>
          <a:off x="20383500" y="99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59173</xdr:rowOff>
    </xdr:from>
    <xdr:ext cx="469744" cy="259045"/>
    <xdr:sp macro="" textlink="">
      <xdr:nvSpPr>
        <xdr:cNvPr id="802" name="テキスト ボックス 801"/>
        <xdr:cNvSpPr txBox="1"/>
      </xdr:nvSpPr>
      <xdr:spPr>
        <a:xfrm>
          <a:off x="20199427" y="100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21234</xdr:rowOff>
    </xdr:from>
    <xdr:to>
      <xdr:col>28</xdr:col>
      <xdr:colOff>365125</xdr:colOff>
      <xdr:row>58</xdr:row>
      <xdr:rowOff>122834</xdr:rowOff>
    </xdr:to>
    <xdr:sp macro="" textlink="">
      <xdr:nvSpPr>
        <xdr:cNvPr id="803" name="円/楕円 802"/>
        <xdr:cNvSpPr/>
      </xdr:nvSpPr>
      <xdr:spPr>
        <a:xfrm>
          <a:off x="19494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113961</xdr:rowOff>
    </xdr:from>
    <xdr:ext cx="469744" cy="259045"/>
    <xdr:sp macro="" textlink="">
      <xdr:nvSpPr>
        <xdr:cNvPr id="804" name="テキスト ボックス 803"/>
        <xdr:cNvSpPr txBox="1"/>
      </xdr:nvSpPr>
      <xdr:spPr>
        <a:xfrm>
          <a:off x="193104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159576</xdr:rowOff>
    </xdr:from>
    <xdr:to>
      <xdr:col>27</xdr:col>
      <xdr:colOff>161925</xdr:colOff>
      <xdr:row>58</xdr:row>
      <xdr:rowOff>89726</xdr:rowOff>
    </xdr:to>
    <xdr:sp macro="" textlink="">
      <xdr:nvSpPr>
        <xdr:cNvPr id="805" name="円/楕円 804"/>
        <xdr:cNvSpPr/>
      </xdr:nvSpPr>
      <xdr:spPr>
        <a:xfrm>
          <a:off x="18605500" y="99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80853</xdr:rowOff>
    </xdr:from>
    <xdr:ext cx="469744" cy="259045"/>
    <xdr:sp macro="" textlink="">
      <xdr:nvSpPr>
        <xdr:cNvPr id="806" name="テキスト ボックス 805"/>
        <xdr:cNvSpPr txBox="1"/>
      </xdr:nvSpPr>
      <xdr:spPr>
        <a:xfrm>
          <a:off x="18421427" y="1002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57001</xdr:rowOff>
    </xdr:from>
    <xdr:to>
      <xdr:col>32</xdr:col>
      <xdr:colOff>187325</xdr:colOff>
      <xdr:row>75</xdr:row>
      <xdr:rowOff>120356</xdr:rowOff>
    </xdr:to>
    <xdr:cxnSp macro="">
      <xdr:nvCxnSpPr>
        <xdr:cNvPr id="837" name="直線コネクタ 836"/>
        <xdr:cNvCxnSpPr/>
      </xdr:nvCxnSpPr>
      <xdr:spPr>
        <a:xfrm>
          <a:off x="21323300" y="12915751"/>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34468</xdr:rowOff>
    </xdr:from>
    <xdr:to>
      <xdr:col>31</xdr:col>
      <xdr:colOff>34925</xdr:colOff>
      <xdr:row>75</xdr:row>
      <xdr:rowOff>57001</xdr:rowOff>
    </xdr:to>
    <xdr:cxnSp macro="">
      <xdr:nvCxnSpPr>
        <xdr:cNvPr id="840" name="直線コネクタ 839"/>
        <xdr:cNvCxnSpPr/>
      </xdr:nvCxnSpPr>
      <xdr:spPr>
        <a:xfrm>
          <a:off x="20434300" y="12893218"/>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34468</xdr:rowOff>
    </xdr:from>
    <xdr:to>
      <xdr:col>29</xdr:col>
      <xdr:colOff>517525</xdr:colOff>
      <xdr:row>75</xdr:row>
      <xdr:rowOff>59069</xdr:rowOff>
    </xdr:to>
    <xdr:cxnSp macro="">
      <xdr:nvCxnSpPr>
        <xdr:cNvPr id="843" name="直線コネクタ 842"/>
        <xdr:cNvCxnSpPr/>
      </xdr:nvCxnSpPr>
      <xdr:spPr>
        <a:xfrm flipV="1">
          <a:off x="19545300" y="12893218"/>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42501</xdr:rowOff>
    </xdr:from>
    <xdr:to>
      <xdr:col>28</xdr:col>
      <xdr:colOff>314325</xdr:colOff>
      <xdr:row>75</xdr:row>
      <xdr:rowOff>59069</xdr:rowOff>
    </xdr:to>
    <xdr:cxnSp macro="">
      <xdr:nvCxnSpPr>
        <xdr:cNvPr id="846" name="直線コネクタ 845"/>
        <xdr:cNvCxnSpPr/>
      </xdr:nvCxnSpPr>
      <xdr:spPr>
        <a:xfrm>
          <a:off x="18656300" y="12901251"/>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69556</xdr:rowOff>
    </xdr:from>
    <xdr:to>
      <xdr:col>32</xdr:col>
      <xdr:colOff>238125</xdr:colOff>
      <xdr:row>75</xdr:row>
      <xdr:rowOff>171155</xdr:rowOff>
    </xdr:to>
    <xdr:sp macro="" textlink="">
      <xdr:nvSpPr>
        <xdr:cNvPr id="856" name="円/楕円 855"/>
        <xdr:cNvSpPr/>
      </xdr:nvSpPr>
      <xdr:spPr>
        <a:xfrm>
          <a:off x="22110700" y="12928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47983</xdr:rowOff>
    </xdr:from>
    <xdr:ext cx="534377" cy="259045"/>
    <xdr:sp macro="" textlink="">
      <xdr:nvSpPr>
        <xdr:cNvPr id="857" name="繰出金該当値テキスト"/>
        <xdr:cNvSpPr txBox="1"/>
      </xdr:nvSpPr>
      <xdr:spPr>
        <a:xfrm>
          <a:off x="22212300" y="129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61,027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6201</xdr:rowOff>
    </xdr:from>
    <xdr:to>
      <xdr:col>31</xdr:col>
      <xdr:colOff>85725</xdr:colOff>
      <xdr:row>75</xdr:row>
      <xdr:rowOff>107801</xdr:rowOff>
    </xdr:to>
    <xdr:sp macro="" textlink="">
      <xdr:nvSpPr>
        <xdr:cNvPr id="858" name="円/楕円 857"/>
        <xdr:cNvSpPr/>
      </xdr:nvSpPr>
      <xdr:spPr>
        <a:xfrm>
          <a:off x="21272500" y="128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98928</xdr:rowOff>
    </xdr:from>
    <xdr:ext cx="534377" cy="259045"/>
    <xdr:sp macro="" textlink="">
      <xdr:nvSpPr>
        <xdr:cNvPr id="859" name="テキスト ボックス 858"/>
        <xdr:cNvSpPr txBox="1"/>
      </xdr:nvSpPr>
      <xdr:spPr>
        <a:xfrm>
          <a:off x="21056111" y="1295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155118</xdr:rowOff>
    </xdr:from>
    <xdr:to>
      <xdr:col>29</xdr:col>
      <xdr:colOff>568325</xdr:colOff>
      <xdr:row>75</xdr:row>
      <xdr:rowOff>85268</xdr:rowOff>
    </xdr:to>
    <xdr:sp macro="" textlink="">
      <xdr:nvSpPr>
        <xdr:cNvPr id="860" name="円/楕円 859"/>
        <xdr:cNvSpPr/>
      </xdr:nvSpPr>
      <xdr:spPr>
        <a:xfrm>
          <a:off x="20383500" y="12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76395</xdr:rowOff>
    </xdr:from>
    <xdr:ext cx="534377" cy="259045"/>
    <xdr:sp macro="" textlink="">
      <xdr:nvSpPr>
        <xdr:cNvPr id="861" name="テキスト ボックス 860"/>
        <xdr:cNvSpPr txBox="1"/>
      </xdr:nvSpPr>
      <xdr:spPr>
        <a:xfrm>
          <a:off x="20167111" y="129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8269</xdr:rowOff>
    </xdr:from>
    <xdr:to>
      <xdr:col>28</xdr:col>
      <xdr:colOff>365125</xdr:colOff>
      <xdr:row>75</xdr:row>
      <xdr:rowOff>109869</xdr:rowOff>
    </xdr:to>
    <xdr:sp macro="" textlink="">
      <xdr:nvSpPr>
        <xdr:cNvPr id="862" name="円/楕円 861"/>
        <xdr:cNvSpPr/>
      </xdr:nvSpPr>
      <xdr:spPr>
        <a:xfrm>
          <a:off x="19494500" y="128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100996</xdr:rowOff>
    </xdr:from>
    <xdr:ext cx="534377" cy="259045"/>
    <xdr:sp macro="" textlink="">
      <xdr:nvSpPr>
        <xdr:cNvPr id="863" name="テキスト ボックス 862"/>
        <xdr:cNvSpPr txBox="1"/>
      </xdr:nvSpPr>
      <xdr:spPr>
        <a:xfrm>
          <a:off x="19278111" y="12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163151</xdr:rowOff>
    </xdr:from>
    <xdr:to>
      <xdr:col>27</xdr:col>
      <xdr:colOff>161925</xdr:colOff>
      <xdr:row>75</xdr:row>
      <xdr:rowOff>93301</xdr:rowOff>
    </xdr:to>
    <xdr:sp macro="" textlink="">
      <xdr:nvSpPr>
        <xdr:cNvPr id="864" name="円/楕円 863"/>
        <xdr:cNvSpPr/>
      </xdr:nvSpPr>
      <xdr:spPr>
        <a:xfrm>
          <a:off x="18605500" y="128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84428</xdr:rowOff>
    </xdr:from>
    <xdr:ext cx="534377" cy="259045"/>
    <xdr:sp macro="" textlink="">
      <xdr:nvSpPr>
        <xdr:cNvPr id="865" name="テキスト ボックス 864"/>
        <xdr:cNvSpPr txBox="1"/>
      </xdr:nvSpPr>
      <xdr:spPr>
        <a:xfrm>
          <a:off x="18389111" y="129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923,532</a:t>
          </a:r>
          <a:r>
            <a:rPr kumimoji="1" lang="ja-JP" altLang="en-US" sz="1300">
              <a:latin typeface="ＭＳ Ｐゴシック"/>
            </a:rPr>
            <a:t>円となっている。主な構成項目となっているのは、人件費・物件費・補助費等・公債費である。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については、定員適正化計画による効率的な人員配置、物件費については施設管理における民間委託の推進、補助費については事業効果検証などによる見直しや抑制、公債費については計画に基づく地方債発行などに努める。また、維持補修費についても各施設の老朽化に伴い、今後増加するものと見込ま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基金への積立ても類似団体平均値と比較して少ない状況であるので、上記の懸案事項を踏まえた中・長期的な財政計画の策定が必要である。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84963</xdr:rowOff>
    </xdr:from>
    <xdr:to>
      <xdr:col>6</xdr:col>
      <xdr:colOff>511175</xdr:colOff>
      <xdr:row>34</xdr:row>
      <xdr:rowOff>121412</xdr:rowOff>
    </xdr:to>
    <xdr:cxnSp macro="">
      <xdr:nvCxnSpPr>
        <xdr:cNvPr id="61" name="直線コネクタ 60"/>
        <xdr:cNvCxnSpPr/>
      </xdr:nvCxnSpPr>
      <xdr:spPr>
        <a:xfrm flipV="1">
          <a:off x="3797300" y="5914263"/>
          <a:ext cx="8382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121412</xdr:rowOff>
    </xdr:from>
    <xdr:to>
      <xdr:col>5</xdr:col>
      <xdr:colOff>358775</xdr:colOff>
      <xdr:row>34</xdr:row>
      <xdr:rowOff>140208</xdr:rowOff>
    </xdr:to>
    <xdr:cxnSp macro="">
      <xdr:nvCxnSpPr>
        <xdr:cNvPr id="64" name="直線コネクタ 63"/>
        <xdr:cNvCxnSpPr/>
      </xdr:nvCxnSpPr>
      <xdr:spPr>
        <a:xfrm flipV="1">
          <a:off x="2908300" y="5950712"/>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140208</xdr:rowOff>
    </xdr:from>
    <xdr:to>
      <xdr:col>4</xdr:col>
      <xdr:colOff>155575</xdr:colOff>
      <xdr:row>34</xdr:row>
      <xdr:rowOff>167640</xdr:rowOff>
    </xdr:to>
    <xdr:cxnSp macro="">
      <xdr:nvCxnSpPr>
        <xdr:cNvPr id="67" name="直線コネクタ 66"/>
        <xdr:cNvCxnSpPr/>
      </xdr:nvCxnSpPr>
      <xdr:spPr>
        <a:xfrm flipV="1">
          <a:off x="2019300" y="5969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117983</xdr:rowOff>
    </xdr:from>
    <xdr:to>
      <xdr:col>2</xdr:col>
      <xdr:colOff>638175</xdr:colOff>
      <xdr:row>34</xdr:row>
      <xdr:rowOff>167640</xdr:rowOff>
    </xdr:to>
    <xdr:cxnSp macro="">
      <xdr:nvCxnSpPr>
        <xdr:cNvPr id="70" name="直線コネクタ 69"/>
        <xdr:cNvCxnSpPr/>
      </xdr:nvCxnSpPr>
      <xdr:spPr>
        <a:xfrm>
          <a:off x="1130300" y="594728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34163</xdr:rowOff>
    </xdr:from>
    <xdr:to>
      <xdr:col>6</xdr:col>
      <xdr:colOff>561975</xdr:colOff>
      <xdr:row>34</xdr:row>
      <xdr:rowOff>135763</xdr:rowOff>
    </xdr:to>
    <xdr:sp macro="" textlink="">
      <xdr:nvSpPr>
        <xdr:cNvPr id="80" name="円/楕円 79"/>
        <xdr:cNvSpPr/>
      </xdr:nvSpPr>
      <xdr:spPr>
        <a:xfrm>
          <a:off x="45847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57040</xdr:rowOff>
    </xdr:from>
    <xdr:ext cx="534377" cy="259045"/>
    <xdr:sp macro="" textlink="">
      <xdr:nvSpPr>
        <xdr:cNvPr id="81" name="議会費該当値テキスト"/>
        <xdr:cNvSpPr txBox="1"/>
      </xdr:nvSpPr>
      <xdr:spPr>
        <a:xfrm>
          <a:off x="4686300" y="57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70612</xdr:rowOff>
    </xdr:from>
    <xdr:to>
      <xdr:col>5</xdr:col>
      <xdr:colOff>409575</xdr:colOff>
      <xdr:row>35</xdr:row>
      <xdr:rowOff>762</xdr:rowOff>
    </xdr:to>
    <xdr:sp macro="" textlink="">
      <xdr:nvSpPr>
        <xdr:cNvPr id="82" name="円/楕円 81"/>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17289</xdr:rowOff>
    </xdr:from>
    <xdr:ext cx="534377" cy="259045"/>
    <xdr:sp macro="" textlink="">
      <xdr:nvSpPr>
        <xdr:cNvPr id="83" name="テキスト ボックス 82"/>
        <xdr:cNvSpPr txBox="1"/>
      </xdr:nvSpPr>
      <xdr:spPr>
        <a:xfrm>
          <a:off x="3530111" y="56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89408</xdr:rowOff>
    </xdr:from>
    <xdr:to>
      <xdr:col>4</xdr:col>
      <xdr:colOff>206375</xdr:colOff>
      <xdr:row>35</xdr:row>
      <xdr:rowOff>19558</xdr:rowOff>
    </xdr:to>
    <xdr:sp macro="" textlink="">
      <xdr:nvSpPr>
        <xdr:cNvPr id="84" name="円/楕円 83"/>
        <xdr:cNvSpPr/>
      </xdr:nvSpPr>
      <xdr:spPr>
        <a:xfrm>
          <a:off x="2857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36085</xdr:rowOff>
    </xdr:from>
    <xdr:ext cx="534377" cy="259045"/>
    <xdr:sp macro="" textlink="">
      <xdr:nvSpPr>
        <xdr:cNvPr id="85" name="テキスト ボックス 84"/>
        <xdr:cNvSpPr txBox="1"/>
      </xdr:nvSpPr>
      <xdr:spPr>
        <a:xfrm>
          <a:off x="2641111" y="56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116840</xdr:rowOff>
    </xdr:from>
    <xdr:to>
      <xdr:col>3</xdr:col>
      <xdr:colOff>3175</xdr:colOff>
      <xdr:row>35</xdr:row>
      <xdr:rowOff>46990</xdr:rowOff>
    </xdr:to>
    <xdr:sp macro="" textlink="">
      <xdr:nvSpPr>
        <xdr:cNvPr id="86" name="円/楕円 85"/>
        <xdr:cNvSpPr/>
      </xdr:nvSpPr>
      <xdr:spPr>
        <a:xfrm>
          <a:off x="196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63517</xdr:rowOff>
    </xdr:from>
    <xdr:ext cx="534377" cy="259045"/>
    <xdr:sp macro="" textlink="">
      <xdr:nvSpPr>
        <xdr:cNvPr id="87" name="テキスト ボックス 86"/>
        <xdr:cNvSpPr txBox="1"/>
      </xdr:nvSpPr>
      <xdr:spPr>
        <a:xfrm>
          <a:off x="1752111" y="57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67183</xdr:rowOff>
    </xdr:from>
    <xdr:to>
      <xdr:col>1</xdr:col>
      <xdr:colOff>485775</xdr:colOff>
      <xdr:row>34</xdr:row>
      <xdr:rowOff>168783</xdr:rowOff>
    </xdr:to>
    <xdr:sp macro="" textlink="">
      <xdr:nvSpPr>
        <xdr:cNvPr id="88" name="円/楕円 87"/>
        <xdr:cNvSpPr/>
      </xdr:nvSpPr>
      <xdr:spPr>
        <a:xfrm>
          <a:off x="107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13860</xdr:rowOff>
    </xdr:from>
    <xdr:ext cx="534377" cy="259045"/>
    <xdr:sp macro="" textlink="">
      <xdr:nvSpPr>
        <xdr:cNvPr id="89" name="テキスト ボックス 88"/>
        <xdr:cNvSpPr txBox="1"/>
      </xdr:nvSpPr>
      <xdr:spPr>
        <a:xfrm>
          <a:off x="863111" y="56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13605</xdr:rowOff>
    </xdr:from>
    <xdr:to>
      <xdr:col>6</xdr:col>
      <xdr:colOff>511175</xdr:colOff>
      <xdr:row>57</xdr:row>
      <xdr:rowOff>60245</xdr:rowOff>
    </xdr:to>
    <xdr:cxnSp macro="">
      <xdr:nvCxnSpPr>
        <xdr:cNvPr id="120" name="直線コネクタ 119"/>
        <xdr:cNvCxnSpPr/>
      </xdr:nvCxnSpPr>
      <xdr:spPr>
        <a:xfrm flipV="1">
          <a:off x="3797300" y="9614805"/>
          <a:ext cx="838200" cy="2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60245</xdr:rowOff>
    </xdr:from>
    <xdr:to>
      <xdr:col>5</xdr:col>
      <xdr:colOff>358775</xdr:colOff>
      <xdr:row>58</xdr:row>
      <xdr:rowOff>3604</xdr:rowOff>
    </xdr:to>
    <xdr:cxnSp macro="">
      <xdr:nvCxnSpPr>
        <xdr:cNvPr id="123" name="直線コネクタ 122"/>
        <xdr:cNvCxnSpPr/>
      </xdr:nvCxnSpPr>
      <xdr:spPr>
        <a:xfrm flipV="1">
          <a:off x="2908300" y="9832895"/>
          <a:ext cx="889000" cy="1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150761</xdr:rowOff>
    </xdr:from>
    <xdr:to>
      <xdr:col>4</xdr:col>
      <xdr:colOff>155575</xdr:colOff>
      <xdr:row>58</xdr:row>
      <xdr:rowOff>3604</xdr:rowOff>
    </xdr:to>
    <xdr:cxnSp macro="">
      <xdr:nvCxnSpPr>
        <xdr:cNvPr id="126" name="直線コネクタ 125"/>
        <xdr:cNvCxnSpPr/>
      </xdr:nvCxnSpPr>
      <xdr:spPr>
        <a:xfrm>
          <a:off x="2019300" y="9923411"/>
          <a:ext cx="8890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138211</xdr:rowOff>
    </xdr:from>
    <xdr:to>
      <xdr:col>2</xdr:col>
      <xdr:colOff>638175</xdr:colOff>
      <xdr:row>57</xdr:row>
      <xdr:rowOff>150761</xdr:rowOff>
    </xdr:to>
    <xdr:cxnSp macro="">
      <xdr:nvCxnSpPr>
        <xdr:cNvPr id="129" name="直線コネクタ 128"/>
        <xdr:cNvCxnSpPr/>
      </xdr:nvCxnSpPr>
      <xdr:spPr>
        <a:xfrm>
          <a:off x="1130300" y="9910861"/>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134255</xdr:rowOff>
    </xdr:from>
    <xdr:to>
      <xdr:col>6</xdr:col>
      <xdr:colOff>561975</xdr:colOff>
      <xdr:row>56</xdr:row>
      <xdr:rowOff>64405</xdr:rowOff>
    </xdr:to>
    <xdr:sp macro="" textlink="">
      <xdr:nvSpPr>
        <xdr:cNvPr id="139" name="円/楕円 138"/>
        <xdr:cNvSpPr/>
      </xdr:nvSpPr>
      <xdr:spPr>
        <a:xfrm>
          <a:off x="4584700" y="95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157132</xdr:rowOff>
    </xdr:from>
    <xdr:ext cx="599010" cy="259045"/>
    <xdr:sp macro="" textlink="">
      <xdr:nvSpPr>
        <xdr:cNvPr id="140" name="総務費該当値テキスト"/>
        <xdr:cNvSpPr txBox="1"/>
      </xdr:nvSpPr>
      <xdr:spPr>
        <a:xfrm>
          <a:off x="4686300" y="941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9445</xdr:rowOff>
    </xdr:from>
    <xdr:to>
      <xdr:col>5</xdr:col>
      <xdr:colOff>409575</xdr:colOff>
      <xdr:row>57</xdr:row>
      <xdr:rowOff>111045</xdr:rowOff>
    </xdr:to>
    <xdr:sp macro="" textlink="">
      <xdr:nvSpPr>
        <xdr:cNvPr id="141" name="円/楕円 140"/>
        <xdr:cNvSpPr/>
      </xdr:nvSpPr>
      <xdr:spPr>
        <a:xfrm>
          <a:off x="3746500" y="9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102172</xdr:rowOff>
    </xdr:from>
    <xdr:ext cx="599010" cy="259045"/>
    <xdr:sp macro="" textlink="">
      <xdr:nvSpPr>
        <xdr:cNvPr id="142" name="テキスト ボックス 141"/>
        <xdr:cNvSpPr txBox="1"/>
      </xdr:nvSpPr>
      <xdr:spPr>
        <a:xfrm>
          <a:off x="3497794" y="98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124254</xdr:rowOff>
    </xdr:from>
    <xdr:to>
      <xdr:col>4</xdr:col>
      <xdr:colOff>206375</xdr:colOff>
      <xdr:row>58</xdr:row>
      <xdr:rowOff>54404</xdr:rowOff>
    </xdr:to>
    <xdr:sp macro="" textlink="">
      <xdr:nvSpPr>
        <xdr:cNvPr id="143" name="円/楕円 142"/>
        <xdr:cNvSpPr/>
      </xdr:nvSpPr>
      <xdr:spPr>
        <a:xfrm>
          <a:off x="2857500" y="98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45531</xdr:rowOff>
    </xdr:from>
    <xdr:ext cx="534377" cy="259045"/>
    <xdr:sp macro="" textlink="">
      <xdr:nvSpPr>
        <xdr:cNvPr id="144" name="テキスト ボックス 143"/>
        <xdr:cNvSpPr txBox="1"/>
      </xdr:nvSpPr>
      <xdr:spPr>
        <a:xfrm>
          <a:off x="2641111" y="9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99961</xdr:rowOff>
    </xdr:from>
    <xdr:to>
      <xdr:col>3</xdr:col>
      <xdr:colOff>3175</xdr:colOff>
      <xdr:row>58</xdr:row>
      <xdr:rowOff>30111</xdr:rowOff>
    </xdr:to>
    <xdr:sp macro="" textlink="">
      <xdr:nvSpPr>
        <xdr:cNvPr id="145" name="円/楕円 144"/>
        <xdr:cNvSpPr/>
      </xdr:nvSpPr>
      <xdr:spPr>
        <a:xfrm>
          <a:off x="1968500" y="9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21238</xdr:rowOff>
    </xdr:from>
    <xdr:ext cx="534377" cy="259045"/>
    <xdr:sp macro="" textlink="">
      <xdr:nvSpPr>
        <xdr:cNvPr id="146" name="テキスト ボックス 145"/>
        <xdr:cNvSpPr txBox="1"/>
      </xdr:nvSpPr>
      <xdr:spPr>
        <a:xfrm>
          <a:off x="1752111" y="996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87411</xdr:rowOff>
    </xdr:from>
    <xdr:to>
      <xdr:col>1</xdr:col>
      <xdr:colOff>485775</xdr:colOff>
      <xdr:row>58</xdr:row>
      <xdr:rowOff>17561</xdr:rowOff>
    </xdr:to>
    <xdr:sp macro="" textlink="">
      <xdr:nvSpPr>
        <xdr:cNvPr id="147" name="円/楕円 146"/>
        <xdr:cNvSpPr/>
      </xdr:nvSpPr>
      <xdr:spPr>
        <a:xfrm>
          <a:off x="1079500" y="98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8688</xdr:rowOff>
    </xdr:from>
    <xdr:ext cx="534377" cy="259045"/>
    <xdr:sp macro="" textlink="">
      <xdr:nvSpPr>
        <xdr:cNvPr id="148" name="テキスト ボックス 147"/>
        <xdr:cNvSpPr txBox="1"/>
      </xdr:nvSpPr>
      <xdr:spPr>
        <a:xfrm>
          <a:off x="863111" y="99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59237</xdr:rowOff>
    </xdr:from>
    <xdr:to>
      <xdr:col>6</xdr:col>
      <xdr:colOff>511175</xdr:colOff>
      <xdr:row>76</xdr:row>
      <xdr:rowOff>136275</xdr:rowOff>
    </xdr:to>
    <xdr:cxnSp macro="">
      <xdr:nvCxnSpPr>
        <xdr:cNvPr id="176" name="直線コネクタ 175"/>
        <xdr:cNvCxnSpPr/>
      </xdr:nvCxnSpPr>
      <xdr:spPr>
        <a:xfrm flipV="1">
          <a:off x="3797300" y="13089437"/>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136275</xdr:rowOff>
    </xdr:from>
    <xdr:to>
      <xdr:col>5</xdr:col>
      <xdr:colOff>358775</xdr:colOff>
      <xdr:row>77</xdr:row>
      <xdr:rowOff>35916</xdr:rowOff>
    </xdr:to>
    <xdr:cxnSp macro="">
      <xdr:nvCxnSpPr>
        <xdr:cNvPr id="179" name="直線コネクタ 178"/>
        <xdr:cNvCxnSpPr/>
      </xdr:nvCxnSpPr>
      <xdr:spPr>
        <a:xfrm flipV="1">
          <a:off x="2908300" y="13166475"/>
          <a:ext cx="889000" cy="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165271</xdr:rowOff>
    </xdr:from>
    <xdr:to>
      <xdr:col>4</xdr:col>
      <xdr:colOff>155575</xdr:colOff>
      <xdr:row>77</xdr:row>
      <xdr:rowOff>35916</xdr:rowOff>
    </xdr:to>
    <xdr:cxnSp macro="">
      <xdr:nvCxnSpPr>
        <xdr:cNvPr id="182" name="直線コネクタ 181"/>
        <xdr:cNvCxnSpPr/>
      </xdr:nvCxnSpPr>
      <xdr:spPr>
        <a:xfrm>
          <a:off x="2019300" y="13195471"/>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165271</xdr:rowOff>
    </xdr:from>
    <xdr:to>
      <xdr:col>2</xdr:col>
      <xdr:colOff>638175</xdr:colOff>
      <xdr:row>77</xdr:row>
      <xdr:rowOff>100271</xdr:rowOff>
    </xdr:to>
    <xdr:cxnSp macro="">
      <xdr:nvCxnSpPr>
        <xdr:cNvPr id="185" name="直線コネクタ 184"/>
        <xdr:cNvCxnSpPr/>
      </xdr:nvCxnSpPr>
      <xdr:spPr>
        <a:xfrm flipV="1">
          <a:off x="1130300" y="13195471"/>
          <a:ext cx="889000" cy="10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8437</xdr:rowOff>
    </xdr:from>
    <xdr:to>
      <xdr:col>6</xdr:col>
      <xdr:colOff>561975</xdr:colOff>
      <xdr:row>76</xdr:row>
      <xdr:rowOff>110037</xdr:rowOff>
    </xdr:to>
    <xdr:sp macro="" textlink="">
      <xdr:nvSpPr>
        <xdr:cNvPr id="195" name="円/楕円 194"/>
        <xdr:cNvSpPr/>
      </xdr:nvSpPr>
      <xdr:spPr>
        <a:xfrm>
          <a:off x="4584700" y="130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31314</xdr:rowOff>
    </xdr:from>
    <xdr:ext cx="599010" cy="259045"/>
    <xdr:sp macro="" textlink="">
      <xdr:nvSpPr>
        <xdr:cNvPr id="196" name="民生費該当値テキスト"/>
        <xdr:cNvSpPr txBox="1"/>
      </xdr:nvSpPr>
      <xdr:spPr>
        <a:xfrm>
          <a:off x="4686300" y="1289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85475</xdr:rowOff>
    </xdr:from>
    <xdr:to>
      <xdr:col>5</xdr:col>
      <xdr:colOff>409575</xdr:colOff>
      <xdr:row>77</xdr:row>
      <xdr:rowOff>15625</xdr:rowOff>
    </xdr:to>
    <xdr:sp macro="" textlink="">
      <xdr:nvSpPr>
        <xdr:cNvPr id="197" name="円/楕円 196"/>
        <xdr:cNvSpPr/>
      </xdr:nvSpPr>
      <xdr:spPr>
        <a:xfrm>
          <a:off x="3746500" y="131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32152</xdr:rowOff>
    </xdr:from>
    <xdr:ext cx="599010" cy="259045"/>
    <xdr:sp macro="" textlink="">
      <xdr:nvSpPr>
        <xdr:cNvPr id="198" name="テキスト ボックス 197"/>
        <xdr:cNvSpPr txBox="1"/>
      </xdr:nvSpPr>
      <xdr:spPr>
        <a:xfrm>
          <a:off x="3497794" y="1289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156566</xdr:rowOff>
    </xdr:from>
    <xdr:to>
      <xdr:col>4</xdr:col>
      <xdr:colOff>206375</xdr:colOff>
      <xdr:row>77</xdr:row>
      <xdr:rowOff>86716</xdr:rowOff>
    </xdr:to>
    <xdr:sp macro="" textlink="">
      <xdr:nvSpPr>
        <xdr:cNvPr id="199" name="円/楕円 198"/>
        <xdr:cNvSpPr/>
      </xdr:nvSpPr>
      <xdr:spPr>
        <a:xfrm>
          <a:off x="2857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77843</xdr:rowOff>
    </xdr:from>
    <xdr:ext cx="599010" cy="259045"/>
    <xdr:sp macro="" textlink="">
      <xdr:nvSpPr>
        <xdr:cNvPr id="200" name="テキスト ボックス 199"/>
        <xdr:cNvSpPr txBox="1"/>
      </xdr:nvSpPr>
      <xdr:spPr>
        <a:xfrm>
          <a:off x="2608794"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114471</xdr:rowOff>
    </xdr:from>
    <xdr:to>
      <xdr:col>3</xdr:col>
      <xdr:colOff>3175</xdr:colOff>
      <xdr:row>77</xdr:row>
      <xdr:rowOff>44621</xdr:rowOff>
    </xdr:to>
    <xdr:sp macro="" textlink="">
      <xdr:nvSpPr>
        <xdr:cNvPr id="201" name="円/楕円 200"/>
        <xdr:cNvSpPr/>
      </xdr:nvSpPr>
      <xdr:spPr>
        <a:xfrm>
          <a:off x="1968500" y="131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61148</xdr:rowOff>
    </xdr:from>
    <xdr:ext cx="599010" cy="259045"/>
    <xdr:sp macro="" textlink="">
      <xdr:nvSpPr>
        <xdr:cNvPr id="202" name="テキスト ボックス 201"/>
        <xdr:cNvSpPr txBox="1"/>
      </xdr:nvSpPr>
      <xdr:spPr>
        <a:xfrm>
          <a:off x="1719794" y="1291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49471</xdr:rowOff>
    </xdr:from>
    <xdr:to>
      <xdr:col>1</xdr:col>
      <xdr:colOff>485775</xdr:colOff>
      <xdr:row>77</xdr:row>
      <xdr:rowOff>151071</xdr:rowOff>
    </xdr:to>
    <xdr:sp macro="" textlink="">
      <xdr:nvSpPr>
        <xdr:cNvPr id="203" name="円/楕円 202"/>
        <xdr:cNvSpPr/>
      </xdr:nvSpPr>
      <xdr:spPr>
        <a:xfrm>
          <a:off x="1079500" y="132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142198</xdr:rowOff>
    </xdr:from>
    <xdr:ext cx="599010" cy="259045"/>
    <xdr:sp macro="" textlink="">
      <xdr:nvSpPr>
        <xdr:cNvPr id="204" name="テキスト ボックス 203"/>
        <xdr:cNvSpPr txBox="1"/>
      </xdr:nvSpPr>
      <xdr:spPr>
        <a:xfrm>
          <a:off x="830794" y="1334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164450</xdr:rowOff>
    </xdr:from>
    <xdr:to>
      <xdr:col>6</xdr:col>
      <xdr:colOff>511175</xdr:colOff>
      <xdr:row>95</xdr:row>
      <xdr:rowOff>17033</xdr:rowOff>
    </xdr:to>
    <xdr:cxnSp macro="">
      <xdr:nvCxnSpPr>
        <xdr:cNvPr id="233" name="直線コネクタ 232"/>
        <xdr:cNvCxnSpPr/>
      </xdr:nvCxnSpPr>
      <xdr:spPr>
        <a:xfrm>
          <a:off x="3797300" y="16109300"/>
          <a:ext cx="838200" cy="19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164450</xdr:rowOff>
    </xdr:from>
    <xdr:to>
      <xdr:col>5</xdr:col>
      <xdr:colOff>358775</xdr:colOff>
      <xdr:row>95</xdr:row>
      <xdr:rowOff>57290</xdr:rowOff>
    </xdr:to>
    <xdr:cxnSp macro="">
      <xdr:nvCxnSpPr>
        <xdr:cNvPr id="236" name="直線コネクタ 235"/>
        <xdr:cNvCxnSpPr/>
      </xdr:nvCxnSpPr>
      <xdr:spPr>
        <a:xfrm flipV="1">
          <a:off x="2908300" y="16109300"/>
          <a:ext cx="889000" cy="23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57290</xdr:rowOff>
    </xdr:from>
    <xdr:to>
      <xdr:col>4</xdr:col>
      <xdr:colOff>155575</xdr:colOff>
      <xdr:row>95</xdr:row>
      <xdr:rowOff>103749</xdr:rowOff>
    </xdr:to>
    <xdr:cxnSp macro="">
      <xdr:nvCxnSpPr>
        <xdr:cNvPr id="239" name="直線コネクタ 238"/>
        <xdr:cNvCxnSpPr/>
      </xdr:nvCxnSpPr>
      <xdr:spPr>
        <a:xfrm flipV="1">
          <a:off x="2019300" y="16345040"/>
          <a:ext cx="889000" cy="4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72468</xdr:rowOff>
    </xdr:from>
    <xdr:to>
      <xdr:col>2</xdr:col>
      <xdr:colOff>638175</xdr:colOff>
      <xdr:row>95</xdr:row>
      <xdr:rowOff>103749</xdr:rowOff>
    </xdr:to>
    <xdr:cxnSp macro="">
      <xdr:nvCxnSpPr>
        <xdr:cNvPr id="242" name="直線コネクタ 241"/>
        <xdr:cNvCxnSpPr/>
      </xdr:nvCxnSpPr>
      <xdr:spPr>
        <a:xfrm>
          <a:off x="1130300" y="16360218"/>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137683</xdr:rowOff>
    </xdr:from>
    <xdr:to>
      <xdr:col>6</xdr:col>
      <xdr:colOff>561975</xdr:colOff>
      <xdr:row>95</xdr:row>
      <xdr:rowOff>67833</xdr:rowOff>
    </xdr:to>
    <xdr:sp macro="" textlink="">
      <xdr:nvSpPr>
        <xdr:cNvPr id="252" name="円/楕円 251"/>
        <xdr:cNvSpPr/>
      </xdr:nvSpPr>
      <xdr:spPr>
        <a:xfrm>
          <a:off x="4584700" y="162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160560</xdr:rowOff>
    </xdr:from>
    <xdr:ext cx="534377" cy="259045"/>
    <xdr:sp macro="" textlink="">
      <xdr:nvSpPr>
        <xdr:cNvPr id="253" name="衛生費該当値テキスト"/>
        <xdr:cNvSpPr txBox="1"/>
      </xdr:nvSpPr>
      <xdr:spPr>
        <a:xfrm>
          <a:off x="4686300" y="1610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93,598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113650</xdr:rowOff>
    </xdr:from>
    <xdr:to>
      <xdr:col>5</xdr:col>
      <xdr:colOff>409575</xdr:colOff>
      <xdr:row>94</xdr:row>
      <xdr:rowOff>43800</xdr:rowOff>
    </xdr:to>
    <xdr:sp macro="" textlink="">
      <xdr:nvSpPr>
        <xdr:cNvPr id="254" name="円/楕円 253"/>
        <xdr:cNvSpPr/>
      </xdr:nvSpPr>
      <xdr:spPr>
        <a:xfrm>
          <a:off x="3746500" y="160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60327</xdr:rowOff>
    </xdr:from>
    <xdr:ext cx="599010" cy="259045"/>
    <xdr:sp macro="" textlink="">
      <xdr:nvSpPr>
        <xdr:cNvPr id="255" name="テキスト ボックス 254"/>
        <xdr:cNvSpPr txBox="1"/>
      </xdr:nvSpPr>
      <xdr:spPr>
        <a:xfrm>
          <a:off x="3497794" y="1583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6490</xdr:rowOff>
    </xdr:from>
    <xdr:to>
      <xdr:col>4</xdr:col>
      <xdr:colOff>206375</xdr:colOff>
      <xdr:row>95</xdr:row>
      <xdr:rowOff>108090</xdr:rowOff>
    </xdr:to>
    <xdr:sp macro="" textlink="">
      <xdr:nvSpPr>
        <xdr:cNvPr id="256" name="円/楕円 255"/>
        <xdr:cNvSpPr/>
      </xdr:nvSpPr>
      <xdr:spPr>
        <a:xfrm>
          <a:off x="2857500" y="162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124617</xdr:rowOff>
    </xdr:from>
    <xdr:ext cx="534377" cy="259045"/>
    <xdr:sp macro="" textlink="">
      <xdr:nvSpPr>
        <xdr:cNvPr id="257" name="テキスト ボックス 256"/>
        <xdr:cNvSpPr txBox="1"/>
      </xdr:nvSpPr>
      <xdr:spPr>
        <a:xfrm>
          <a:off x="2641111" y="160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52949</xdr:rowOff>
    </xdr:from>
    <xdr:to>
      <xdr:col>3</xdr:col>
      <xdr:colOff>3175</xdr:colOff>
      <xdr:row>95</xdr:row>
      <xdr:rowOff>154549</xdr:rowOff>
    </xdr:to>
    <xdr:sp macro="" textlink="">
      <xdr:nvSpPr>
        <xdr:cNvPr id="258" name="円/楕円 257"/>
        <xdr:cNvSpPr/>
      </xdr:nvSpPr>
      <xdr:spPr>
        <a:xfrm>
          <a:off x="1968500" y="163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171076</xdr:rowOff>
    </xdr:from>
    <xdr:ext cx="534377" cy="259045"/>
    <xdr:sp macro="" textlink="">
      <xdr:nvSpPr>
        <xdr:cNvPr id="259" name="テキスト ボックス 258"/>
        <xdr:cNvSpPr txBox="1"/>
      </xdr:nvSpPr>
      <xdr:spPr>
        <a:xfrm>
          <a:off x="1752111" y="161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21668</xdr:rowOff>
    </xdr:from>
    <xdr:to>
      <xdr:col>1</xdr:col>
      <xdr:colOff>485775</xdr:colOff>
      <xdr:row>95</xdr:row>
      <xdr:rowOff>123268</xdr:rowOff>
    </xdr:to>
    <xdr:sp macro="" textlink="">
      <xdr:nvSpPr>
        <xdr:cNvPr id="260" name="円/楕円 259"/>
        <xdr:cNvSpPr/>
      </xdr:nvSpPr>
      <xdr:spPr>
        <a:xfrm>
          <a:off x="1079500" y="163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139795</xdr:rowOff>
    </xdr:from>
    <xdr:ext cx="534377" cy="259045"/>
    <xdr:sp macro="" textlink="">
      <xdr:nvSpPr>
        <xdr:cNvPr id="261" name="テキスト ボックス 260"/>
        <xdr:cNvSpPr txBox="1"/>
      </xdr:nvSpPr>
      <xdr:spPr>
        <a:xfrm>
          <a:off x="863111" y="160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144653</xdr:rowOff>
    </xdr:from>
    <xdr:to>
      <xdr:col>15</xdr:col>
      <xdr:colOff>180975</xdr:colOff>
      <xdr:row>39</xdr:row>
      <xdr:rowOff>44450</xdr:rowOff>
    </xdr:to>
    <xdr:cxnSp macro="">
      <xdr:nvCxnSpPr>
        <xdr:cNvPr id="290" name="直線コネクタ 289"/>
        <xdr:cNvCxnSpPr/>
      </xdr:nvCxnSpPr>
      <xdr:spPr>
        <a:xfrm>
          <a:off x="9639300" y="6488303"/>
          <a:ext cx="838200" cy="2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77597</xdr:rowOff>
    </xdr:from>
    <xdr:to>
      <xdr:col>14</xdr:col>
      <xdr:colOff>28575</xdr:colOff>
      <xdr:row>37</xdr:row>
      <xdr:rowOff>144653</xdr:rowOff>
    </xdr:to>
    <xdr:cxnSp macro="">
      <xdr:nvCxnSpPr>
        <xdr:cNvPr id="293" name="直線コネクタ 292"/>
        <xdr:cNvCxnSpPr/>
      </xdr:nvCxnSpPr>
      <xdr:spPr>
        <a:xfrm>
          <a:off x="8750300" y="5392547"/>
          <a:ext cx="889000" cy="10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77597</xdr:rowOff>
    </xdr:from>
    <xdr:to>
      <xdr:col>12</xdr:col>
      <xdr:colOff>511175</xdr:colOff>
      <xdr:row>36</xdr:row>
      <xdr:rowOff>168466</xdr:rowOff>
    </xdr:to>
    <xdr:cxnSp macro="">
      <xdr:nvCxnSpPr>
        <xdr:cNvPr id="296" name="直線コネクタ 295"/>
        <xdr:cNvCxnSpPr/>
      </xdr:nvCxnSpPr>
      <xdr:spPr>
        <a:xfrm flipV="1">
          <a:off x="7861300" y="5392547"/>
          <a:ext cx="889000" cy="9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147320</xdr:rowOff>
    </xdr:from>
    <xdr:to>
      <xdr:col>11</xdr:col>
      <xdr:colOff>307975</xdr:colOff>
      <xdr:row>36</xdr:row>
      <xdr:rowOff>168466</xdr:rowOff>
    </xdr:to>
    <xdr:cxnSp macro="">
      <xdr:nvCxnSpPr>
        <xdr:cNvPr id="299" name="直線コネクタ 298"/>
        <xdr:cNvCxnSpPr/>
      </xdr:nvCxnSpPr>
      <xdr:spPr>
        <a:xfrm>
          <a:off x="6972300" y="631952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93853</xdr:rowOff>
    </xdr:from>
    <xdr:to>
      <xdr:col>14</xdr:col>
      <xdr:colOff>79375</xdr:colOff>
      <xdr:row>38</xdr:row>
      <xdr:rowOff>24003</xdr:rowOff>
    </xdr:to>
    <xdr:sp macro="" textlink="">
      <xdr:nvSpPr>
        <xdr:cNvPr id="311" name="円/楕円 310"/>
        <xdr:cNvSpPr/>
      </xdr:nvSpPr>
      <xdr:spPr>
        <a:xfrm>
          <a:off x="9588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40530</xdr:rowOff>
    </xdr:from>
    <xdr:ext cx="469744" cy="259045"/>
    <xdr:sp macro="" textlink="">
      <xdr:nvSpPr>
        <xdr:cNvPr id="312" name="テキスト ボックス 311"/>
        <xdr:cNvSpPr txBox="1"/>
      </xdr:nvSpPr>
      <xdr:spPr>
        <a:xfrm>
          <a:off x="9404427"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26797</xdr:rowOff>
    </xdr:from>
    <xdr:to>
      <xdr:col>12</xdr:col>
      <xdr:colOff>561975</xdr:colOff>
      <xdr:row>31</xdr:row>
      <xdr:rowOff>128397</xdr:rowOff>
    </xdr:to>
    <xdr:sp macro="" textlink="">
      <xdr:nvSpPr>
        <xdr:cNvPr id="313" name="円/楕円 312"/>
        <xdr:cNvSpPr/>
      </xdr:nvSpPr>
      <xdr:spPr>
        <a:xfrm>
          <a:off x="8699500" y="5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144924</xdr:rowOff>
    </xdr:from>
    <xdr:ext cx="469744" cy="259045"/>
    <xdr:sp macro="" textlink="">
      <xdr:nvSpPr>
        <xdr:cNvPr id="314" name="テキスト ボックス 313"/>
        <xdr:cNvSpPr txBox="1"/>
      </xdr:nvSpPr>
      <xdr:spPr>
        <a:xfrm>
          <a:off x="8515427" y="5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117666</xdr:rowOff>
    </xdr:from>
    <xdr:to>
      <xdr:col>11</xdr:col>
      <xdr:colOff>358775</xdr:colOff>
      <xdr:row>37</xdr:row>
      <xdr:rowOff>47816</xdr:rowOff>
    </xdr:to>
    <xdr:sp macro="" textlink="">
      <xdr:nvSpPr>
        <xdr:cNvPr id="315" name="円/楕円 314"/>
        <xdr:cNvSpPr/>
      </xdr:nvSpPr>
      <xdr:spPr>
        <a:xfrm>
          <a:off x="7810500" y="6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38943</xdr:rowOff>
    </xdr:from>
    <xdr:ext cx="469744" cy="259045"/>
    <xdr:sp macro="" textlink="">
      <xdr:nvSpPr>
        <xdr:cNvPr id="316" name="テキスト ボックス 315"/>
        <xdr:cNvSpPr txBox="1"/>
      </xdr:nvSpPr>
      <xdr:spPr>
        <a:xfrm>
          <a:off x="7626427" y="63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96520</xdr:rowOff>
    </xdr:from>
    <xdr:to>
      <xdr:col>10</xdr:col>
      <xdr:colOff>155575</xdr:colOff>
      <xdr:row>37</xdr:row>
      <xdr:rowOff>26670</xdr:rowOff>
    </xdr:to>
    <xdr:sp macro="" textlink="">
      <xdr:nvSpPr>
        <xdr:cNvPr id="317" name="円/楕円 316"/>
        <xdr:cNvSpPr/>
      </xdr:nvSpPr>
      <xdr:spPr>
        <a:xfrm>
          <a:off x="692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17797</xdr:rowOff>
    </xdr:from>
    <xdr:ext cx="469744" cy="259045"/>
    <xdr:sp macro="" textlink="">
      <xdr:nvSpPr>
        <xdr:cNvPr id="318" name="テキスト ボックス 317"/>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94330</xdr:rowOff>
    </xdr:from>
    <xdr:to>
      <xdr:col>15</xdr:col>
      <xdr:colOff>180975</xdr:colOff>
      <xdr:row>57</xdr:row>
      <xdr:rowOff>131198</xdr:rowOff>
    </xdr:to>
    <xdr:cxnSp macro="">
      <xdr:nvCxnSpPr>
        <xdr:cNvPr id="345" name="直線コネクタ 344"/>
        <xdr:cNvCxnSpPr/>
      </xdr:nvCxnSpPr>
      <xdr:spPr>
        <a:xfrm flipV="1">
          <a:off x="9639300" y="9866980"/>
          <a:ext cx="8382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73010</xdr:rowOff>
    </xdr:from>
    <xdr:to>
      <xdr:col>14</xdr:col>
      <xdr:colOff>28575</xdr:colOff>
      <xdr:row>57</xdr:row>
      <xdr:rowOff>131198</xdr:rowOff>
    </xdr:to>
    <xdr:cxnSp macro="">
      <xdr:nvCxnSpPr>
        <xdr:cNvPr id="348" name="直線コネクタ 347"/>
        <xdr:cNvCxnSpPr/>
      </xdr:nvCxnSpPr>
      <xdr:spPr>
        <a:xfrm>
          <a:off x="8750300" y="9845660"/>
          <a:ext cx="889000" cy="5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73010</xdr:rowOff>
    </xdr:from>
    <xdr:to>
      <xdr:col>12</xdr:col>
      <xdr:colOff>511175</xdr:colOff>
      <xdr:row>57</xdr:row>
      <xdr:rowOff>95841</xdr:rowOff>
    </xdr:to>
    <xdr:cxnSp macro="">
      <xdr:nvCxnSpPr>
        <xdr:cNvPr id="351" name="直線コネクタ 350"/>
        <xdr:cNvCxnSpPr/>
      </xdr:nvCxnSpPr>
      <xdr:spPr>
        <a:xfrm flipV="1">
          <a:off x="7861300" y="9845660"/>
          <a:ext cx="8890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95841</xdr:rowOff>
    </xdr:from>
    <xdr:to>
      <xdr:col>11</xdr:col>
      <xdr:colOff>307975</xdr:colOff>
      <xdr:row>57</xdr:row>
      <xdr:rowOff>131263</xdr:rowOff>
    </xdr:to>
    <xdr:cxnSp macro="">
      <xdr:nvCxnSpPr>
        <xdr:cNvPr id="354" name="直線コネクタ 353"/>
        <xdr:cNvCxnSpPr/>
      </xdr:nvCxnSpPr>
      <xdr:spPr>
        <a:xfrm flipV="1">
          <a:off x="6972300" y="9868491"/>
          <a:ext cx="8890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43530</xdr:rowOff>
    </xdr:from>
    <xdr:to>
      <xdr:col>15</xdr:col>
      <xdr:colOff>231775</xdr:colOff>
      <xdr:row>57</xdr:row>
      <xdr:rowOff>145130</xdr:rowOff>
    </xdr:to>
    <xdr:sp macro="" textlink="">
      <xdr:nvSpPr>
        <xdr:cNvPr id="364" name="円/楕円 363"/>
        <xdr:cNvSpPr/>
      </xdr:nvSpPr>
      <xdr:spPr>
        <a:xfrm>
          <a:off x="10426700" y="98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21957</xdr:rowOff>
    </xdr:from>
    <xdr:ext cx="534377" cy="259045"/>
    <xdr:sp macro="" textlink="">
      <xdr:nvSpPr>
        <xdr:cNvPr id="365" name="農林水産業費該当値テキスト"/>
        <xdr:cNvSpPr txBox="1"/>
      </xdr:nvSpPr>
      <xdr:spPr>
        <a:xfrm>
          <a:off x="10528300" y="97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80398</xdr:rowOff>
    </xdr:from>
    <xdr:to>
      <xdr:col>14</xdr:col>
      <xdr:colOff>79375</xdr:colOff>
      <xdr:row>58</xdr:row>
      <xdr:rowOff>10548</xdr:rowOff>
    </xdr:to>
    <xdr:sp macro="" textlink="">
      <xdr:nvSpPr>
        <xdr:cNvPr id="366" name="円/楕円 365"/>
        <xdr:cNvSpPr/>
      </xdr:nvSpPr>
      <xdr:spPr>
        <a:xfrm>
          <a:off x="9588500" y="98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1675</xdr:rowOff>
    </xdr:from>
    <xdr:ext cx="534377" cy="259045"/>
    <xdr:sp macro="" textlink="">
      <xdr:nvSpPr>
        <xdr:cNvPr id="367" name="テキスト ボックス 366"/>
        <xdr:cNvSpPr txBox="1"/>
      </xdr:nvSpPr>
      <xdr:spPr>
        <a:xfrm>
          <a:off x="9372111" y="99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22210</xdr:rowOff>
    </xdr:from>
    <xdr:to>
      <xdr:col>12</xdr:col>
      <xdr:colOff>561975</xdr:colOff>
      <xdr:row>57</xdr:row>
      <xdr:rowOff>123810</xdr:rowOff>
    </xdr:to>
    <xdr:sp macro="" textlink="">
      <xdr:nvSpPr>
        <xdr:cNvPr id="368" name="円/楕円 367"/>
        <xdr:cNvSpPr/>
      </xdr:nvSpPr>
      <xdr:spPr>
        <a:xfrm>
          <a:off x="8699500" y="97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140337</xdr:rowOff>
    </xdr:from>
    <xdr:ext cx="599010" cy="259045"/>
    <xdr:sp macro="" textlink="">
      <xdr:nvSpPr>
        <xdr:cNvPr id="369" name="テキスト ボックス 368"/>
        <xdr:cNvSpPr txBox="1"/>
      </xdr:nvSpPr>
      <xdr:spPr>
        <a:xfrm>
          <a:off x="8450794" y="957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45041</xdr:rowOff>
    </xdr:from>
    <xdr:to>
      <xdr:col>11</xdr:col>
      <xdr:colOff>358775</xdr:colOff>
      <xdr:row>57</xdr:row>
      <xdr:rowOff>146641</xdr:rowOff>
    </xdr:to>
    <xdr:sp macro="" textlink="">
      <xdr:nvSpPr>
        <xdr:cNvPr id="370" name="円/楕円 369"/>
        <xdr:cNvSpPr/>
      </xdr:nvSpPr>
      <xdr:spPr>
        <a:xfrm>
          <a:off x="7810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163168</xdr:rowOff>
    </xdr:from>
    <xdr:ext cx="534377" cy="259045"/>
    <xdr:sp macro="" textlink="">
      <xdr:nvSpPr>
        <xdr:cNvPr id="371" name="テキスト ボックス 370"/>
        <xdr:cNvSpPr txBox="1"/>
      </xdr:nvSpPr>
      <xdr:spPr>
        <a:xfrm>
          <a:off x="7594111" y="95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80463</xdr:rowOff>
    </xdr:from>
    <xdr:to>
      <xdr:col>10</xdr:col>
      <xdr:colOff>155575</xdr:colOff>
      <xdr:row>58</xdr:row>
      <xdr:rowOff>10613</xdr:rowOff>
    </xdr:to>
    <xdr:sp macro="" textlink="">
      <xdr:nvSpPr>
        <xdr:cNvPr id="372" name="円/楕円 371"/>
        <xdr:cNvSpPr/>
      </xdr:nvSpPr>
      <xdr:spPr>
        <a:xfrm>
          <a:off x="6921500" y="98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1740</xdr:rowOff>
    </xdr:from>
    <xdr:ext cx="534377" cy="259045"/>
    <xdr:sp macro="" textlink="">
      <xdr:nvSpPr>
        <xdr:cNvPr id="373" name="テキスト ボックス 372"/>
        <xdr:cNvSpPr txBox="1"/>
      </xdr:nvSpPr>
      <xdr:spPr>
        <a:xfrm>
          <a:off x="6705111" y="99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29761</xdr:rowOff>
    </xdr:from>
    <xdr:to>
      <xdr:col>15</xdr:col>
      <xdr:colOff>180975</xdr:colOff>
      <xdr:row>77</xdr:row>
      <xdr:rowOff>168659</xdr:rowOff>
    </xdr:to>
    <xdr:cxnSp macro="">
      <xdr:nvCxnSpPr>
        <xdr:cNvPr id="400" name="直線コネクタ 399"/>
        <xdr:cNvCxnSpPr/>
      </xdr:nvCxnSpPr>
      <xdr:spPr>
        <a:xfrm flipV="1">
          <a:off x="9639300" y="13231411"/>
          <a:ext cx="838200" cy="1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124878</xdr:rowOff>
    </xdr:from>
    <xdr:to>
      <xdr:col>14</xdr:col>
      <xdr:colOff>28575</xdr:colOff>
      <xdr:row>77</xdr:row>
      <xdr:rowOff>168659</xdr:rowOff>
    </xdr:to>
    <xdr:cxnSp macro="">
      <xdr:nvCxnSpPr>
        <xdr:cNvPr id="403" name="直線コネクタ 402"/>
        <xdr:cNvCxnSpPr/>
      </xdr:nvCxnSpPr>
      <xdr:spPr>
        <a:xfrm>
          <a:off x="8750300" y="13326528"/>
          <a:ext cx="889000" cy="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83465</xdr:rowOff>
    </xdr:from>
    <xdr:to>
      <xdr:col>12</xdr:col>
      <xdr:colOff>511175</xdr:colOff>
      <xdr:row>77</xdr:row>
      <xdr:rowOff>124878</xdr:rowOff>
    </xdr:to>
    <xdr:cxnSp macro="">
      <xdr:nvCxnSpPr>
        <xdr:cNvPr id="406" name="直線コネクタ 405"/>
        <xdr:cNvCxnSpPr/>
      </xdr:nvCxnSpPr>
      <xdr:spPr>
        <a:xfrm>
          <a:off x="7861300" y="13285115"/>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83465</xdr:rowOff>
    </xdr:from>
    <xdr:to>
      <xdr:col>11</xdr:col>
      <xdr:colOff>307975</xdr:colOff>
      <xdr:row>77</xdr:row>
      <xdr:rowOff>160320</xdr:rowOff>
    </xdr:to>
    <xdr:cxnSp macro="">
      <xdr:nvCxnSpPr>
        <xdr:cNvPr id="409" name="直線コネクタ 408"/>
        <xdr:cNvCxnSpPr/>
      </xdr:nvCxnSpPr>
      <xdr:spPr>
        <a:xfrm flipV="1">
          <a:off x="6972300" y="13285115"/>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150411</xdr:rowOff>
    </xdr:from>
    <xdr:to>
      <xdr:col>15</xdr:col>
      <xdr:colOff>231775</xdr:colOff>
      <xdr:row>77</xdr:row>
      <xdr:rowOff>80561</xdr:rowOff>
    </xdr:to>
    <xdr:sp macro="" textlink="">
      <xdr:nvSpPr>
        <xdr:cNvPr id="419" name="円/楕円 418"/>
        <xdr:cNvSpPr/>
      </xdr:nvSpPr>
      <xdr:spPr>
        <a:xfrm>
          <a:off x="10426700" y="131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1838</xdr:rowOff>
    </xdr:from>
    <xdr:ext cx="534377" cy="259045"/>
    <xdr:sp macro="" textlink="">
      <xdr:nvSpPr>
        <xdr:cNvPr id="420" name="商工費該当値テキスト"/>
        <xdr:cNvSpPr txBox="1"/>
      </xdr:nvSpPr>
      <xdr:spPr>
        <a:xfrm>
          <a:off x="10528300" y="130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117859</xdr:rowOff>
    </xdr:from>
    <xdr:to>
      <xdr:col>14</xdr:col>
      <xdr:colOff>79375</xdr:colOff>
      <xdr:row>78</xdr:row>
      <xdr:rowOff>48009</xdr:rowOff>
    </xdr:to>
    <xdr:sp macro="" textlink="">
      <xdr:nvSpPr>
        <xdr:cNvPr id="421" name="円/楕円 420"/>
        <xdr:cNvSpPr/>
      </xdr:nvSpPr>
      <xdr:spPr>
        <a:xfrm>
          <a:off x="9588500" y="133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39136</xdr:rowOff>
    </xdr:from>
    <xdr:ext cx="534377" cy="259045"/>
    <xdr:sp macro="" textlink="">
      <xdr:nvSpPr>
        <xdr:cNvPr id="422" name="テキスト ボックス 421"/>
        <xdr:cNvSpPr txBox="1"/>
      </xdr:nvSpPr>
      <xdr:spPr>
        <a:xfrm>
          <a:off x="9372111" y="134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74078</xdr:rowOff>
    </xdr:from>
    <xdr:to>
      <xdr:col>12</xdr:col>
      <xdr:colOff>561975</xdr:colOff>
      <xdr:row>78</xdr:row>
      <xdr:rowOff>4228</xdr:rowOff>
    </xdr:to>
    <xdr:sp macro="" textlink="">
      <xdr:nvSpPr>
        <xdr:cNvPr id="423" name="円/楕円 422"/>
        <xdr:cNvSpPr/>
      </xdr:nvSpPr>
      <xdr:spPr>
        <a:xfrm>
          <a:off x="8699500" y="132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166805</xdr:rowOff>
    </xdr:from>
    <xdr:ext cx="534377" cy="259045"/>
    <xdr:sp macro="" textlink="">
      <xdr:nvSpPr>
        <xdr:cNvPr id="424" name="テキスト ボックス 423"/>
        <xdr:cNvSpPr txBox="1"/>
      </xdr:nvSpPr>
      <xdr:spPr>
        <a:xfrm>
          <a:off x="8483111" y="1336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32665</xdr:rowOff>
    </xdr:from>
    <xdr:to>
      <xdr:col>11</xdr:col>
      <xdr:colOff>358775</xdr:colOff>
      <xdr:row>77</xdr:row>
      <xdr:rowOff>134265</xdr:rowOff>
    </xdr:to>
    <xdr:sp macro="" textlink="">
      <xdr:nvSpPr>
        <xdr:cNvPr id="425" name="円/楕円 424"/>
        <xdr:cNvSpPr/>
      </xdr:nvSpPr>
      <xdr:spPr>
        <a:xfrm>
          <a:off x="7810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150792</xdr:rowOff>
    </xdr:from>
    <xdr:ext cx="534377" cy="259045"/>
    <xdr:sp macro="" textlink="">
      <xdr:nvSpPr>
        <xdr:cNvPr id="426" name="テキスト ボックス 425"/>
        <xdr:cNvSpPr txBox="1"/>
      </xdr:nvSpPr>
      <xdr:spPr>
        <a:xfrm>
          <a:off x="7594111" y="1300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109520</xdr:rowOff>
    </xdr:from>
    <xdr:to>
      <xdr:col>10</xdr:col>
      <xdr:colOff>155575</xdr:colOff>
      <xdr:row>78</xdr:row>
      <xdr:rowOff>39670</xdr:rowOff>
    </xdr:to>
    <xdr:sp macro="" textlink="">
      <xdr:nvSpPr>
        <xdr:cNvPr id="427" name="円/楕円 426"/>
        <xdr:cNvSpPr/>
      </xdr:nvSpPr>
      <xdr:spPr>
        <a:xfrm>
          <a:off x="6921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30797</xdr:rowOff>
    </xdr:from>
    <xdr:ext cx="534377" cy="259045"/>
    <xdr:sp macro="" textlink="">
      <xdr:nvSpPr>
        <xdr:cNvPr id="428" name="テキスト ボックス 427"/>
        <xdr:cNvSpPr txBox="1"/>
      </xdr:nvSpPr>
      <xdr:spPr>
        <a:xfrm>
          <a:off x="6705111" y="134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158993</xdr:rowOff>
    </xdr:from>
    <xdr:to>
      <xdr:col>15</xdr:col>
      <xdr:colOff>180975</xdr:colOff>
      <xdr:row>96</xdr:row>
      <xdr:rowOff>58827</xdr:rowOff>
    </xdr:to>
    <xdr:cxnSp macro="">
      <xdr:nvCxnSpPr>
        <xdr:cNvPr id="453" name="直線コネクタ 452"/>
        <xdr:cNvCxnSpPr/>
      </xdr:nvCxnSpPr>
      <xdr:spPr>
        <a:xfrm flipV="1">
          <a:off x="9639300" y="16446743"/>
          <a:ext cx="8382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44391</xdr:rowOff>
    </xdr:from>
    <xdr:to>
      <xdr:col>14</xdr:col>
      <xdr:colOff>28575</xdr:colOff>
      <xdr:row>96</xdr:row>
      <xdr:rowOff>58827</xdr:rowOff>
    </xdr:to>
    <xdr:cxnSp macro="">
      <xdr:nvCxnSpPr>
        <xdr:cNvPr id="456" name="直線コネクタ 455"/>
        <xdr:cNvCxnSpPr/>
      </xdr:nvCxnSpPr>
      <xdr:spPr>
        <a:xfrm>
          <a:off x="8750300" y="16503591"/>
          <a:ext cx="889000" cy="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45363</xdr:rowOff>
    </xdr:from>
    <xdr:to>
      <xdr:col>12</xdr:col>
      <xdr:colOff>511175</xdr:colOff>
      <xdr:row>96</xdr:row>
      <xdr:rowOff>44391</xdr:rowOff>
    </xdr:to>
    <xdr:cxnSp macro="">
      <xdr:nvCxnSpPr>
        <xdr:cNvPr id="459" name="直線コネクタ 458"/>
        <xdr:cNvCxnSpPr/>
      </xdr:nvCxnSpPr>
      <xdr:spPr>
        <a:xfrm>
          <a:off x="7861300" y="16333113"/>
          <a:ext cx="889000" cy="1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45363</xdr:rowOff>
    </xdr:from>
    <xdr:to>
      <xdr:col>11</xdr:col>
      <xdr:colOff>307975</xdr:colOff>
      <xdr:row>96</xdr:row>
      <xdr:rowOff>15308</xdr:rowOff>
    </xdr:to>
    <xdr:cxnSp macro="">
      <xdr:nvCxnSpPr>
        <xdr:cNvPr id="462" name="直線コネクタ 461"/>
        <xdr:cNvCxnSpPr/>
      </xdr:nvCxnSpPr>
      <xdr:spPr>
        <a:xfrm flipV="1">
          <a:off x="6972300" y="16333113"/>
          <a:ext cx="889000" cy="1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108193</xdr:rowOff>
    </xdr:from>
    <xdr:to>
      <xdr:col>15</xdr:col>
      <xdr:colOff>231775</xdr:colOff>
      <xdr:row>96</xdr:row>
      <xdr:rowOff>38343</xdr:rowOff>
    </xdr:to>
    <xdr:sp macro="" textlink="">
      <xdr:nvSpPr>
        <xdr:cNvPr id="472" name="円/楕円 471"/>
        <xdr:cNvSpPr/>
      </xdr:nvSpPr>
      <xdr:spPr>
        <a:xfrm>
          <a:off x="10426700" y="163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86620</xdr:rowOff>
    </xdr:from>
    <xdr:ext cx="534377" cy="259045"/>
    <xdr:sp macro="" textlink="">
      <xdr:nvSpPr>
        <xdr:cNvPr id="473" name="土木費該当値テキスト"/>
        <xdr:cNvSpPr txBox="1"/>
      </xdr:nvSpPr>
      <xdr:spPr>
        <a:xfrm>
          <a:off x="10528300" y="163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8027</xdr:rowOff>
    </xdr:from>
    <xdr:to>
      <xdr:col>14</xdr:col>
      <xdr:colOff>79375</xdr:colOff>
      <xdr:row>96</xdr:row>
      <xdr:rowOff>109627</xdr:rowOff>
    </xdr:to>
    <xdr:sp macro="" textlink="">
      <xdr:nvSpPr>
        <xdr:cNvPr id="474" name="円/楕円 473"/>
        <xdr:cNvSpPr/>
      </xdr:nvSpPr>
      <xdr:spPr>
        <a:xfrm>
          <a:off x="9588500" y="164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100754</xdr:rowOff>
    </xdr:from>
    <xdr:ext cx="534377" cy="259045"/>
    <xdr:sp macro="" textlink="">
      <xdr:nvSpPr>
        <xdr:cNvPr id="475" name="テキスト ボックス 474"/>
        <xdr:cNvSpPr txBox="1"/>
      </xdr:nvSpPr>
      <xdr:spPr>
        <a:xfrm>
          <a:off x="9372111" y="165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165041</xdr:rowOff>
    </xdr:from>
    <xdr:to>
      <xdr:col>12</xdr:col>
      <xdr:colOff>561975</xdr:colOff>
      <xdr:row>96</xdr:row>
      <xdr:rowOff>95191</xdr:rowOff>
    </xdr:to>
    <xdr:sp macro="" textlink="">
      <xdr:nvSpPr>
        <xdr:cNvPr id="476" name="円/楕円 475"/>
        <xdr:cNvSpPr/>
      </xdr:nvSpPr>
      <xdr:spPr>
        <a:xfrm>
          <a:off x="8699500" y="16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86318</xdr:rowOff>
    </xdr:from>
    <xdr:ext cx="534377" cy="259045"/>
    <xdr:sp macro="" textlink="">
      <xdr:nvSpPr>
        <xdr:cNvPr id="477" name="テキスト ボックス 476"/>
        <xdr:cNvSpPr txBox="1"/>
      </xdr:nvSpPr>
      <xdr:spPr>
        <a:xfrm>
          <a:off x="8483111" y="165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166013</xdr:rowOff>
    </xdr:from>
    <xdr:to>
      <xdr:col>11</xdr:col>
      <xdr:colOff>358775</xdr:colOff>
      <xdr:row>95</xdr:row>
      <xdr:rowOff>96163</xdr:rowOff>
    </xdr:to>
    <xdr:sp macro="" textlink="">
      <xdr:nvSpPr>
        <xdr:cNvPr id="478" name="円/楕円 477"/>
        <xdr:cNvSpPr/>
      </xdr:nvSpPr>
      <xdr:spPr>
        <a:xfrm>
          <a:off x="7810500" y="162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87290</xdr:rowOff>
    </xdr:from>
    <xdr:ext cx="534377" cy="259045"/>
    <xdr:sp macro="" textlink="">
      <xdr:nvSpPr>
        <xdr:cNvPr id="479" name="テキスト ボックス 478"/>
        <xdr:cNvSpPr txBox="1"/>
      </xdr:nvSpPr>
      <xdr:spPr>
        <a:xfrm>
          <a:off x="7594111" y="163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135958</xdr:rowOff>
    </xdr:from>
    <xdr:to>
      <xdr:col>10</xdr:col>
      <xdr:colOff>155575</xdr:colOff>
      <xdr:row>96</xdr:row>
      <xdr:rowOff>66108</xdr:rowOff>
    </xdr:to>
    <xdr:sp macro="" textlink="">
      <xdr:nvSpPr>
        <xdr:cNvPr id="480" name="円/楕円 479"/>
        <xdr:cNvSpPr/>
      </xdr:nvSpPr>
      <xdr:spPr>
        <a:xfrm>
          <a:off x="6921500" y="164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57235</xdr:rowOff>
    </xdr:from>
    <xdr:ext cx="534377" cy="259045"/>
    <xdr:sp macro="" textlink="">
      <xdr:nvSpPr>
        <xdr:cNvPr id="481" name="テキスト ボックス 480"/>
        <xdr:cNvSpPr txBox="1"/>
      </xdr:nvSpPr>
      <xdr:spPr>
        <a:xfrm>
          <a:off x="6705111" y="1651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156131</xdr:rowOff>
    </xdr:from>
    <xdr:to>
      <xdr:col>23</xdr:col>
      <xdr:colOff>517525</xdr:colOff>
      <xdr:row>37</xdr:row>
      <xdr:rowOff>161731</xdr:rowOff>
    </xdr:to>
    <xdr:cxnSp macro="">
      <xdr:nvCxnSpPr>
        <xdr:cNvPr id="514" name="直線コネクタ 513"/>
        <xdr:cNvCxnSpPr/>
      </xdr:nvCxnSpPr>
      <xdr:spPr>
        <a:xfrm flipV="1">
          <a:off x="15481300" y="6499781"/>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26238</xdr:rowOff>
    </xdr:from>
    <xdr:to>
      <xdr:col>22</xdr:col>
      <xdr:colOff>365125</xdr:colOff>
      <xdr:row>37</xdr:row>
      <xdr:rowOff>161731</xdr:rowOff>
    </xdr:to>
    <xdr:cxnSp macro="">
      <xdr:nvCxnSpPr>
        <xdr:cNvPr id="517" name="直線コネクタ 516"/>
        <xdr:cNvCxnSpPr/>
      </xdr:nvCxnSpPr>
      <xdr:spPr>
        <a:xfrm>
          <a:off x="14592300" y="6026988"/>
          <a:ext cx="889000" cy="47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26238</xdr:rowOff>
    </xdr:from>
    <xdr:to>
      <xdr:col>21</xdr:col>
      <xdr:colOff>161925</xdr:colOff>
      <xdr:row>35</xdr:row>
      <xdr:rowOff>171199</xdr:rowOff>
    </xdr:to>
    <xdr:cxnSp macro="">
      <xdr:nvCxnSpPr>
        <xdr:cNvPr id="520" name="直線コネクタ 519"/>
        <xdr:cNvCxnSpPr/>
      </xdr:nvCxnSpPr>
      <xdr:spPr>
        <a:xfrm flipV="1">
          <a:off x="13703300" y="6026988"/>
          <a:ext cx="889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171199</xdr:rowOff>
    </xdr:from>
    <xdr:to>
      <xdr:col>19</xdr:col>
      <xdr:colOff>644525</xdr:colOff>
      <xdr:row>37</xdr:row>
      <xdr:rowOff>98066</xdr:rowOff>
    </xdr:to>
    <xdr:cxnSp macro="">
      <xdr:nvCxnSpPr>
        <xdr:cNvPr id="523" name="直線コネクタ 522"/>
        <xdr:cNvCxnSpPr/>
      </xdr:nvCxnSpPr>
      <xdr:spPr>
        <a:xfrm flipV="1">
          <a:off x="12814300" y="6171949"/>
          <a:ext cx="889000" cy="26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105331</xdr:rowOff>
    </xdr:from>
    <xdr:to>
      <xdr:col>23</xdr:col>
      <xdr:colOff>568325</xdr:colOff>
      <xdr:row>38</xdr:row>
      <xdr:rowOff>35481</xdr:rowOff>
    </xdr:to>
    <xdr:sp macro="" textlink="">
      <xdr:nvSpPr>
        <xdr:cNvPr id="533" name="円/楕円 532"/>
        <xdr:cNvSpPr/>
      </xdr:nvSpPr>
      <xdr:spPr>
        <a:xfrm>
          <a:off x="16268700" y="64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83758</xdr:rowOff>
    </xdr:from>
    <xdr:ext cx="534377" cy="259045"/>
    <xdr:sp macro="" textlink="">
      <xdr:nvSpPr>
        <xdr:cNvPr id="534" name="消防費該当値テキスト"/>
        <xdr:cNvSpPr txBox="1"/>
      </xdr:nvSpPr>
      <xdr:spPr>
        <a:xfrm>
          <a:off x="16370300" y="64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110931</xdr:rowOff>
    </xdr:from>
    <xdr:to>
      <xdr:col>22</xdr:col>
      <xdr:colOff>415925</xdr:colOff>
      <xdr:row>38</xdr:row>
      <xdr:rowOff>41081</xdr:rowOff>
    </xdr:to>
    <xdr:sp macro="" textlink="">
      <xdr:nvSpPr>
        <xdr:cNvPr id="535" name="円/楕円 534"/>
        <xdr:cNvSpPr/>
      </xdr:nvSpPr>
      <xdr:spPr>
        <a:xfrm>
          <a:off x="15430500" y="64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32208</xdr:rowOff>
    </xdr:from>
    <xdr:ext cx="534377" cy="259045"/>
    <xdr:sp macro="" textlink="">
      <xdr:nvSpPr>
        <xdr:cNvPr id="536" name="テキスト ボックス 535"/>
        <xdr:cNvSpPr txBox="1"/>
      </xdr:nvSpPr>
      <xdr:spPr>
        <a:xfrm>
          <a:off x="15214111" y="654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146888</xdr:rowOff>
    </xdr:from>
    <xdr:to>
      <xdr:col>21</xdr:col>
      <xdr:colOff>212725</xdr:colOff>
      <xdr:row>35</xdr:row>
      <xdr:rowOff>77038</xdr:rowOff>
    </xdr:to>
    <xdr:sp macro="" textlink="">
      <xdr:nvSpPr>
        <xdr:cNvPr id="537" name="円/楕円 536"/>
        <xdr:cNvSpPr/>
      </xdr:nvSpPr>
      <xdr:spPr>
        <a:xfrm>
          <a:off x="14541500" y="59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93565</xdr:rowOff>
    </xdr:from>
    <xdr:ext cx="534377" cy="259045"/>
    <xdr:sp macro="" textlink="">
      <xdr:nvSpPr>
        <xdr:cNvPr id="538" name="テキスト ボックス 537"/>
        <xdr:cNvSpPr txBox="1"/>
      </xdr:nvSpPr>
      <xdr:spPr>
        <a:xfrm>
          <a:off x="14325111" y="57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120399</xdr:rowOff>
    </xdr:from>
    <xdr:to>
      <xdr:col>20</xdr:col>
      <xdr:colOff>9525</xdr:colOff>
      <xdr:row>36</xdr:row>
      <xdr:rowOff>50549</xdr:rowOff>
    </xdr:to>
    <xdr:sp macro="" textlink="">
      <xdr:nvSpPr>
        <xdr:cNvPr id="539" name="円/楕円 538"/>
        <xdr:cNvSpPr/>
      </xdr:nvSpPr>
      <xdr:spPr>
        <a:xfrm>
          <a:off x="13652500" y="61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67076</xdr:rowOff>
    </xdr:from>
    <xdr:ext cx="534377" cy="259045"/>
    <xdr:sp macro="" textlink="">
      <xdr:nvSpPr>
        <xdr:cNvPr id="540" name="テキスト ボックス 539"/>
        <xdr:cNvSpPr txBox="1"/>
      </xdr:nvSpPr>
      <xdr:spPr>
        <a:xfrm>
          <a:off x="13436111" y="58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47266</xdr:rowOff>
    </xdr:from>
    <xdr:to>
      <xdr:col>18</xdr:col>
      <xdr:colOff>492125</xdr:colOff>
      <xdr:row>37</xdr:row>
      <xdr:rowOff>148866</xdr:rowOff>
    </xdr:to>
    <xdr:sp macro="" textlink="">
      <xdr:nvSpPr>
        <xdr:cNvPr id="541" name="円/楕円 540"/>
        <xdr:cNvSpPr/>
      </xdr:nvSpPr>
      <xdr:spPr>
        <a:xfrm>
          <a:off x="12763500" y="6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165393</xdr:rowOff>
    </xdr:from>
    <xdr:ext cx="534377" cy="259045"/>
    <xdr:sp macro="" textlink="">
      <xdr:nvSpPr>
        <xdr:cNvPr id="542" name="テキスト ボックス 541"/>
        <xdr:cNvSpPr txBox="1"/>
      </xdr:nvSpPr>
      <xdr:spPr>
        <a:xfrm>
          <a:off x="12547111" y="61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95462</xdr:rowOff>
    </xdr:from>
    <xdr:to>
      <xdr:col>23</xdr:col>
      <xdr:colOff>517525</xdr:colOff>
      <xdr:row>56</xdr:row>
      <xdr:rowOff>104573</xdr:rowOff>
    </xdr:to>
    <xdr:cxnSp macro="">
      <xdr:nvCxnSpPr>
        <xdr:cNvPr id="569" name="直線コネクタ 568"/>
        <xdr:cNvCxnSpPr/>
      </xdr:nvCxnSpPr>
      <xdr:spPr>
        <a:xfrm flipV="1">
          <a:off x="15481300" y="9696662"/>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112231</xdr:rowOff>
    </xdr:from>
    <xdr:to>
      <xdr:col>22</xdr:col>
      <xdr:colOff>365125</xdr:colOff>
      <xdr:row>56</xdr:row>
      <xdr:rowOff>104573</xdr:rowOff>
    </xdr:to>
    <xdr:cxnSp macro="">
      <xdr:nvCxnSpPr>
        <xdr:cNvPr id="572" name="直線コネクタ 571"/>
        <xdr:cNvCxnSpPr/>
      </xdr:nvCxnSpPr>
      <xdr:spPr>
        <a:xfrm>
          <a:off x="14592300" y="9370531"/>
          <a:ext cx="889000" cy="3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112231</xdr:rowOff>
    </xdr:from>
    <xdr:to>
      <xdr:col>21</xdr:col>
      <xdr:colOff>161925</xdr:colOff>
      <xdr:row>54</xdr:row>
      <xdr:rowOff>119107</xdr:rowOff>
    </xdr:to>
    <xdr:cxnSp macro="">
      <xdr:nvCxnSpPr>
        <xdr:cNvPr id="575" name="直線コネクタ 574"/>
        <xdr:cNvCxnSpPr/>
      </xdr:nvCxnSpPr>
      <xdr:spPr>
        <a:xfrm flipV="1">
          <a:off x="13703300" y="937053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119107</xdr:rowOff>
    </xdr:from>
    <xdr:to>
      <xdr:col>19</xdr:col>
      <xdr:colOff>644525</xdr:colOff>
      <xdr:row>56</xdr:row>
      <xdr:rowOff>9540</xdr:rowOff>
    </xdr:to>
    <xdr:cxnSp macro="">
      <xdr:nvCxnSpPr>
        <xdr:cNvPr id="578" name="直線コネクタ 577"/>
        <xdr:cNvCxnSpPr/>
      </xdr:nvCxnSpPr>
      <xdr:spPr>
        <a:xfrm flipV="1">
          <a:off x="12814300" y="9377407"/>
          <a:ext cx="889000" cy="2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44662</xdr:rowOff>
    </xdr:from>
    <xdr:to>
      <xdr:col>23</xdr:col>
      <xdr:colOff>568325</xdr:colOff>
      <xdr:row>56</xdr:row>
      <xdr:rowOff>146262</xdr:rowOff>
    </xdr:to>
    <xdr:sp macro="" textlink="">
      <xdr:nvSpPr>
        <xdr:cNvPr id="588" name="円/楕円 587"/>
        <xdr:cNvSpPr/>
      </xdr:nvSpPr>
      <xdr:spPr>
        <a:xfrm>
          <a:off x="16268700" y="964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23089</xdr:rowOff>
    </xdr:from>
    <xdr:ext cx="534377" cy="259045"/>
    <xdr:sp macro="" textlink="">
      <xdr:nvSpPr>
        <xdr:cNvPr id="589" name="教育費該当値テキスト"/>
        <xdr:cNvSpPr txBox="1"/>
      </xdr:nvSpPr>
      <xdr:spPr>
        <a:xfrm>
          <a:off x="16370300" y="96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53773</xdr:rowOff>
    </xdr:from>
    <xdr:to>
      <xdr:col>22</xdr:col>
      <xdr:colOff>415925</xdr:colOff>
      <xdr:row>56</xdr:row>
      <xdr:rowOff>155373</xdr:rowOff>
    </xdr:to>
    <xdr:sp macro="" textlink="">
      <xdr:nvSpPr>
        <xdr:cNvPr id="590" name="円/楕円 589"/>
        <xdr:cNvSpPr/>
      </xdr:nvSpPr>
      <xdr:spPr>
        <a:xfrm>
          <a:off x="15430500" y="96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146500</xdr:rowOff>
    </xdr:from>
    <xdr:ext cx="534377" cy="259045"/>
    <xdr:sp macro="" textlink="">
      <xdr:nvSpPr>
        <xdr:cNvPr id="591" name="テキスト ボックス 590"/>
        <xdr:cNvSpPr txBox="1"/>
      </xdr:nvSpPr>
      <xdr:spPr>
        <a:xfrm>
          <a:off x="15214111" y="97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61431</xdr:rowOff>
    </xdr:from>
    <xdr:to>
      <xdr:col>21</xdr:col>
      <xdr:colOff>212725</xdr:colOff>
      <xdr:row>54</xdr:row>
      <xdr:rowOff>163031</xdr:rowOff>
    </xdr:to>
    <xdr:sp macro="" textlink="">
      <xdr:nvSpPr>
        <xdr:cNvPr id="592" name="円/楕円 591"/>
        <xdr:cNvSpPr/>
      </xdr:nvSpPr>
      <xdr:spPr>
        <a:xfrm>
          <a:off x="14541500" y="93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8108</xdr:rowOff>
    </xdr:from>
    <xdr:ext cx="599010" cy="259045"/>
    <xdr:sp macro="" textlink="">
      <xdr:nvSpPr>
        <xdr:cNvPr id="593" name="テキスト ボックス 592"/>
        <xdr:cNvSpPr txBox="1"/>
      </xdr:nvSpPr>
      <xdr:spPr>
        <a:xfrm>
          <a:off x="14292794" y="909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68307</xdr:rowOff>
    </xdr:from>
    <xdr:to>
      <xdr:col>20</xdr:col>
      <xdr:colOff>9525</xdr:colOff>
      <xdr:row>54</xdr:row>
      <xdr:rowOff>169907</xdr:rowOff>
    </xdr:to>
    <xdr:sp macro="" textlink="">
      <xdr:nvSpPr>
        <xdr:cNvPr id="594" name="円/楕円 593"/>
        <xdr:cNvSpPr/>
      </xdr:nvSpPr>
      <xdr:spPr>
        <a:xfrm>
          <a:off x="13652500" y="93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14984</xdr:rowOff>
    </xdr:from>
    <xdr:ext cx="599010" cy="259045"/>
    <xdr:sp macro="" textlink="">
      <xdr:nvSpPr>
        <xdr:cNvPr id="595" name="テキスト ボックス 594"/>
        <xdr:cNvSpPr txBox="1"/>
      </xdr:nvSpPr>
      <xdr:spPr>
        <a:xfrm>
          <a:off x="13403794" y="910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130190</xdr:rowOff>
    </xdr:from>
    <xdr:to>
      <xdr:col>18</xdr:col>
      <xdr:colOff>492125</xdr:colOff>
      <xdr:row>56</xdr:row>
      <xdr:rowOff>60340</xdr:rowOff>
    </xdr:to>
    <xdr:sp macro="" textlink="">
      <xdr:nvSpPr>
        <xdr:cNvPr id="596" name="円/楕円 595"/>
        <xdr:cNvSpPr/>
      </xdr:nvSpPr>
      <xdr:spPr>
        <a:xfrm>
          <a:off x="12763500" y="95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76867</xdr:rowOff>
    </xdr:from>
    <xdr:ext cx="599010" cy="259045"/>
    <xdr:sp macro="" textlink="">
      <xdr:nvSpPr>
        <xdr:cNvPr id="597" name="テキスト ボックス 596"/>
        <xdr:cNvSpPr txBox="1"/>
      </xdr:nvSpPr>
      <xdr:spPr>
        <a:xfrm>
          <a:off x="12514794" y="93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64864</xdr:rowOff>
    </xdr:from>
    <xdr:to>
      <xdr:col>23</xdr:col>
      <xdr:colOff>517525</xdr:colOff>
      <xdr:row>79</xdr:row>
      <xdr:rowOff>4704</xdr:rowOff>
    </xdr:to>
    <xdr:cxnSp macro="">
      <xdr:nvCxnSpPr>
        <xdr:cNvPr id="626" name="直線コネクタ 625"/>
        <xdr:cNvCxnSpPr/>
      </xdr:nvCxnSpPr>
      <xdr:spPr>
        <a:xfrm>
          <a:off x="15481300" y="13437964"/>
          <a:ext cx="8382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64864</xdr:rowOff>
    </xdr:from>
    <xdr:to>
      <xdr:col>22</xdr:col>
      <xdr:colOff>365125</xdr:colOff>
      <xdr:row>79</xdr:row>
      <xdr:rowOff>1543</xdr:rowOff>
    </xdr:to>
    <xdr:cxnSp macro="">
      <xdr:nvCxnSpPr>
        <xdr:cNvPr id="629" name="直線コネクタ 628"/>
        <xdr:cNvCxnSpPr/>
      </xdr:nvCxnSpPr>
      <xdr:spPr>
        <a:xfrm flipV="1">
          <a:off x="14592300" y="13437964"/>
          <a:ext cx="889000" cy="10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140142</xdr:rowOff>
    </xdr:from>
    <xdr:to>
      <xdr:col>21</xdr:col>
      <xdr:colOff>161925</xdr:colOff>
      <xdr:row>79</xdr:row>
      <xdr:rowOff>1543</xdr:rowOff>
    </xdr:to>
    <xdr:cxnSp macro="">
      <xdr:nvCxnSpPr>
        <xdr:cNvPr id="632" name="直線コネクタ 631"/>
        <xdr:cNvCxnSpPr/>
      </xdr:nvCxnSpPr>
      <xdr:spPr>
        <a:xfrm>
          <a:off x="13703300" y="13513242"/>
          <a:ext cx="889000" cy="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140142</xdr:rowOff>
    </xdr:from>
    <xdr:to>
      <xdr:col>19</xdr:col>
      <xdr:colOff>644525</xdr:colOff>
      <xdr:row>79</xdr:row>
      <xdr:rowOff>15593</xdr:rowOff>
    </xdr:to>
    <xdr:cxnSp macro="">
      <xdr:nvCxnSpPr>
        <xdr:cNvPr id="635" name="直線コネクタ 634"/>
        <xdr:cNvCxnSpPr/>
      </xdr:nvCxnSpPr>
      <xdr:spPr>
        <a:xfrm flipV="1">
          <a:off x="12814300" y="13513242"/>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125354</xdr:rowOff>
    </xdr:from>
    <xdr:to>
      <xdr:col>23</xdr:col>
      <xdr:colOff>568325</xdr:colOff>
      <xdr:row>79</xdr:row>
      <xdr:rowOff>55504</xdr:rowOff>
    </xdr:to>
    <xdr:sp macro="" textlink="">
      <xdr:nvSpPr>
        <xdr:cNvPr id="645" name="円/楕円 644"/>
        <xdr:cNvSpPr/>
      </xdr:nvSpPr>
      <xdr:spPr>
        <a:xfrm>
          <a:off x="16268700" y="134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47248</xdr:rowOff>
    </xdr:from>
    <xdr:ext cx="469744" cy="259045"/>
    <xdr:sp macro="" textlink="">
      <xdr:nvSpPr>
        <xdr:cNvPr id="646" name="災害復旧費該当値テキスト"/>
        <xdr:cNvSpPr txBox="1"/>
      </xdr:nvSpPr>
      <xdr:spPr>
        <a:xfrm>
          <a:off x="16370300"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14064</xdr:rowOff>
    </xdr:from>
    <xdr:to>
      <xdr:col>22</xdr:col>
      <xdr:colOff>415925</xdr:colOff>
      <xdr:row>78</xdr:row>
      <xdr:rowOff>115664</xdr:rowOff>
    </xdr:to>
    <xdr:sp macro="" textlink="">
      <xdr:nvSpPr>
        <xdr:cNvPr id="647" name="円/楕円 646"/>
        <xdr:cNvSpPr/>
      </xdr:nvSpPr>
      <xdr:spPr>
        <a:xfrm>
          <a:off x="15430500" y="133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132191</xdr:rowOff>
    </xdr:from>
    <xdr:ext cx="534377" cy="259045"/>
    <xdr:sp macro="" textlink="">
      <xdr:nvSpPr>
        <xdr:cNvPr id="648" name="テキスト ボックス 647"/>
        <xdr:cNvSpPr txBox="1"/>
      </xdr:nvSpPr>
      <xdr:spPr>
        <a:xfrm>
          <a:off x="15214111" y="131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122193</xdr:rowOff>
    </xdr:from>
    <xdr:to>
      <xdr:col>21</xdr:col>
      <xdr:colOff>212725</xdr:colOff>
      <xdr:row>79</xdr:row>
      <xdr:rowOff>52343</xdr:rowOff>
    </xdr:to>
    <xdr:sp macro="" textlink="">
      <xdr:nvSpPr>
        <xdr:cNvPr id="649" name="円/楕円 648"/>
        <xdr:cNvSpPr/>
      </xdr:nvSpPr>
      <xdr:spPr>
        <a:xfrm>
          <a:off x="14541500" y="134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43470</xdr:rowOff>
    </xdr:from>
    <xdr:ext cx="469744" cy="259045"/>
    <xdr:sp macro="" textlink="">
      <xdr:nvSpPr>
        <xdr:cNvPr id="650" name="テキスト ボックス 649"/>
        <xdr:cNvSpPr txBox="1"/>
      </xdr:nvSpPr>
      <xdr:spPr>
        <a:xfrm>
          <a:off x="14357427" y="1358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89342</xdr:rowOff>
    </xdr:from>
    <xdr:to>
      <xdr:col>20</xdr:col>
      <xdr:colOff>9525</xdr:colOff>
      <xdr:row>79</xdr:row>
      <xdr:rowOff>19492</xdr:rowOff>
    </xdr:to>
    <xdr:sp macro="" textlink="">
      <xdr:nvSpPr>
        <xdr:cNvPr id="651" name="円/楕円 650"/>
        <xdr:cNvSpPr/>
      </xdr:nvSpPr>
      <xdr:spPr>
        <a:xfrm>
          <a:off x="13652500" y="134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36019</xdr:rowOff>
    </xdr:from>
    <xdr:ext cx="469744" cy="259045"/>
    <xdr:sp macro="" textlink="">
      <xdr:nvSpPr>
        <xdr:cNvPr id="652" name="テキスト ボックス 651"/>
        <xdr:cNvSpPr txBox="1"/>
      </xdr:nvSpPr>
      <xdr:spPr>
        <a:xfrm>
          <a:off x="13468427" y="132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136243</xdr:rowOff>
    </xdr:from>
    <xdr:to>
      <xdr:col>18</xdr:col>
      <xdr:colOff>492125</xdr:colOff>
      <xdr:row>79</xdr:row>
      <xdr:rowOff>66393</xdr:rowOff>
    </xdr:to>
    <xdr:sp macro="" textlink="">
      <xdr:nvSpPr>
        <xdr:cNvPr id="653" name="円/楕円 652"/>
        <xdr:cNvSpPr/>
      </xdr:nvSpPr>
      <xdr:spPr>
        <a:xfrm>
          <a:off x="12763500" y="13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57520</xdr:rowOff>
    </xdr:from>
    <xdr:ext cx="469744" cy="259045"/>
    <xdr:sp macro="" textlink="">
      <xdr:nvSpPr>
        <xdr:cNvPr id="654" name="テキスト ボックス 653"/>
        <xdr:cNvSpPr txBox="1"/>
      </xdr:nvSpPr>
      <xdr:spPr>
        <a:xfrm>
          <a:off x="12579427" y="13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83090</xdr:rowOff>
    </xdr:from>
    <xdr:to>
      <xdr:col>23</xdr:col>
      <xdr:colOff>517525</xdr:colOff>
      <xdr:row>95</xdr:row>
      <xdr:rowOff>106370</xdr:rowOff>
    </xdr:to>
    <xdr:cxnSp macro="">
      <xdr:nvCxnSpPr>
        <xdr:cNvPr id="681" name="直線コネクタ 680"/>
        <xdr:cNvCxnSpPr/>
      </xdr:nvCxnSpPr>
      <xdr:spPr>
        <a:xfrm flipV="1">
          <a:off x="15481300" y="16370840"/>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98374</xdr:rowOff>
    </xdr:from>
    <xdr:to>
      <xdr:col>22</xdr:col>
      <xdr:colOff>365125</xdr:colOff>
      <xdr:row>95</xdr:row>
      <xdr:rowOff>106370</xdr:rowOff>
    </xdr:to>
    <xdr:cxnSp macro="">
      <xdr:nvCxnSpPr>
        <xdr:cNvPr id="684" name="直線コネクタ 683"/>
        <xdr:cNvCxnSpPr/>
      </xdr:nvCxnSpPr>
      <xdr:spPr>
        <a:xfrm>
          <a:off x="14592300" y="16386124"/>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98374</xdr:rowOff>
    </xdr:from>
    <xdr:to>
      <xdr:col>21</xdr:col>
      <xdr:colOff>161925</xdr:colOff>
      <xdr:row>95</xdr:row>
      <xdr:rowOff>150957</xdr:rowOff>
    </xdr:to>
    <xdr:cxnSp macro="">
      <xdr:nvCxnSpPr>
        <xdr:cNvPr id="687" name="直線コネクタ 686"/>
        <xdr:cNvCxnSpPr/>
      </xdr:nvCxnSpPr>
      <xdr:spPr>
        <a:xfrm flipV="1">
          <a:off x="13703300" y="16386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146069</xdr:rowOff>
    </xdr:from>
    <xdr:to>
      <xdr:col>19</xdr:col>
      <xdr:colOff>644525</xdr:colOff>
      <xdr:row>95</xdr:row>
      <xdr:rowOff>150957</xdr:rowOff>
    </xdr:to>
    <xdr:cxnSp macro="">
      <xdr:nvCxnSpPr>
        <xdr:cNvPr id="690" name="直線コネクタ 689"/>
        <xdr:cNvCxnSpPr/>
      </xdr:nvCxnSpPr>
      <xdr:spPr>
        <a:xfrm>
          <a:off x="12814300" y="16433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32290</xdr:rowOff>
    </xdr:from>
    <xdr:to>
      <xdr:col>23</xdr:col>
      <xdr:colOff>568325</xdr:colOff>
      <xdr:row>95</xdr:row>
      <xdr:rowOff>133890</xdr:rowOff>
    </xdr:to>
    <xdr:sp macro="" textlink="">
      <xdr:nvSpPr>
        <xdr:cNvPr id="700" name="円/楕円 699"/>
        <xdr:cNvSpPr/>
      </xdr:nvSpPr>
      <xdr:spPr>
        <a:xfrm>
          <a:off x="16268700" y="16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55167</xdr:rowOff>
    </xdr:from>
    <xdr:ext cx="599010" cy="259045"/>
    <xdr:sp macro="" textlink="">
      <xdr:nvSpPr>
        <xdr:cNvPr id="701" name="公債費該当値テキスト"/>
        <xdr:cNvSpPr txBox="1"/>
      </xdr:nvSpPr>
      <xdr:spPr>
        <a:xfrm>
          <a:off x="16370300" y="1617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124,882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55570</xdr:rowOff>
    </xdr:from>
    <xdr:to>
      <xdr:col>22</xdr:col>
      <xdr:colOff>415925</xdr:colOff>
      <xdr:row>95</xdr:row>
      <xdr:rowOff>157170</xdr:rowOff>
    </xdr:to>
    <xdr:sp macro="" textlink="">
      <xdr:nvSpPr>
        <xdr:cNvPr id="702" name="円/楕円 701"/>
        <xdr:cNvSpPr/>
      </xdr:nvSpPr>
      <xdr:spPr>
        <a:xfrm>
          <a:off x="15430500" y="1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2247</xdr:rowOff>
    </xdr:from>
    <xdr:ext cx="599010" cy="259045"/>
    <xdr:sp macro="" textlink="">
      <xdr:nvSpPr>
        <xdr:cNvPr id="703" name="テキスト ボックス 702"/>
        <xdr:cNvSpPr txBox="1"/>
      </xdr:nvSpPr>
      <xdr:spPr>
        <a:xfrm>
          <a:off x="15181794" y="1611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47574</xdr:rowOff>
    </xdr:from>
    <xdr:to>
      <xdr:col>21</xdr:col>
      <xdr:colOff>212725</xdr:colOff>
      <xdr:row>95</xdr:row>
      <xdr:rowOff>149174</xdr:rowOff>
    </xdr:to>
    <xdr:sp macro="" textlink="">
      <xdr:nvSpPr>
        <xdr:cNvPr id="704" name="円/楕円 703"/>
        <xdr:cNvSpPr/>
      </xdr:nvSpPr>
      <xdr:spPr>
        <a:xfrm>
          <a:off x="14541500" y="163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165701</xdr:rowOff>
    </xdr:from>
    <xdr:ext cx="599010" cy="259045"/>
    <xdr:sp macro="" textlink="">
      <xdr:nvSpPr>
        <xdr:cNvPr id="705" name="テキスト ボックス 704"/>
        <xdr:cNvSpPr txBox="1"/>
      </xdr:nvSpPr>
      <xdr:spPr>
        <a:xfrm>
          <a:off x="14292794" y="1611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100157</xdr:rowOff>
    </xdr:from>
    <xdr:to>
      <xdr:col>20</xdr:col>
      <xdr:colOff>9525</xdr:colOff>
      <xdr:row>96</xdr:row>
      <xdr:rowOff>30307</xdr:rowOff>
    </xdr:to>
    <xdr:sp macro="" textlink="">
      <xdr:nvSpPr>
        <xdr:cNvPr id="706" name="円/楕円 705"/>
        <xdr:cNvSpPr/>
      </xdr:nvSpPr>
      <xdr:spPr>
        <a:xfrm>
          <a:off x="13652500" y="163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46834</xdr:rowOff>
    </xdr:from>
    <xdr:ext cx="599010" cy="259045"/>
    <xdr:sp macro="" textlink="">
      <xdr:nvSpPr>
        <xdr:cNvPr id="707" name="テキスト ボックス 706"/>
        <xdr:cNvSpPr txBox="1"/>
      </xdr:nvSpPr>
      <xdr:spPr>
        <a:xfrm>
          <a:off x="13403794" y="161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95269</xdr:rowOff>
    </xdr:from>
    <xdr:to>
      <xdr:col>18</xdr:col>
      <xdr:colOff>492125</xdr:colOff>
      <xdr:row>96</xdr:row>
      <xdr:rowOff>25419</xdr:rowOff>
    </xdr:to>
    <xdr:sp macro="" textlink="">
      <xdr:nvSpPr>
        <xdr:cNvPr id="708" name="円/楕円 707"/>
        <xdr:cNvSpPr/>
      </xdr:nvSpPr>
      <xdr:spPr>
        <a:xfrm>
          <a:off x="12763500" y="16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16546</xdr:rowOff>
    </xdr:from>
    <xdr:ext cx="599010" cy="259045"/>
    <xdr:sp macro="" textlink="">
      <xdr:nvSpPr>
        <xdr:cNvPr id="709" name="テキスト ボックス 708"/>
        <xdr:cNvSpPr txBox="1"/>
      </xdr:nvSpPr>
      <xdr:spPr>
        <a:xfrm>
          <a:off x="12514794" y="164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a:t>
          </a:r>
          <a:r>
            <a:rPr lang="ja-JP" altLang="en-US" sz="1300" b="0" i="0" u="none" strike="noStrike" baseline="0" smtClean="0">
              <a:solidFill>
                <a:schemeClr val="dk1"/>
              </a:solidFill>
              <a:latin typeface="+mn-lt"/>
              <a:ea typeface="+mn-ea"/>
              <a:cs typeface="+mn-cs"/>
            </a:rPr>
            <a:t>光ファイバーによる情報通信基盤整備事業開始に伴い増となっている。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民生費については、臨時福祉給付金（低所得高齢者、経済対策）の増が要因となっている。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衛生費については、清掃センターの設備補修工事完了に伴い減となっているが、子ども医療費助成対象年齢の引き上げなどにより類似団体平均値より高い水準となっている。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商工費については、県地域振興事業を活用した恵美之江展望公園整備を行ったため増となっている。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土木費については、橋梁長寿命化修繕事業開始に伴う増となっている。本事業により今後も増加傾向にあるが、事業実施計画の見直しを行い、事業費の平準化に努める。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全費目で類似団体平均値より高い水準にあるため、各事業等における費用対効果などを検証し、歳出抑制に努める。</a:t>
          </a:r>
          <a:endParaRPr kumimoji="1" lang="en-US" altLang="ja-JP" sz="1300" b="0" i="0" u="none" strike="noStrike" baseline="0">
            <a:solidFill>
              <a:schemeClr val="dk1"/>
            </a:solidFill>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ふるさと応援寄附金の増加に伴い、財政調整基金への積み立てを行ったため、基金残高が増となっている。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関連して、実質収支額、実質単年度収支も増となっている。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ふるさと応援寄附金については未確定要素が多いため、町税等の徴収強化を図りながら自主財源の確保、事務事業の見直しによる歳出抑制など健全な財政運営に努めていく。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一般会計の黒字額の伸びにおける主な要因としては、ふるさと応援寄附金によるものである。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各特別会計で黒字となっている要因は、一般会計からの繰出金による補てんによるものである。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公営企業会計への移行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latin typeface="ＭＳ ゴシック" pitchFamily="49" charset="-128"/>
              <a:ea typeface="ＭＳ ゴシック" pitchFamily="49" charset="-128"/>
            </a:rPr>
            <a:t>水道施設の老朽化に伴う維持管理経費の増加が今後見込まれており、水道料金の値上げによる健全化を図る必要がある。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国民健康保険特別会計、後期高齢者医療特別会計、介護保険特別会計においては、各会計間で連携を図りながら、給付費抑制のための予防対策に今後も取組んでいく必要がある。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5395966</v>
      </c>
      <c r="BO4" s="381"/>
      <c r="BP4" s="381"/>
      <c r="BQ4" s="381"/>
      <c r="BR4" s="381"/>
      <c r="BS4" s="381"/>
      <c r="BT4" s="381"/>
      <c r="BU4" s="382"/>
      <c r="BV4" s="380">
        <v>4956171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2.1</v>
      </c>
      <c r="CU4" s="387"/>
      <c r="CV4" s="387"/>
      <c r="CW4" s="387"/>
      <c r="CX4" s="387"/>
      <c r="CY4" s="387"/>
      <c r="CZ4" s="387"/>
      <c r="DA4" s="388"/>
      <c r="DB4" s="386">
        <v>1.4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5326007</v>
      </c>
      <c r="BO5" s="418"/>
      <c r="BP5" s="418"/>
      <c r="BQ5" s="418"/>
      <c r="BR5" s="418"/>
      <c r="BS5" s="418"/>
      <c r="BT5" s="418"/>
      <c r="BU5" s="419"/>
      <c r="BV5" s="417">
        <v>4897628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90.9</v>
      </c>
      <c r="CU5" s="415"/>
      <c r="CV5" s="415"/>
      <c r="CW5" s="415"/>
      <c r="CX5" s="415"/>
      <c r="CY5" s="415"/>
      <c r="CZ5" s="415"/>
      <c r="DA5" s="416"/>
      <c r="DB5" s="414">
        <v>91.4</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69959</v>
      </c>
      <c r="BO6" s="418"/>
      <c r="BP6" s="418"/>
      <c r="BQ6" s="418"/>
      <c r="BR6" s="418"/>
      <c r="BS6" s="418"/>
      <c r="BT6" s="418"/>
      <c r="BU6" s="419"/>
      <c r="BV6" s="417">
        <v>58543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94.9</v>
      </c>
      <c r="CU6" s="455"/>
      <c r="CV6" s="455"/>
      <c r="CW6" s="455"/>
      <c r="CX6" s="455"/>
      <c r="CY6" s="455"/>
      <c r="CZ6" s="455"/>
      <c r="DA6" s="456"/>
      <c r="DB6" s="454">
        <v>96.5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3228</v>
      </c>
      <c r="BO7" s="418"/>
      <c r="BP7" s="418"/>
      <c r="BQ7" s="418"/>
      <c r="BR7" s="418"/>
      <c r="BS7" s="418"/>
      <c r="BT7" s="418"/>
      <c r="BU7" s="419"/>
      <c r="BV7" s="417">
        <v>14192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3248731</v>
      </c>
      <c r="CU7" s="418"/>
      <c r="CV7" s="418"/>
      <c r="CW7" s="418"/>
      <c r="CX7" s="418"/>
      <c r="CY7" s="418"/>
      <c r="CZ7" s="418"/>
      <c r="DA7" s="419"/>
      <c r="DB7" s="417">
        <v>3248832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66731</v>
      </c>
      <c r="BO8" s="418"/>
      <c r="BP8" s="418"/>
      <c r="BQ8" s="418"/>
      <c r="BR8" s="418"/>
      <c r="BS8" s="418"/>
      <c r="BT8" s="418"/>
      <c r="BU8" s="419"/>
      <c r="BV8" s="417">
        <v>44351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0.25</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5745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22380</v>
      </c>
      <c r="BO9" s="418"/>
      <c r="BP9" s="418"/>
      <c r="BQ9" s="418"/>
      <c r="BR9" s="418"/>
      <c r="BS9" s="418"/>
      <c r="BT9" s="418"/>
      <c r="BU9" s="419"/>
      <c r="BV9" s="417">
        <v>-2178</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19.100000000000001</v>
      </c>
      <c r="CU9" s="415"/>
      <c r="CV9" s="415"/>
      <c r="CW9" s="415"/>
      <c r="CX9" s="415"/>
      <c r="CY9" s="415"/>
      <c r="CZ9" s="415"/>
      <c r="DA9" s="416"/>
      <c r="DB9" s="414">
        <v>19.100000000000001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6218</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89292</v>
      </c>
      <c r="BO10" s="418"/>
      <c r="BP10" s="418"/>
      <c r="BQ10" s="418"/>
      <c r="BR10" s="418"/>
      <c r="BS10" s="418"/>
      <c r="BT10" s="418"/>
      <c r="BU10" s="419"/>
      <c r="BV10" s="417">
        <v>696</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5767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27800</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5754</v>
      </c>
      <c r="S13" s="499"/>
      <c r="T13" s="499"/>
      <c r="U13" s="499"/>
      <c r="V13" s="500"/>
      <c r="W13" s="433" t="s">
        <v>125</v>
      </c>
      <c r="X13" s="434"/>
      <c r="Y13" s="434"/>
      <c r="Z13" s="434"/>
      <c r="AA13" s="434"/>
      <c r="AB13" s="424"/>
      <c r="AC13" s="468">
        <v>991</v>
      </c>
      <c r="AD13" s="469"/>
      <c r="AE13" s="469"/>
      <c r="AF13" s="469"/>
      <c r="AG13" s="508"/>
      <c r="AH13" s="468">
        <v>1022</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111672</v>
      </c>
      <c r="BO13" s="418"/>
      <c r="BP13" s="418"/>
      <c r="BQ13" s="418"/>
      <c r="BR13" s="418"/>
      <c r="BS13" s="418"/>
      <c r="BT13" s="418"/>
      <c r="BU13" s="419"/>
      <c r="BV13" s="417">
        <v>-29282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12.2</v>
      </c>
      <c r="CU13" s="415"/>
      <c r="CV13" s="415"/>
      <c r="CW13" s="415"/>
      <c r="CX13" s="415"/>
      <c r="CY13" s="415"/>
      <c r="CZ13" s="415"/>
      <c r="DA13" s="416"/>
      <c r="DB13" s="414">
        <v>11.7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5903</v>
      </c>
      <c r="S14" s="499"/>
      <c r="T14" s="499"/>
      <c r="U14" s="499"/>
      <c r="V14" s="500"/>
      <c r="W14" s="407"/>
      <c r="X14" s="408"/>
      <c r="Y14" s="408"/>
      <c r="Z14" s="408"/>
      <c r="AA14" s="408"/>
      <c r="AB14" s="397"/>
      <c r="AC14" s="501">
        <v>30.1</v>
      </c>
      <c r="AD14" s="502"/>
      <c r="AE14" s="502"/>
      <c r="AF14" s="502"/>
      <c r="AG14" s="503"/>
      <c r="AH14" s="501">
        <v>31.2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58.2</v>
      </c>
      <c r="CU14" s="513"/>
      <c r="CV14" s="513"/>
      <c r="CW14" s="513"/>
      <c r="CX14" s="513"/>
      <c r="CY14" s="513"/>
      <c r="CZ14" s="513"/>
      <c r="DA14" s="514"/>
      <c r="DB14" s="512">
        <v>66.8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5889</v>
      </c>
      <c r="S15" s="499"/>
      <c r="T15" s="499"/>
      <c r="U15" s="499"/>
      <c r="V15" s="500"/>
      <c r="W15" s="433" t="s">
        <v>131</v>
      </c>
      <c r="X15" s="434"/>
      <c r="Y15" s="434"/>
      <c r="Z15" s="434"/>
      <c r="AA15" s="434"/>
      <c r="AB15" s="424"/>
      <c r="AC15" s="468">
        <v>383</v>
      </c>
      <c r="AD15" s="469"/>
      <c r="AE15" s="469"/>
      <c r="AF15" s="469"/>
      <c r="AG15" s="508"/>
      <c r="AH15" s="468">
        <v>409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739634</v>
      </c>
      <c r="BO15" s="381"/>
      <c r="BP15" s="381"/>
      <c r="BQ15" s="381"/>
      <c r="BR15" s="381"/>
      <c r="BS15" s="381"/>
      <c r="BT15" s="381"/>
      <c r="BU15" s="382"/>
      <c r="BV15" s="380">
        <v>716832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11.6</v>
      </c>
      <c r="AD16" s="502"/>
      <c r="AE16" s="502"/>
      <c r="AF16" s="502"/>
      <c r="AG16" s="503"/>
      <c r="AH16" s="501">
        <v>12.5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2913773</v>
      </c>
      <c r="BO16" s="418"/>
      <c r="BP16" s="418"/>
      <c r="BQ16" s="418"/>
      <c r="BR16" s="418"/>
      <c r="BS16" s="418"/>
      <c r="BT16" s="418"/>
      <c r="BU16" s="419"/>
      <c r="BV16" s="417">
        <v>2881676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1915</v>
      </c>
      <c r="AD17" s="469"/>
      <c r="AE17" s="469"/>
      <c r="AF17" s="469"/>
      <c r="AG17" s="508"/>
      <c r="AH17" s="468">
        <v>1842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937248</v>
      </c>
      <c r="BO17" s="418"/>
      <c r="BP17" s="418"/>
      <c r="BQ17" s="418"/>
      <c r="BR17" s="418"/>
      <c r="BS17" s="418"/>
      <c r="BT17" s="418"/>
      <c r="BU17" s="419"/>
      <c r="BV17" s="417">
        <v>907165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110.36</v>
      </c>
      <c r="M18" s="530"/>
      <c r="N18" s="530"/>
      <c r="O18" s="530"/>
      <c r="P18" s="530"/>
      <c r="Q18" s="530"/>
      <c r="R18" s="531"/>
      <c r="S18" s="531"/>
      <c r="T18" s="531"/>
      <c r="U18" s="531"/>
      <c r="V18" s="532"/>
      <c r="W18" s="435"/>
      <c r="X18" s="436"/>
      <c r="Y18" s="436"/>
      <c r="Z18" s="436"/>
      <c r="AA18" s="436"/>
      <c r="AB18" s="427"/>
      <c r="AC18" s="533">
        <v>58.2</v>
      </c>
      <c r="AD18" s="534"/>
      <c r="AE18" s="534"/>
      <c r="AF18" s="534"/>
      <c r="AG18" s="535"/>
      <c r="AH18" s="533">
        <v>56.3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2996626</v>
      </c>
      <c r="BO18" s="418"/>
      <c r="BP18" s="418"/>
      <c r="BQ18" s="418"/>
      <c r="BR18" s="418"/>
      <c r="BS18" s="418"/>
      <c r="BT18" s="418"/>
      <c r="BU18" s="419"/>
      <c r="BV18" s="417">
        <v>3028725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52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3778353</v>
      </c>
      <c r="BO19" s="418"/>
      <c r="BP19" s="418"/>
      <c r="BQ19" s="418"/>
      <c r="BR19" s="418"/>
      <c r="BS19" s="418"/>
      <c r="BT19" s="418"/>
      <c r="BU19" s="419"/>
      <c r="BV19" s="417">
        <v>3695705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2727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6498196</v>
      </c>
      <c r="BO23" s="418"/>
      <c r="BP23" s="418"/>
      <c r="BQ23" s="418"/>
      <c r="BR23" s="418"/>
      <c r="BS23" s="418"/>
      <c r="BT23" s="418"/>
      <c r="BU23" s="419"/>
      <c r="BV23" s="417">
        <v>6564419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6849</v>
      </c>
      <c r="R24" s="469"/>
      <c r="S24" s="469"/>
      <c r="T24" s="469"/>
      <c r="U24" s="469"/>
      <c r="V24" s="508"/>
      <c r="W24" s="563"/>
      <c r="X24" s="551"/>
      <c r="Y24" s="552"/>
      <c r="Z24" s="467" t="s">
        <v>154</v>
      </c>
      <c r="AA24" s="447"/>
      <c r="AB24" s="447"/>
      <c r="AC24" s="447"/>
      <c r="AD24" s="447"/>
      <c r="AE24" s="447"/>
      <c r="AF24" s="447"/>
      <c r="AG24" s="448"/>
      <c r="AH24" s="468">
        <v>99</v>
      </c>
      <c r="AI24" s="469"/>
      <c r="AJ24" s="469"/>
      <c r="AK24" s="469"/>
      <c r="AL24" s="508"/>
      <c r="AM24" s="468">
        <v>327987</v>
      </c>
      <c r="AN24" s="469"/>
      <c r="AO24" s="469"/>
      <c r="AP24" s="469"/>
      <c r="AQ24" s="469"/>
      <c r="AR24" s="508"/>
      <c r="AS24" s="468">
        <v>3313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6475100</v>
      </c>
      <c r="BO24" s="418"/>
      <c r="BP24" s="418"/>
      <c r="BQ24" s="418"/>
      <c r="BR24" s="418"/>
      <c r="BS24" s="418"/>
      <c r="BT24" s="418"/>
      <c r="BU24" s="419"/>
      <c r="BV24" s="417">
        <v>6537673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5400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246547</v>
      </c>
      <c r="BO25" s="381"/>
      <c r="BP25" s="381"/>
      <c r="BQ25" s="381"/>
      <c r="BR25" s="381"/>
      <c r="BS25" s="381"/>
      <c r="BT25" s="381"/>
      <c r="BU25" s="382"/>
      <c r="BV25" s="380">
        <v>281574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5103</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3040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151807</v>
      </c>
      <c r="BO27" s="587"/>
      <c r="BP27" s="587"/>
      <c r="BQ27" s="587"/>
      <c r="BR27" s="587"/>
      <c r="BS27" s="587"/>
      <c r="BT27" s="587"/>
      <c r="BU27" s="588"/>
      <c r="BV27" s="586">
        <v>151706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2510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947949</v>
      </c>
      <c r="BO28" s="381"/>
      <c r="BP28" s="381"/>
      <c r="BQ28" s="381"/>
      <c r="BR28" s="381"/>
      <c r="BS28" s="381"/>
      <c r="BT28" s="381"/>
      <c r="BU28" s="382"/>
      <c r="BV28" s="380">
        <v>834657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2280</v>
      </c>
      <c r="R29" s="469"/>
      <c r="S29" s="469"/>
      <c r="T29" s="469"/>
      <c r="U29" s="469"/>
      <c r="V29" s="508"/>
      <c r="W29" s="564"/>
      <c r="X29" s="565"/>
      <c r="Y29" s="566"/>
      <c r="Z29" s="467" t="s">
        <v>171</v>
      </c>
      <c r="AA29" s="447"/>
      <c r="AB29" s="447"/>
      <c r="AC29" s="447"/>
      <c r="AD29" s="447"/>
      <c r="AE29" s="447"/>
      <c r="AF29" s="447"/>
      <c r="AG29" s="448"/>
      <c r="AH29" s="468">
        <v>100</v>
      </c>
      <c r="AI29" s="469"/>
      <c r="AJ29" s="469"/>
      <c r="AK29" s="469"/>
      <c r="AL29" s="508"/>
      <c r="AM29" s="468">
        <v>332733</v>
      </c>
      <c r="AN29" s="469"/>
      <c r="AO29" s="469"/>
      <c r="AP29" s="469"/>
      <c r="AQ29" s="469"/>
      <c r="AR29" s="508"/>
      <c r="AS29" s="468">
        <v>3327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423135</v>
      </c>
      <c r="BO29" s="418"/>
      <c r="BP29" s="418"/>
      <c r="BQ29" s="418"/>
      <c r="BR29" s="418"/>
      <c r="BS29" s="418"/>
      <c r="BT29" s="418"/>
      <c r="BU29" s="419"/>
      <c r="BV29" s="417">
        <v>422829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654029</v>
      </c>
      <c r="BO30" s="587"/>
      <c r="BP30" s="587"/>
      <c r="BQ30" s="587"/>
      <c r="BR30" s="587"/>
      <c r="BS30" s="587"/>
      <c r="BT30" s="587"/>
      <c r="BU30" s="588"/>
      <c r="BV30" s="586">
        <v>654183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種子島空港ターミナルビル</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中南衛生管理組合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種子島農業公社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熊毛地区消防組合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鹿児島県後期高齢者医療広域連合（一般会計）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鹿児島県後期高齢者医療広域連合（特別会計）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公立種子島病院組合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種子島産婦人科医院組合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525</v>
      </c>
      <c r="D34" s="1184"/>
      <c r="E34" s="1185"/>
      <c r="F34" s="32">
        <v>1.49</v>
      </c>
      <c r="G34" s="33">
        <v>1.27</v>
      </c>
      <c r="H34" s="33">
        <v>1.48</v>
      </c>
      <c r="I34" s="33">
        <v>1.36</v>
      </c>
      <c r="J34" s="34">
        <v>2.0499999999999998</v>
      </c>
      <c r="K34" s="22"/>
      <c r="L34" s="22"/>
      <c r="M34" s="22"/>
      <c r="N34" s="22"/>
      <c r="O34" s="22"/>
      <c r="P34" s="22"/>
    </row>
    <row r="35" spans="1:16" ht="39" customHeight="1">
      <c r="A35" s="22"/>
      <c r="B35" s="35"/>
      <c r="C35" s="1178" t="s">
        <v>526</v>
      </c>
      <c r="D35" s="1179"/>
      <c r="E35" s="1180"/>
      <c r="F35" s="36">
        <v>1.06</v>
      </c>
      <c r="G35" s="37">
        <v>0.33</v>
      </c>
      <c r="H35" s="37">
        <v>0.78</v>
      </c>
      <c r="I35" s="37">
        <v>0.33</v>
      </c>
      <c r="J35" s="38">
        <v>0.78</v>
      </c>
      <c r="K35" s="22"/>
      <c r="L35" s="22"/>
      <c r="M35" s="22"/>
      <c r="N35" s="22"/>
      <c r="O35" s="22"/>
      <c r="P35" s="22"/>
    </row>
    <row r="36" spans="1:16" ht="39" customHeight="1">
      <c r="A36" s="22"/>
      <c r="B36" s="35"/>
      <c r="C36" s="1178" t="s">
        <v>527</v>
      </c>
      <c r="D36" s="1179"/>
      <c r="E36" s="1180"/>
      <c r="F36" s="36">
        <v>0.01</v>
      </c>
      <c r="G36" s="37">
        <v>0</v>
      </c>
      <c r="H36" s="37">
        <v>0.02</v>
      </c>
      <c r="I36" s="37">
        <v>0.04</v>
      </c>
      <c r="J36" s="38">
        <v>0.06</v>
      </c>
      <c r="K36" s="22"/>
      <c r="L36" s="22"/>
      <c r="M36" s="22"/>
      <c r="N36" s="22"/>
      <c r="O36" s="22"/>
      <c r="P36" s="22"/>
    </row>
    <row r="37" spans="1:16" ht="39" customHeight="1">
      <c r="A37" s="22"/>
      <c r="B37" s="35"/>
      <c r="C37" s="1178" t="s">
        <v>528</v>
      </c>
      <c r="D37" s="1179"/>
      <c r="E37" s="1180"/>
      <c r="F37" s="36">
        <v>0.03</v>
      </c>
      <c r="G37" s="37">
        <v>0.04</v>
      </c>
      <c r="H37" s="37">
        <v>0.12</v>
      </c>
      <c r="I37" s="37">
        <v>0.15</v>
      </c>
      <c r="J37" s="38">
        <v>0.06</v>
      </c>
      <c r="K37" s="22"/>
      <c r="L37" s="22"/>
      <c r="M37" s="22"/>
      <c r="N37" s="22"/>
      <c r="O37" s="22"/>
      <c r="P37" s="22"/>
    </row>
    <row r="38" spans="1:16" ht="39" customHeight="1">
      <c r="A38" s="22"/>
      <c r="B38" s="35"/>
      <c r="C38" s="1178" t="s">
        <v>529</v>
      </c>
      <c r="D38" s="1179"/>
      <c r="E38" s="1180"/>
      <c r="F38" s="36">
        <v>0.03</v>
      </c>
      <c r="G38" s="37">
        <v>0.02</v>
      </c>
      <c r="H38" s="37">
        <v>0.02</v>
      </c>
      <c r="I38" s="37">
        <v>0.02</v>
      </c>
      <c r="J38" s="38">
        <v>0.02</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676</v>
      </c>
      <c r="L45" s="60">
        <v>666</v>
      </c>
      <c r="M45" s="60">
        <v>726</v>
      </c>
      <c r="N45" s="60">
        <v>707</v>
      </c>
      <c r="O45" s="61">
        <v>720</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43</v>
      </c>
      <c r="L48" s="64">
        <v>45</v>
      </c>
      <c r="M48" s="64">
        <v>45</v>
      </c>
      <c r="N48" s="64">
        <v>46</v>
      </c>
      <c r="O48" s="65">
        <v>44</v>
      </c>
      <c r="P48" s="48"/>
      <c r="Q48" s="48"/>
      <c r="R48" s="48"/>
      <c r="S48" s="48"/>
      <c r="T48" s="48"/>
      <c r="U48" s="48"/>
    </row>
    <row r="49" spans="1:21" ht="30.75" customHeight="1">
      <c r="A49" s="48"/>
      <c r="B49" s="1196"/>
      <c r="C49" s="1197"/>
      <c r="D49" s="62"/>
      <c r="E49" s="1188" t="s">
        <v>16</v>
      </c>
      <c r="F49" s="1188"/>
      <c r="G49" s="1188"/>
      <c r="H49" s="1188"/>
      <c r="I49" s="1188"/>
      <c r="J49" s="1189"/>
      <c r="K49" s="63">
        <v>83</v>
      </c>
      <c r="L49" s="64">
        <v>79</v>
      </c>
      <c r="M49" s="64">
        <v>80</v>
      </c>
      <c r="N49" s="64">
        <v>97</v>
      </c>
      <c r="O49" s="65">
        <v>98</v>
      </c>
      <c r="P49" s="48"/>
      <c r="Q49" s="48"/>
      <c r="R49" s="48"/>
      <c r="S49" s="48"/>
      <c r="T49" s="48"/>
      <c r="U49" s="48"/>
    </row>
    <row r="50" spans="1:21" ht="30.75" customHeight="1">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502</v>
      </c>
      <c r="L52" s="64">
        <v>495</v>
      </c>
      <c r="M52" s="64">
        <v>533</v>
      </c>
      <c r="N52" s="64">
        <v>528</v>
      </c>
      <c r="O52" s="65">
        <v>514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300</v>
      </c>
      <c r="L53" s="69">
        <v>295</v>
      </c>
      <c r="M53" s="69">
        <v>318</v>
      </c>
      <c r="N53" s="69">
        <v>322</v>
      </c>
      <c r="O53" s="70">
        <v>348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2" t="s">
        <v>24</v>
      </c>
      <c r="C41" s="1203"/>
      <c r="D41" s="81"/>
      <c r="E41" s="1208" t="s">
        <v>25</v>
      </c>
      <c r="F41" s="1208"/>
      <c r="G41" s="1208"/>
      <c r="H41" s="1209"/>
      <c r="I41" s="82">
        <v>6169</v>
      </c>
      <c r="J41" s="83">
        <v>6440</v>
      </c>
      <c r="K41" s="83">
        <v>6700</v>
      </c>
      <c r="L41" s="83">
        <v>6564</v>
      </c>
      <c r="M41" s="84">
        <v>6498</v>
      </c>
    </row>
    <row r="42" spans="2:13" ht="27.75" customHeight="1">
      <c r="B42" s="1204"/>
      <c r="C42" s="1205"/>
      <c r="D42" s="85"/>
      <c r="E42" s="1210" t="s">
        <v>26</v>
      </c>
      <c r="F42" s="1210"/>
      <c r="G42" s="1210"/>
      <c r="H42" s="1211"/>
      <c r="I42" s="86" t="s">
        <v>476</v>
      </c>
      <c r="J42" s="87" t="s">
        <v>476</v>
      </c>
      <c r="K42" s="87" t="s">
        <v>476</v>
      </c>
      <c r="L42" s="87" t="s">
        <v>476</v>
      </c>
      <c r="M42" s="88" t="s">
        <v>476</v>
      </c>
    </row>
    <row r="43" spans="2:13" ht="27.75" customHeight="1">
      <c r="B43" s="1204"/>
      <c r="C43" s="1205"/>
      <c r="D43" s="85"/>
      <c r="E43" s="1210" t="s">
        <v>27</v>
      </c>
      <c r="F43" s="1210"/>
      <c r="G43" s="1210"/>
      <c r="H43" s="1211"/>
      <c r="I43" s="86">
        <v>533</v>
      </c>
      <c r="J43" s="87">
        <v>542</v>
      </c>
      <c r="K43" s="87">
        <v>577</v>
      </c>
      <c r="L43" s="87">
        <v>595</v>
      </c>
      <c r="M43" s="88">
        <v>644</v>
      </c>
    </row>
    <row r="44" spans="2:13" ht="27.75" customHeight="1">
      <c r="B44" s="1204"/>
      <c r="C44" s="1205"/>
      <c r="D44" s="85"/>
      <c r="E44" s="1210" t="s">
        <v>28</v>
      </c>
      <c r="F44" s="1210"/>
      <c r="G44" s="1210"/>
      <c r="H44" s="1211"/>
      <c r="I44" s="86">
        <v>1249</v>
      </c>
      <c r="J44" s="87">
        <v>1174</v>
      </c>
      <c r="K44" s="87">
        <v>1104</v>
      </c>
      <c r="L44" s="87">
        <v>1340</v>
      </c>
      <c r="M44" s="88">
        <v>1263</v>
      </c>
    </row>
    <row r="45" spans="2:13" ht="27.75" customHeight="1">
      <c r="B45" s="1204"/>
      <c r="C45" s="1205"/>
      <c r="D45" s="85"/>
      <c r="E45" s="1210" t="s">
        <v>29</v>
      </c>
      <c r="F45" s="1210"/>
      <c r="G45" s="1210"/>
      <c r="H45" s="1211"/>
      <c r="I45" s="86">
        <v>1274</v>
      </c>
      <c r="J45" s="87">
        <v>1295</v>
      </c>
      <c r="K45" s="87">
        <v>1236</v>
      </c>
      <c r="L45" s="87">
        <v>1146</v>
      </c>
      <c r="M45" s="88">
        <v>1123</v>
      </c>
    </row>
    <row r="46" spans="2:13" ht="27.75" customHeight="1">
      <c r="B46" s="1204"/>
      <c r="C46" s="1205"/>
      <c r="D46" s="89"/>
      <c r="E46" s="1210" t="s">
        <v>30</v>
      </c>
      <c r="F46" s="1210"/>
      <c r="G46" s="1210"/>
      <c r="H46" s="1211"/>
      <c r="I46" s="86">
        <v>32</v>
      </c>
      <c r="J46" s="87">
        <v>27</v>
      </c>
      <c r="K46" s="87">
        <v>24</v>
      </c>
      <c r="L46" s="87">
        <v>20</v>
      </c>
      <c r="M46" s="88">
        <v>17</v>
      </c>
    </row>
    <row r="47" spans="2:13" ht="27.75" customHeight="1">
      <c r="B47" s="1204"/>
      <c r="C47" s="1205"/>
      <c r="D47" s="90"/>
      <c r="E47" s="1212" t="s">
        <v>31</v>
      </c>
      <c r="F47" s="1213"/>
      <c r="G47" s="1213"/>
      <c r="H47" s="1214"/>
      <c r="I47" s="86" t="s">
        <v>476</v>
      </c>
      <c r="J47" s="87" t="s">
        <v>476</v>
      </c>
      <c r="K47" s="87" t="s">
        <v>476</v>
      </c>
      <c r="L47" s="87" t="s">
        <v>476</v>
      </c>
      <c r="M47" s="88" t="s">
        <v>476</v>
      </c>
    </row>
    <row r="48" spans="2:13" ht="27.75" customHeight="1">
      <c r="B48" s="1204"/>
      <c r="C48" s="1205"/>
      <c r="D48" s="85"/>
      <c r="E48" s="1210" t="s">
        <v>32</v>
      </c>
      <c r="F48" s="1210"/>
      <c r="G48" s="1210"/>
      <c r="H48" s="1211"/>
      <c r="I48" s="86" t="s">
        <v>476</v>
      </c>
      <c r="J48" s="87" t="s">
        <v>476</v>
      </c>
      <c r="K48" s="87" t="s">
        <v>476</v>
      </c>
      <c r="L48" s="87" t="s">
        <v>476</v>
      </c>
      <c r="M48" s="88" t="s">
        <v>476</v>
      </c>
    </row>
    <row r="49" spans="2:13" ht="27.75" customHeight="1">
      <c r="B49" s="1206"/>
      <c r="C49" s="1207"/>
      <c r="D49" s="85"/>
      <c r="E49" s="1210" t="s">
        <v>33</v>
      </c>
      <c r="F49" s="1210"/>
      <c r="G49" s="1210"/>
      <c r="H49" s="1211"/>
      <c r="I49" s="86" t="s">
        <v>476</v>
      </c>
      <c r="J49" s="87" t="s">
        <v>476</v>
      </c>
      <c r="K49" s="87" t="s">
        <v>476</v>
      </c>
      <c r="L49" s="87" t="s">
        <v>476</v>
      </c>
      <c r="M49" s="88" t="s">
        <v>476</v>
      </c>
    </row>
    <row r="50" spans="2:13" ht="27.75" customHeight="1">
      <c r="B50" s="1215" t="s">
        <v>34</v>
      </c>
      <c r="C50" s="1216"/>
      <c r="D50" s="91"/>
      <c r="E50" s="1210" t="s">
        <v>35</v>
      </c>
      <c r="F50" s="1210"/>
      <c r="G50" s="1210"/>
      <c r="H50" s="1211"/>
      <c r="I50" s="86">
        <v>2490</v>
      </c>
      <c r="J50" s="87">
        <v>2309</v>
      </c>
      <c r="K50" s="87">
        <v>2112</v>
      </c>
      <c r="L50" s="87">
        <v>2067</v>
      </c>
      <c r="M50" s="88">
        <v>2182</v>
      </c>
    </row>
    <row r="51" spans="2:13" ht="27.75" customHeight="1">
      <c r="B51" s="1204"/>
      <c r="C51" s="1205"/>
      <c r="D51" s="85"/>
      <c r="E51" s="1210" t="s">
        <v>36</v>
      </c>
      <c r="F51" s="1210"/>
      <c r="G51" s="1210"/>
      <c r="H51" s="1211"/>
      <c r="I51" s="86" t="s">
        <v>476</v>
      </c>
      <c r="J51" s="87" t="s">
        <v>476</v>
      </c>
      <c r="K51" s="87" t="s">
        <v>476</v>
      </c>
      <c r="L51" s="87" t="s">
        <v>476</v>
      </c>
      <c r="M51" s="88" t="s">
        <v>476</v>
      </c>
    </row>
    <row r="52" spans="2:13" ht="27.75" customHeight="1">
      <c r="B52" s="1206"/>
      <c r="C52" s="1207"/>
      <c r="D52" s="85"/>
      <c r="E52" s="1210" t="s">
        <v>37</v>
      </c>
      <c r="F52" s="1210"/>
      <c r="G52" s="1210"/>
      <c r="H52" s="1211"/>
      <c r="I52" s="86">
        <v>5494</v>
      </c>
      <c r="J52" s="87">
        <v>5700</v>
      </c>
      <c r="K52" s="87">
        <v>5861</v>
      </c>
      <c r="L52" s="87">
        <v>5778</v>
      </c>
      <c r="M52" s="88">
        <v>5768</v>
      </c>
    </row>
    <row r="53" spans="2:13" ht="27.75" customHeight="1" thickBot="1">
      <c r="B53" s="1217" t="s">
        <v>38</v>
      </c>
      <c r="C53" s="1218"/>
      <c r="D53" s="92"/>
      <c r="E53" s="1219" t="s">
        <v>39</v>
      </c>
      <c r="F53" s="1219"/>
      <c r="G53" s="1219"/>
      <c r="H53" s="1220"/>
      <c r="I53" s="93">
        <v>1273</v>
      </c>
      <c r="J53" s="94">
        <v>1468</v>
      </c>
      <c r="K53" s="94">
        <v>1668</v>
      </c>
      <c r="L53" s="94">
        <v>1820</v>
      </c>
      <c r="M53" s="95">
        <v>1594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547</v>
      </c>
    </row>
    <row r="50" spans="1:17">
      <c r="B50" s="250"/>
      <c r="C50" s="246"/>
      <c r="D50" s="246"/>
      <c r="E50" s="246"/>
      <c r="F50" s="246"/>
      <c r="G50" s="1242"/>
      <c r="H50" s="1243"/>
      <c r="I50" s="1243"/>
      <c r="J50" s="1244"/>
      <c r="K50" s="356" t="s">
        <v>516</v>
      </c>
      <c r="L50" s="356" t="s">
        <v>517</v>
      </c>
      <c r="M50" s="356" t="s">
        <v>518</v>
      </c>
      <c r="N50" s="356" t="s">
        <v>519</v>
      </c>
      <c r="O50" s="356" t="s">
        <v>520</v>
      </c>
    </row>
    <row r="51" spans="1:17">
      <c r="B51" s="250"/>
      <c r="C51" s="246"/>
      <c r="D51" s="246"/>
      <c r="E51" s="246"/>
      <c r="F51" s="246"/>
      <c r="G51" s="1245" t="s">
        <v>548</v>
      </c>
      <c r="H51" s="1246"/>
      <c r="I51" s="1251" t="s">
        <v>549</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550</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551</v>
      </c>
      <c r="H55" s="1226"/>
      <c r="I55" s="1231" t="s">
        <v>549</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550</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33" t="s">
        <v>555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2"/>
      <c r="H72" s="1243"/>
      <c r="I72" s="1243"/>
      <c r="J72" s="1244"/>
      <c r="K72" s="356" t="s">
        <v>516</v>
      </c>
      <c r="L72" s="356" t="s">
        <v>517</v>
      </c>
      <c r="M72" s="356" t="s">
        <v>518</v>
      </c>
      <c r="N72" s="356" t="s">
        <v>519</v>
      </c>
      <c r="O72" s="356" t="s">
        <v>520</v>
      </c>
    </row>
    <row r="73" spans="2:30">
      <c r="B73" s="250"/>
      <c r="C73" s="246"/>
      <c r="D73" s="246"/>
      <c r="E73" s="246"/>
      <c r="F73" s="246"/>
      <c r="G73" s="1245" t="s">
        <v>548</v>
      </c>
      <c r="H73" s="1246"/>
      <c r="I73" s="1251" t="s">
        <v>549</v>
      </c>
      <c r="J73" s="1251"/>
      <c r="K73" s="1232">
        <v>48.1</v>
      </c>
      <c r="L73" s="1232">
        <v>55.9</v>
      </c>
      <c r="M73" s="1221">
        <v>64.2</v>
      </c>
      <c r="N73" s="1221">
        <v>66.8</v>
      </c>
      <c r="O73" s="1221">
        <v>58.2</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554</v>
      </c>
      <c r="J75" s="1231"/>
      <c r="K75" s="1253">
        <v>11.3</v>
      </c>
      <c r="L75" s="1253">
        <v>11.2</v>
      </c>
      <c r="M75" s="1253">
        <v>11.6</v>
      </c>
      <c r="N75" s="1253">
        <v>11.7</v>
      </c>
      <c r="O75" s="1253">
        <v>12.2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551</v>
      </c>
      <c r="H77" s="1226"/>
      <c r="I77" s="1231" t="s">
        <v>549</v>
      </c>
      <c r="J77" s="1231"/>
      <c r="K77" s="1232">
        <v>5.7</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554</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135894</v>
      </c>
      <c r="E3" s="118"/>
      <c r="F3" s="119">
        <v>146641</v>
      </c>
      <c r="G3" s="120"/>
      <c r="H3" s="121"/>
    </row>
    <row r="4" spans="1:8">
      <c r="A4" s="122"/>
      <c r="B4" s="123"/>
      <c r="C4" s="124"/>
      <c r="D4" s="125">
        <v>77907</v>
      </c>
      <c r="E4" s="126"/>
      <c r="F4" s="127">
        <v>68142</v>
      </c>
      <c r="G4" s="128"/>
      <c r="H4" s="129"/>
    </row>
    <row r="5" spans="1:8">
      <c r="A5" s="110" t="s">
        <v>510</v>
      </c>
      <c r="B5" s="115"/>
      <c r="C5" s="116"/>
      <c r="D5" s="117">
        <v>269583</v>
      </c>
      <c r="E5" s="118"/>
      <c r="F5" s="119">
        <v>174587</v>
      </c>
      <c r="G5" s="120"/>
      <c r="H5" s="121"/>
    </row>
    <row r="6" spans="1:8">
      <c r="A6" s="122"/>
      <c r="B6" s="123"/>
      <c r="C6" s="124"/>
      <c r="D6" s="125">
        <v>107223</v>
      </c>
      <c r="E6" s="126"/>
      <c r="F6" s="127">
        <v>79695</v>
      </c>
      <c r="G6" s="128"/>
      <c r="H6" s="129"/>
    </row>
    <row r="7" spans="1:8">
      <c r="A7" s="110" t="s">
        <v>511</v>
      </c>
      <c r="B7" s="115"/>
      <c r="C7" s="116"/>
      <c r="D7" s="117">
        <v>243875</v>
      </c>
      <c r="E7" s="118"/>
      <c r="F7" s="119">
        <v>175675</v>
      </c>
      <c r="G7" s="120"/>
      <c r="H7" s="121"/>
    </row>
    <row r="8" spans="1:8">
      <c r="A8" s="122"/>
      <c r="B8" s="123"/>
      <c r="C8" s="124"/>
      <c r="D8" s="125">
        <v>94956</v>
      </c>
      <c r="E8" s="126"/>
      <c r="F8" s="127">
        <v>87698</v>
      </c>
      <c r="G8" s="128"/>
      <c r="H8" s="129"/>
    </row>
    <row r="9" spans="1:8">
      <c r="A9" s="110" t="s">
        <v>512</v>
      </c>
      <c r="B9" s="115"/>
      <c r="C9" s="116"/>
      <c r="D9" s="117">
        <v>96699</v>
      </c>
      <c r="E9" s="118"/>
      <c r="F9" s="119">
        <v>162193</v>
      </c>
      <c r="G9" s="120"/>
      <c r="H9" s="121"/>
    </row>
    <row r="10" spans="1:8">
      <c r="A10" s="122"/>
      <c r="B10" s="123"/>
      <c r="C10" s="124"/>
      <c r="D10" s="125">
        <v>57127</v>
      </c>
      <c r="E10" s="126"/>
      <c r="F10" s="127">
        <v>79985</v>
      </c>
      <c r="G10" s="128"/>
      <c r="H10" s="129"/>
    </row>
    <row r="11" spans="1:8">
      <c r="A11" s="110" t="s">
        <v>513</v>
      </c>
      <c r="B11" s="115"/>
      <c r="C11" s="116"/>
      <c r="D11" s="117">
        <v>132719</v>
      </c>
      <c r="E11" s="118"/>
      <c r="F11" s="119">
        <v>168868</v>
      </c>
      <c r="G11" s="120"/>
      <c r="H11" s="121"/>
    </row>
    <row r="12" spans="1:8">
      <c r="A12" s="122"/>
      <c r="B12" s="123"/>
      <c r="C12" s="130"/>
      <c r="D12" s="125">
        <v>56072</v>
      </c>
      <c r="E12" s="126"/>
      <c r="F12" s="127">
        <v>79360</v>
      </c>
      <c r="G12" s="128"/>
      <c r="H12" s="129"/>
    </row>
    <row r="13" spans="1:8">
      <c r="A13" s="110"/>
      <c r="B13" s="115"/>
      <c r="C13" s="131"/>
      <c r="D13" s="132">
        <v>175754</v>
      </c>
      <c r="E13" s="133"/>
      <c r="F13" s="134">
        <v>165593</v>
      </c>
      <c r="G13" s="135"/>
      <c r="H13" s="121"/>
    </row>
    <row r="14" spans="1:8">
      <c r="A14" s="122"/>
      <c r="B14" s="123"/>
      <c r="C14" s="124"/>
      <c r="D14" s="125">
        <v>78657</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1.5</v>
      </c>
      <c r="C19" s="136">
        <f>ROUND(VALUE(SUBSTITUTE(実質収支比率等に係る経年分析!G$48,"▲","-")),2)</f>
        <v>1.27</v>
      </c>
      <c r="D19" s="136">
        <f>ROUND(VALUE(SUBSTITUTE(実質収支比率等に係る経年分析!H$48,"▲","-")),2)</f>
        <v>1.49</v>
      </c>
      <c r="E19" s="136">
        <f>ROUND(VALUE(SUBSTITUTE(実質収支比率等に係る経年分析!I$48,"▲","-")),2)</f>
        <v>1.37</v>
      </c>
      <c r="F19" s="136">
        <f>ROUND(VALUE(SUBSTITUTE(実質収支比率等に係る経年分析!J$48,"▲","-")),2)</f>
        <v>2.0499999999999998</v>
      </c>
    </row>
    <row r="20" spans="1:11">
      <c r="A20" s="136" t="s">
        <v>44</v>
      </c>
      <c r="B20" s="136">
        <f>ROUND(VALUE(SUBSTITUTE(実質収支比率等に係る経年分析!F$47,"▲","-")),2)</f>
        <v>30.7</v>
      </c>
      <c r="C20" s="136">
        <f>ROUND(VALUE(SUBSTITUTE(実質収支比率等に係る経年分析!G$47,"▲","-")),2)</f>
        <v>30.22</v>
      </c>
      <c r="D20" s="136">
        <f>ROUND(VALUE(SUBSTITUTE(実質収支比率等に係る経年分析!H$47,"▲","-")),2)</f>
        <v>26.73</v>
      </c>
      <c r="E20" s="136">
        <f>ROUND(VALUE(SUBSTITUTE(実質収支比率等に係る経年分析!I$47,"▲","-")),2)</f>
        <v>25.69</v>
      </c>
      <c r="F20" s="136">
        <f>ROUND(VALUE(SUBSTITUTE(実質収支比率等に係る経年分析!J$47,"▲","-")),2)</f>
        <v>29.18</v>
      </c>
    </row>
    <row r="21" spans="1:11">
      <c r="A21" s="136" t="s">
        <v>45</v>
      </c>
      <c r="B21" s="136">
        <f>IF(ISNUMBER(VALUE(SUBSTITUTE(実質収支比率等に係る経年分析!F$49,"▲","-"))),ROUND(VALUE(SUBSTITUTE(実質収支比率等に係る経年分析!F$49,"▲","-")),2),NA())</f>
        <v>-3.44</v>
      </c>
      <c r="C21" s="136">
        <f>IF(ISNUMBER(VALUE(SUBSTITUTE(実質収支比率等に係る経年分析!G$49,"▲","-"))),ROUND(VALUE(SUBSTITUTE(実質収支比率等に係る経年分析!G$49,"▲","-")),2),NA())</f>
        <v>-1.77</v>
      </c>
      <c r="D21" s="136">
        <f>IF(ISNUMBER(VALUE(SUBSTITUTE(実質収支比率等に係る経年分析!H$49,"▲","-"))),ROUND(VALUE(SUBSTITUTE(実質収支比率等に係る経年分析!H$49,"▲","-")),2),NA())</f>
        <v>-3.84</v>
      </c>
      <c r="E21" s="136">
        <f>IF(ISNUMBER(VALUE(SUBSTITUTE(実質収支比率等に係る経年分析!I$49,"▲","-"))),ROUND(VALUE(SUBSTITUTE(実質収支比率等に係る経年分析!I$49,"▲","-")),2),NA())</f>
        <v>-0.9</v>
      </c>
      <c r="F21" s="136">
        <f>IF(ISNUMBER(VALUE(SUBSTITUTE(実質収支比率等に係る経年分析!J$49,"▲","-"))),ROUND(VALUE(SUBSTITUTE(実質収支比率等に係る経年分析!J$49,"▲","-")),2),NA())</f>
        <v>3.44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c r="A34" s="137" t="str">
        <f>IF(連結実質赤字比率に係る赤字・黒字の構成分析!C$36="",NA(),連結実質赤字比率に係る赤字・黒字の構成分析!C$36)</f>
        <v>後期高齢者医療保険特別会計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0.06</v>
      </c>
    </row>
    <row r="35" spans="1:16">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2.0499999999999998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502</v>
      </c>
      <c r="E42" s="138"/>
      <c r="F42" s="138"/>
      <c r="G42" s="138">
        <f>'実質公債費比率（分子）の構造'!L$52</f>
        <v>495</v>
      </c>
      <c r="H42" s="138"/>
      <c r="I42" s="138"/>
      <c r="J42" s="138">
        <f>'実質公債費比率（分子）の構造'!M$52</f>
        <v>533</v>
      </c>
      <c r="K42" s="138"/>
      <c r="L42" s="138"/>
      <c r="M42" s="138">
        <f>'実質公債費比率（分子）の構造'!N$52</f>
        <v>528</v>
      </c>
      <c r="N42" s="138"/>
      <c r="O42" s="138"/>
      <c r="P42" s="138">
        <f>'実質公債費比率（分子）の構造'!O$52</f>
        <v>514</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83</v>
      </c>
      <c r="C45" s="138"/>
      <c r="D45" s="138"/>
      <c r="E45" s="138">
        <f>'実質公債費比率（分子）の構造'!L$49</f>
        <v>79</v>
      </c>
      <c r="F45" s="138"/>
      <c r="G45" s="138"/>
      <c r="H45" s="138">
        <f>'実質公債費比率（分子）の構造'!M$49</f>
        <v>80</v>
      </c>
      <c r="I45" s="138"/>
      <c r="J45" s="138"/>
      <c r="K45" s="138">
        <f>'実質公債費比率（分子）の構造'!N$49</f>
        <v>97</v>
      </c>
      <c r="L45" s="138"/>
      <c r="M45" s="138"/>
      <c r="N45" s="138">
        <f>'実質公債費比率（分子）の構造'!O$49</f>
        <v>98</v>
      </c>
      <c r="O45" s="138"/>
      <c r="P45" s="138"/>
    </row>
    <row r="46" spans="1:16">
      <c r="A46" s="138" t="s">
        <v>56</v>
      </c>
      <c r="B46" s="138">
        <f>'実質公債費比率（分子）の構造'!K$48</f>
        <v>43</v>
      </c>
      <c r="C46" s="138"/>
      <c r="D46" s="138"/>
      <c r="E46" s="138">
        <f>'実質公債費比率（分子）の構造'!L$48</f>
        <v>45</v>
      </c>
      <c r="F46" s="138"/>
      <c r="G46" s="138"/>
      <c r="H46" s="138">
        <f>'実質公債費比率（分子）の構造'!M$48</f>
        <v>45</v>
      </c>
      <c r="I46" s="138"/>
      <c r="J46" s="138"/>
      <c r="K46" s="138">
        <f>'実質公債費比率（分子）の構造'!N$48</f>
        <v>46</v>
      </c>
      <c r="L46" s="138"/>
      <c r="M46" s="138"/>
      <c r="N46" s="138">
        <f>'実質公債費比率（分子）の構造'!O$48</f>
        <v>44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676</v>
      </c>
      <c r="C49" s="138"/>
      <c r="D49" s="138"/>
      <c r="E49" s="138">
        <f>'実質公債費比率（分子）の構造'!L$45</f>
        <v>666</v>
      </c>
      <c r="F49" s="138"/>
      <c r="G49" s="138"/>
      <c r="H49" s="138">
        <f>'実質公債費比率（分子）の構造'!M$45</f>
        <v>726</v>
      </c>
      <c r="I49" s="138"/>
      <c r="J49" s="138"/>
      <c r="K49" s="138">
        <f>'実質公債費比率（分子）の構造'!N$45</f>
        <v>707</v>
      </c>
      <c r="L49" s="138"/>
      <c r="M49" s="138"/>
      <c r="N49" s="138">
        <f>'実質公債費比率（分子）の構造'!O$45</f>
        <v>720</v>
      </c>
      <c r="O49" s="138"/>
      <c r="P49" s="138"/>
    </row>
    <row r="50" spans="1:16">
      <c r="A50" s="138" t="s">
        <v>60</v>
      </c>
      <c r="B50" s="138" t="e">
        <f>NA()</f>
        <v>#N/A</v>
      </c>
      <c r="C50" s="138">
        <f>IF(ISNUMBER('実質公債費比率（分子）の構造'!K$53),'実質公債費比率（分子）の構造'!K$53,NA())</f>
        <v>300</v>
      </c>
      <c r="D50" s="138" t="e">
        <f>NA()</f>
        <v>#N/A</v>
      </c>
      <c r="E50" s="138" t="e">
        <f>NA()</f>
        <v>#N/A</v>
      </c>
      <c r="F50" s="138">
        <f>IF(ISNUMBER('実質公債費比率（分子）の構造'!L$53),'実質公債費比率（分子）の構造'!L$53,NA())</f>
        <v>295</v>
      </c>
      <c r="G50" s="138" t="e">
        <f>NA()</f>
        <v>#N/A</v>
      </c>
      <c r="H50" s="138" t="e">
        <f>NA()</f>
        <v>#N/A</v>
      </c>
      <c r="I50" s="138">
        <f>IF(ISNUMBER('実質公債費比率（分子）の構造'!M$53),'実質公債費比率（分子）の構造'!M$53,NA())</f>
        <v>318</v>
      </c>
      <c r="J50" s="138" t="e">
        <f>NA()</f>
        <v>#N/A</v>
      </c>
      <c r="K50" s="138" t="e">
        <f>NA()</f>
        <v>#N/A</v>
      </c>
      <c r="L50" s="138">
        <f>IF(ISNUMBER('実質公債費比率（分子）の構造'!N$53),'実質公債費比率（分子）の構造'!N$53,NA())</f>
        <v>322</v>
      </c>
      <c r="M50" s="138" t="e">
        <f>NA()</f>
        <v>#N/A</v>
      </c>
      <c r="N50" s="138" t="e">
        <f>NA()</f>
        <v>#N/A</v>
      </c>
      <c r="O50" s="138">
        <f>IF(ISNUMBER('実質公債費比率（分子）の構造'!O$53),'実質公債費比率（分子）の構造'!O$53,NA())</f>
        <v>348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5494</v>
      </c>
      <c r="E56" s="137"/>
      <c r="F56" s="137"/>
      <c r="G56" s="137">
        <f>'将来負担比率（分子）の構造'!J$52</f>
        <v>5700</v>
      </c>
      <c r="H56" s="137"/>
      <c r="I56" s="137"/>
      <c r="J56" s="137">
        <f>'将来負担比率（分子）の構造'!K$52</f>
        <v>5861</v>
      </c>
      <c r="K56" s="137"/>
      <c r="L56" s="137"/>
      <c r="M56" s="137">
        <f>'将来負担比率（分子）の構造'!L$52</f>
        <v>5778</v>
      </c>
      <c r="N56" s="137"/>
      <c r="O56" s="137"/>
      <c r="P56" s="137">
        <f>'将来負担比率（分子）の構造'!M$52</f>
        <v>5768</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2490</v>
      </c>
      <c r="E58" s="137"/>
      <c r="F58" s="137"/>
      <c r="G58" s="137">
        <f>'将来負担比率（分子）の構造'!J$50</f>
        <v>2309</v>
      </c>
      <c r="H58" s="137"/>
      <c r="I58" s="137"/>
      <c r="J58" s="137">
        <f>'将来負担比率（分子）の構造'!K$50</f>
        <v>2112</v>
      </c>
      <c r="K58" s="137"/>
      <c r="L58" s="137"/>
      <c r="M58" s="137">
        <f>'将来負担比率（分子）の構造'!L$50</f>
        <v>2067</v>
      </c>
      <c r="N58" s="137"/>
      <c r="O58" s="137"/>
      <c r="P58" s="137">
        <f>'将来負担比率（分子）の構造'!M$50</f>
        <v>2182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32</v>
      </c>
      <c r="C61" s="137"/>
      <c r="D61" s="137"/>
      <c r="E61" s="137">
        <f>'将来負担比率（分子）の構造'!J$46</f>
        <v>27</v>
      </c>
      <c r="F61" s="137"/>
      <c r="G61" s="137"/>
      <c r="H61" s="137">
        <f>'将来負担比率（分子）の構造'!K$46</f>
        <v>24</v>
      </c>
      <c r="I61" s="137"/>
      <c r="J61" s="137"/>
      <c r="K61" s="137">
        <f>'将来負担比率（分子）の構造'!L$46</f>
        <v>20</v>
      </c>
      <c r="L61" s="137"/>
      <c r="M61" s="137"/>
      <c r="N61" s="137">
        <f>'将来負担比率（分子）の構造'!M$46</f>
        <v>17</v>
      </c>
      <c r="O61" s="137"/>
      <c r="P61" s="137"/>
    </row>
    <row r="62" spans="1:16">
      <c r="A62" s="137" t="s">
        <v>29</v>
      </c>
      <c r="B62" s="137">
        <f>'将来負担比率（分子）の構造'!I$45</f>
        <v>1274</v>
      </c>
      <c r="C62" s="137"/>
      <c r="D62" s="137"/>
      <c r="E62" s="137">
        <f>'将来負担比率（分子）の構造'!J$45</f>
        <v>1295</v>
      </c>
      <c r="F62" s="137"/>
      <c r="G62" s="137"/>
      <c r="H62" s="137">
        <f>'将来負担比率（分子）の構造'!K$45</f>
        <v>1236</v>
      </c>
      <c r="I62" s="137"/>
      <c r="J62" s="137"/>
      <c r="K62" s="137">
        <f>'将来負担比率（分子）の構造'!L$45</f>
        <v>1146</v>
      </c>
      <c r="L62" s="137"/>
      <c r="M62" s="137"/>
      <c r="N62" s="137">
        <f>'将来負担比率（分子）の構造'!M$45</f>
        <v>1123</v>
      </c>
      <c r="O62" s="137"/>
      <c r="P62" s="137"/>
    </row>
    <row r="63" spans="1:16">
      <c r="A63" s="137" t="s">
        <v>28</v>
      </c>
      <c r="B63" s="137">
        <f>'将来負担比率（分子）の構造'!I$44</f>
        <v>1249</v>
      </c>
      <c r="C63" s="137"/>
      <c r="D63" s="137"/>
      <c r="E63" s="137">
        <f>'将来負担比率（分子）の構造'!J$44</f>
        <v>1174</v>
      </c>
      <c r="F63" s="137"/>
      <c r="G63" s="137"/>
      <c r="H63" s="137">
        <f>'将来負担比率（分子）の構造'!K$44</f>
        <v>1104</v>
      </c>
      <c r="I63" s="137"/>
      <c r="J63" s="137"/>
      <c r="K63" s="137">
        <f>'将来負担比率（分子）の構造'!L$44</f>
        <v>1340</v>
      </c>
      <c r="L63" s="137"/>
      <c r="M63" s="137"/>
      <c r="N63" s="137">
        <f>'将来負担比率（分子）の構造'!M$44</f>
        <v>1263</v>
      </c>
      <c r="O63" s="137"/>
      <c r="P63" s="137"/>
    </row>
    <row r="64" spans="1:16">
      <c r="A64" s="137" t="s">
        <v>27</v>
      </c>
      <c r="B64" s="137">
        <f>'将来負担比率（分子）の構造'!I$43</f>
        <v>533</v>
      </c>
      <c r="C64" s="137"/>
      <c r="D64" s="137"/>
      <c r="E64" s="137">
        <f>'将来負担比率（分子）の構造'!J$43</f>
        <v>542</v>
      </c>
      <c r="F64" s="137"/>
      <c r="G64" s="137"/>
      <c r="H64" s="137">
        <f>'将来負担比率（分子）の構造'!K$43</f>
        <v>577</v>
      </c>
      <c r="I64" s="137"/>
      <c r="J64" s="137"/>
      <c r="K64" s="137">
        <f>'将来負担比率（分子）の構造'!L$43</f>
        <v>595</v>
      </c>
      <c r="L64" s="137"/>
      <c r="M64" s="137"/>
      <c r="N64" s="137">
        <f>'将来負担比率（分子）の構造'!M$43</f>
        <v>644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6169</v>
      </c>
      <c r="C66" s="137"/>
      <c r="D66" s="137"/>
      <c r="E66" s="137">
        <f>'将来負担比率（分子）の構造'!J$41</f>
        <v>6440</v>
      </c>
      <c r="F66" s="137"/>
      <c r="G66" s="137"/>
      <c r="H66" s="137">
        <f>'将来負担比率（分子）の構造'!K$41</f>
        <v>6700</v>
      </c>
      <c r="I66" s="137"/>
      <c r="J66" s="137"/>
      <c r="K66" s="137">
        <f>'将来負担比率（分子）の構造'!L$41</f>
        <v>6564</v>
      </c>
      <c r="L66" s="137"/>
      <c r="M66" s="137"/>
      <c r="N66" s="137">
        <f>'将来負担比率（分子）の構造'!M$41</f>
        <v>6498</v>
      </c>
      <c r="O66" s="137"/>
      <c r="P66" s="137"/>
    </row>
    <row r="67" spans="1:16">
      <c r="A67" s="137" t="s">
        <v>64</v>
      </c>
      <c r="B67" s="137" t="e">
        <f>NA()</f>
        <v>#N/A</v>
      </c>
      <c r="C67" s="137">
        <f>IF(ISNUMBER('将来負担比率（分子）の構造'!I$53), IF('将来負担比率（分子）の構造'!I$53 &lt; 0, 0, '将来負担比率（分子）の構造'!I$53), NA())</f>
        <v>1273</v>
      </c>
      <c r="D67" s="137" t="e">
        <f>NA()</f>
        <v>#N/A</v>
      </c>
      <c r="E67" s="137" t="e">
        <f>NA()</f>
        <v>#N/A</v>
      </c>
      <c r="F67" s="137">
        <f>IF(ISNUMBER('将来負担比率（分子）の構造'!J$53), IF('将来負担比率（分子）の構造'!J$53 &lt; 0, 0, '将来負担比率（分子）の構造'!J$53), NA())</f>
        <v>1468</v>
      </c>
      <c r="G67" s="137" t="e">
        <f>NA()</f>
        <v>#N/A</v>
      </c>
      <c r="H67" s="137" t="e">
        <f>NA()</f>
        <v>#N/A</v>
      </c>
      <c r="I67" s="137">
        <f>IF(ISNUMBER('将来負担比率（分子）の構造'!K$53), IF('将来負担比率（分子）の構造'!K$53 &lt; 0, 0, '将来負担比率（分子）の構造'!K$53), NA())</f>
        <v>1668</v>
      </c>
      <c r="J67" s="137" t="e">
        <f>NA()</f>
        <v>#N/A</v>
      </c>
      <c r="K67" s="137" t="e">
        <f>NA()</f>
        <v>#N/A</v>
      </c>
      <c r="L67" s="137">
        <f>IF(ISNUMBER('将来負担比率（分子）の構造'!L$53), IF('将来負担比率（分子）の構造'!L$53 &lt; 0, 0, '将来負担比率（分子）の構造'!L$53), NA())</f>
        <v>1820</v>
      </c>
      <c r="M67" s="137" t="e">
        <f>NA()</f>
        <v>#N/A</v>
      </c>
      <c r="N67" s="137" t="e">
        <f>NA()</f>
        <v>#N/A</v>
      </c>
      <c r="O67" s="137">
        <f>IF(ISNUMBER('将来負担比率（分子）の構造'!M$53), IF('将来負担比率（分子）の構造'!M$53 &lt; 0, 0, '将来負担比率（分子）の構造'!M$53), NA())</f>
        <v>1594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788613</v>
      </c>
      <c r="S5" s="615"/>
      <c r="T5" s="615"/>
      <c r="U5" s="615"/>
      <c r="V5" s="615"/>
      <c r="W5" s="615"/>
      <c r="X5" s="615"/>
      <c r="Y5" s="616"/>
      <c r="Z5" s="617">
        <v>14.6</v>
      </c>
      <c r="AA5" s="617"/>
      <c r="AB5" s="617"/>
      <c r="AC5" s="617"/>
      <c r="AD5" s="618">
        <v>788613</v>
      </c>
      <c r="AE5" s="618"/>
      <c r="AF5" s="618"/>
      <c r="AG5" s="618"/>
      <c r="AH5" s="618"/>
      <c r="AI5" s="618"/>
      <c r="AJ5" s="618"/>
      <c r="AK5" s="618"/>
      <c r="AL5" s="619">
        <v>25</v>
      </c>
      <c r="AM5" s="620"/>
      <c r="AN5" s="620"/>
      <c r="AO5" s="621"/>
      <c r="AP5" s="611" t="s">
        <v>210</v>
      </c>
      <c r="AQ5" s="612"/>
      <c r="AR5" s="612"/>
      <c r="AS5" s="612"/>
      <c r="AT5" s="612"/>
      <c r="AU5" s="612"/>
      <c r="AV5" s="612"/>
      <c r="AW5" s="612"/>
      <c r="AX5" s="612"/>
      <c r="AY5" s="612"/>
      <c r="AZ5" s="612"/>
      <c r="BA5" s="612"/>
      <c r="BB5" s="612"/>
      <c r="BC5" s="612"/>
      <c r="BD5" s="612"/>
      <c r="BE5" s="612"/>
      <c r="BF5" s="613"/>
      <c r="BG5" s="625">
        <v>788613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56696</v>
      </c>
      <c r="S6" s="626"/>
      <c r="T6" s="626"/>
      <c r="U6" s="626"/>
      <c r="V6" s="626"/>
      <c r="W6" s="626"/>
      <c r="X6" s="626"/>
      <c r="Y6" s="627"/>
      <c r="Z6" s="628">
        <v>1.1000000000000001</v>
      </c>
      <c r="AA6" s="628"/>
      <c r="AB6" s="628"/>
      <c r="AC6" s="628"/>
      <c r="AD6" s="629">
        <v>56696</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788613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71687</v>
      </c>
      <c r="CS6" s="626"/>
      <c r="CT6" s="626"/>
      <c r="CU6" s="626"/>
      <c r="CV6" s="626"/>
      <c r="CW6" s="626"/>
      <c r="CX6" s="626"/>
      <c r="CY6" s="627"/>
      <c r="CZ6" s="628">
        <v>1.3</v>
      </c>
      <c r="DA6" s="628"/>
      <c r="DB6" s="628"/>
      <c r="DC6" s="628"/>
      <c r="DD6" s="634" t="s">
        <v>211</v>
      </c>
      <c r="DE6" s="626"/>
      <c r="DF6" s="626"/>
      <c r="DG6" s="626"/>
      <c r="DH6" s="626"/>
      <c r="DI6" s="626"/>
      <c r="DJ6" s="626"/>
      <c r="DK6" s="626"/>
      <c r="DL6" s="626"/>
      <c r="DM6" s="626"/>
      <c r="DN6" s="626"/>
      <c r="DO6" s="626"/>
      <c r="DP6" s="627"/>
      <c r="DQ6" s="634">
        <v>71687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376</v>
      </c>
      <c r="S7" s="626"/>
      <c r="T7" s="626"/>
      <c r="U7" s="626"/>
      <c r="V7" s="626"/>
      <c r="W7" s="626"/>
      <c r="X7" s="626"/>
      <c r="Y7" s="627"/>
      <c r="Z7" s="628">
        <v>0</v>
      </c>
      <c r="AA7" s="628"/>
      <c r="AB7" s="628"/>
      <c r="AC7" s="628"/>
      <c r="AD7" s="629">
        <v>376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220924</v>
      </c>
      <c r="BH7" s="626"/>
      <c r="BI7" s="626"/>
      <c r="BJ7" s="626"/>
      <c r="BK7" s="626"/>
      <c r="BL7" s="626"/>
      <c r="BM7" s="626"/>
      <c r="BN7" s="627"/>
      <c r="BO7" s="628">
        <v>28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1058893</v>
      </c>
      <c r="CS7" s="626"/>
      <c r="CT7" s="626"/>
      <c r="CU7" s="626"/>
      <c r="CV7" s="626"/>
      <c r="CW7" s="626"/>
      <c r="CX7" s="626"/>
      <c r="CY7" s="627"/>
      <c r="CZ7" s="628">
        <v>19.899999999999999</v>
      </c>
      <c r="DA7" s="628"/>
      <c r="DB7" s="628"/>
      <c r="DC7" s="628"/>
      <c r="DD7" s="634">
        <v>186788</v>
      </c>
      <c r="DE7" s="626"/>
      <c r="DF7" s="626"/>
      <c r="DG7" s="626"/>
      <c r="DH7" s="626"/>
      <c r="DI7" s="626"/>
      <c r="DJ7" s="626"/>
      <c r="DK7" s="626"/>
      <c r="DL7" s="626"/>
      <c r="DM7" s="626"/>
      <c r="DN7" s="626"/>
      <c r="DO7" s="626"/>
      <c r="DP7" s="627"/>
      <c r="DQ7" s="634">
        <v>809934</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932</v>
      </c>
      <c r="S8" s="626"/>
      <c r="T8" s="626"/>
      <c r="U8" s="626"/>
      <c r="V8" s="626"/>
      <c r="W8" s="626"/>
      <c r="X8" s="626"/>
      <c r="Y8" s="627"/>
      <c r="Z8" s="628">
        <v>0</v>
      </c>
      <c r="AA8" s="628"/>
      <c r="AB8" s="628"/>
      <c r="AC8" s="628"/>
      <c r="AD8" s="629">
        <v>932</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8565</v>
      </c>
      <c r="BH8" s="626"/>
      <c r="BI8" s="626"/>
      <c r="BJ8" s="626"/>
      <c r="BK8" s="626"/>
      <c r="BL8" s="626"/>
      <c r="BM8" s="626"/>
      <c r="BN8" s="627"/>
      <c r="BO8" s="628">
        <v>1.1000000000000001</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1110720</v>
      </c>
      <c r="CS8" s="626"/>
      <c r="CT8" s="626"/>
      <c r="CU8" s="626"/>
      <c r="CV8" s="626"/>
      <c r="CW8" s="626"/>
      <c r="CX8" s="626"/>
      <c r="CY8" s="627"/>
      <c r="CZ8" s="628">
        <v>20.9</v>
      </c>
      <c r="DA8" s="628"/>
      <c r="DB8" s="628"/>
      <c r="DC8" s="628"/>
      <c r="DD8" s="634">
        <v>1360</v>
      </c>
      <c r="DE8" s="626"/>
      <c r="DF8" s="626"/>
      <c r="DG8" s="626"/>
      <c r="DH8" s="626"/>
      <c r="DI8" s="626"/>
      <c r="DJ8" s="626"/>
      <c r="DK8" s="626"/>
      <c r="DL8" s="626"/>
      <c r="DM8" s="626"/>
      <c r="DN8" s="626"/>
      <c r="DO8" s="626"/>
      <c r="DP8" s="627"/>
      <c r="DQ8" s="634">
        <v>630088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524</v>
      </c>
      <c r="S9" s="626"/>
      <c r="T9" s="626"/>
      <c r="U9" s="626"/>
      <c r="V9" s="626"/>
      <c r="W9" s="626"/>
      <c r="X9" s="626"/>
      <c r="Y9" s="627"/>
      <c r="Z9" s="628">
        <v>0</v>
      </c>
      <c r="AA9" s="628"/>
      <c r="AB9" s="628"/>
      <c r="AC9" s="628"/>
      <c r="AD9" s="629">
        <v>524</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176178</v>
      </c>
      <c r="BH9" s="626"/>
      <c r="BI9" s="626"/>
      <c r="BJ9" s="626"/>
      <c r="BK9" s="626"/>
      <c r="BL9" s="626"/>
      <c r="BM9" s="626"/>
      <c r="BN9" s="627"/>
      <c r="BO9" s="628">
        <v>22.3</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539777</v>
      </c>
      <c r="CS9" s="626"/>
      <c r="CT9" s="626"/>
      <c r="CU9" s="626"/>
      <c r="CV9" s="626"/>
      <c r="CW9" s="626"/>
      <c r="CX9" s="626"/>
      <c r="CY9" s="627"/>
      <c r="CZ9" s="628">
        <v>10.1</v>
      </c>
      <c r="DA9" s="628"/>
      <c r="DB9" s="628"/>
      <c r="DC9" s="628"/>
      <c r="DD9" s="634">
        <v>15708</v>
      </c>
      <c r="DE9" s="626"/>
      <c r="DF9" s="626"/>
      <c r="DG9" s="626"/>
      <c r="DH9" s="626"/>
      <c r="DI9" s="626"/>
      <c r="DJ9" s="626"/>
      <c r="DK9" s="626"/>
      <c r="DL9" s="626"/>
      <c r="DM9" s="626"/>
      <c r="DN9" s="626"/>
      <c r="DO9" s="626"/>
      <c r="DP9" s="627"/>
      <c r="DQ9" s="634">
        <v>499417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104584</v>
      </c>
      <c r="S10" s="626"/>
      <c r="T10" s="626"/>
      <c r="U10" s="626"/>
      <c r="V10" s="626"/>
      <c r="W10" s="626"/>
      <c r="X10" s="626"/>
      <c r="Y10" s="627"/>
      <c r="Z10" s="628">
        <v>1.9</v>
      </c>
      <c r="AA10" s="628"/>
      <c r="AB10" s="628"/>
      <c r="AC10" s="628"/>
      <c r="AD10" s="629">
        <v>104584</v>
      </c>
      <c r="AE10" s="629"/>
      <c r="AF10" s="629"/>
      <c r="AG10" s="629"/>
      <c r="AH10" s="629"/>
      <c r="AI10" s="629"/>
      <c r="AJ10" s="629"/>
      <c r="AK10" s="629"/>
      <c r="AL10" s="630">
        <v>3.3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14840</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21341</v>
      </c>
      <c r="BH11" s="626"/>
      <c r="BI11" s="626"/>
      <c r="BJ11" s="626"/>
      <c r="BK11" s="626"/>
      <c r="BL11" s="626"/>
      <c r="BM11" s="626"/>
      <c r="BN11" s="627"/>
      <c r="BO11" s="628">
        <v>2.7</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546980</v>
      </c>
      <c r="CS11" s="626"/>
      <c r="CT11" s="626"/>
      <c r="CU11" s="626"/>
      <c r="CV11" s="626"/>
      <c r="CW11" s="626"/>
      <c r="CX11" s="626"/>
      <c r="CY11" s="627"/>
      <c r="CZ11" s="628">
        <v>10.3</v>
      </c>
      <c r="DA11" s="628"/>
      <c r="DB11" s="628"/>
      <c r="DC11" s="628"/>
      <c r="DD11" s="634">
        <v>84285</v>
      </c>
      <c r="DE11" s="626"/>
      <c r="DF11" s="626"/>
      <c r="DG11" s="626"/>
      <c r="DH11" s="626"/>
      <c r="DI11" s="626"/>
      <c r="DJ11" s="626"/>
      <c r="DK11" s="626"/>
      <c r="DL11" s="626"/>
      <c r="DM11" s="626"/>
      <c r="DN11" s="626"/>
      <c r="DO11" s="626"/>
      <c r="DP11" s="627"/>
      <c r="DQ11" s="634">
        <v>254579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489753</v>
      </c>
      <c r="BH12" s="626"/>
      <c r="BI12" s="626"/>
      <c r="BJ12" s="626"/>
      <c r="BK12" s="626"/>
      <c r="BL12" s="626"/>
      <c r="BM12" s="626"/>
      <c r="BN12" s="627"/>
      <c r="BO12" s="628">
        <v>62.1</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177466</v>
      </c>
      <c r="CS12" s="626"/>
      <c r="CT12" s="626"/>
      <c r="CU12" s="626"/>
      <c r="CV12" s="626"/>
      <c r="CW12" s="626"/>
      <c r="CX12" s="626"/>
      <c r="CY12" s="627"/>
      <c r="CZ12" s="628">
        <v>3.3</v>
      </c>
      <c r="DA12" s="628"/>
      <c r="DB12" s="628"/>
      <c r="DC12" s="628"/>
      <c r="DD12" s="634">
        <v>125112</v>
      </c>
      <c r="DE12" s="626"/>
      <c r="DF12" s="626"/>
      <c r="DG12" s="626"/>
      <c r="DH12" s="626"/>
      <c r="DI12" s="626"/>
      <c r="DJ12" s="626"/>
      <c r="DK12" s="626"/>
      <c r="DL12" s="626"/>
      <c r="DM12" s="626"/>
      <c r="DN12" s="626"/>
      <c r="DO12" s="626"/>
      <c r="DP12" s="627"/>
      <c r="DQ12" s="634">
        <v>40303</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6930</v>
      </c>
      <c r="S13" s="626"/>
      <c r="T13" s="626"/>
      <c r="U13" s="626"/>
      <c r="V13" s="626"/>
      <c r="W13" s="626"/>
      <c r="X13" s="626"/>
      <c r="Y13" s="627"/>
      <c r="Z13" s="628">
        <v>0.1</v>
      </c>
      <c r="AA13" s="628"/>
      <c r="AB13" s="628"/>
      <c r="AC13" s="628"/>
      <c r="AD13" s="629">
        <v>6930</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485637</v>
      </c>
      <c r="BH13" s="626"/>
      <c r="BI13" s="626"/>
      <c r="BJ13" s="626"/>
      <c r="BK13" s="626"/>
      <c r="BL13" s="626"/>
      <c r="BM13" s="626"/>
      <c r="BN13" s="627"/>
      <c r="BO13" s="628">
        <v>61.6</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384220</v>
      </c>
      <c r="CS13" s="626"/>
      <c r="CT13" s="626"/>
      <c r="CU13" s="626"/>
      <c r="CV13" s="626"/>
      <c r="CW13" s="626"/>
      <c r="CX13" s="626"/>
      <c r="CY13" s="627"/>
      <c r="CZ13" s="628">
        <v>7.2</v>
      </c>
      <c r="DA13" s="628"/>
      <c r="DB13" s="628"/>
      <c r="DC13" s="628"/>
      <c r="DD13" s="634">
        <v>266109</v>
      </c>
      <c r="DE13" s="626"/>
      <c r="DF13" s="626"/>
      <c r="DG13" s="626"/>
      <c r="DH13" s="626"/>
      <c r="DI13" s="626"/>
      <c r="DJ13" s="626"/>
      <c r="DK13" s="626"/>
      <c r="DL13" s="626"/>
      <c r="DM13" s="626"/>
      <c r="DN13" s="626"/>
      <c r="DO13" s="626"/>
      <c r="DP13" s="627"/>
      <c r="DQ13" s="634">
        <v>111661</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29018</v>
      </c>
      <c r="BH14" s="626"/>
      <c r="BI14" s="626"/>
      <c r="BJ14" s="626"/>
      <c r="BK14" s="626"/>
      <c r="BL14" s="626"/>
      <c r="BM14" s="626"/>
      <c r="BN14" s="627"/>
      <c r="BO14" s="628">
        <v>3.7</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197662</v>
      </c>
      <c r="CS14" s="626"/>
      <c r="CT14" s="626"/>
      <c r="CU14" s="626"/>
      <c r="CV14" s="626"/>
      <c r="CW14" s="626"/>
      <c r="CX14" s="626"/>
      <c r="CY14" s="627"/>
      <c r="CZ14" s="628">
        <v>3.7</v>
      </c>
      <c r="DA14" s="628"/>
      <c r="DB14" s="628"/>
      <c r="DC14" s="628"/>
      <c r="DD14" s="634" t="s">
        <v>113</v>
      </c>
      <c r="DE14" s="626"/>
      <c r="DF14" s="626"/>
      <c r="DG14" s="626"/>
      <c r="DH14" s="626"/>
      <c r="DI14" s="626"/>
      <c r="DJ14" s="626"/>
      <c r="DK14" s="626"/>
      <c r="DL14" s="626"/>
      <c r="DM14" s="626"/>
      <c r="DN14" s="626"/>
      <c r="DO14" s="626"/>
      <c r="DP14" s="627"/>
      <c r="DQ14" s="634">
        <v>194335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791</v>
      </c>
      <c r="S15" s="626"/>
      <c r="T15" s="626"/>
      <c r="U15" s="626"/>
      <c r="V15" s="626"/>
      <c r="W15" s="626"/>
      <c r="X15" s="626"/>
      <c r="Y15" s="627"/>
      <c r="Z15" s="628">
        <v>0</v>
      </c>
      <c r="AA15" s="628"/>
      <c r="AB15" s="628"/>
      <c r="AC15" s="628"/>
      <c r="AD15" s="629">
        <v>791</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48918</v>
      </c>
      <c r="BH15" s="626"/>
      <c r="BI15" s="626"/>
      <c r="BJ15" s="626"/>
      <c r="BK15" s="626"/>
      <c r="BL15" s="626"/>
      <c r="BM15" s="626"/>
      <c r="BN15" s="627"/>
      <c r="BO15" s="628">
        <v>6.2</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488324</v>
      </c>
      <c r="CS15" s="626"/>
      <c r="CT15" s="626"/>
      <c r="CU15" s="626"/>
      <c r="CV15" s="626"/>
      <c r="CW15" s="626"/>
      <c r="CX15" s="626"/>
      <c r="CY15" s="627"/>
      <c r="CZ15" s="628">
        <v>9.1999999999999993</v>
      </c>
      <c r="DA15" s="628"/>
      <c r="DB15" s="628"/>
      <c r="DC15" s="628"/>
      <c r="DD15" s="634">
        <v>86029</v>
      </c>
      <c r="DE15" s="626"/>
      <c r="DF15" s="626"/>
      <c r="DG15" s="626"/>
      <c r="DH15" s="626"/>
      <c r="DI15" s="626"/>
      <c r="DJ15" s="626"/>
      <c r="DK15" s="626"/>
      <c r="DL15" s="626"/>
      <c r="DM15" s="626"/>
      <c r="DN15" s="626"/>
      <c r="DO15" s="626"/>
      <c r="DP15" s="627"/>
      <c r="DQ15" s="634">
        <v>373810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2339856</v>
      </c>
      <c r="S16" s="626"/>
      <c r="T16" s="626"/>
      <c r="U16" s="626"/>
      <c r="V16" s="626"/>
      <c r="W16" s="626"/>
      <c r="X16" s="626"/>
      <c r="Y16" s="627"/>
      <c r="Z16" s="628">
        <v>43.4</v>
      </c>
      <c r="AA16" s="628"/>
      <c r="AB16" s="628"/>
      <c r="AC16" s="628"/>
      <c r="AD16" s="629">
        <v>2171742</v>
      </c>
      <c r="AE16" s="629"/>
      <c r="AF16" s="629"/>
      <c r="AG16" s="629"/>
      <c r="AH16" s="629"/>
      <c r="AI16" s="629"/>
      <c r="AJ16" s="629"/>
      <c r="AK16" s="629"/>
      <c r="AL16" s="630">
        <v>68.8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30081</v>
      </c>
      <c r="CS16" s="626"/>
      <c r="CT16" s="626"/>
      <c r="CU16" s="626"/>
      <c r="CV16" s="626"/>
      <c r="CW16" s="626"/>
      <c r="CX16" s="626"/>
      <c r="CY16" s="627"/>
      <c r="CZ16" s="628">
        <v>0.6</v>
      </c>
      <c r="DA16" s="628"/>
      <c r="DB16" s="628"/>
      <c r="DC16" s="628"/>
      <c r="DD16" s="634" t="s">
        <v>113</v>
      </c>
      <c r="DE16" s="626"/>
      <c r="DF16" s="626"/>
      <c r="DG16" s="626"/>
      <c r="DH16" s="626"/>
      <c r="DI16" s="626"/>
      <c r="DJ16" s="626"/>
      <c r="DK16" s="626"/>
      <c r="DL16" s="626"/>
      <c r="DM16" s="626"/>
      <c r="DN16" s="626"/>
      <c r="DO16" s="626"/>
      <c r="DP16" s="627"/>
      <c r="DQ16" s="634">
        <v>2383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2171742</v>
      </c>
      <c r="S17" s="626"/>
      <c r="T17" s="626"/>
      <c r="U17" s="626"/>
      <c r="V17" s="626"/>
      <c r="W17" s="626"/>
      <c r="X17" s="626"/>
      <c r="Y17" s="627"/>
      <c r="Z17" s="628">
        <v>40.200000000000003</v>
      </c>
      <c r="AA17" s="628"/>
      <c r="AB17" s="628"/>
      <c r="AC17" s="628"/>
      <c r="AD17" s="629">
        <v>2171742</v>
      </c>
      <c r="AE17" s="629"/>
      <c r="AF17" s="629"/>
      <c r="AG17" s="629"/>
      <c r="AH17" s="629"/>
      <c r="AI17" s="629"/>
      <c r="AJ17" s="629"/>
      <c r="AK17" s="629"/>
      <c r="AL17" s="630">
        <v>68.8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720197</v>
      </c>
      <c r="CS17" s="626"/>
      <c r="CT17" s="626"/>
      <c r="CU17" s="626"/>
      <c r="CV17" s="626"/>
      <c r="CW17" s="626"/>
      <c r="CX17" s="626"/>
      <c r="CY17" s="627"/>
      <c r="CZ17" s="628">
        <v>13.5</v>
      </c>
      <c r="DA17" s="628"/>
      <c r="DB17" s="628"/>
      <c r="DC17" s="628"/>
      <c r="DD17" s="634" t="s">
        <v>113</v>
      </c>
      <c r="DE17" s="626"/>
      <c r="DF17" s="626"/>
      <c r="DG17" s="626"/>
      <c r="DH17" s="626"/>
      <c r="DI17" s="626"/>
      <c r="DJ17" s="626"/>
      <c r="DK17" s="626"/>
      <c r="DL17" s="626"/>
      <c r="DM17" s="626"/>
      <c r="DN17" s="626"/>
      <c r="DO17" s="626"/>
      <c r="DP17" s="627"/>
      <c r="DQ17" s="634">
        <v>720197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168114</v>
      </c>
      <c r="S18" s="626"/>
      <c r="T18" s="626"/>
      <c r="U18" s="626"/>
      <c r="V18" s="626"/>
      <c r="W18" s="626"/>
      <c r="X18" s="626"/>
      <c r="Y18" s="627"/>
      <c r="Z18" s="628">
        <v>3.1</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3299302</v>
      </c>
      <c r="S20" s="626"/>
      <c r="T20" s="626"/>
      <c r="U20" s="626"/>
      <c r="V20" s="626"/>
      <c r="W20" s="626"/>
      <c r="X20" s="626"/>
      <c r="Y20" s="627"/>
      <c r="Z20" s="628">
        <v>61.1</v>
      </c>
      <c r="AA20" s="628"/>
      <c r="AB20" s="628"/>
      <c r="AC20" s="628"/>
      <c r="AD20" s="629">
        <v>3131188</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5326007</v>
      </c>
      <c r="CS20" s="626"/>
      <c r="CT20" s="626"/>
      <c r="CU20" s="626"/>
      <c r="CV20" s="626"/>
      <c r="CW20" s="626"/>
      <c r="CX20" s="626"/>
      <c r="CY20" s="627"/>
      <c r="CZ20" s="628">
        <v>100</v>
      </c>
      <c r="DA20" s="628"/>
      <c r="DB20" s="628"/>
      <c r="DC20" s="628"/>
      <c r="DD20" s="634">
        <v>765391</v>
      </c>
      <c r="DE20" s="626"/>
      <c r="DF20" s="626"/>
      <c r="DG20" s="626"/>
      <c r="DH20" s="626"/>
      <c r="DI20" s="626"/>
      <c r="DJ20" s="626"/>
      <c r="DK20" s="626"/>
      <c r="DL20" s="626"/>
      <c r="DM20" s="626"/>
      <c r="DN20" s="626"/>
      <c r="DO20" s="626"/>
      <c r="DP20" s="627"/>
      <c r="DQ20" s="634">
        <v>3708394</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1049</v>
      </c>
      <c r="S21" s="626"/>
      <c r="T21" s="626"/>
      <c r="U21" s="626"/>
      <c r="V21" s="626"/>
      <c r="W21" s="626"/>
      <c r="X21" s="626"/>
      <c r="Y21" s="627"/>
      <c r="Z21" s="628">
        <v>0</v>
      </c>
      <c r="AA21" s="628"/>
      <c r="AB21" s="628"/>
      <c r="AC21" s="628"/>
      <c r="AD21" s="629">
        <v>1049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3737</v>
      </c>
      <c r="S22" s="626"/>
      <c r="T22" s="626"/>
      <c r="U22" s="626"/>
      <c r="V22" s="626"/>
      <c r="W22" s="626"/>
      <c r="X22" s="626"/>
      <c r="Y22" s="627"/>
      <c r="Z22" s="628">
        <v>0.1</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93176</v>
      </c>
      <c r="S23" s="626"/>
      <c r="T23" s="626"/>
      <c r="U23" s="626"/>
      <c r="V23" s="626"/>
      <c r="W23" s="626"/>
      <c r="X23" s="626"/>
      <c r="Y23" s="627"/>
      <c r="Z23" s="628">
        <v>1.7</v>
      </c>
      <c r="AA23" s="628"/>
      <c r="AB23" s="628"/>
      <c r="AC23" s="628"/>
      <c r="AD23" s="629">
        <v>3128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4410</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2075663</v>
      </c>
      <c r="CS24" s="615"/>
      <c r="CT24" s="615"/>
      <c r="CU24" s="615"/>
      <c r="CV24" s="615"/>
      <c r="CW24" s="615"/>
      <c r="CX24" s="615"/>
      <c r="CY24" s="616"/>
      <c r="CZ24" s="654">
        <v>39</v>
      </c>
      <c r="DA24" s="655"/>
      <c r="DB24" s="655"/>
      <c r="DC24" s="656"/>
      <c r="DD24" s="653">
        <v>1763556</v>
      </c>
      <c r="DE24" s="615"/>
      <c r="DF24" s="615"/>
      <c r="DG24" s="615"/>
      <c r="DH24" s="615"/>
      <c r="DI24" s="615"/>
      <c r="DJ24" s="615"/>
      <c r="DK24" s="616"/>
      <c r="DL24" s="653">
        <v>1720377</v>
      </c>
      <c r="DM24" s="615"/>
      <c r="DN24" s="615"/>
      <c r="DO24" s="615"/>
      <c r="DP24" s="615"/>
      <c r="DQ24" s="615"/>
      <c r="DR24" s="615"/>
      <c r="DS24" s="615"/>
      <c r="DT24" s="615"/>
      <c r="DU24" s="615"/>
      <c r="DV24" s="616"/>
      <c r="DW24" s="619">
        <v>52.2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515603</v>
      </c>
      <c r="S25" s="626"/>
      <c r="T25" s="626"/>
      <c r="U25" s="626"/>
      <c r="V25" s="626"/>
      <c r="W25" s="626"/>
      <c r="X25" s="626"/>
      <c r="Y25" s="627"/>
      <c r="Z25" s="628">
        <v>9.6</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982513</v>
      </c>
      <c r="CS25" s="645"/>
      <c r="CT25" s="645"/>
      <c r="CU25" s="645"/>
      <c r="CV25" s="645"/>
      <c r="CW25" s="645"/>
      <c r="CX25" s="645"/>
      <c r="CY25" s="646"/>
      <c r="CZ25" s="659">
        <v>18.399999999999999</v>
      </c>
      <c r="DA25" s="660"/>
      <c r="DB25" s="660"/>
      <c r="DC25" s="661"/>
      <c r="DD25" s="634">
        <v>950887</v>
      </c>
      <c r="DE25" s="645"/>
      <c r="DF25" s="645"/>
      <c r="DG25" s="645"/>
      <c r="DH25" s="645"/>
      <c r="DI25" s="645"/>
      <c r="DJ25" s="645"/>
      <c r="DK25" s="646"/>
      <c r="DL25" s="634">
        <v>914559</v>
      </c>
      <c r="DM25" s="645"/>
      <c r="DN25" s="645"/>
      <c r="DO25" s="645"/>
      <c r="DP25" s="645"/>
      <c r="DQ25" s="645"/>
      <c r="DR25" s="645"/>
      <c r="DS25" s="645"/>
      <c r="DT25" s="645"/>
      <c r="DU25" s="645"/>
      <c r="DV25" s="646"/>
      <c r="DW25" s="630">
        <v>27.7</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611309</v>
      </c>
      <c r="CS26" s="626"/>
      <c r="CT26" s="626"/>
      <c r="CU26" s="626"/>
      <c r="CV26" s="626"/>
      <c r="CW26" s="626"/>
      <c r="CX26" s="626"/>
      <c r="CY26" s="627"/>
      <c r="CZ26" s="659">
        <v>11.5</v>
      </c>
      <c r="DA26" s="660"/>
      <c r="DB26" s="660"/>
      <c r="DC26" s="661"/>
      <c r="DD26" s="634">
        <v>583804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468519</v>
      </c>
      <c r="S27" s="626"/>
      <c r="T27" s="626"/>
      <c r="U27" s="626"/>
      <c r="V27" s="626"/>
      <c r="W27" s="626"/>
      <c r="X27" s="626"/>
      <c r="Y27" s="627"/>
      <c r="Z27" s="628">
        <v>8.6999999999999993</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788613</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372953</v>
      </c>
      <c r="CS27" s="645"/>
      <c r="CT27" s="645"/>
      <c r="CU27" s="645"/>
      <c r="CV27" s="645"/>
      <c r="CW27" s="645"/>
      <c r="CX27" s="645"/>
      <c r="CY27" s="646"/>
      <c r="CZ27" s="659">
        <v>7</v>
      </c>
      <c r="DA27" s="660"/>
      <c r="DB27" s="660"/>
      <c r="DC27" s="661"/>
      <c r="DD27" s="634">
        <v>92472</v>
      </c>
      <c r="DE27" s="645"/>
      <c r="DF27" s="645"/>
      <c r="DG27" s="645"/>
      <c r="DH27" s="645"/>
      <c r="DI27" s="645"/>
      <c r="DJ27" s="645"/>
      <c r="DK27" s="646"/>
      <c r="DL27" s="634">
        <v>85621</v>
      </c>
      <c r="DM27" s="645"/>
      <c r="DN27" s="645"/>
      <c r="DO27" s="645"/>
      <c r="DP27" s="645"/>
      <c r="DQ27" s="645"/>
      <c r="DR27" s="645"/>
      <c r="DS27" s="645"/>
      <c r="DT27" s="645"/>
      <c r="DU27" s="645"/>
      <c r="DV27" s="646"/>
      <c r="DW27" s="630">
        <v>2.6</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26302</v>
      </c>
      <c r="S28" s="626"/>
      <c r="T28" s="626"/>
      <c r="U28" s="626"/>
      <c r="V28" s="626"/>
      <c r="W28" s="626"/>
      <c r="X28" s="626"/>
      <c r="Y28" s="627"/>
      <c r="Z28" s="628">
        <v>0.5</v>
      </c>
      <c r="AA28" s="628"/>
      <c r="AB28" s="628"/>
      <c r="AC28" s="628"/>
      <c r="AD28" s="629">
        <v>21974</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720197</v>
      </c>
      <c r="CS28" s="626"/>
      <c r="CT28" s="626"/>
      <c r="CU28" s="626"/>
      <c r="CV28" s="626"/>
      <c r="CW28" s="626"/>
      <c r="CX28" s="626"/>
      <c r="CY28" s="627"/>
      <c r="CZ28" s="659">
        <v>13.5</v>
      </c>
      <c r="DA28" s="660"/>
      <c r="DB28" s="660"/>
      <c r="DC28" s="661"/>
      <c r="DD28" s="634">
        <v>720197</v>
      </c>
      <c r="DE28" s="626"/>
      <c r="DF28" s="626"/>
      <c r="DG28" s="626"/>
      <c r="DH28" s="626"/>
      <c r="DI28" s="626"/>
      <c r="DJ28" s="626"/>
      <c r="DK28" s="627"/>
      <c r="DL28" s="634">
        <v>720197</v>
      </c>
      <c r="DM28" s="626"/>
      <c r="DN28" s="626"/>
      <c r="DO28" s="626"/>
      <c r="DP28" s="626"/>
      <c r="DQ28" s="626"/>
      <c r="DR28" s="626"/>
      <c r="DS28" s="626"/>
      <c r="DT28" s="626"/>
      <c r="DU28" s="626"/>
      <c r="DV28" s="627"/>
      <c r="DW28" s="630">
        <v>21.8</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202244</v>
      </c>
      <c r="S29" s="626"/>
      <c r="T29" s="626"/>
      <c r="U29" s="626"/>
      <c r="V29" s="626"/>
      <c r="W29" s="626"/>
      <c r="X29" s="626"/>
      <c r="Y29" s="627"/>
      <c r="Z29" s="628">
        <v>3.7</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720118</v>
      </c>
      <c r="CS29" s="645"/>
      <c r="CT29" s="645"/>
      <c r="CU29" s="645"/>
      <c r="CV29" s="645"/>
      <c r="CW29" s="645"/>
      <c r="CX29" s="645"/>
      <c r="CY29" s="646"/>
      <c r="CZ29" s="659">
        <v>13.5</v>
      </c>
      <c r="DA29" s="660"/>
      <c r="DB29" s="660"/>
      <c r="DC29" s="661"/>
      <c r="DD29" s="634">
        <v>720118</v>
      </c>
      <c r="DE29" s="645"/>
      <c r="DF29" s="645"/>
      <c r="DG29" s="645"/>
      <c r="DH29" s="645"/>
      <c r="DI29" s="645"/>
      <c r="DJ29" s="645"/>
      <c r="DK29" s="646"/>
      <c r="DL29" s="634">
        <v>720118</v>
      </c>
      <c r="DM29" s="645"/>
      <c r="DN29" s="645"/>
      <c r="DO29" s="645"/>
      <c r="DP29" s="645"/>
      <c r="DQ29" s="645"/>
      <c r="DR29" s="645"/>
      <c r="DS29" s="645"/>
      <c r="DT29" s="645"/>
      <c r="DU29" s="645"/>
      <c r="DV29" s="646"/>
      <c r="DW29" s="630">
        <v>21.8</v>
      </c>
      <c r="DX29" s="657"/>
      <c r="DY29" s="657"/>
      <c r="DZ29" s="657"/>
      <c r="EA29" s="657"/>
      <c r="EB29" s="657"/>
      <c r="EC29" s="658"/>
    </row>
    <row r="30" spans="2:133" ht="11.25" customHeight="1">
      <c r="B30" s="622" t="s">
        <v>290</v>
      </c>
      <c r="C30" s="623"/>
      <c r="D30" s="623"/>
      <c r="E30" s="623"/>
      <c r="F30" s="623"/>
      <c r="G30" s="623"/>
      <c r="H30" s="623"/>
      <c r="I30" s="623"/>
      <c r="J30" s="623"/>
      <c r="K30" s="623"/>
      <c r="L30" s="623"/>
      <c r="M30" s="623"/>
      <c r="N30" s="623"/>
      <c r="O30" s="623"/>
      <c r="P30" s="623"/>
      <c r="Q30" s="624"/>
      <c r="R30" s="625">
        <v>2121</v>
      </c>
      <c r="S30" s="626"/>
      <c r="T30" s="626"/>
      <c r="U30" s="626"/>
      <c r="V30" s="626"/>
      <c r="W30" s="626"/>
      <c r="X30" s="626"/>
      <c r="Y30" s="627"/>
      <c r="Z30" s="628">
        <v>0</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95.2</v>
      </c>
      <c r="BN30" s="684"/>
      <c r="BO30" s="684"/>
      <c r="BP30" s="684"/>
      <c r="BQ30" s="685"/>
      <c r="BR30" s="683">
        <v>99</v>
      </c>
      <c r="BS30" s="684"/>
      <c r="BT30" s="684"/>
      <c r="BU30" s="684"/>
      <c r="BV30" s="684"/>
      <c r="BW30" s="684"/>
      <c r="BX30" s="620">
        <v>91.9</v>
      </c>
      <c r="BY30" s="684"/>
      <c r="BZ30" s="684"/>
      <c r="CA30" s="684"/>
      <c r="CB30" s="685"/>
      <c r="CD30" s="688"/>
      <c r="CE30" s="689"/>
      <c r="CF30" s="639" t="s">
        <v>293</v>
      </c>
      <c r="CG30" s="640"/>
      <c r="CH30" s="640"/>
      <c r="CI30" s="640"/>
      <c r="CJ30" s="640"/>
      <c r="CK30" s="640"/>
      <c r="CL30" s="640"/>
      <c r="CM30" s="640"/>
      <c r="CN30" s="640"/>
      <c r="CO30" s="640"/>
      <c r="CP30" s="640"/>
      <c r="CQ30" s="641"/>
      <c r="CR30" s="625">
        <v>667764</v>
      </c>
      <c r="CS30" s="626"/>
      <c r="CT30" s="626"/>
      <c r="CU30" s="626"/>
      <c r="CV30" s="626"/>
      <c r="CW30" s="626"/>
      <c r="CX30" s="626"/>
      <c r="CY30" s="627"/>
      <c r="CZ30" s="659">
        <v>12.5</v>
      </c>
      <c r="DA30" s="660"/>
      <c r="DB30" s="660"/>
      <c r="DC30" s="661"/>
      <c r="DD30" s="634">
        <v>667764</v>
      </c>
      <c r="DE30" s="626"/>
      <c r="DF30" s="626"/>
      <c r="DG30" s="626"/>
      <c r="DH30" s="626"/>
      <c r="DI30" s="626"/>
      <c r="DJ30" s="626"/>
      <c r="DK30" s="627"/>
      <c r="DL30" s="634">
        <v>667764</v>
      </c>
      <c r="DM30" s="626"/>
      <c r="DN30" s="626"/>
      <c r="DO30" s="626"/>
      <c r="DP30" s="626"/>
      <c r="DQ30" s="626"/>
      <c r="DR30" s="626"/>
      <c r="DS30" s="626"/>
      <c r="DT30" s="626"/>
      <c r="DU30" s="626"/>
      <c r="DV30" s="627"/>
      <c r="DW30" s="630">
        <v>20.3</v>
      </c>
      <c r="DX30" s="657"/>
      <c r="DY30" s="657"/>
      <c r="DZ30" s="657"/>
      <c r="EA30" s="657"/>
      <c r="EB30" s="657"/>
      <c r="EC30" s="658"/>
    </row>
    <row r="31" spans="2:133" ht="11.25" customHeight="1">
      <c r="B31" s="622" t="s">
        <v>294</v>
      </c>
      <c r="C31" s="623"/>
      <c r="D31" s="623"/>
      <c r="E31" s="623"/>
      <c r="F31" s="623"/>
      <c r="G31" s="623"/>
      <c r="H31" s="623"/>
      <c r="I31" s="623"/>
      <c r="J31" s="623"/>
      <c r="K31" s="623"/>
      <c r="L31" s="623"/>
      <c r="M31" s="623"/>
      <c r="N31" s="623"/>
      <c r="O31" s="623"/>
      <c r="P31" s="623"/>
      <c r="Q31" s="624"/>
      <c r="R31" s="625">
        <v>34542</v>
      </c>
      <c r="S31" s="626"/>
      <c r="T31" s="626"/>
      <c r="U31" s="626"/>
      <c r="V31" s="626"/>
      <c r="W31" s="626"/>
      <c r="X31" s="626"/>
      <c r="Y31" s="627"/>
      <c r="Z31" s="628">
        <v>0.6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45"/>
      <c r="BI31" s="645"/>
      <c r="BJ31" s="645"/>
      <c r="BK31" s="645"/>
      <c r="BL31" s="645"/>
      <c r="BM31" s="631">
        <v>95.6</v>
      </c>
      <c r="BN31" s="681"/>
      <c r="BO31" s="681"/>
      <c r="BP31" s="681"/>
      <c r="BQ31" s="682"/>
      <c r="BR31" s="680">
        <v>99</v>
      </c>
      <c r="BS31" s="645"/>
      <c r="BT31" s="645"/>
      <c r="BU31" s="645"/>
      <c r="BV31" s="645"/>
      <c r="BW31" s="645"/>
      <c r="BX31" s="631">
        <v>93.9</v>
      </c>
      <c r="BY31" s="681"/>
      <c r="BZ31" s="681"/>
      <c r="CA31" s="681"/>
      <c r="CB31" s="682"/>
      <c r="CD31" s="688"/>
      <c r="CE31" s="689"/>
      <c r="CF31" s="639" t="s">
        <v>297</v>
      </c>
      <c r="CG31" s="640"/>
      <c r="CH31" s="640"/>
      <c r="CI31" s="640"/>
      <c r="CJ31" s="640"/>
      <c r="CK31" s="640"/>
      <c r="CL31" s="640"/>
      <c r="CM31" s="640"/>
      <c r="CN31" s="640"/>
      <c r="CO31" s="640"/>
      <c r="CP31" s="640"/>
      <c r="CQ31" s="641"/>
      <c r="CR31" s="625">
        <v>52354</v>
      </c>
      <c r="CS31" s="645"/>
      <c r="CT31" s="645"/>
      <c r="CU31" s="645"/>
      <c r="CV31" s="645"/>
      <c r="CW31" s="645"/>
      <c r="CX31" s="645"/>
      <c r="CY31" s="646"/>
      <c r="CZ31" s="659">
        <v>1</v>
      </c>
      <c r="DA31" s="660"/>
      <c r="DB31" s="660"/>
      <c r="DC31" s="661"/>
      <c r="DD31" s="634">
        <v>52354</v>
      </c>
      <c r="DE31" s="645"/>
      <c r="DF31" s="645"/>
      <c r="DG31" s="645"/>
      <c r="DH31" s="645"/>
      <c r="DI31" s="645"/>
      <c r="DJ31" s="645"/>
      <c r="DK31" s="646"/>
      <c r="DL31" s="634">
        <v>52354</v>
      </c>
      <c r="DM31" s="645"/>
      <c r="DN31" s="645"/>
      <c r="DO31" s="645"/>
      <c r="DP31" s="645"/>
      <c r="DQ31" s="645"/>
      <c r="DR31" s="645"/>
      <c r="DS31" s="645"/>
      <c r="DT31" s="645"/>
      <c r="DU31" s="645"/>
      <c r="DV31" s="646"/>
      <c r="DW31" s="630">
        <v>1.6</v>
      </c>
      <c r="DX31" s="657"/>
      <c r="DY31" s="657"/>
      <c r="DZ31" s="657"/>
      <c r="EA31" s="657"/>
      <c r="EB31" s="657"/>
      <c r="EC31" s="658"/>
    </row>
    <row r="32" spans="2:133" ht="11.25" customHeight="1">
      <c r="B32" s="622" t="s">
        <v>298</v>
      </c>
      <c r="C32" s="623"/>
      <c r="D32" s="623"/>
      <c r="E32" s="623"/>
      <c r="F32" s="623"/>
      <c r="G32" s="623"/>
      <c r="H32" s="623"/>
      <c r="I32" s="623"/>
      <c r="J32" s="623"/>
      <c r="K32" s="623"/>
      <c r="L32" s="623"/>
      <c r="M32" s="623"/>
      <c r="N32" s="623"/>
      <c r="O32" s="623"/>
      <c r="P32" s="623"/>
      <c r="Q32" s="624"/>
      <c r="R32" s="625">
        <v>143420</v>
      </c>
      <c r="S32" s="626"/>
      <c r="T32" s="626"/>
      <c r="U32" s="626"/>
      <c r="V32" s="626"/>
      <c r="W32" s="626"/>
      <c r="X32" s="626"/>
      <c r="Y32" s="627"/>
      <c r="Z32" s="628">
        <v>2.7</v>
      </c>
      <c r="AA32" s="628"/>
      <c r="AB32" s="628"/>
      <c r="AC32" s="628"/>
      <c r="AD32" s="629">
        <v>107</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94.6</v>
      </c>
      <c r="BN32" s="693"/>
      <c r="BO32" s="693"/>
      <c r="BP32" s="693"/>
      <c r="BQ32" s="695"/>
      <c r="BR32" s="692">
        <v>98.9</v>
      </c>
      <c r="BS32" s="693"/>
      <c r="BT32" s="693"/>
      <c r="BU32" s="693"/>
      <c r="BV32" s="693"/>
      <c r="BW32" s="693"/>
      <c r="BX32" s="694">
        <v>90.2</v>
      </c>
      <c r="BY32" s="693"/>
      <c r="BZ32" s="693"/>
      <c r="CA32" s="693"/>
      <c r="CB32" s="695"/>
      <c r="CD32" s="690"/>
      <c r="CE32" s="691"/>
      <c r="CF32" s="639" t="s">
        <v>300</v>
      </c>
      <c r="CG32" s="640"/>
      <c r="CH32" s="640"/>
      <c r="CI32" s="640"/>
      <c r="CJ32" s="640"/>
      <c r="CK32" s="640"/>
      <c r="CL32" s="640"/>
      <c r="CM32" s="640"/>
      <c r="CN32" s="640"/>
      <c r="CO32" s="640"/>
      <c r="CP32" s="640"/>
      <c r="CQ32" s="641"/>
      <c r="CR32" s="625">
        <v>79</v>
      </c>
      <c r="CS32" s="626"/>
      <c r="CT32" s="626"/>
      <c r="CU32" s="626"/>
      <c r="CV32" s="626"/>
      <c r="CW32" s="626"/>
      <c r="CX32" s="626"/>
      <c r="CY32" s="627"/>
      <c r="CZ32" s="659">
        <v>0</v>
      </c>
      <c r="DA32" s="660"/>
      <c r="DB32" s="660"/>
      <c r="DC32" s="661"/>
      <c r="DD32" s="634">
        <v>79</v>
      </c>
      <c r="DE32" s="626"/>
      <c r="DF32" s="626"/>
      <c r="DG32" s="626"/>
      <c r="DH32" s="626"/>
      <c r="DI32" s="626"/>
      <c r="DJ32" s="626"/>
      <c r="DK32" s="627"/>
      <c r="DL32" s="634">
        <v>79</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301</v>
      </c>
      <c r="C33" s="623"/>
      <c r="D33" s="623"/>
      <c r="E33" s="623"/>
      <c r="F33" s="623"/>
      <c r="G33" s="623"/>
      <c r="H33" s="623"/>
      <c r="I33" s="623"/>
      <c r="J33" s="623"/>
      <c r="K33" s="623"/>
      <c r="L33" s="623"/>
      <c r="M33" s="623"/>
      <c r="N33" s="623"/>
      <c r="O33" s="623"/>
      <c r="P33" s="623"/>
      <c r="Q33" s="624"/>
      <c r="R33" s="625">
        <v>601541</v>
      </c>
      <c r="S33" s="626"/>
      <c r="T33" s="626"/>
      <c r="U33" s="626"/>
      <c r="V33" s="626"/>
      <c r="W33" s="626"/>
      <c r="X33" s="626"/>
      <c r="Y33" s="627"/>
      <c r="Z33" s="628">
        <v>11.1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2454872</v>
      </c>
      <c r="CS33" s="645"/>
      <c r="CT33" s="645"/>
      <c r="CU33" s="645"/>
      <c r="CV33" s="645"/>
      <c r="CW33" s="645"/>
      <c r="CX33" s="645"/>
      <c r="CY33" s="646"/>
      <c r="CZ33" s="659">
        <v>46.1</v>
      </c>
      <c r="DA33" s="660"/>
      <c r="DB33" s="660"/>
      <c r="DC33" s="661"/>
      <c r="DD33" s="634">
        <v>1847080</v>
      </c>
      <c r="DE33" s="645"/>
      <c r="DF33" s="645"/>
      <c r="DG33" s="645"/>
      <c r="DH33" s="645"/>
      <c r="DI33" s="645"/>
      <c r="DJ33" s="645"/>
      <c r="DK33" s="646"/>
      <c r="DL33" s="634">
        <v>1276249</v>
      </c>
      <c r="DM33" s="645"/>
      <c r="DN33" s="645"/>
      <c r="DO33" s="645"/>
      <c r="DP33" s="645"/>
      <c r="DQ33" s="645"/>
      <c r="DR33" s="645"/>
      <c r="DS33" s="645"/>
      <c r="DT33" s="645"/>
      <c r="DU33" s="645"/>
      <c r="DV33" s="646"/>
      <c r="DW33" s="630">
        <v>38.700000000000003</v>
      </c>
      <c r="DX33" s="657"/>
      <c r="DY33" s="657"/>
      <c r="DZ33" s="657"/>
      <c r="EA33" s="657"/>
      <c r="EB33" s="657"/>
      <c r="EC33" s="658"/>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1009784</v>
      </c>
      <c r="CS34" s="626"/>
      <c r="CT34" s="626"/>
      <c r="CU34" s="626"/>
      <c r="CV34" s="626"/>
      <c r="CW34" s="626"/>
      <c r="CX34" s="626"/>
      <c r="CY34" s="627"/>
      <c r="CZ34" s="659">
        <v>19</v>
      </c>
      <c r="DA34" s="660"/>
      <c r="DB34" s="660"/>
      <c r="DC34" s="661"/>
      <c r="DD34" s="634">
        <v>751414</v>
      </c>
      <c r="DE34" s="626"/>
      <c r="DF34" s="626"/>
      <c r="DG34" s="626"/>
      <c r="DH34" s="626"/>
      <c r="DI34" s="626"/>
      <c r="DJ34" s="626"/>
      <c r="DK34" s="627"/>
      <c r="DL34" s="634">
        <v>504012</v>
      </c>
      <c r="DM34" s="626"/>
      <c r="DN34" s="626"/>
      <c r="DO34" s="626"/>
      <c r="DP34" s="626"/>
      <c r="DQ34" s="626"/>
      <c r="DR34" s="626"/>
      <c r="DS34" s="626"/>
      <c r="DT34" s="626"/>
      <c r="DU34" s="626"/>
      <c r="DV34" s="627"/>
      <c r="DW34" s="630">
        <v>15.3</v>
      </c>
      <c r="DX34" s="657"/>
      <c r="DY34" s="657"/>
      <c r="DZ34" s="657"/>
      <c r="EA34" s="657"/>
      <c r="EB34" s="657"/>
      <c r="EC34" s="658"/>
    </row>
    <row r="35" spans="2:133" ht="11.25" customHeight="1">
      <c r="B35" s="622" t="s">
        <v>307</v>
      </c>
      <c r="C35" s="623"/>
      <c r="D35" s="623"/>
      <c r="E35" s="623"/>
      <c r="F35" s="623"/>
      <c r="G35" s="623"/>
      <c r="H35" s="623"/>
      <c r="I35" s="623"/>
      <c r="J35" s="623"/>
      <c r="K35" s="623"/>
      <c r="L35" s="623"/>
      <c r="M35" s="623"/>
      <c r="N35" s="623"/>
      <c r="O35" s="623"/>
      <c r="P35" s="623"/>
      <c r="Q35" s="624"/>
      <c r="R35" s="625">
        <v>139741</v>
      </c>
      <c r="S35" s="626"/>
      <c r="T35" s="626"/>
      <c r="U35" s="626"/>
      <c r="V35" s="626"/>
      <c r="W35" s="626"/>
      <c r="X35" s="626"/>
      <c r="Y35" s="627"/>
      <c r="Z35" s="628">
        <v>2.6</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547489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25574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7715</v>
      </c>
      <c r="CS35" s="645"/>
      <c r="CT35" s="645"/>
      <c r="CU35" s="645"/>
      <c r="CV35" s="645"/>
      <c r="CW35" s="645"/>
      <c r="CX35" s="645"/>
      <c r="CY35" s="646"/>
      <c r="CZ35" s="659">
        <v>0.1</v>
      </c>
      <c r="DA35" s="660"/>
      <c r="DB35" s="660"/>
      <c r="DC35" s="661"/>
      <c r="DD35" s="634">
        <v>7715</v>
      </c>
      <c r="DE35" s="645"/>
      <c r="DF35" s="645"/>
      <c r="DG35" s="645"/>
      <c r="DH35" s="645"/>
      <c r="DI35" s="645"/>
      <c r="DJ35" s="645"/>
      <c r="DK35" s="646"/>
      <c r="DL35" s="634">
        <v>7715</v>
      </c>
      <c r="DM35" s="645"/>
      <c r="DN35" s="645"/>
      <c r="DO35" s="645"/>
      <c r="DP35" s="645"/>
      <c r="DQ35" s="645"/>
      <c r="DR35" s="645"/>
      <c r="DS35" s="645"/>
      <c r="DT35" s="645"/>
      <c r="DU35" s="645"/>
      <c r="DV35" s="646"/>
      <c r="DW35" s="630">
        <v>0.2</v>
      </c>
      <c r="DX35" s="657"/>
      <c r="DY35" s="657"/>
      <c r="DZ35" s="657"/>
      <c r="EA35" s="657"/>
      <c r="EB35" s="657"/>
      <c r="EC35" s="658"/>
    </row>
    <row r="36" spans="2:133" ht="11.25" customHeight="1">
      <c r="B36" s="668" t="s">
        <v>311</v>
      </c>
      <c r="C36" s="669"/>
      <c r="D36" s="669"/>
      <c r="E36" s="669"/>
      <c r="F36" s="669"/>
      <c r="G36" s="669"/>
      <c r="H36" s="669"/>
      <c r="I36" s="669"/>
      <c r="J36" s="669"/>
      <c r="K36" s="669"/>
      <c r="L36" s="669"/>
      <c r="M36" s="669"/>
      <c r="N36" s="669"/>
      <c r="O36" s="669"/>
      <c r="P36" s="669"/>
      <c r="Q36" s="670"/>
      <c r="R36" s="697">
        <v>5395966</v>
      </c>
      <c r="S36" s="698"/>
      <c r="T36" s="698"/>
      <c r="U36" s="698"/>
      <c r="V36" s="698"/>
      <c r="W36" s="698"/>
      <c r="X36" s="698"/>
      <c r="Y36" s="699"/>
      <c r="Z36" s="700">
        <v>100</v>
      </c>
      <c r="AA36" s="700"/>
      <c r="AB36" s="700"/>
      <c r="AC36" s="700"/>
      <c r="AD36" s="701">
        <v>3157446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195545</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-9288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952958</v>
      </c>
      <c r="CS36" s="626"/>
      <c r="CT36" s="626"/>
      <c r="CU36" s="626"/>
      <c r="CV36" s="626"/>
      <c r="CW36" s="626"/>
      <c r="CX36" s="626"/>
      <c r="CY36" s="627"/>
      <c r="CZ36" s="659">
        <v>17.899999999999999</v>
      </c>
      <c r="DA36" s="660"/>
      <c r="DB36" s="660"/>
      <c r="DC36" s="661"/>
      <c r="DD36" s="634">
        <v>715890</v>
      </c>
      <c r="DE36" s="626"/>
      <c r="DF36" s="626"/>
      <c r="DG36" s="626"/>
      <c r="DH36" s="626"/>
      <c r="DI36" s="626"/>
      <c r="DJ36" s="626"/>
      <c r="DK36" s="627"/>
      <c r="DL36" s="634">
        <v>585966</v>
      </c>
      <c r="DM36" s="626"/>
      <c r="DN36" s="626"/>
      <c r="DO36" s="626"/>
      <c r="DP36" s="626"/>
      <c r="DQ36" s="626"/>
      <c r="DR36" s="626"/>
      <c r="DS36" s="626"/>
      <c r="DT36" s="626"/>
      <c r="DU36" s="626"/>
      <c r="DV36" s="627"/>
      <c r="DW36" s="630">
        <v>17.8</v>
      </c>
      <c r="DX36" s="657"/>
      <c r="DY36" s="657"/>
      <c r="DZ36" s="657"/>
      <c r="EA36" s="657"/>
      <c r="EB36" s="657"/>
      <c r="EC36" s="658"/>
    </row>
    <row r="37" spans="2:133" ht="11.25" customHeight="1">
      <c r="AQ37" s="704" t="s">
        <v>315</v>
      </c>
      <c r="AR37" s="705"/>
      <c r="AS37" s="705"/>
      <c r="AT37" s="705"/>
      <c r="AU37" s="705"/>
      <c r="AV37" s="705"/>
      <c r="AW37" s="705"/>
      <c r="AX37" s="705"/>
      <c r="AY37" s="706"/>
      <c r="AZ37" s="625">
        <v>65382</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1087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308500</v>
      </c>
      <c r="CS37" s="645"/>
      <c r="CT37" s="645"/>
      <c r="CU37" s="645"/>
      <c r="CV37" s="645"/>
      <c r="CW37" s="645"/>
      <c r="CX37" s="645"/>
      <c r="CY37" s="646"/>
      <c r="CZ37" s="659">
        <v>5.8</v>
      </c>
      <c r="DA37" s="660"/>
      <c r="DB37" s="660"/>
      <c r="DC37" s="661"/>
      <c r="DD37" s="634">
        <v>305173</v>
      </c>
      <c r="DE37" s="645"/>
      <c r="DF37" s="645"/>
      <c r="DG37" s="645"/>
      <c r="DH37" s="645"/>
      <c r="DI37" s="645"/>
      <c r="DJ37" s="645"/>
      <c r="DK37" s="646"/>
      <c r="DL37" s="634">
        <v>305173</v>
      </c>
      <c r="DM37" s="645"/>
      <c r="DN37" s="645"/>
      <c r="DO37" s="645"/>
      <c r="DP37" s="645"/>
      <c r="DQ37" s="645"/>
      <c r="DR37" s="645"/>
      <c r="DS37" s="645"/>
      <c r="DT37" s="645"/>
      <c r="DU37" s="645"/>
      <c r="DV37" s="646"/>
      <c r="DW37" s="630">
        <v>9.3000000000000007</v>
      </c>
      <c r="DX37" s="657"/>
      <c r="DY37" s="657"/>
      <c r="DZ37" s="657"/>
      <c r="EA37" s="657"/>
      <c r="EB37" s="657"/>
      <c r="EC37" s="658"/>
    </row>
    <row r="38" spans="2:133" ht="11.25" customHeight="1">
      <c r="AQ38" s="704" t="s">
        <v>318</v>
      </c>
      <c r="AR38" s="705"/>
      <c r="AS38" s="705"/>
      <c r="AT38" s="705"/>
      <c r="AU38" s="705"/>
      <c r="AV38" s="705"/>
      <c r="AW38" s="705"/>
      <c r="AX38" s="705"/>
      <c r="AY38" s="706"/>
      <c r="AZ38" s="625" t="s">
        <v>319</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1807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351944</v>
      </c>
      <c r="CS38" s="626"/>
      <c r="CT38" s="626"/>
      <c r="CU38" s="626"/>
      <c r="CV38" s="626"/>
      <c r="CW38" s="626"/>
      <c r="CX38" s="626"/>
      <c r="CY38" s="627"/>
      <c r="CZ38" s="659">
        <v>6.6</v>
      </c>
      <c r="DA38" s="660"/>
      <c r="DB38" s="660"/>
      <c r="DC38" s="661"/>
      <c r="DD38" s="634">
        <v>283311</v>
      </c>
      <c r="DE38" s="626"/>
      <c r="DF38" s="626"/>
      <c r="DG38" s="626"/>
      <c r="DH38" s="626"/>
      <c r="DI38" s="626"/>
      <c r="DJ38" s="626"/>
      <c r="DK38" s="627"/>
      <c r="DL38" s="634">
        <v>178506</v>
      </c>
      <c r="DM38" s="626"/>
      <c r="DN38" s="626"/>
      <c r="DO38" s="626"/>
      <c r="DP38" s="626"/>
      <c r="DQ38" s="626"/>
      <c r="DR38" s="626"/>
      <c r="DS38" s="626"/>
      <c r="DT38" s="626"/>
      <c r="DU38" s="626"/>
      <c r="DV38" s="627"/>
      <c r="DW38" s="630">
        <v>5.4</v>
      </c>
      <c r="DX38" s="657"/>
      <c r="DY38" s="657"/>
      <c r="DZ38" s="657"/>
      <c r="EA38" s="657"/>
      <c r="EB38" s="657"/>
      <c r="EC38" s="658"/>
    </row>
    <row r="39" spans="2:133" ht="11.25" customHeight="1">
      <c r="AQ39" s="704" t="s">
        <v>322</v>
      </c>
      <c r="AR39" s="705"/>
      <c r="AS39" s="705"/>
      <c r="AT39" s="705"/>
      <c r="AU39" s="705"/>
      <c r="AV39" s="705"/>
      <c r="AW39" s="705"/>
      <c r="AX39" s="705"/>
      <c r="AY39" s="706"/>
      <c r="AZ39" s="625" t="s">
        <v>319</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91421</v>
      </c>
      <c r="CS39" s="645"/>
      <c r="CT39" s="645"/>
      <c r="CU39" s="645"/>
      <c r="CV39" s="645"/>
      <c r="CW39" s="645"/>
      <c r="CX39" s="645"/>
      <c r="CY39" s="646"/>
      <c r="CZ39" s="659">
        <v>1.7</v>
      </c>
      <c r="DA39" s="660"/>
      <c r="DB39" s="660"/>
      <c r="DC39" s="661"/>
      <c r="DD39" s="634">
        <v>88700</v>
      </c>
      <c r="DE39" s="645"/>
      <c r="DF39" s="645"/>
      <c r="DG39" s="645"/>
      <c r="DH39" s="645"/>
      <c r="DI39" s="645"/>
      <c r="DJ39" s="645"/>
      <c r="DK39" s="646"/>
      <c r="DL39" s="634" t="s">
        <v>319</v>
      </c>
      <c r="DM39" s="645"/>
      <c r="DN39" s="645"/>
      <c r="DO39" s="645"/>
      <c r="DP39" s="645"/>
      <c r="DQ39" s="645"/>
      <c r="DR39" s="645"/>
      <c r="DS39" s="645"/>
      <c r="DT39" s="645"/>
      <c r="DU39" s="645"/>
      <c r="DV39" s="646"/>
      <c r="DW39" s="630" t="s">
        <v>319</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133390</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131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41050</v>
      </c>
      <c r="CS40" s="626"/>
      <c r="CT40" s="626"/>
      <c r="CU40" s="626"/>
      <c r="CV40" s="626"/>
      <c r="CW40" s="626"/>
      <c r="CX40" s="626"/>
      <c r="CY40" s="627"/>
      <c r="CZ40" s="659">
        <v>0.8</v>
      </c>
      <c r="DA40" s="660"/>
      <c r="DB40" s="660"/>
      <c r="DC40" s="661"/>
      <c r="DD40" s="634">
        <v>50</v>
      </c>
      <c r="DE40" s="626"/>
      <c r="DF40" s="626"/>
      <c r="DG40" s="626"/>
      <c r="DH40" s="626"/>
      <c r="DI40" s="626"/>
      <c r="DJ40" s="626"/>
      <c r="DK40" s="627"/>
      <c r="DL40" s="634">
        <v>50</v>
      </c>
      <c r="DM40" s="626"/>
      <c r="DN40" s="626"/>
      <c r="DO40" s="626"/>
      <c r="DP40" s="626"/>
      <c r="DQ40" s="626"/>
      <c r="DR40" s="626"/>
      <c r="DS40" s="626"/>
      <c r="DT40" s="626"/>
      <c r="DU40" s="626"/>
      <c r="DV40" s="627"/>
      <c r="DW40" s="630">
        <v>0</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153172</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305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795472</v>
      </c>
      <c r="CS42" s="626"/>
      <c r="CT42" s="626"/>
      <c r="CU42" s="626"/>
      <c r="CV42" s="626"/>
      <c r="CW42" s="626"/>
      <c r="CX42" s="626"/>
      <c r="CY42" s="627"/>
      <c r="CZ42" s="659">
        <v>14.9</v>
      </c>
      <c r="DA42" s="708"/>
      <c r="DB42" s="708"/>
      <c r="DC42" s="709"/>
      <c r="DD42" s="634">
        <v>97758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113</v>
      </c>
      <c r="CS43" s="645"/>
      <c r="CT43" s="645"/>
      <c r="CU43" s="645"/>
      <c r="CV43" s="645"/>
      <c r="CW43" s="645"/>
      <c r="CX43" s="645"/>
      <c r="CY43" s="646"/>
      <c r="CZ43" s="659" t="s">
        <v>113</v>
      </c>
      <c r="DA43" s="660"/>
      <c r="DB43" s="660"/>
      <c r="DC43" s="661"/>
      <c r="DD43" s="634" t="s">
        <v>113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765391</v>
      </c>
      <c r="CS44" s="626"/>
      <c r="CT44" s="626"/>
      <c r="CU44" s="626"/>
      <c r="CV44" s="626"/>
      <c r="CW44" s="626"/>
      <c r="CX44" s="626"/>
      <c r="CY44" s="627"/>
      <c r="CZ44" s="659">
        <v>14.4</v>
      </c>
      <c r="DA44" s="708"/>
      <c r="DB44" s="708"/>
      <c r="DC44" s="709"/>
      <c r="DD44" s="634">
        <v>95375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407067</v>
      </c>
      <c r="CS45" s="645"/>
      <c r="CT45" s="645"/>
      <c r="CU45" s="645"/>
      <c r="CV45" s="645"/>
      <c r="CW45" s="645"/>
      <c r="CX45" s="645"/>
      <c r="CY45" s="646"/>
      <c r="CZ45" s="659">
        <v>7.6</v>
      </c>
      <c r="DA45" s="660"/>
      <c r="DB45" s="660"/>
      <c r="DC45" s="661"/>
      <c r="DD45" s="634">
        <v>13092</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323365</v>
      </c>
      <c r="CS46" s="626"/>
      <c r="CT46" s="626"/>
      <c r="CU46" s="626"/>
      <c r="CV46" s="626"/>
      <c r="CW46" s="626"/>
      <c r="CX46" s="626"/>
      <c r="CY46" s="627"/>
      <c r="CZ46" s="659">
        <v>6.1</v>
      </c>
      <c r="DA46" s="708"/>
      <c r="DB46" s="708"/>
      <c r="DC46" s="709"/>
      <c r="DD46" s="634">
        <v>80124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30081</v>
      </c>
      <c r="CS47" s="645"/>
      <c r="CT47" s="645"/>
      <c r="CU47" s="645"/>
      <c r="CV47" s="645"/>
      <c r="CW47" s="645"/>
      <c r="CX47" s="645"/>
      <c r="CY47" s="646"/>
      <c r="CZ47" s="659">
        <v>0.6</v>
      </c>
      <c r="DA47" s="660"/>
      <c r="DB47" s="660"/>
      <c r="DC47" s="661"/>
      <c r="DD47" s="634">
        <v>2383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5326007</v>
      </c>
      <c r="CS49" s="693"/>
      <c r="CT49" s="693"/>
      <c r="CU49" s="693"/>
      <c r="CV49" s="693"/>
      <c r="CW49" s="693"/>
      <c r="CX49" s="693"/>
      <c r="CY49" s="720"/>
      <c r="CZ49" s="721">
        <v>100</v>
      </c>
      <c r="DA49" s="722"/>
      <c r="DB49" s="722"/>
      <c r="DC49" s="723"/>
      <c r="DD49" s="724">
        <v>3708394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5396</v>
      </c>
      <c r="R7" s="755"/>
      <c r="S7" s="755"/>
      <c r="T7" s="755"/>
      <c r="U7" s="755"/>
      <c r="V7" s="755">
        <v>5326</v>
      </c>
      <c r="W7" s="755"/>
      <c r="X7" s="755"/>
      <c r="Y7" s="755"/>
      <c r="Z7" s="755"/>
      <c r="AA7" s="755">
        <v>70</v>
      </c>
      <c r="AB7" s="755"/>
      <c r="AC7" s="755"/>
      <c r="AD7" s="755"/>
      <c r="AE7" s="756"/>
      <c r="AF7" s="757">
        <v>67</v>
      </c>
      <c r="AG7" s="758"/>
      <c r="AH7" s="758"/>
      <c r="AI7" s="758"/>
      <c r="AJ7" s="759"/>
      <c r="AK7" s="794">
        <v>2</v>
      </c>
      <c r="AL7" s="795"/>
      <c r="AM7" s="795"/>
      <c r="AN7" s="795"/>
      <c r="AO7" s="795"/>
      <c r="AP7" s="795">
        <v>6498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542</v>
      </c>
      <c r="BS7" s="798" t="s">
        <v>540</v>
      </c>
      <c r="BT7" s="799"/>
      <c r="BU7" s="799"/>
      <c r="BV7" s="799"/>
      <c r="BW7" s="799"/>
      <c r="BX7" s="799"/>
      <c r="BY7" s="799"/>
      <c r="BZ7" s="799"/>
      <c r="CA7" s="799"/>
      <c r="CB7" s="799"/>
      <c r="CC7" s="799"/>
      <c r="CD7" s="799"/>
      <c r="CE7" s="799"/>
      <c r="CF7" s="799"/>
      <c r="CG7" s="800"/>
      <c r="CH7" s="791">
        <v>-2</v>
      </c>
      <c r="CI7" s="792"/>
      <c r="CJ7" s="792"/>
      <c r="CK7" s="792"/>
      <c r="CL7" s="793"/>
      <c r="CM7" s="791">
        <v>252</v>
      </c>
      <c r="CN7" s="792"/>
      <c r="CO7" s="792"/>
      <c r="CP7" s="792"/>
      <c r="CQ7" s="793"/>
      <c r="CR7" s="791">
        <v>19</v>
      </c>
      <c r="CS7" s="792"/>
      <c r="CT7" s="792"/>
      <c r="CU7" s="792"/>
      <c r="CV7" s="793"/>
      <c r="CW7" s="791" t="s">
        <v>532</v>
      </c>
      <c r="CX7" s="792"/>
      <c r="CY7" s="792"/>
      <c r="CZ7" s="792"/>
      <c r="DA7" s="793"/>
      <c r="DB7" s="791" t="s">
        <v>532</v>
      </c>
      <c r="DC7" s="792"/>
      <c r="DD7" s="792"/>
      <c r="DE7" s="792"/>
      <c r="DF7" s="793"/>
      <c r="DG7" s="791" t="s">
        <v>532</v>
      </c>
      <c r="DH7" s="792"/>
      <c r="DI7" s="792"/>
      <c r="DJ7" s="792"/>
      <c r="DK7" s="793"/>
      <c r="DL7" s="791">
        <v>9</v>
      </c>
      <c r="DM7" s="792"/>
      <c r="DN7" s="792"/>
      <c r="DO7" s="792"/>
      <c r="DP7" s="793"/>
      <c r="DQ7" s="791">
        <v>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-2</v>
      </c>
      <c r="CI8" s="802"/>
      <c r="CJ8" s="802"/>
      <c r="CK8" s="802"/>
      <c r="CL8" s="803"/>
      <c r="CM8" s="801">
        <v>162</v>
      </c>
      <c r="CN8" s="802"/>
      <c r="CO8" s="802"/>
      <c r="CP8" s="802"/>
      <c r="CQ8" s="803"/>
      <c r="CR8" s="801">
        <v>30</v>
      </c>
      <c r="CS8" s="802"/>
      <c r="CT8" s="802"/>
      <c r="CU8" s="802"/>
      <c r="CV8" s="803"/>
      <c r="CW8" s="801" t="s">
        <v>532</v>
      </c>
      <c r="CX8" s="802"/>
      <c r="CY8" s="802"/>
      <c r="CZ8" s="802"/>
      <c r="DA8" s="803"/>
      <c r="DB8" s="801">
        <v>7</v>
      </c>
      <c r="DC8" s="802"/>
      <c r="DD8" s="802"/>
      <c r="DE8" s="802"/>
      <c r="DF8" s="803"/>
      <c r="DG8" s="801" t="s">
        <v>532</v>
      </c>
      <c r="DH8" s="802"/>
      <c r="DI8" s="802"/>
      <c r="DJ8" s="802"/>
      <c r="DK8" s="803"/>
      <c r="DL8" s="801" t="s">
        <v>532</v>
      </c>
      <c r="DM8" s="802"/>
      <c r="DN8" s="802"/>
      <c r="DO8" s="802"/>
      <c r="DP8" s="803"/>
      <c r="DQ8" s="801" t="s">
        <v>532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5396</v>
      </c>
      <c r="R23" s="814"/>
      <c r="S23" s="814"/>
      <c r="T23" s="814"/>
      <c r="U23" s="814"/>
      <c r="V23" s="814">
        <v>5326</v>
      </c>
      <c r="W23" s="814"/>
      <c r="X23" s="814"/>
      <c r="Y23" s="814"/>
      <c r="Z23" s="814"/>
      <c r="AA23" s="814">
        <v>70</v>
      </c>
      <c r="AB23" s="814"/>
      <c r="AC23" s="814"/>
      <c r="AD23" s="814"/>
      <c r="AE23" s="815"/>
      <c r="AF23" s="816">
        <v>67</v>
      </c>
      <c r="AG23" s="814"/>
      <c r="AH23" s="814"/>
      <c r="AI23" s="814"/>
      <c r="AJ23" s="817"/>
      <c r="AK23" s="818"/>
      <c r="AL23" s="819"/>
      <c r="AM23" s="819"/>
      <c r="AN23" s="819"/>
      <c r="AO23" s="819"/>
      <c r="AP23" s="814">
        <v>6498</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1059</v>
      </c>
      <c r="R28" s="843"/>
      <c r="S28" s="843"/>
      <c r="T28" s="843"/>
      <c r="U28" s="843"/>
      <c r="V28" s="843">
        <v>1033</v>
      </c>
      <c r="W28" s="843"/>
      <c r="X28" s="843"/>
      <c r="Y28" s="843"/>
      <c r="Z28" s="843"/>
      <c r="AA28" s="843">
        <v>26</v>
      </c>
      <c r="AB28" s="843"/>
      <c r="AC28" s="843"/>
      <c r="AD28" s="843"/>
      <c r="AE28" s="844"/>
      <c r="AF28" s="845">
        <v>26</v>
      </c>
      <c r="AG28" s="843"/>
      <c r="AH28" s="843"/>
      <c r="AI28" s="843"/>
      <c r="AJ28" s="846"/>
      <c r="AK28" s="847">
        <v>144</v>
      </c>
      <c r="AL28" s="838"/>
      <c r="AM28" s="838"/>
      <c r="AN28" s="838"/>
      <c r="AO28" s="838"/>
      <c r="AP28" s="838" t="s">
        <v>532</v>
      </c>
      <c r="AQ28" s="838"/>
      <c r="AR28" s="838"/>
      <c r="AS28" s="838"/>
      <c r="AT28" s="838"/>
      <c r="AU28" s="838" t="s">
        <v>532</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651</v>
      </c>
      <c r="R29" s="779"/>
      <c r="S29" s="779"/>
      <c r="T29" s="779"/>
      <c r="U29" s="779"/>
      <c r="V29" s="779">
        <v>650</v>
      </c>
      <c r="W29" s="779"/>
      <c r="X29" s="779"/>
      <c r="Y29" s="779"/>
      <c r="Z29" s="779"/>
      <c r="AA29" s="779">
        <v>1</v>
      </c>
      <c r="AB29" s="779"/>
      <c r="AC29" s="779"/>
      <c r="AD29" s="779"/>
      <c r="AE29" s="780"/>
      <c r="AF29" s="781">
        <v>1</v>
      </c>
      <c r="AG29" s="782"/>
      <c r="AH29" s="782"/>
      <c r="AI29" s="782"/>
      <c r="AJ29" s="783"/>
      <c r="AK29" s="850">
        <v>112</v>
      </c>
      <c r="AL29" s="851"/>
      <c r="AM29" s="851"/>
      <c r="AN29" s="851"/>
      <c r="AO29" s="851"/>
      <c r="AP29" s="851" t="s">
        <v>532</v>
      </c>
      <c r="AQ29" s="851"/>
      <c r="AR29" s="851"/>
      <c r="AS29" s="851"/>
      <c r="AT29" s="851"/>
      <c r="AU29" s="851" t="s">
        <v>532</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82</v>
      </c>
      <c r="R30" s="779"/>
      <c r="S30" s="779"/>
      <c r="T30" s="779"/>
      <c r="U30" s="779"/>
      <c r="V30" s="779">
        <v>80</v>
      </c>
      <c r="W30" s="779"/>
      <c r="X30" s="779"/>
      <c r="Y30" s="779"/>
      <c r="Z30" s="779"/>
      <c r="AA30" s="779">
        <v>2</v>
      </c>
      <c r="AB30" s="779"/>
      <c r="AC30" s="779"/>
      <c r="AD30" s="779"/>
      <c r="AE30" s="780"/>
      <c r="AF30" s="781">
        <v>2</v>
      </c>
      <c r="AG30" s="782"/>
      <c r="AH30" s="782"/>
      <c r="AI30" s="782"/>
      <c r="AJ30" s="783"/>
      <c r="AK30" s="850">
        <v>41</v>
      </c>
      <c r="AL30" s="851"/>
      <c r="AM30" s="851"/>
      <c r="AN30" s="851"/>
      <c r="AO30" s="851"/>
      <c r="AP30" s="851" t="s">
        <v>532</v>
      </c>
      <c r="AQ30" s="851"/>
      <c r="AR30" s="851"/>
      <c r="AS30" s="851"/>
      <c r="AT30" s="851"/>
      <c r="AU30" s="851" t="s">
        <v>532</v>
      </c>
      <c r="AV30" s="851"/>
      <c r="AW30" s="851"/>
      <c r="AX30" s="851"/>
      <c r="AY30" s="851"/>
      <c r="AZ30" s="852" t="s">
        <v>532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452</v>
      </c>
      <c r="R31" s="779"/>
      <c r="S31" s="779"/>
      <c r="T31" s="779"/>
      <c r="U31" s="779"/>
      <c r="V31" s="779">
        <v>450</v>
      </c>
      <c r="W31" s="779"/>
      <c r="X31" s="779"/>
      <c r="Y31" s="779"/>
      <c r="Z31" s="779"/>
      <c r="AA31" s="779">
        <v>2</v>
      </c>
      <c r="AB31" s="779"/>
      <c r="AC31" s="779"/>
      <c r="AD31" s="779"/>
      <c r="AE31" s="780"/>
      <c r="AF31" s="781">
        <v>2</v>
      </c>
      <c r="AG31" s="782"/>
      <c r="AH31" s="782"/>
      <c r="AI31" s="782"/>
      <c r="AJ31" s="783"/>
      <c r="AK31" s="850">
        <v>65</v>
      </c>
      <c r="AL31" s="851"/>
      <c r="AM31" s="851"/>
      <c r="AN31" s="851"/>
      <c r="AO31" s="851"/>
      <c r="AP31" s="851">
        <v>1043</v>
      </c>
      <c r="AQ31" s="851"/>
      <c r="AR31" s="851"/>
      <c r="AS31" s="851"/>
      <c r="AT31" s="851"/>
      <c r="AU31" s="851">
        <v>644</v>
      </c>
      <c r="AV31" s="851"/>
      <c r="AW31" s="851"/>
      <c r="AX31" s="851"/>
      <c r="AY31" s="851"/>
      <c r="AZ31" s="852" t="s">
        <v>532</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31</v>
      </c>
      <c r="AG63" s="862"/>
      <c r="AH63" s="862"/>
      <c r="AI63" s="862"/>
      <c r="AJ63" s="863"/>
      <c r="AK63" s="864"/>
      <c r="AL63" s="859"/>
      <c r="AM63" s="859"/>
      <c r="AN63" s="859"/>
      <c r="AO63" s="859"/>
      <c r="AP63" s="862">
        <v>1043</v>
      </c>
      <c r="AQ63" s="862"/>
      <c r="AR63" s="862"/>
      <c r="AS63" s="862"/>
      <c r="AT63" s="862"/>
      <c r="AU63" s="862">
        <v>644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532</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194</v>
      </c>
      <c r="R69" s="851"/>
      <c r="S69" s="851"/>
      <c r="T69" s="851"/>
      <c r="U69" s="851"/>
      <c r="V69" s="851">
        <v>180</v>
      </c>
      <c r="W69" s="851"/>
      <c r="X69" s="851"/>
      <c r="Y69" s="851"/>
      <c r="Z69" s="851"/>
      <c r="AA69" s="851">
        <v>15</v>
      </c>
      <c r="AB69" s="851"/>
      <c r="AC69" s="851"/>
      <c r="AD69" s="851"/>
      <c r="AE69" s="851"/>
      <c r="AF69" s="851">
        <v>15</v>
      </c>
      <c r="AG69" s="851"/>
      <c r="AH69" s="851"/>
      <c r="AI69" s="851"/>
      <c r="AJ69" s="851"/>
      <c r="AK69" s="851" t="s">
        <v>532</v>
      </c>
      <c r="AL69" s="851"/>
      <c r="AM69" s="851"/>
      <c r="AN69" s="851"/>
      <c r="AO69" s="851"/>
      <c r="AP69" s="851">
        <v>66</v>
      </c>
      <c r="AQ69" s="851"/>
      <c r="AR69" s="851"/>
      <c r="AS69" s="851"/>
      <c r="AT69" s="851"/>
      <c r="AU69" s="851">
        <v>19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938</v>
      </c>
      <c r="R70" s="851"/>
      <c r="S70" s="851"/>
      <c r="T70" s="851"/>
      <c r="U70" s="851"/>
      <c r="V70" s="851">
        <v>927</v>
      </c>
      <c r="W70" s="851"/>
      <c r="X70" s="851"/>
      <c r="Y70" s="851"/>
      <c r="Z70" s="851"/>
      <c r="AA70" s="851">
        <v>12</v>
      </c>
      <c r="AB70" s="851"/>
      <c r="AC70" s="851"/>
      <c r="AD70" s="851"/>
      <c r="AE70" s="851"/>
      <c r="AF70" s="851">
        <v>12</v>
      </c>
      <c r="AG70" s="851"/>
      <c r="AH70" s="851"/>
      <c r="AI70" s="851"/>
      <c r="AJ70" s="851"/>
      <c r="AK70" s="851" t="s">
        <v>532</v>
      </c>
      <c r="AL70" s="851"/>
      <c r="AM70" s="851"/>
      <c r="AN70" s="851"/>
      <c r="AO70" s="851"/>
      <c r="AP70" s="851" t="s">
        <v>532</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536</v>
      </c>
      <c r="C71" s="894"/>
      <c r="D71" s="894"/>
      <c r="E71" s="894"/>
      <c r="F71" s="894"/>
      <c r="G71" s="894"/>
      <c r="H71" s="894"/>
      <c r="I71" s="894"/>
      <c r="J71" s="894"/>
      <c r="K71" s="894"/>
      <c r="L71" s="894"/>
      <c r="M71" s="894"/>
      <c r="N71" s="894"/>
      <c r="O71" s="894"/>
      <c r="P71" s="895"/>
      <c r="Q71" s="896">
        <v>1973</v>
      </c>
      <c r="R71" s="851"/>
      <c r="S71" s="851"/>
      <c r="T71" s="851"/>
      <c r="U71" s="851"/>
      <c r="V71" s="851">
        <v>1969</v>
      </c>
      <c r="W71" s="851"/>
      <c r="X71" s="851"/>
      <c r="Y71" s="851"/>
      <c r="Z71" s="851"/>
      <c r="AA71" s="851">
        <v>4</v>
      </c>
      <c r="AB71" s="851"/>
      <c r="AC71" s="851"/>
      <c r="AD71" s="851"/>
      <c r="AE71" s="851"/>
      <c r="AF71" s="851">
        <v>4</v>
      </c>
      <c r="AG71" s="851"/>
      <c r="AH71" s="851"/>
      <c r="AI71" s="851"/>
      <c r="AJ71" s="851"/>
      <c r="AK71" s="851" t="s">
        <v>532</v>
      </c>
      <c r="AL71" s="851"/>
      <c r="AM71" s="851"/>
      <c r="AN71" s="851"/>
      <c r="AO71" s="851"/>
      <c r="AP71" s="851" t="s">
        <v>532</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277097</v>
      </c>
      <c r="R72" s="851"/>
      <c r="S72" s="851"/>
      <c r="T72" s="851"/>
      <c r="U72" s="851"/>
      <c r="V72" s="851">
        <v>265172</v>
      </c>
      <c r="W72" s="851"/>
      <c r="X72" s="851"/>
      <c r="Y72" s="851"/>
      <c r="Z72" s="851"/>
      <c r="AA72" s="851">
        <v>11924</v>
      </c>
      <c r="AB72" s="851"/>
      <c r="AC72" s="851"/>
      <c r="AD72" s="851"/>
      <c r="AE72" s="851"/>
      <c r="AF72" s="851">
        <v>11924</v>
      </c>
      <c r="AG72" s="851"/>
      <c r="AH72" s="851"/>
      <c r="AI72" s="851"/>
      <c r="AJ72" s="851"/>
      <c r="AK72" s="851">
        <v>1891</v>
      </c>
      <c r="AL72" s="851"/>
      <c r="AM72" s="851"/>
      <c r="AN72" s="851"/>
      <c r="AO72" s="851"/>
      <c r="AP72" s="851" t="s">
        <v>532</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791</v>
      </c>
      <c r="R73" s="851"/>
      <c r="S73" s="851"/>
      <c r="T73" s="851"/>
      <c r="U73" s="851"/>
      <c r="V73" s="851">
        <v>802</v>
      </c>
      <c r="W73" s="851"/>
      <c r="X73" s="851"/>
      <c r="Y73" s="851"/>
      <c r="Z73" s="851"/>
      <c r="AA73" s="851">
        <v>-11</v>
      </c>
      <c r="AB73" s="851"/>
      <c r="AC73" s="851"/>
      <c r="AD73" s="851"/>
      <c r="AE73" s="851"/>
      <c r="AF73" s="851">
        <v>-619</v>
      </c>
      <c r="AG73" s="851"/>
      <c r="AH73" s="851"/>
      <c r="AI73" s="851"/>
      <c r="AJ73" s="851"/>
      <c r="AK73" s="851">
        <v>247</v>
      </c>
      <c r="AL73" s="851"/>
      <c r="AM73" s="851"/>
      <c r="AN73" s="851"/>
      <c r="AO73" s="851"/>
      <c r="AP73" s="851">
        <v>1735</v>
      </c>
      <c r="AQ73" s="851"/>
      <c r="AR73" s="851"/>
      <c r="AS73" s="851"/>
      <c r="AT73" s="851"/>
      <c r="AU73" s="851">
        <v>1218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244</v>
      </c>
      <c r="R74" s="851"/>
      <c r="S74" s="851"/>
      <c r="T74" s="851"/>
      <c r="U74" s="851"/>
      <c r="V74" s="851">
        <v>283</v>
      </c>
      <c r="W74" s="851"/>
      <c r="X74" s="851"/>
      <c r="Y74" s="851"/>
      <c r="Z74" s="851"/>
      <c r="AA74" s="851">
        <v>-39</v>
      </c>
      <c r="AB74" s="851"/>
      <c r="AC74" s="851"/>
      <c r="AD74" s="851"/>
      <c r="AE74" s="851"/>
      <c r="AF74" s="851">
        <v>-13</v>
      </c>
      <c r="AG74" s="851"/>
      <c r="AH74" s="851"/>
      <c r="AI74" s="851"/>
      <c r="AJ74" s="851"/>
      <c r="AK74" s="851" t="s">
        <v>532</v>
      </c>
      <c r="AL74" s="851"/>
      <c r="AM74" s="851"/>
      <c r="AN74" s="851"/>
      <c r="AO74" s="851"/>
      <c r="AP74" s="851">
        <v>293</v>
      </c>
      <c r="AQ74" s="851"/>
      <c r="AR74" s="851"/>
      <c r="AS74" s="851"/>
      <c r="AT74" s="851"/>
      <c r="AU74" s="851">
        <v>25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12768</v>
      </c>
      <c r="AG88" s="862"/>
      <c r="AH88" s="862"/>
      <c r="AI88" s="862"/>
      <c r="AJ88" s="862"/>
      <c r="AK88" s="859"/>
      <c r="AL88" s="859"/>
      <c r="AM88" s="859"/>
      <c r="AN88" s="859"/>
      <c r="AO88" s="859"/>
      <c r="AP88" s="862">
        <v>2094</v>
      </c>
      <c r="AQ88" s="862"/>
      <c r="AR88" s="862"/>
      <c r="AS88" s="862"/>
      <c r="AT88" s="862"/>
      <c r="AU88" s="862">
        <v>1262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49</v>
      </c>
      <c r="CS102" s="870"/>
      <c r="CT102" s="870"/>
      <c r="CU102" s="870"/>
      <c r="CV102" s="913"/>
      <c r="CW102" s="912" t="s">
        <v>543</v>
      </c>
      <c r="CX102" s="870"/>
      <c r="CY102" s="870"/>
      <c r="CZ102" s="870"/>
      <c r="DA102" s="913"/>
      <c r="DB102" s="912">
        <v>7</v>
      </c>
      <c r="DC102" s="870"/>
      <c r="DD102" s="870"/>
      <c r="DE102" s="870"/>
      <c r="DF102" s="913"/>
      <c r="DG102" s="912" t="s">
        <v>543</v>
      </c>
      <c r="DH102" s="870"/>
      <c r="DI102" s="870"/>
      <c r="DJ102" s="870"/>
      <c r="DK102" s="913"/>
      <c r="DL102" s="912">
        <v>9</v>
      </c>
      <c r="DM102" s="870"/>
      <c r="DN102" s="870"/>
      <c r="DO102" s="870"/>
      <c r="DP102" s="913"/>
      <c r="DQ102" s="912">
        <v>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288</v>
      </c>
      <c r="AG109" s="915"/>
      <c r="AH109" s="915"/>
      <c r="AI109" s="915"/>
      <c r="AJ109" s="916"/>
      <c r="AK109" s="914" t="s">
        <v>287</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288</v>
      </c>
      <c r="BW109" s="915"/>
      <c r="BX109" s="915"/>
      <c r="BY109" s="915"/>
      <c r="BZ109" s="916"/>
      <c r="CA109" s="914" t="s">
        <v>287</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288</v>
      </c>
      <c r="DM109" s="915"/>
      <c r="DN109" s="915"/>
      <c r="DO109" s="915"/>
      <c r="DP109" s="916"/>
      <c r="DQ109" s="914" t="s">
        <v>287</v>
      </c>
      <c r="DR109" s="915"/>
      <c r="DS109" s="915"/>
      <c r="DT109" s="915"/>
      <c r="DU109" s="916"/>
      <c r="DV109" s="914" t="s">
        <v>400</v>
      </c>
      <c r="DW109" s="915"/>
      <c r="DX109" s="915"/>
      <c r="DY109" s="915"/>
      <c r="DZ109" s="917"/>
    </row>
    <row r="110" spans="1:131" s="199" customFormat="1" ht="26.25" customHeight="1">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726393</v>
      </c>
      <c r="AB110" s="922"/>
      <c r="AC110" s="922"/>
      <c r="AD110" s="922"/>
      <c r="AE110" s="923"/>
      <c r="AF110" s="924">
        <v>707077</v>
      </c>
      <c r="AG110" s="922"/>
      <c r="AH110" s="922"/>
      <c r="AI110" s="922"/>
      <c r="AJ110" s="923"/>
      <c r="AK110" s="924">
        <v>720118</v>
      </c>
      <c r="AL110" s="922"/>
      <c r="AM110" s="922"/>
      <c r="AN110" s="922"/>
      <c r="AO110" s="923"/>
      <c r="AP110" s="925">
        <v>26.3</v>
      </c>
      <c r="AQ110" s="926"/>
      <c r="AR110" s="926"/>
      <c r="AS110" s="926"/>
      <c r="AT110" s="927"/>
      <c r="AU110" s="928" t="s">
        <v>62</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6700236</v>
      </c>
      <c r="BR110" s="957"/>
      <c r="BS110" s="957"/>
      <c r="BT110" s="957"/>
      <c r="BU110" s="957"/>
      <c r="BV110" s="957">
        <v>6564419</v>
      </c>
      <c r="BW110" s="957"/>
      <c r="BX110" s="957"/>
      <c r="BY110" s="957"/>
      <c r="BZ110" s="957"/>
      <c r="CA110" s="957">
        <v>6498196</v>
      </c>
      <c r="CB110" s="957"/>
      <c r="CC110" s="957"/>
      <c r="CD110" s="957"/>
      <c r="CE110" s="957"/>
      <c r="CF110" s="971">
        <v>237.6</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576970</v>
      </c>
      <c r="BR112" s="950"/>
      <c r="BS112" s="950"/>
      <c r="BT112" s="950"/>
      <c r="BU112" s="950"/>
      <c r="BV112" s="950">
        <v>594744</v>
      </c>
      <c r="BW112" s="950"/>
      <c r="BX112" s="950"/>
      <c r="BY112" s="950"/>
      <c r="BZ112" s="950"/>
      <c r="CA112" s="950">
        <v>643574</v>
      </c>
      <c r="CB112" s="950"/>
      <c r="CC112" s="950"/>
      <c r="CD112" s="950"/>
      <c r="CE112" s="950"/>
      <c r="CF112" s="944">
        <v>23.5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45374</v>
      </c>
      <c r="AB113" s="964"/>
      <c r="AC113" s="964"/>
      <c r="AD113" s="964"/>
      <c r="AE113" s="965"/>
      <c r="AF113" s="966">
        <v>45725</v>
      </c>
      <c r="AG113" s="964"/>
      <c r="AH113" s="964"/>
      <c r="AI113" s="964"/>
      <c r="AJ113" s="965"/>
      <c r="AK113" s="966">
        <v>43913</v>
      </c>
      <c r="AL113" s="964"/>
      <c r="AM113" s="964"/>
      <c r="AN113" s="964"/>
      <c r="AO113" s="965"/>
      <c r="AP113" s="967">
        <v>1.6</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1103981</v>
      </c>
      <c r="BR113" s="950"/>
      <c r="BS113" s="950"/>
      <c r="BT113" s="950"/>
      <c r="BU113" s="950"/>
      <c r="BV113" s="950">
        <v>1340014</v>
      </c>
      <c r="BW113" s="950"/>
      <c r="BX113" s="950"/>
      <c r="BY113" s="950"/>
      <c r="BZ113" s="950"/>
      <c r="CA113" s="950">
        <v>1263152</v>
      </c>
      <c r="CB113" s="950"/>
      <c r="CC113" s="950"/>
      <c r="CD113" s="950"/>
      <c r="CE113" s="950"/>
      <c r="CF113" s="944">
        <v>46.2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80358</v>
      </c>
      <c r="AB114" s="989"/>
      <c r="AC114" s="989"/>
      <c r="AD114" s="989"/>
      <c r="AE114" s="990"/>
      <c r="AF114" s="991">
        <v>97159</v>
      </c>
      <c r="AG114" s="989"/>
      <c r="AH114" s="989"/>
      <c r="AI114" s="989"/>
      <c r="AJ114" s="990"/>
      <c r="AK114" s="991">
        <v>98006</v>
      </c>
      <c r="AL114" s="989"/>
      <c r="AM114" s="989"/>
      <c r="AN114" s="989"/>
      <c r="AO114" s="990"/>
      <c r="AP114" s="992">
        <v>3.6</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1235854</v>
      </c>
      <c r="BR114" s="950"/>
      <c r="BS114" s="950"/>
      <c r="BT114" s="950"/>
      <c r="BU114" s="950"/>
      <c r="BV114" s="950">
        <v>1145757</v>
      </c>
      <c r="BW114" s="950"/>
      <c r="BX114" s="950"/>
      <c r="BY114" s="950"/>
      <c r="BZ114" s="950"/>
      <c r="CA114" s="950">
        <v>1122858</v>
      </c>
      <c r="CB114" s="950"/>
      <c r="CC114" s="950"/>
      <c r="CD114" s="950"/>
      <c r="CE114" s="950"/>
      <c r="CF114" s="944">
        <v>41.1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v>23849</v>
      </c>
      <c r="BR115" s="950"/>
      <c r="BS115" s="950"/>
      <c r="BT115" s="950"/>
      <c r="BU115" s="950"/>
      <c r="BV115" s="950">
        <v>19951</v>
      </c>
      <c r="BW115" s="950"/>
      <c r="BX115" s="950"/>
      <c r="BY115" s="950"/>
      <c r="BZ115" s="950"/>
      <c r="CA115" s="950">
        <v>16605</v>
      </c>
      <c r="CB115" s="950"/>
      <c r="CC115" s="950"/>
      <c r="CD115" s="950"/>
      <c r="CE115" s="950"/>
      <c r="CF115" s="944">
        <v>0.6</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40</v>
      </c>
      <c r="AB116" s="989"/>
      <c r="AC116" s="989"/>
      <c r="AD116" s="989"/>
      <c r="AE116" s="990"/>
      <c r="AF116" s="991">
        <v>16</v>
      </c>
      <c r="AG116" s="989"/>
      <c r="AH116" s="989"/>
      <c r="AI116" s="989"/>
      <c r="AJ116" s="990"/>
      <c r="AK116" s="991">
        <v>35</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852165</v>
      </c>
      <c r="AB117" s="1007"/>
      <c r="AC117" s="1007"/>
      <c r="AD117" s="1007"/>
      <c r="AE117" s="1008"/>
      <c r="AF117" s="1009">
        <v>849977</v>
      </c>
      <c r="AG117" s="1007"/>
      <c r="AH117" s="1007"/>
      <c r="AI117" s="1007"/>
      <c r="AJ117" s="1008"/>
      <c r="AK117" s="1009">
        <v>862072</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288</v>
      </c>
      <c r="AG118" s="915"/>
      <c r="AH118" s="915"/>
      <c r="AI118" s="915"/>
      <c r="AJ118" s="916"/>
      <c r="AK118" s="914" t="s">
        <v>287</v>
      </c>
      <c r="AL118" s="915"/>
      <c r="AM118" s="915"/>
      <c r="AN118" s="915"/>
      <c r="AO118" s="916"/>
      <c r="AP118" s="1001" t="s">
        <v>400</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9640890</v>
      </c>
      <c r="BR119" s="1028"/>
      <c r="BS119" s="1028"/>
      <c r="BT119" s="1028"/>
      <c r="BU119" s="1028"/>
      <c r="BV119" s="1028">
        <v>9664885</v>
      </c>
      <c r="BW119" s="1028"/>
      <c r="BX119" s="1028"/>
      <c r="BY119" s="1028"/>
      <c r="BZ119" s="1028"/>
      <c r="CA119" s="1028">
        <v>9544385</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2111621</v>
      </c>
      <c r="BR120" s="957"/>
      <c r="BS120" s="957"/>
      <c r="BT120" s="957"/>
      <c r="BU120" s="957"/>
      <c r="BV120" s="957">
        <v>2066602</v>
      </c>
      <c r="BW120" s="957"/>
      <c r="BX120" s="957"/>
      <c r="BY120" s="957"/>
      <c r="BZ120" s="957"/>
      <c r="CA120" s="957">
        <v>2181651</v>
      </c>
      <c r="CB120" s="957"/>
      <c r="CC120" s="957"/>
      <c r="CD120" s="957"/>
      <c r="CE120" s="957"/>
      <c r="CF120" s="971">
        <v>79.8</v>
      </c>
      <c r="CG120" s="972"/>
      <c r="CH120" s="972"/>
      <c r="CI120" s="972"/>
      <c r="CJ120" s="972"/>
      <c r="CK120" s="1037" t="s">
        <v>435</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576970</v>
      </c>
      <c r="DH120" s="957"/>
      <c r="DI120" s="957"/>
      <c r="DJ120" s="957"/>
      <c r="DK120" s="957"/>
      <c r="DL120" s="957">
        <v>594744</v>
      </c>
      <c r="DM120" s="957"/>
      <c r="DN120" s="957"/>
      <c r="DO120" s="957"/>
      <c r="DP120" s="957"/>
      <c r="DQ120" s="957">
        <v>643574</v>
      </c>
      <c r="DR120" s="957"/>
      <c r="DS120" s="957"/>
      <c r="DT120" s="957"/>
      <c r="DU120" s="957"/>
      <c r="DV120" s="958">
        <v>23.5</v>
      </c>
      <c r="DW120" s="958"/>
      <c r="DX120" s="958"/>
      <c r="DY120" s="958"/>
      <c r="DZ120" s="959"/>
    </row>
    <row r="121" spans="1:130" s="199" customFormat="1" ht="26.25" customHeight="1">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5861189</v>
      </c>
      <c r="BR122" s="1028"/>
      <c r="BS122" s="1028"/>
      <c r="BT122" s="1028"/>
      <c r="BU122" s="1028"/>
      <c r="BV122" s="1028">
        <v>5778069</v>
      </c>
      <c r="BW122" s="1028"/>
      <c r="BX122" s="1028"/>
      <c r="BY122" s="1028"/>
      <c r="BZ122" s="1028"/>
      <c r="CA122" s="1028">
        <v>5768498</v>
      </c>
      <c r="CB122" s="1028"/>
      <c r="CC122" s="1028"/>
      <c r="CD122" s="1028"/>
      <c r="CE122" s="1028"/>
      <c r="CF122" s="1048">
        <v>210.9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7972810</v>
      </c>
      <c r="BR123" s="1096"/>
      <c r="BS123" s="1096"/>
      <c r="BT123" s="1096"/>
      <c r="BU123" s="1096"/>
      <c r="BV123" s="1096">
        <v>7844671</v>
      </c>
      <c r="BW123" s="1096"/>
      <c r="BX123" s="1096"/>
      <c r="BY123" s="1096"/>
      <c r="BZ123" s="1096"/>
      <c r="CA123" s="1096">
        <v>7950149</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64.2</v>
      </c>
      <c r="BR124" s="1058"/>
      <c r="BS124" s="1058"/>
      <c r="BT124" s="1058"/>
      <c r="BU124" s="1058"/>
      <c r="BV124" s="1058">
        <v>66.8</v>
      </c>
      <c r="BW124" s="1058"/>
      <c r="BX124" s="1058"/>
      <c r="BY124" s="1058"/>
      <c r="BZ124" s="1058"/>
      <c r="CA124" s="1058">
        <v>58.2</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v>23849</v>
      </c>
      <c r="DH128" s="1070"/>
      <c r="DI128" s="1070"/>
      <c r="DJ128" s="1070"/>
      <c r="DK128" s="1070"/>
      <c r="DL128" s="1070">
        <v>19951</v>
      </c>
      <c r="DM128" s="1070"/>
      <c r="DN128" s="1070"/>
      <c r="DO128" s="1070"/>
      <c r="DP128" s="1070"/>
      <c r="DQ128" s="1070">
        <v>16605</v>
      </c>
      <c r="DR128" s="1070"/>
      <c r="DS128" s="1070"/>
      <c r="DT128" s="1070"/>
      <c r="DU128" s="1070"/>
      <c r="DV128" s="1071">
        <v>0.6</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3127159</v>
      </c>
      <c r="AB129" s="989"/>
      <c r="AC129" s="989"/>
      <c r="AD129" s="989"/>
      <c r="AE129" s="990"/>
      <c r="AF129" s="991">
        <v>3248832</v>
      </c>
      <c r="AG129" s="989"/>
      <c r="AH129" s="989"/>
      <c r="AI129" s="989"/>
      <c r="AJ129" s="990"/>
      <c r="AK129" s="991">
        <v>3248731</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532839</v>
      </c>
      <c r="AB130" s="989"/>
      <c r="AC130" s="989"/>
      <c r="AD130" s="989"/>
      <c r="AE130" s="990"/>
      <c r="AF130" s="991">
        <v>527774</v>
      </c>
      <c r="AG130" s="989"/>
      <c r="AH130" s="989"/>
      <c r="AI130" s="989"/>
      <c r="AJ130" s="990"/>
      <c r="AK130" s="991">
        <v>514175</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12.2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2594320</v>
      </c>
      <c r="AB131" s="1014"/>
      <c r="AC131" s="1014"/>
      <c r="AD131" s="1014"/>
      <c r="AE131" s="1015"/>
      <c r="AF131" s="1013">
        <v>2721058</v>
      </c>
      <c r="AG131" s="1014"/>
      <c r="AH131" s="1014"/>
      <c r="AI131" s="1014"/>
      <c r="AJ131" s="1015"/>
      <c r="AK131" s="1013">
        <v>2734556</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58.2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12.308658919999999</v>
      </c>
      <c r="AB132" s="1130"/>
      <c r="AC132" s="1130"/>
      <c r="AD132" s="1130"/>
      <c r="AE132" s="1131"/>
      <c r="AF132" s="1132">
        <v>11.84109269</v>
      </c>
      <c r="AG132" s="1130"/>
      <c r="AH132" s="1130"/>
      <c r="AI132" s="1130"/>
      <c r="AJ132" s="1131"/>
      <c r="AK132" s="1132">
        <v>12.72224815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11.6</v>
      </c>
      <c r="AB133" s="1113"/>
      <c r="AC133" s="1113"/>
      <c r="AD133" s="1113"/>
      <c r="AE133" s="1114"/>
      <c r="AF133" s="1112">
        <v>11.7</v>
      </c>
      <c r="AG133" s="1113"/>
      <c r="AH133" s="1113"/>
      <c r="AI133" s="1113"/>
      <c r="AJ133" s="1114"/>
      <c r="AK133" s="1112">
        <v>12.2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0" t="s">
        <v>467</v>
      </c>
      <c r="L7" s="256"/>
      <c r="M7" s="257" t="s">
        <v>468</v>
      </c>
      <c r="N7" s="258"/>
    </row>
    <row r="8" spans="1:16">
      <c r="A8" s="250"/>
      <c r="B8" s="246"/>
      <c r="C8" s="246"/>
      <c r="D8" s="246"/>
      <c r="E8" s="246"/>
      <c r="F8" s="246"/>
      <c r="G8" s="259"/>
      <c r="H8" s="260"/>
      <c r="I8" s="260"/>
      <c r="J8" s="261"/>
      <c r="K8" s="1151"/>
      <c r="L8" s="262" t="s">
        <v>469</v>
      </c>
      <c r="M8" s="263" t="s">
        <v>470</v>
      </c>
      <c r="N8" s="264" t="s">
        <v>471</v>
      </c>
    </row>
    <row r="9" spans="1:16">
      <c r="A9" s="250"/>
      <c r="B9" s="246"/>
      <c r="C9" s="246"/>
      <c r="D9" s="246"/>
      <c r="E9" s="246"/>
      <c r="F9" s="246"/>
      <c r="G9" s="1152" t="s">
        <v>472</v>
      </c>
      <c r="H9" s="1153"/>
      <c r="I9" s="1153"/>
      <c r="J9" s="1154"/>
      <c r="K9" s="265">
        <v>982513</v>
      </c>
      <c r="L9" s="266">
        <v>170368</v>
      </c>
      <c r="M9" s="267">
        <v>134601</v>
      </c>
      <c r="N9" s="268">
        <v>26.6</v>
      </c>
    </row>
    <row r="10" spans="1:16">
      <c r="A10" s="250"/>
      <c r="B10" s="246"/>
      <c r="C10" s="246"/>
      <c r="D10" s="246"/>
      <c r="E10" s="246"/>
      <c r="F10" s="246"/>
      <c r="G10" s="1152" t="s">
        <v>473</v>
      </c>
      <c r="H10" s="1153"/>
      <c r="I10" s="1153"/>
      <c r="J10" s="1154"/>
      <c r="K10" s="269">
        <v>239525</v>
      </c>
      <c r="L10" s="270">
        <v>41534</v>
      </c>
      <c r="M10" s="271">
        <v>15652</v>
      </c>
      <c r="N10" s="272">
        <v>165.4</v>
      </c>
    </row>
    <row r="11" spans="1:16" ht="13.5" customHeight="1">
      <c r="A11" s="250"/>
      <c r="B11" s="246"/>
      <c r="C11" s="246"/>
      <c r="D11" s="246"/>
      <c r="E11" s="246"/>
      <c r="F11" s="246"/>
      <c r="G11" s="1152" t="s">
        <v>474</v>
      </c>
      <c r="H11" s="1153"/>
      <c r="I11" s="1153"/>
      <c r="J11" s="1154"/>
      <c r="K11" s="269">
        <v>159565</v>
      </c>
      <c r="L11" s="270">
        <v>27669</v>
      </c>
      <c r="M11" s="271">
        <v>22688</v>
      </c>
      <c r="N11" s="272">
        <v>22</v>
      </c>
    </row>
    <row r="12" spans="1:16" ht="13.5" customHeight="1">
      <c r="A12" s="250"/>
      <c r="B12" s="246"/>
      <c r="C12" s="246"/>
      <c r="D12" s="246"/>
      <c r="E12" s="246"/>
      <c r="F12" s="246"/>
      <c r="G12" s="1152" t="s">
        <v>475</v>
      </c>
      <c r="H12" s="1153"/>
      <c r="I12" s="1153"/>
      <c r="J12" s="1154"/>
      <c r="K12" s="269" t="s">
        <v>476</v>
      </c>
      <c r="L12" s="270" t="s">
        <v>476</v>
      </c>
      <c r="M12" s="271">
        <v>3308</v>
      </c>
      <c r="N12" s="272" t="s">
        <v>476</v>
      </c>
    </row>
    <row r="13" spans="1:16" ht="13.5" customHeight="1">
      <c r="A13" s="250"/>
      <c r="B13" s="246"/>
      <c r="C13" s="246"/>
      <c r="D13" s="246"/>
      <c r="E13" s="246"/>
      <c r="F13" s="246"/>
      <c r="G13" s="1152" t="s">
        <v>477</v>
      </c>
      <c r="H13" s="1153"/>
      <c r="I13" s="1153"/>
      <c r="J13" s="1154"/>
      <c r="K13" s="269" t="s">
        <v>476</v>
      </c>
      <c r="L13" s="270" t="s">
        <v>476</v>
      </c>
      <c r="M13" s="271">
        <v>1</v>
      </c>
      <c r="N13" s="272" t="s">
        <v>476</v>
      </c>
    </row>
    <row r="14" spans="1:16" ht="13.5" customHeight="1">
      <c r="A14" s="250"/>
      <c r="B14" s="246"/>
      <c r="C14" s="246"/>
      <c r="D14" s="246"/>
      <c r="E14" s="246"/>
      <c r="F14" s="246"/>
      <c r="G14" s="1152" t="s">
        <v>478</v>
      </c>
      <c r="H14" s="1153"/>
      <c r="I14" s="1153"/>
      <c r="J14" s="1154"/>
      <c r="K14" s="269">
        <v>74656</v>
      </c>
      <c r="L14" s="270">
        <v>12945</v>
      </c>
      <c r="M14" s="271">
        <v>6215</v>
      </c>
      <c r="N14" s="272">
        <v>108.3</v>
      </c>
    </row>
    <row r="15" spans="1:16" ht="13.5" customHeight="1">
      <c r="A15" s="250"/>
      <c r="B15" s="246"/>
      <c r="C15" s="246"/>
      <c r="D15" s="246"/>
      <c r="E15" s="246"/>
      <c r="F15" s="246"/>
      <c r="G15" s="1152" t="s">
        <v>479</v>
      </c>
      <c r="H15" s="1153"/>
      <c r="I15" s="1153"/>
      <c r="J15" s="1154"/>
      <c r="K15" s="269" t="s">
        <v>476</v>
      </c>
      <c r="L15" s="270" t="s">
        <v>476</v>
      </c>
      <c r="M15" s="271">
        <v>3213</v>
      </c>
      <c r="N15" s="272" t="s">
        <v>476</v>
      </c>
    </row>
    <row r="16" spans="1:16">
      <c r="A16" s="250"/>
      <c r="B16" s="246"/>
      <c r="C16" s="246"/>
      <c r="D16" s="246"/>
      <c r="E16" s="246"/>
      <c r="F16" s="246"/>
      <c r="G16" s="1155" t="s">
        <v>480</v>
      </c>
      <c r="H16" s="1156"/>
      <c r="I16" s="1156"/>
      <c r="J16" s="1157"/>
      <c r="K16" s="270">
        <v>-121345</v>
      </c>
      <c r="L16" s="270">
        <v>-21041</v>
      </c>
      <c r="M16" s="271">
        <v>-15018</v>
      </c>
      <c r="N16" s="272">
        <v>40.1</v>
      </c>
    </row>
    <row r="17" spans="1:16">
      <c r="A17" s="250"/>
      <c r="B17" s="246"/>
      <c r="C17" s="246"/>
      <c r="D17" s="246"/>
      <c r="E17" s="246"/>
      <c r="F17" s="246"/>
      <c r="G17" s="1155" t="s">
        <v>171</v>
      </c>
      <c r="H17" s="1156"/>
      <c r="I17" s="1156"/>
      <c r="J17" s="1157"/>
      <c r="K17" s="270">
        <v>1334914</v>
      </c>
      <c r="L17" s="270">
        <v>231475</v>
      </c>
      <c r="M17" s="271">
        <v>170662</v>
      </c>
      <c r="N17" s="272">
        <v>35.6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47" t="s">
        <v>485</v>
      </c>
      <c r="H21" s="1148"/>
      <c r="I21" s="1148"/>
      <c r="J21" s="1149"/>
      <c r="K21" s="282">
        <v>17.34</v>
      </c>
      <c r="L21" s="283">
        <v>15.35</v>
      </c>
      <c r="M21" s="284">
        <v>1.99</v>
      </c>
      <c r="N21" s="251"/>
      <c r="O21" s="285"/>
      <c r="P21" s="281"/>
    </row>
    <row r="22" spans="1:16" s="286" customFormat="1">
      <c r="A22" s="281"/>
      <c r="B22" s="251"/>
      <c r="C22" s="251"/>
      <c r="D22" s="251"/>
      <c r="E22" s="251"/>
      <c r="F22" s="251"/>
      <c r="G22" s="1147" t="s">
        <v>486</v>
      </c>
      <c r="H22" s="1148"/>
      <c r="I22" s="1148"/>
      <c r="J22" s="1149"/>
      <c r="K22" s="287">
        <v>98.3</v>
      </c>
      <c r="L22" s="288">
        <v>96.1</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0" t="s">
        <v>467</v>
      </c>
      <c r="L30" s="256"/>
      <c r="M30" s="257" t="s">
        <v>468</v>
      </c>
      <c r="N30" s="258"/>
    </row>
    <row r="31" spans="1:16">
      <c r="A31" s="250"/>
      <c r="B31" s="246"/>
      <c r="C31" s="246"/>
      <c r="D31" s="246"/>
      <c r="E31" s="246"/>
      <c r="F31" s="246"/>
      <c r="G31" s="259"/>
      <c r="H31" s="260"/>
      <c r="I31" s="260"/>
      <c r="J31" s="261"/>
      <c r="K31" s="1151"/>
      <c r="L31" s="262" t="s">
        <v>469</v>
      </c>
      <c r="M31" s="263" t="s">
        <v>470</v>
      </c>
      <c r="N31" s="264" t="s">
        <v>471</v>
      </c>
    </row>
    <row r="32" spans="1:16" ht="27" customHeight="1">
      <c r="A32" s="250"/>
      <c r="B32" s="246"/>
      <c r="C32" s="246"/>
      <c r="D32" s="246"/>
      <c r="E32" s="246"/>
      <c r="F32" s="246"/>
      <c r="G32" s="1163" t="s">
        <v>490</v>
      </c>
      <c r="H32" s="1164"/>
      <c r="I32" s="1164"/>
      <c r="J32" s="1165"/>
      <c r="K32" s="296">
        <v>720118</v>
      </c>
      <c r="L32" s="296">
        <v>124869</v>
      </c>
      <c r="M32" s="297">
        <v>102910</v>
      </c>
      <c r="N32" s="298">
        <v>21.3</v>
      </c>
    </row>
    <row r="33" spans="1:16" ht="13.5" customHeight="1">
      <c r="A33" s="250"/>
      <c r="B33" s="246"/>
      <c r="C33" s="246"/>
      <c r="D33" s="246"/>
      <c r="E33" s="246"/>
      <c r="F33" s="246"/>
      <c r="G33" s="1163" t="s">
        <v>491</v>
      </c>
      <c r="H33" s="1164"/>
      <c r="I33" s="1164"/>
      <c r="J33" s="1165"/>
      <c r="K33" s="296" t="s">
        <v>476</v>
      </c>
      <c r="L33" s="296" t="s">
        <v>476</v>
      </c>
      <c r="M33" s="297">
        <v>73</v>
      </c>
      <c r="N33" s="298" t="s">
        <v>476</v>
      </c>
    </row>
    <row r="34" spans="1:16" ht="27" customHeight="1">
      <c r="A34" s="250"/>
      <c r="B34" s="246"/>
      <c r="C34" s="246"/>
      <c r="D34" s="246"/>
      <c r="E34" s="246"/>
      <c r="F34" s="246"/>
      <c r="G34" s="1163" t="s">
        <v>492</v>
      </c>
      <c r="H34" s="1164"/>
      <c r="I34" s="1164"/>
      <c r="J34" s="1165"/>
      <c r="K34" s="296" t="s">
        <v>476</v>
      </c>
      <c r="L34" s="296" t="s">
        <v>476</v>
      </c>
      <c r="M34" s="297">
        <v>271</v>
      </c>
      <c r="N34" s="298" t="s">
        <v>476</v>
      </c>
    </row>
    <row r="35" spans="1:16" ht="27" customHeight="1">
      <c r="A35" s="250"/>
      <c r="B35" s="246"/>
      <c r="C35" s="246"/>
      <c r="D35" s="246"/>
      <c r="E35" s="246"/>
      <c r="F35" s="246"/>
      <c r="G35" s="1163" t="s">
        <v>493</v>
      </c>
      <c r="H35" s="1164"/>
      <c r="I35" s="1164"/>
      <c r="J35" s="1165"/>
      <c r="K35" s="296">
        <v>43913</v>
      </c>
      <c r="L35" s="296">
        <v>7615</v>
      </c>
      <c r="M35" s="297">
        <v>22640</v>
      </c>
      <c r="N35" s="298">
        <v>-66.400000000000006</v>
      </c>
    </row>
    <row r="36" spans="1:16" ht="27" customHeight="1">
      <c r="A36" s="250"/>
      <c r="B36" s="246"/>
      <c r="C36" s="246"/>
      <c r="D36" s="246"/>
      <c r="E36" s="246"/>
      <c r="F36" s="246"/>
      <c r="G36" s="1163" t="s">
        <v>494</v>
      </c>
      <c r="H36" s="1164"/>
      <c r="I36" s="1164"/>
      <c r="J36" s="1165"/>
      <c r="K36" s="296">
        <v>98006</v>
      </c>
      <c r="L36" s="296">
        <v>16994</v>
      </c>
      <c r="M36" s="297">
        <v>4886</v>
      </c>
      <c r="N36" s="298">
        <v>247.8</v>
      </c>
    </row>
    <row r="37" spans="1:16" ht="13.5" customHeight="1">
      <c r="A37" s="250"/>
      <c r="B37" s="246"/>
      <c r="C37" s="246"/>
      <c r="D37" s="246"/>
      <c r="E37" s="246"/>
      <c r="F37" s="246"/>
      <c r="G37" s="1163" t="s">
        <v>495</v>
      </c>
      <c r="H37" s="1164"/>
      <c r="I37" s="1164"/>
      <c r="J37" s="1165"/>
      <c r="K37" s="296" t="s">
        <v>476</v>
      </c>
      <c r="L37" s="296" t="s">
        <v>476</v>
      </c>
      <c r="M37" s="297">
        <v>1587</v>
      </c>
      <c r="N37" s="298" t="s">
        <v>476</v>
      </c>
    </row>
    <row r="38" spans="1:16" ht="27" customHeight="1">
      <c r="A38" s="250"/>
      <c r="B38" s="246"/>
      <c r="C38" s="246"/>
      <c r="D38" s="246"/>
      <c r="E38" s="246"/>
      <c r="F38" s="246"/>
      <c r="G38" s="1166" t="s">
        <v>496</v>
      </c>
      <c r="H38" s="1167"/>
      <c r="I38" s="1167"/>
      <c r="J38" s="1168"/>
      <c r="K38" s="299">
        <v>35</v>
      </c>
      <c r="L38" s="299">
        <v>6</v>
      </c>
      <c r="M38" s="300">
        <v>17</v>
      </c>
      <c r="N38" s="301">
        <v>-64.7</v>
      </c>
      <c r="O38" s="295"/>
    </row>
    <row r="39" spans="1:16">
      <c r="A39" s="250"/>
      <c r="B39" s="246"/>
      <c r="C39" s="246"/>
      <c r="D39" s="246"/>
      <c r="E39" s="246"/>
      <c r="F39" s="246"/>
      <c r="G39" s="1166" t="s">
        <v>497</v>
      </c>
      <c r="H39" s="1167"/>
      <c r="I39" s="1167"/>
      <c r="J39" s="1168"/>
      <c r="K39" s="302" t="s">
        <v>476</v>
      </c>
      <c r="L39" s="302" t="s">
        <v>476</v>
      </c>
      <c r="M39" s="303">
        <v>-4567</v>
      </c>
      <c r="N39" s="304" t="s">
        <v>476</v>
      </c>
      <c r="O39" s="295"/>
    </row>
    <row r="40" spans="1:16" ht="27" customHeight="1">
      <c r="A40" s="250"/>
      <c r="B40" s="246"/>
      <c r="C40" s="246"/>
      <c r="D40" s="246"/>
      <c r="E40" s="246"/>
      <c r="F40" s="246"/>
      <c r="G40" s="1163" t="s">
        <v>498</v>
      </c>
      <c r="H40" s="1164"/>
      <c r="I40" s="1164"/>
      <c r="J40" s="1165"/>
      <c r="K40" s="302">
        <v>-514175</v>
      </c>
      <c r="L40" s="302">
        <v>-89158</v>
      </c>
      <c r="M40" s="303">
        <v>-91042</v>
      </c>
      <c r="N40" s="304">
        <v>-2.1</v>
      </c>
      <c r="O40" s="295"/>
    </row>
    <row r="41" spans="1:16">
      <c r="A41" s="250"/>
      <c r="B41" s="246"/>
      <c r="C41" s="246"/>
      <c r="D41" s="246"/>
      <c r="E41" s="246"/>
      <c r="F41" s="246"/>
      <c r="G41" s="1169" t="s">
        <v>282</v>
      </c>
      <c r="H41" s="1170"/>
      <c r="I41" s="1170"/>
      <c r="J41" s="1171"/>
      <c r="K41" s="296">
        <v>347897</v>
      </c>
      <c r="L41" s="302">
        <v>60325</v>
      </c>
      <c r="M41" s="303">
        <v>36776</v>
      </c>
      <c r="N41" s="304">
        <v>64</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58" t="s">
        <v>467</v>
      </c>
      <c r="J49" s="1160" t="s">
        <v>502</v>
      </c>
      <c r="K49" s="1161"/>
      <c r="L49" s="1161"/>
      <c r="M49" s="1161"/>
      <c r="N49" s="1162"/>
    </row>
    <row r="50" spans="1:14">
      <c r="A50" s="250"/>
      <c r="B50" s="246"/>
      <c r="C50" s="246"/>
      <c r="D50" s="246"/>
      <c r="E50" s="246"/>
      <c r="F50" s="246"/>
      <c r="G50" s="314"/>
      <c r="H50" s="315"/>
      <c r="I50" s="1159"/>
      <c r="J50" s="316" t="s">
        <v>503</v>
      </c>
      <c r="K50" s="317" t="s">
        <v>504</v>
      </c>
      <c r="L50" s="318" t="s">
        <v>505</v>
      </c>
      <c r="M50" s="319" t="s">
        <v>506</v>
      </c>
      <c r="N50" s="320" t="s">
        <v>507</v>
      </c>
    </row>
    <row r="51" spans="1:14">
      <c r="A51" s="250"/>
      <c r="B51" s="246"/>
      <c r="C51" s="246"/>
      <c r="D51" s="246"/>
      <c r="E51" s="246"/>
      <c r="F51" s="246"/>
      <c r="G51" s="312" t="s">
        <v>508</v>
      </c>
      <c r="H51" s="313"/>
      <c r="I51" s="321">
        <v>826777</v>
      </c>
      <c r="J51" s="322">
        <v>135894</v>
      </c>
      <c r="K51" s="323">
        <v>-26.8</v>
      </c>
      <c r="L51" s="324">
        <v>146641</v>
      </c>
      <c r="M51" s="325">
        <v>0.3</v>
      </c>
      <c r="N51" s="326">
        <v>-27.1</v>
      </c>
    </row>
    <row r="52" spans="1:14">
      <c r="A52" s="250"/>
      <c r="B52" s="246"/>
      <c r="C52" s="246"/>
      <c r="D52" s="246"/>
      <c r="E52" s="246"/>
      <c r="F52" s="246"/>
      <c r="G52" s="327"/>
      <c r="H52" s="328" t="s">
        <v>509</v>
      </c>
      <c r="I52" s="329">
        <v>473989</v>
      </c>
      <c r="J52" s="330">
        <v>77907</v>
      </c>
      <c r="K52" s="331">
        <v>14.3</v>
      </c>
      <c r="L52" s="332">
        <v>68142</v>
      </c>
      <c r="M52" s="333">
        <v>-9.6999999999999993</v>
      </c>
      <c r="N52" s="334">
        <v>24</v>
      </c>
    </row>
    <row r="53" spans="1:14">
      <c r="A53" s="250"/>
      <c r="B53" s="246"/>
      <c r="C53" s="246"/>
      <c r="D53" s="246"/>
      <c r="E53" s="246"/>
      <c r="F53" s="246"/>
      <c r="G53" s="312" t="s">
        <v>510</v>
      </c>
      <c r="H53" s="313"/>
      <c r="I53" s="321">
        <v>1631249</v>
      </c>
      <c r="J53" s="322">
        <v>269583</v>
      </c>
      <c r="K53" s="323">
        <v>98.4</v>
      </c>
      <c r="L53" s="324">
        <v>174587</v>
      </c>
      <c r="M53" s="325">
        <v>19.100000000000001</v>
      </c>
      <c r="N53" s="326">
        <v>79.3</v>
      </c>
    </row>
    <row r="54" spans="1:14">
      <c r="A54" s="250"/>
      <c r="B54" s="246"/>
      <c r="C54" s="246"/>
      <c r="D54" s="246"/>
      <c r="E54" s="246"/>
      <c r="F54" s="246"/>
      <c r="G54" s="327"/>
      <c r="H54" s="328" t="s">
        <v>509</v>
      </c>
      <c r="I54" s="329">
        <v>648807</v>
      </c>
      <c r="J54" s="330">
        <v>107223</v>
      </c>
      <c r="K54" s="331">
        <v>37.6</v>
      </c>
      <c r="L54" s="332">
        <v>79695</v>
      </c>
      <c r="M54" s="333">
        <v>17</v>
      </c>
      <c r="N54" s="334">
        <v>20.6</v>
      </c>
    </row>
    <row r="55" spans="1:14">
      <c r="A55" s="250"/>
      <c r="B55" s="246"/>
      <c r="C55" s="246"/>
      <c r="D55" s="246"/>
      <c r="E55" s="246"/>
      <c r="F55" s="246"/>
      <c r="G55" s="312" t="s">
        <v>511</v>
      </c>
      <c r="H55" s="313"/>
      <c r="I55" s="321">
        <v>1457883</v>
      </c>
      <c r="J55" s="322">
        <v>243875</v>
      </c>
      <c r="K55" s="323">
        <v>-9.5</v>
      </c>
      <c r="L55" s="324">
        <v>175675</v>
      </c>
      <c r="M55" s="325">
        <v>0.6</v>
      </c>
      <c r="N55" s="326">
        <v>-10.1</v>
      </c>
    </row>
    <row r="56" spans="1:14">
      <c r="A56" s="250"/>
      <c r="B56" s="246"/>
      <c r="C56" s="246"/>
      <c r="D56" s="246"/>
      <c r="E56" s="246"/>
      <c r="F56" s="246"/>
      <c r="G56" s="327"/>
      <c r="H56" s="328" t="s">
        <v>509</v>
      </c>
      <c r="I56" s="329">
        <v>567646</v>
      </c>
      <c r="J56" s="330">
        <v>94956</v>
      </c>
      <c r="K56" s="331">
        <v>-11.4</v>
      </c>
      <c r="L56" s="332">
        <v>87698</v>
      </c>
      <c r="M56" s="333">
        <v>10</v>
      </c>
      <c r="N56" s="334">
        <v>-21.4</v>
      </c>
    </row>
    <row r="57" spans="1:14">
      <c r="A57" s="250"/>
      <c r="B57" s="246"/>
      <c r="C57" s="246"/>
      <c r="D57" s="246"/>
      <c r="E57" s="246"/>
      <c r="F57" s="246"/>
      <c r="G57" s="312" t="s">
        <v>512</v>
      </c>
      <c r="H57" s="313"/>
      <c r="I57" s="321">
        <v>570815</v>
      </c>
      <c r="J57" s="322">
        <v>96699</v>
      </c>
      <c r="K57" s="323">
        <v>-60.3</v>
      </c>
      <c r="L57" s="324">
        <v>162193</v>
      </c>
      <c r="M57" s="325">
        <v>-7.7</v>
      </c>
      <c r="N57" s="326">
        <v>-52.6</v>
      </c>
    </row>
    <row r="58" spans="1:14">
      <c r="A58" s="250"/>
      <c r="B58" s="246"/>
      <c r="C58" s="246"/>
      <c r="D58" s="246"/>
      <c r="E58" s="246"/>
      <c r="F58" s="246"/>
      <c r="G58" s="327"/>
      <c r="H58" s="328" t="s">
        <v>509</v>
      </c>
      <c r="I58" s="329">
        <v>337222</v>
      </c>
      <c r="J58" s="330">
        <v>57127</v>
      </c>
      <c r="K58" s="331">
        <v>-39.799999999999997</v>
      </c>
      <c r="L58" s="332">
        <v>79985</v>
      </c>
      <c r="M58" s="333">
        <v>-8.8000000000000007</v>
      </c>
      <c r="N58" s="334">
        <v>-31</v>
      </c>
    </row>
    <row r="59" spans="1:14">
      <c r="A59" s="250"/>
      <c r="B59" s="246"/>
      <c r="C59" s="246"/>
      <c r="D59" s="246"/>
      <c r="E59" s="246"/>
      <c r="F59" s="246"/>
      <c r="G59" s="312" t="s">
        <v>513</v>
      </c>
      <c r="H59" s="313"/>
      <c r="I59" s="321">
        <v>765391</v>
      </c>
      <c r="J59" s="322">
        <v>132719</v>
      </c>
      <c r="K59" s="323">
        <v>37.200000000000003</v>
      </c>
      <c r="L59" s="324">
        <v>168868</v>
      </c>
      <c r="M59" s="325">
        <v>4.0999999999999996</v>
      </c>
      <c r="N59" s="326">
        <v>33.1</v>
      </c>
    </row>
    <row r="60" spans="1:14">
      <c r="A60" s="250"/>
      <c r="B60" s="246"/>
      <c r="C60" s="246"/>
      <c r="D60" s="246"/>
      <c r="E60" s="246"/>
      <c r="F60" s="246"/>
      <c r="G60" s="327"/>
      <c r="H60" s="328" t="s">
        <v>509</v>
      </c>
      <c r="I60" s="335">
        <v>323365</v>
      </c>
      <c r="J60" s="330">
        <v>56072</v>
      </c>
      <c r="K60" s="331">
        <v>-1.8</v>
      </c>
      <c r="L60" s="332">
        <v>79360</v>
      </c>
      <c r="M60" s="333">
        <v>-0.8</v>
      </c>
      <c r="N60" s="334">
        <v>-1</v>
      </c>
    </row>
    <row r="61" spans="1:14">
      <c r="A61" s="250"/>
      <c r="B61" s="246"/>
      <c r="C61" s="246"/>
      <c r="D61" s="246"/>
      <c r="E61" s="246"/>
      <c r="F61" s="246"/>
      <c r="G61" s="312" t="s">
        <v>514</v>
      </c>
      <c r="H61" s="336"/>
      <c r="I61" s="337">
        <v>1050423</v>
      </c>
      <c r="J61" s="338">
        <v>175754</v>
      </c>
      <c r="K61" s="339">
        <v>7.8</v>
      </c>
      <c r="L61" s="340">
        <v>165593</v>
      </c>
      <c r="M61" s="341">
        <v>3.3</v>
      </c>
      <c r="N61" s="326">
        <v>4.5</v>
      </c>
    </row>
    <row r="62" spans="1:14">
      <c r="A62" s="250"/>
      <c r="B62" s="246"/>
      <c r="C62" s="246"/>
      <c r="D62" s="246"/>
      <c r="E62" s="246"/>
      <c r="F62" s="246"/>
      <c r="G62" s="327"/>
      <c r="H62" s="328" t="s">
        <v>509</v>
      </c>
      <c r="I62" s="329">
        <v>470206</v>
      </c>
      <c r="J62" s="330">
        <v>78657</v>
      </c>
      <c r="K62" s="331">
        <v>-0.2</v>
      </c>
      <c r="L62" s="332">
        <v>78976</v>
      </c>
      <c r="M62" s="333">
        <v>1.5</v>
      </c>
      <c r="N62" s="334">
        <v>-1.7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30.7</v>
      </c>
      <c r="G47" s="12">
        <v>30.22</v>
      </c>
      <c r="H47" s="12">
        <v>26.73</v>
      </c>
      <c r="I47" s="12">
        <v>25.69</v>
      </c>
      <c r="J47" s="13">
        <v>29.18</v>
      </c>
    </row>
    <row r="48" spans="2:10" ht="57.75" customHeight="1">
      <c r="B48" s="14"/>
      <c r="C48" s="1174" t="s">
        <v>4</v>
      </c>
      <c r="D48" s="1174"/>
      <c r="E48" s="1175"/>
      <c r="F48" s="15">
        <v>1.5</v>
      </c>
      <c r="G48" s="16">
        <v>1.27</v>
      </c>
      <c r="H48" s="16">
        <v>1.49</v>
      </c>
      <c r="I48" s="16">
        <v>1.37</v>
      </c>
      <c r="J48" s="17">
        <v>2.0499999999999998</v>
      </c>
    </row>
    <row r="49" spans="2:10" ht="57.75" customHeight="1" thickBot="1">
      <c r="B49" s="18"/>
      <c r="C49" s="1176" t="s">
        <v>5</v>
      </c>
      <c r="D49" s="1176"/>
      <c r="E49" s="1177"/>
      <c r="F49" s="19" t="s">
        <v>521</v>
      </c>
      <c r="G49" s="20" t="s">
        <v>522</v>
      </c>
      <c r="H49" s="20" t="s">
        <v>523</v>
      </c>
      <c r="I49" s="20" t="s">
        <v>524</v>
      </c>
      <c r="J49" s="21">
        <v>3.44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2018-11-14T23:43:23Z</cp:lastPrinted>
  <dcterms:created xsi:type="dcterms:W3CDTF">2018-01-24T06:43:22Z</dcterms:created>
  <dcterms:modified xsi:type="dcterms:W3CDTF">2018-11-29T00:23:59Z</dcterms:modified>
  <cp:category/>
</cp:coreProperties>
</file>