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19200" windowHeight="11610" tabRatio="7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AM37" i="9"/>
  <c r="C37" i="9"/>
  <c r="CO36" i="9"/>
  <c r="AM36" i="9"/>
  <c r="C36" i="9"/>
  <c r="CO35" i="9"/>
  <c r="AM35" i="9"/>
  <c r="C35" i="9"/>
  <c r="AM34" i="9"/>
  <c r="C34" i="9"/>
  <c r="U34" i="9" s="1"/>
  <c r="U35" i="9" s="1"/>
  <c r="U36" i="9" s="1"/>
  <c r="U37" i="9" s="1"/>
  <c r="U38" i="9" s="1"/>
  <c r="BE34" i="9" l="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CO34" i="9"/>
</calcChain>
</file>

<file path=xl/sharedStrings.xml><?xml version="1.0" encoding="utf-8"?>
<sst xmlns="http://schemas.openxmlformats.org/spreadsheetml/2006/main" count="1110" uniqueCount="558">
  <si>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</si>
  <si>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</si>
  <si>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</si>
  <si>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</si>
  <si>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</si>
  <si>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</si>
  <si>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</si>
  <si>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</si>
  <si>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</si>
  <si>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</si>
  <si>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</si>
  <si>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</si>
  <si>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</si>
  <si>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</si>
  <si>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</si>
  <si>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</si>
  <si>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</si>
  <si>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</si>
  <si>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</si>
  <si>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</si>
  <si>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</si>
  <si>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</si>
  <si>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</si>
  <si>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</si>
  <si>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</si>
  <si>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</si>
  <si>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</si>
  <si>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</si>
  <si>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</si>
  <si>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</si>
  <si>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</si>
  <si>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</si>
  <si>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</si>
  <si>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</si>
  <si>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</si>
  <si>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</si>
  <si>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</si>
  <si>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</si>
  <si>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</si>
  <si>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</si>
  <si>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</si>
  <si>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</si>
  <si>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</si>
  <si>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</si>
  <si>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</si>
  <si>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</si>
  <si>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</si>
  <si>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</si>
  <si>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</si>
  <si>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</si>
  <si>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</si>
  <si>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</si>
  <si>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</si>
  <si>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</si>
  <si>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</si>
  <si>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</si>
  <si>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</si>
  <si>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</si>
  <si>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</si>
  <si>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</si>
  <si>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</si>
  <si>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</si>
  <si>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</si>
  <si>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</si>
  <si>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</si>
  <si>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</si>
  <si>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</si>
  <si>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</si>
  <si>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</si>
  <si>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</si>
  <si>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</si>
  <si>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</si>
  <si>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</si>
  <si>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</si>
  <si>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</si>
  <si>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</si>
  <si>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</si>
  <si>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</si>
  <si>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</si>
  <si>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</si>
  <si>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</si>
  <si>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</si>
  <si>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</si>
  <si>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</si>
  <si>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</si>
  <si>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</si>
  <si>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</si>
  <si>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</si>
  <si>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</si>
  <si>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</si>
  <si>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</si>
  <si>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</si>
  <si>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</si>
  <si>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</si>
  <si>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</si>
  <si>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</si>
  <si>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</si>
  <si>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</si>
  <si>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</si>
  <si>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</si>
  <si>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</si>
  <si>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</si>
  <si>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</si>
  <si>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</si>
  <si>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</si>
  <si>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</si>
  <si>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</si>
  <si>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</si>
  <si>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</si>
  <si>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</si>
  <si>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</si>
  <si>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</si>
  <si>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</si>
  <si>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</si>
  <si>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</si>
  <si>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</si>
  <si>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</si>
  <si>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</si>
  <si>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</si>
  <si>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</si>
  <si>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</si>
  <si>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</si>
  <si>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</si>
  <si>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</si>
  <si>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</si>
  <si>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</si>
  <si>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</si>
  <si>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</si>
  <si>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</si>
  <si>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</si>
  <si>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</si>
  <si>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</si>
  <si>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</si>
  <si>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</si>
  <si>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</si>
  <si>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</si>
  <si>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</si>
  <si>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</si>
  <si>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</si>
  <si>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</si>
  <si>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</si>
  <si>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</si>
  <si>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</si>
  <si>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</si>
  <si>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</si>
  <si>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</si>
  <si>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</si>
  <si>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</si>
  <si>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</si>
  <si>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</si>
  <si>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</si>
  <si>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</si>
  <si>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</si>
  <si>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</si>
  <si>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</si>
  <si>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</si>
  <si>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</si>
  <si>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</si>
  <si>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</si>
  <si>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</si>
  <si>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</si>
  <si>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</si>
  <si>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</si>
  <si>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</si>
  <si>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</si>
  <si>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</si>
  <si>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</si>
  <si>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</si>
  <si>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</si>
  <si>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</si>
  <si>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</si>
  <si>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</si>
  <si>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</si>
  <si>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</si>
  <si>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</si>
  <si>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</si>
  <si>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</si>
  <si>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</si>
  <si>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</si>
  <si>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</si>
  <si>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</si>
  <si>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</si>
  <si>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</si>
  <si>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</si>
  <si>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</si>
  <si>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</si>
  <si>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</si>
  <si>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</si>
  <si>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</si>
  <si>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</si>
  <si>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</si>
  <si>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</si>
  <si>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</si>
  <si>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</si>
  <si>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</si>
  <si>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鹿児島県喜界町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</si>
  <si>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</si>
  <si>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</si>
  <si>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</si>
  <si>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</si>
  <si>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</si>
  <si>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</si>
  <si>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</si>
  <si>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</si>
  <si>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</si>
  <si>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</si>
  <si>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</si>
  <si>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</si>
  <si>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</si>
  <si>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</si>
  <si>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</si>
  <si>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</si>
  <si>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</si>
  <si>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</si>
  <si>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</si>
  <si>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</si>
  <si>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</si>
  <si>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</si>
  <si>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</si>
  <si>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</si>
  <si>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</si>
  <si>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</si>
  <si>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</si>
  <si>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</si>
  <si>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</si>
  <si>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</si>
  <si>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</si>
  <si>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</si>
  <si>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</si>
  <si>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</si>
  <si>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</si>
  <si>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</si>
  <si>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</si>
  <si>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</si>
  <si>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</si>
  <si>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</si>
  <si>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</si>
  <si>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</si>
  <si>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</si>
  <si>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</si>
  <si>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</si>
  <si>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</si>
  <si>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</si>
  <si>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</si>
  <si>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</si>
  <si>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</si>
  <si>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</si>
  <si>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</si>
  <si>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</si>
  <si>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</si>
  <si>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</si>
  <si>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</si>
  <si>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</si>
  <si>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</si>
  <si>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</si>
  <si>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</si>
  <si>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</si>
  <si>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</si>
  <si>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</si>
  <si>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</si>
  <si>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</si>
  <si>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</si>
  <si>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</si>
  <si>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</si>
  <si>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</si>
  <si>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</si>
  <si>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</si>
  <si>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</si>
  <si>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</si>
  <si>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</si>
  <si>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</si>
  <si>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</si>
  <si>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</si>
  <si>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</si>
  <si>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</si>
  <si>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</si>
  <si>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</si>
  <si>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</si>
  <si>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</si>
  <si>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</si>
  <si>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</si>
  <si>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</si>
  <si>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</si>
  <si>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</si>
  <si>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</si>
  <si>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</si>
  <si>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</si>
  <si>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</si>
  <si>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</si>
  <si>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</si>
  <si>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</si>
  <si>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</si>
  <si>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</si>
  <si>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</si>
  <si>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</si>
  <si>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</si>
  <si>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</si>
  <si>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</si>
  <si>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</si>
  <si>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</si>
  <si>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</si>
  <si>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</si>
  <si>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</si>
  <si>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</si>
  <si>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</si>
  <si>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</si>
  <si>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</si>
  <si>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</si>
  <si>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</si>
  <si>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</si>
  <si>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</si>
  <si>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</si>
  <si>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</si>
  <si>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</si>
  <si>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</si>
  <si>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</si>
  <si>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</si>
  <si>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</si>
  <si>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</si>
  <si>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</si>
  <si>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</si>
  <si>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</si>
  <si>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</si>
  <si>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</si>
  <si>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</si>
  <si>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</si>
  <si>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</si>
  <si>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</si>
  <si>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</si>
  <si>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</si>
  <si>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</si>
  <si>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</si>
  <si>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</si>
  <si>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</si>
  <si>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</si>
  <si>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</si>
  <si>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</si>
  <si>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</si>
  <si>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</si>
  <si>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</si>
  <si>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</si>
  <si>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</si>
  <si>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</si>
  <si>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</si>
  <si>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鹿児島県喜界町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</si>
  <si>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</si>
  <si>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</si>
  <si>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</si>
  <si>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</si>
  <si>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</si>
  <si>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</si>
  <si>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</si>
  <si>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</si>
  <si>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</si>
  <si>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</si>
  <si>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</si>
  <si>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</si>
  <si>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</si>
  <si>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</si>
  <si>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</si>
  <si>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</si>
  <si>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</si>
  <si>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</si>
  <si>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</si>
  <si>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</si>
  <si>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</si>
  <si>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</si>
  <si>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</si>
  <si>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</si>
  <si>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</si>
  <si>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</si>
  <si>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</si>
  <si>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</si>
  <si>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</si>
  <si>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</si>
  <si>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</si>
  <si>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</si>
  <si>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</si>
  <si>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国民健康保険特別会計（国民保険事業）</t>
    <phoneticPr fontId="5"/>
  </si>
  <si>
    <t>国民健康保険特別会計（国民健康保険診療所事業）</t>
    <phoneticPr fontId="5"/>
  </si>
  <si>
    <t>介護保険特別会計</t>
    <phoneticPr fontId="5"/>
  </si>
  <si>
    <t>後期高齢者医療特別会計</t>
    <phoneticPr fontId="5"/>
  </si>
  <si>
    <t>老人福祉施設事業特別会計</t>
    <phoneticPr fontId="5"/>
  </si>
  <si>
    <t>簡易水道事業特別会計</t>
    <phoneticPr fontId="5"/>
  </si>
  <si>
    <t>法非適用企業</t>
    <phoneticPr fontId="5"/>
  </si>
  <si>
    <t>農業集落排水事業特別会計</t>
    <phoneticPr fontId="5"/>
  </si>
  <si>
    <t>公共下水道事業特別会計</t>
    <phoneticPr fontId="5"/>
  </si>
  <si>
    <t>屠畜場事業特別会計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</si>
  <si>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</si>
  <si>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</si>
  <si>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</si>
  <si>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</si>
  <si>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</si>
  <si>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</si>
  <si>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</si>
  <si>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</si>
  <si>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</si>
  <si>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</si>
  <si>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</si>
  <si>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</si>
  <si>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</si>
  <si>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</si>
  <si>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</si>
  <si>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</si>
  <si>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</si>
  <si>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</si>
  <si>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</si>
  <si>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</si>
  <si>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</si>
  <si>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</si>
  <si>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</si>
  <si>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</si>
  <si>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</si>
  <si>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</si>
  <si>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</si>
  <si>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</si>
  <si>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</si>
  <si>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</si>
  <si>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</si>
  <si>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</si>
  <si>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</si>
  <si>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</si>
  <si>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</si>
  <si>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</si>
  <si>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</si>
  <si>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</si>
  <si>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</si>
  <si>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</si>
  <si>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</si>
  <si>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</si>
  <si>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</si>
  <si>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</si>
  <si>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</si>
  <si>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</si>
  <si>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</si>
  <si>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</si>
  <si>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</si>
  <si>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</si>
  <si>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</si>
  <si>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</si>
  <si>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</si>
  <si>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</si>
  <si>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</si>
  <si>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</si>
  <si>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</si>
  <si>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</si>
  <si>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</si>
  <si>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</si>
  <si>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</si>
  <si>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</si>
  <si>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</si>
  <si>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</si>
  <si>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</si>
  <si>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</si>
  <si>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</si>
  <si>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</si>
  <si>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</si>
  <si>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</si>
  <si>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</si>
  <si>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</si>
  <si>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</si>
  <si>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</si>
  <si>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</si>
  <si>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</si>
  <si>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</si>
  <si>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</si>
  <si>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</si>
  <si>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</si>
  <si>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</si>
  <si>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</si>
  <si>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</si>
  <si>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</si>
  <si>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</si>
  <si>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</si>
  <si>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</si>
  <si>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</si>
  <si>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</si>
  <si>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</si>
  <si>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</si>
  <si>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</si>
  <si>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</si>
  <si>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</si>
  <si>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</si>
  <si>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</si>
  <si>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</si>
  <si>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</si>
  <si>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</si>
  <si>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</si>
  <si>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</si>
  <si>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</si>
  <si>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</si>
  <si>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</si>
  <si>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</si>
  <si>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</si>
  <si>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</si>
  <si>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</si>
  <si>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</si>
  <si>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</si>
  <si>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</si>
  <si>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</si>
  <si>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</si>
  <si>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</si>
  <si>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</si>
  <si>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</si>
  <si>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</si>
  <si>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</si>
  <si>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</si>
  <si>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</si>
  <si>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</si>
  <si>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</si>
  <si>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</si>
  <si>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</si>
  <si>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</si>
  <si>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</si>
  <si>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</si>
  <si>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</si>
  <si>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</si>
  <si>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</si>
  <si>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</si>
  <si>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</si>
  <si>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</si>
  <si>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</si>
  <si>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</si>
  <si>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0.78</t>
  </si>
  <si>
    <t>一般会計</t>
  </si>
  <si>
    <t>老人福祉施設事業特別会計</t>
  </si>
  <si>
    <t>介護保険特別会計</t>
  </si>
  <si>
    <t>後期高齢者医療特別会計</t>
  </si>
  <si>
    <t>国民健康保険特別会計（国民保険事業）</t>
  </si>
  <si>
    <t>国民健康保険特別会計（国民健康保険診療所事業）</t>
  </si>
  <si>
    <t>簡易水道事業特別会計</t>
  </si>
  <si>
    <t>農業集落排水事業特別会計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</si>
  <si>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</si>
  <si>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</si>
  <si>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</si>
  <si>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</si>
  <si>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t>
    <phoneticPr fontId="2"/>
  </si>
  <si>
    <t>大島地区消防組合</t>
    <rPh sb="0" eb="2">
      <t>オオシマ</t>
    </rPh>
    <rPh sb="2" eb="4">
      <t>チク</t>
    </rPh>
    <rPh sb="4" eb="6">
      <t>ショウボウ</t>
    </rPh>
    <rPh sb="6" eb="8">
      <t>クミアイ</t>
    </rPh>
    <phoneticPr fontId="2"/>
  </si>
  <si>
    <t>大島農業共済事務組合</t>
    <rPh sb="0" eb="2">
      <t>オオシマ</t>
    </rPh>
    <rPh sb="2" eb="4">
      <t>ノウギョウ</t>
    </rPh>
    <rPh sb="4" eb="6">
      <t>キョウサイ</t>
    </rPh>
    <rPh sb="6" eb="8">
      <t>ジム</t>
    </rPh>
    <rPh sb="8" eb="10">
      <t>クミアイ</t>
    </rPh>
    <phoneticPr fontId="2"/>
  </si>
  <si>
    <t>奄美群島広域事務組合</t>
    <rPh sb="0" eb="2">
      <t>アマミ</t>
    </rPh>
    <rPh sb="2" eb="4">
      <t>グントウ</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</si>
  <si>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</si>
  <si>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</si>
  <si>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</si>
  <si>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奄美海運</t>
    <rPh sb="0" eb="2">
      <t>アマミ</t>
    </rPh>
    <rPh sb="2" eb="4">
      <t>カイウン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</si>
  <si>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</si>
  <si>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</si>
  <si>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</si>
  <si>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</si>
  <si>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</si>
  <si>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</si>
  <si>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</si>
  <si>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</si>
  <si>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</si>
  <si>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</si>
  <si>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</si>
  <si>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</si>
  <si>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が類似団体平均を上回っている主な原因は、簡易水道事業・下水道事業会計等の建設改良費に伴う起債償還額の増が要因である。一方で有形固定資産減価償却率は類似団体よりも高く、下降傾向にある。主な理由としては、橋りょう･トンネルの有形固定資産減価償却率が91.8％となっていることや、町内に多数存在する港湾･漁港の有形固定資産減価償却率が90.4％であることなどが挙げられる。公共施設等総合管理計画に基づき、今後、老朽化対策に積極的に取り組んでいく。</t>
    <rPh sb="1" eb="3">
      <t>ショウライ</t>
    </rPh>
    <rPh sb="3" eb="5">
      <t>フタン</t>
    </rPh>
    <rPh sb="5" eb="7">
      <t>ヒリツ</t>
    </rPh>
    <rPh sb="8" eb="10">
      <t>ルイジ</t>
    </rPh>
    <rPh sb="10" eb="12">
      <t>ダンタイ</t>
    </rPh>
    <rPh sb="12" eb="14">
      <t>ヘイキン</t>
    </rPh>
    <rPh sb="15" eb="17">
      <t>ウワマワ</t>
    </rPh>
    <rPh sb="21" eb="22">
      <t>オモ</t>
    </rPh>
    <rPh sb="23" eb="25">
      <t>ゲンイン</t>
    </rPh>
    <rPh sb="27" eb="29">
      <t>カンイ</t>
    </rPh>
    <rPh sb="29" eb="31">
      <t>スイドウ</t>
    </rPh>
    <rPh sb="31" eb="33">
      <t>ジギョウ</t>
    </rPh>
    <rPh sb="34" eb="37">
      <t>ゲスイドウ</t>
    </rPh>
    <rPh sb="37" eb="39">
      <t>ジギョウ</t>
    </rPh>
    <rPh sb="39" eb="41">
      <t>カイケイ</t>
    </rPh>
    <rPh sb="41" eb="42">
      <t>トウ</t>
    </rPh>
    <rPh sb="43" eb="45">
      <t>ケンセツ</t>
    </rPh>
    <rPh sb="45" eb="48">
      <t>カイリョウヒ</t>
    </rPh>
    <rPh sb="49" eb="50">
      <t>トモナ</t>
    </rPh>
    <rPh sb="51" eb="53">
      <t>キサイ</t>
    </rPh>
    <rPh sb="53" eb="56">
      <t>ショウカンガク</t>
    </rPh>
    <rPh sb="57" eb="58">
      <t>ゾウ</t>
    </rPh>
    <rPh sb="59" eb="61">
      <t>ヨウイン</t>
    </rPh>
    <rPh sb="90" eb="92">
      <t>カコウ</t>
    </rPh>
    <rPh sb="107" eb="108">
      <t>キョウ</t>
    </rPh>
    <phoneticPr fontId="5"/>
  </si>
  <si>
    <t>・将来負担比率が前年度比4.8%増加している主な原因として、償還額より発行起債額が大きくなったためと、特別会計の元金償還に充てる一般会計からの繰入金の増が考えられる。
・実質公債費比率においては、前年度比1%減少しているが、H30年度749百万円、H31年度750百万円、H32年度786百万円と償還額が増加していくことから、町債発行の抑制を基調とした比率の更なる改善に努める。</t>
    <rPh sb="1" eb="3">
      <t>ショウライ</t>
    </rPh>
    <rPh sb="3" eb="5">
      <t>フタン</t>
    </rPh>
    <rPh sb="5" eb="7">
      <t>ヒリツ</t>
    </rPh>
    <rPh sb="8" eb="12">
      <t>ゼンネンドヒ</t>
    </rPh>
    <rPh sb="16" eb="18">
      <t>ゾウカ</t>
    </rPh>
    <rPh sb="22" eb="23">
      <t>オモ</t>
    </rPh>
    <rPh sb="24" eb="26">
      <t>ゲンイン</t>
    </rPh>
    <rPh sb="30" eb="33">
      <t>ショウカンガク</t>
    </rPh>
    <rPh sb="35" eb="37">
      <t>ハッコウ</t>
    </rPh>
    <rPh sb="37" eb="40">
      <t>キサイガク</t>
    </rPh>
    <rPh sb="41" eb="42">
      <t>オオ</t>
    </rPh>
    <rPh sb="51" eb="53">
      <t>トクベツ</t>
    </rPh>
    <rPh sb="53" eb="55">
      <t>カイケイ</t>
    </rPh>
    <rPh sb="56" eb="58">
      <t>ガンキン</t>
    </rPh>
    <rPh sb="58" eb="60">
      <t>ショウカン</t>
    </rPh>
    <rPh sb="61" eb="62">
      <t>ア</t>
    </rPh>
    <rPh sb="64" eb="66">
      <t>イッパン</t>
    </rPh>
    <rPh sb="66" eb="68">
      <t>カイケイ</t>
    </rPh>
    <rPh sb="71" eb="74">
      <t>クリイレキン</t>
    </rPh>
    <rPh sb="75" eb="76">
      <t>ゾウ</t>
    </rPh>
    <rPh sb="77" eb="78">
      <t>カンガ</t>
    </rPh>
    <rPh sb="85" eb="87">
      <t>ジッシツ</t>
    </rPh>
    <rPh sb="87" eb="90">
      <t>コウサイヒ</t>
    </rPh>
    <rPh sb="90" eb="92">
      <t>ヒリツ</t>
    </rPh>
    <rPh sb="98" eb="102">
      <t>ゼンネンドヒ</t>
    </rPh>
    <rPh sb="104" eb="106">
      <t>ゲンショウ</t>
    </rPh>
    <rPh sb="115" eb="116">
      <t>ネン</t>
    </rPh>
    <rPh sb="116" eb="117">
      <t>ド</t>
    </rPh>
    <rPh sb="120" eb="121">
      <t>ヒャク</t>
    </rPh>
    <rPh sb="121" eb="123">
      <t>マンエン</t>
    </rPh>
    <rPh sb="127" eb="129">
      <t>ネンド</t>
    </rPh>
    <rPh sb="132" eb="133">
      <t>ヒャク</t>
    </rPh>
    <rPh sb="133" eb="135">
      <t>マンエン</t>
    </rPh>
    <rPh sb="139" eb="141">
      <t>ネンド</t>
    </rPh>
    <rPh sb="144" eb="145">
      <t>ヒャク</t>
    </rPh>
    <rPh sb="145" eb="147">
      <t>マンエン</t>
    </rPh>
    <rPh sb="148" eb="151">
      <t>ショウカンガク</t>
    </rPh>
    <rPh sb="152" eb="154">
      <t>ゾウカ</t>
    </rPh>
    <rPh sb="163" eb="165">
      <t>チョウサイ</t>
    </rPh>
    <rPh sb="165" eb="167">
      <t>ハッコウ</t>
    </rPh>
    <rPh sb="168" eb="170">
      <t>ヨクセイ</t>
    </rPh>
    <rPh sb="171" eb="173">
      <t>キチョウ</t>
    </rPh>
    <rPh sb="176" eb="178">
      <t>ヒリツ</t>
    </rPh>
    <rPh sb="179" eb="180">
      <t>サラ</t>
    </rPh>
    <rPh sb="182" eb="184">
      <t>カイゼン</t>
    </rPh>
    <rPh sb="185" eb="18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</si>
</sst>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6738-426D-9B28-BDD46E2CF7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143107</c:v>
                </c:pt>
                <c:pt idx="1">
                  <c:v>156518</c:v>
                </c:pt>
                <c:pt idx="2">
                  <c:v>284322</c:v>
                </c:pt>
                <c:pt idx="3">
                  <c:v>202286</c:v>
                </c:pt>
                <c:pt idx="4">
                  <c:v>271946</c:v>
                </c:pt>
              </c:numCache>
            </c:numRef>
          </c:val>
          <c:smooth val="0"/>
          <c:extLst>
            <c:ext xmlns:c16="http://schemas.microsoft.com/office/drawing/2014/chart" uri="{C3380CC4-5D6E-409C-BE32-E72D297353CC}">
              <c16:uniqueId val="{00000001-6738-426D-9B28-BDD46E2CF75B}"/>
            </c:ext>
          </c:extLst>
        </c:ser>
        <c:dLbls>
          <c:showLegendKey val="0"/>
          <c:showVal val="0"/>
          <c:showCatName val="0"/>
          <c:showSerName val="0"/>
          <c:showPercent val="0"/>
          <c:showBubbleSize val="0"/>
        </c:dLbls>
        <c:marker val="1"/>
        <c:smooth val="0"/>
        <c:axId val="222780448"/>
        <c:axId val="223032152"/>
      </c:lineChart>
      <c:catAx>
        <c:axId val="222780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032152"/>
        <c:crosses val="autoZero"/>
        <c:auto val="1"/>
        <c:lblAlgn val="ctr"/>
        <c:lblOffset val="100"/>
        <c:tickLblSkip val="1"/>
        <c:tickMarkSkip val="1"/>
        <c:noMultiLvlLbl val="0"/>
      </c:catAx>
      <c:valAx>
        <c:axId val="2230321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780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1.39</c:v>
                </c:pt>
                <c:pt idx="1">
                  <c:v>2.34</c:v>
                </c:pt>
                <c:pt idx="2">
                  <c:v>2.5</c:v>
                </c:pt>
                <c:pt idx="3">
                  <c:v>2.61</c:v>
                </c:pt>
                <c:pt idx="4">
                  <c:v>3.1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30.11</c:v>
                </c:pt>
                <c:pt idx="1">
                  <c:v>36.06</c:v>
                </c:pt>
                <c:pt idx="2">
                  <c:v>40.03</c:v>
                </c:pt>
                <c:pt idx="3">
                  <c:v>39.880000000000003</c:v>
                </c:pt>
                <c:pt idx="4">
                  <c:v>44.1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7367608"/>
        <c:axId val="22726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-0.78</c:v>
                </c:pt>
                <c:pt idx="1">
                  <c:v>5.98</c:v>
                </c:pt>
                <c:pt idx="2">
                  <c:v>1.94</c:v>
                </c:pt>
                <c:pt idx="3">
                  <c:v>0.22</c:v>
                </c:pt>
                <c:pt idx="4">
                  <c:v>3.89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7367608"/>
        <c:axId val="227263632"/>
      </c:lineChart>
      <c:catAx>
        <c:axId val="22736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263632"/>
        <c:crosses val="autoZero"/>
        <c:auto val="1"/>
        <c:lblAlgn val="ctr"/>
        <c:lblOffset val="100"/>
        <c:tickLblSkip val="1"/>
        <c:tickMarkSkip val="1"/>
        <c:noMultiLvlLbl val="0"/>
      </c:catAx>
      <c:valAx>
        <c:axId val="22726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36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国民健康保険特別会計（国民健康保険診療所事業）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国民健康保険特別会計（国民保険事業）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0.01</c:v>
                </c:pt>
                <c:pt idx="4">
                  <c:v>#N/A</c:v>
                </c:pt>
                <c:pt idx="5">
                  <c:v>0.03</c:v>
                </c:pt>
                <c:pt idx="6">
                  <c:v>#N/A</c:v>
                </c:pt>
                <c:pt idx="7">
                  <c:v>0.02</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0.01</c:v>
                </c:pt>
                <c:pt idx="4">
                  <c:v>#N/A</c:v>
                </c:pt>
                <c:pt idx="5">
                  <c:v>0.04</c:v>
                </c:pt>
                <c:pt idx="6">
                  <c:v>#N/A</c:v>
                </c:pt>
                <c:pt idx="7">
                  <c:v>0.02</c:v>
                </c:pt>
                <c:pt idx="8">
                  <c:v>#N/A</c:v>
                </c:pt>
                <c:pt idx="9">
                  <c:v>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0.34</c:v>
                </c:pt>
                <c:pt idx="2">
                  <c:v>#N/A</c:v>
                </c:pt>
                <c:pt idx="3">
                  <c:v>0.27</c:v>
                </c:pt>
                <c:pt idx="4">
                  <c:v>#N/A</c:v>
                </c:pt>
                <c:pt idx="5">
                  <c:v>7.0000000000000007E-2</c:v>
                </c:pt>
                <c:pt idx="6">
                  <c:v>#N/A</c:v>
                </c:pt>
                <c:pt idx="7">
                  <c:v>0.05</c:v>
                </c:pt>
                <c:pt idx="8">
                  <c:v>#N/A</c:v>
                </c:pt>
                <c:pt idx="9">
                  <c:v>0.39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老人福祉施設事業特別会計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7.0000000000000007E-2</c:v>
                </c:pt>
                <c:pt idx="2">
                  <c:v>#N/A</c:v>
                </c:pt>
                <c:pt idx="3">
                  <c:v>0.44</c:v>
                </c:pt>
                <c:pt idx="4">
                  <c:v>#N/A</c:v>
                </c:pt>
                <c:pt idx="5">
                  <c:v>0.41</c:v>
                </c:pt>
                <c:pt idx="6">
                  <c:v>#N/A</c:v>
                </c:pt>
                <c:pt idx="7">
                  <c:v>0.38</c:v>
                </c:pt>
                <c:pt idx="8">
                  <c:v>#N/A</c:v>
                </c:pt>
                <c:pt idx="9">
                  <c:v>0.45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1.39</c:v>
                </c:pt>
                <c:pt idx="2">
                  <c:v>#N/A</c:v>
                </c:pt>
                <c:pt idx="3">
                  <c:v>2.34</c:v>
                </c:pt>
                <c:pt idx="4">
                  <c:v>#N/A</c:v>
                </c:pt>
                <c:pt idx="5">
                  <c:v>2.5</c:v>
                </c:pt>
                <c:pt idx="6">
                  <c:v>#N/A</c:v>
                </c:pt>
                <c:pt idx="7">
                  <c:v>2.6</c:v>
                </c:pt>
                <c:pt idx="8">
                  <c:v>#N/A</c:v>
                </c:pt>
                <c:pt idx="9">
                  <c:v>3.1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0484176"/>
        <c:axId val="227691608"/>
      </c:barChart>
      <c:catAx>
        <c:axId val="23048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691608"/>
        <c:crosses val="autoZero"/>
        <c:auto val="1"/>
        <c:lblAlgn val="ctr"/>
        <c:lblOffset val="100"/>
        <c:tickLblSkip val="1"/>
        <c:tickMarkSkip val="1"/>
        <c:noMultiLvlLbl val="0"/>
      </c:catAx>
      <c:valAx>
        <c:axId val="227691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48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613</c:v>
                </c:pt>
                <c:pt idx="5">
                  <c:v>646</c:v>
                </c:pt>
                <c:pt idx="8">
                  <c:v>634</c:v>
                </c:pt>
                <c:pt idx="11">
                  <c:v>622</c:v>
                </c:pt>
                <c:pt idx="14">
                  <c:v>635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7</c:v>
                </c:pt>
                <c:pt idx="6">
                  <c:v>7</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247</c:v>
                </c:pt>
                <c:pt idx="3">
                  <c:v>260</c:v>
                </c:pt>
                <c:pt idx="6">
                  <c:v>271</c:v>
                </c:pt>
                <c:pt idx="9">
                  <c:v>275</c:v>
                </c:pt>
                <c:pt idx="12">
                  <c:v>274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746</c:v>
                </c:pt>
                <c:pt idx="3">
                  <c:v>742</c:v>
                </c:pt>
                <c:pt idx="6">
                  <c:v>686</c:v>
                </c:pt>
                <c:pt idx="9">
                  <c:v>661</c:v>
                </c:pt>
                <c:pt idx="12">
                  <c:v>641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9143920"/>
        <c:axId val="149323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397</c:v>
                </c:pt>
                <c:pt idx="2">
                  <c:v>#N/A</c:v>
                </c:pt>
                <c:pt idx="3">
                  <c:v>#N/A</c:v>
                </c:pt>
                <c:pt idx="4">
                  <c:v>363</c:v>
                </c:pt>
                <c:pt idx="5">
                  <c:v>#N/A</c:v>
                </c:pt>
                <c:pt idx="6">
                  <c:v>#N/A</c:v>
                </c:pt>
                <c:pt idx="7">
                  <c:v>330</c:v>
                </c:pt>
                <c:pt idx="8">
                  <c:v>#N/A</c:v>
                </c:pt>
                <c:pt idx="9">
                  <c:v>#N/A</c:v>
                </c:pt>
                <c:pt idx="10">
                  <c:v>314</c:v>
                </c:pt>
                <c:pt idx="11">
                  <c:v>#N/A</c:v>
                </c:pt>
                <c:pt idx="12">
                  <c:v>#N/A</c:v>
                </c:pt>
                <c:pt idx="13">
                  <c:v>280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9143920"/>
        <c:axId val="149323176"/>
      </c:lineChart>
      <c:catAx>
        <c:axId val="14914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23176"/>
        <c:crosses val="autoZero"/>
        <c:auto val="1"/>
        <c:lblAlgn val="ctr"/>
        <c:lblOffset val="100"/>
        <c:tickLblSkip val="1"/>
        <c:tickMarkSkip val="1"/>
        <c:noMultiLvlLbl val="0"/>
      </c:catAx>
      <c:valAx>
        <c:axId val="149323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4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6061</c:v>
                </c:pt>
                <c:pt idx="5">
                  <c:v>6390</c:v>
                </c:pt>
                <c:pt idx="8">
                  <c:v>6442</c:v>
                </c:pt>
                <c:pt idx="11">
                  <c:v>6950</c:v>
                </c:pt>
                <c:pt idx="14">
                  <c:v>6943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210</c:v>
                </c:pt>
                <c:pt idx="5">
                  <c:v>201</c:v>
                </c:pt>
                <c:pt idx="8">
                  <c:v>218</c:v>
                </c:pt>
                <c:pt idx="11">
                  <c:v>274</c:v>
                </c:pt>
                <c:pt idx="14">
                  <c:v>258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2576</c:v>
                </c:pt>
                <c:pt idx="5">
                  <c:v>2529</c:v>
                </c:pt>
                <c:pt idx="8">
                  <c:v>2633</c:v>
                </c:pt>
                <c:pt idx="11">
                  <c:v>2937</c:v>
                </c:pt>
                <c:pt idx="14">
                  <c:v>3262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248</c:v>
                </c:pt>
                <c:pt idx="3">
                  <c:v>308</c:v>
                </c:pt>
                <c:pt idx="6">
                  <c:v>303</c:v>
                </c:pt>
                <c:pt idx="9">
                  <c:v>221</c:v>
                </c:pt>
                <c:pt idx="12">
                  <c:v>213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867</c:v>
                </c:pt>
                <c:pt idx="3">
                  <c:v>830</c:v>
                </c:pt>
                <c:pt idx="6">
                  <c:v>701</c:v>
                </c:pt>
                <c:pt idx="9">
                  <c:v>559</c:v>
                </c:pt>
                <c:pt idx="12">
                  <c:v>562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c:v>
                </c:pt>
                <c:pt idx="3">
                  <c:v>7</c:v>
                </c:pt>
                <c:pt idx="6">
                  <c:v>1</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2865</c:v>
                </c:pt>
                <c:pt idx="3">
                  <c:v>2699</c:v>
                </c:pt>
                <c:pt idx="6">
                  <c:v>2601</c:v>
                </c:pt>
                <c:pt idx="9">
                  <c:v>3212</c:v>
                </c:pt>
                <c:pt idx="12">
                  <c:v>3310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6195</c:v>
                </c:pt>
                <c:pt idx="3">
                  <c:v>5965</c:v>
                </c:pt>
                <c:pt idx="6">
                  <c:v>6151</c:v>
                </c:pt>
                <c:pt idx="9">
                  <c:v>6380</c:v>
                </c:pt>
                <c:pt idx="12">
                  <c:v>6743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4570416"/>
        <c:axId val="228023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1341</c:v>
                </c:pt>
                <c:pt idx="2">
                  <c:v>#N/A</c:v>
                </c:pt>
                <c:pt idx="3">
                  <c:v>#N/A</c:v>
                </c:pt>
                <c:pt idx="4">
                  <c:v>689</c:v>
                </c:pt>
                <c:pt idx="5">
                  <c:v>#N/A</c:v>
                </c:pt>
                <c:pt idx="6">
                  <c:v>#N/A</c:v>
                </c:pt>
                <c:pt idx="7">
                  <c:v>465</c:v>
                </c:pt>
                <c:pt idx="8">
                  <c:v>#N/A</c:v>
                </c:pt>
                <c:pt idx="9">
                  <c:v>#N/A</c:v>
                </c:pt>
                <c:pt idx="10">
                  <c:v>212</c:v>
                </c:pt>
                <c:pt idx="11">
                  <c:v>#N/A</c:v>
                </c:pt>
                <c:pt idx="12">
                  <c:v>#N/A</c:v>
                </c:pt>
                <c:pt idx="13">
                  <c:v>365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4570416"/>
        <c:axId val="228023888"/>
      </c:lineChart>
      <c:catAx>
        <c:axId val="22457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023888"/>
        <c:crosses val="autoZero"/>
        <c:auto val="1"/>
        <c:lblAlgn val="ctr"/>
        <c:lblOffset val="100"/>
        <c:tickLblSkip val="1"/>
        <c:tickMarkSkip val="1"/>
        <c:noMultiLvlLbl val="0"/>
      </c:catAx>
      <c:valAx>
        <c:axId val="22802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57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{BC15C3BC-7442-4145-977A-4D6C8E264211}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{5E9380BE-357D-4BE2-A749-6B13749204B7}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{367A49C8-952F-4028-9535-624B336EABF4}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{42DF2651-C01E-46EA-A9D3-2ED46A018F74}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{C8F702A2-B700-4217-A704-5C10BAC89C16}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90.2</c:v>
                </c:pt>
                <c:pt idx="4">
                  <c:v>85.3</c:v>
                </c:pt>
              </c:numCache>
            </c:numRef>
          </c:xVal>
          <c:yVal>
            <c:numRef>
              <c:f>公会計指標分析・財政指標組合せ分析表!$K$51:$O$51</c:f>
              <c:numCache>
                <c:formatCode>#,##0.0;"▲ "#,##0.0</c:formatCode>
                <c:ptCount val="5"/>
                <c:pt idx="3">
                  <c:v>6.9</c:v>
                </c:pt>
                <c:pt idx="4">
                  <c:v>11.7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{294B120D-2AFF-479F-B364-2913B642D0A7}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{68DA7D24-845E-4CD0-8E03-8B92191B7B80}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{EEB78965-FC59-4871-BE73-EE21B4AC0332}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manualLayout>
                  <c:x val="-3.1592534833396295E-2"/>
                  <c:y val="-6.5180125614221068E-2"/>
                </c:manualLayout>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{EA6DF14D-F718-4ACE-91EE-C91091C21D5B}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manualLayout>
                  <c:x val="-3.1559207941354965E-2"/>
                  <c:y val="-6.5180125614221068E-2"/>
                </c:manualLayout>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{E22690B9-DB9A-42E0-9D5B-4BCA3D31E3C1}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pt idx="4">
                  <c:v>56.6</c:v>
                </c:pt>
              </c:numCache>
            </c:numRef>
          </c:xVal>
          <c:yVal>
            <c:numRef>
              <c:f>公会計指標分析・財政指標組合せ分析表!$K$55:$O$55</c:f>
              <c:numCache>
                <c:formatCode>#,##0.0;"▲ "#,##0.0</c:formatCode>
                <c:ptCount val="5"/>
                <c:pt idx="3">
                  <c:v>0</c:v>
                </c:pt>
                <c:pt idx="4">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7999920"/>
        <c:axId val="230854224"/>
      </c:scatterChart>
      <c:valAx>
        <c:axId val="227999920"/>
        <c:scaling>
          <c:orientation val="minMax"/>
          <c:max val="94"/>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854224"/>
        <c:crosses val="autoZero"/>
        <c:crossBetween val="midCat"/>
      </c:valAx>
      <c:valAx>
        <c:axId val="230854224"/>
        <c:scaling>
          <c:orientation val="minMax"/>
          <c:max val="1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99992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{BB99EE34-35D2-4695-8F99-0AF1E54D6D5E}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{7F2FF254-1739-4837-BBA6-784CEF7A40B8}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{4C85E47E-E795-4E67-9B0F-EBC37451F15B}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{2AC70D6E-82DA-43B7-8169-B0D8FF152174}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{40CF4F63-EF2D-465D-9CF1-4BA1C482370B}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12.9</c:v>
                </c:pt>
                <c:pt idx="2">
                  <c:v>12</c:v>
                </c:pt>
                <c:pt idx="3">
                  <c:v>11.1</c:v>
                </c:pt>
                <c:pt idx="4">
                  <c:v>10.1</c:v>
                </c:pt>
              </c:numCache>
            </c:numRef>
          </c:xVal>
          <c:yVal>
            <c:numRef>
              <c:f>公会計指標分析・財政指標組合せ分析表!$K$73:$O$73</c:f>
              <c:numCache>
                <c:formatCode>#,##0.0;"▲ "#,##0.0</c:formatCode>
                <c:ptCount val="5"/>
                <c:pt idx="0">
                  <c:v>43.8</c:v>
                </c:pt>
                <c:pt idx="1">
                  <c:v>22.8</c:v>
                </c:pt>
                <c:pt idx="2">
                  <c:v>15.8</c:v>
                </c:pt>
                <c:pt idx="3">
                  <c:v>6.9</c:v>
                </c:pt>
                <c:pt idx="4">
                  <c:v>11.7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{0241409A-5361-4426-AD17-94A58F322C69}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{8D7780ED-25A9-4ED5-A5BF-807341BAC21A}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{44E9822E-AE26-40E5-8179-10FEEF567472}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94023216318206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{25674A77-8ACC-4DFA-AFBE-79E1492D57C2}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47069236044535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{2403920A-AAD2-4281-BF96-CEDB6905BDE0}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8006944"/>
        <c:axId val="231752280"/>
      </c:scatterChart>
      <c:valAx>
        <c:axId val="228006944"/>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752280"/>
        <c:crosses val="autoZero"/>
        <c:crossBetween val="midCat"/>
      </c:valAx>
      <c:valAx>
        <c:axId val="23175228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00694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〇元利償還金</a:t>
          </a:r>
          <a:endParaRPr lang="ja-JP" altLang="ja-JP" sz="1400">
            <a:effectLst/>
          </a:endParaRPr>
        </a:p>
        <a:p>
          <a:r>
            <a:rPr kumimoji="1" lang="ja-JP" altLang="ja-JP" sz="1100">
              <a:solidFill>
                <a:schemeClr val="dk1"/>
              </a:solidFill>
              <a:effectLst/>
              <a:latin typeface="+mn-lt"/>
              <a:ea typeface="+mn-ea"/>
              <a:cs typeface="+mn-cs"/>
            </a:rPr>
            <a:t>町独自の起債計画に基づき町債発行の抑制に努めているため、平準化されている。</a:t>
          </a:r>
          <a:endParaRPr lang="ja-JP" altLang="ja-JP" sz="1400">
            <a:effectLst/>
          </a:endParaRPr>
        </a:p>
        <a:p>
          <a:r>
            <a:rPr kumimoji="1" lang="ja-JP" altLang="ja-JP" sz="1100">
              <a:solidFill>
                <a:schemeClr val="dk1"/>
              </a:solidFill>
              <a:effectLst/>
              <a:latin typeface="+mn-lt"/>
              <a:ea typeface="+mn-ea"/>
              <a:cs typeface="+mn-cs"/>
            </a:rPr>
            <a:t>〇今後の対応</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786</a:t>
          </a:r>
          <a:r>
            <a:rPr kumimoji="1" lang="ja-JP" altLang="ja-JP" sz="1100">
              <a:solidFill>
                <a:schemeClr val="dk1"/>
              </a:solidFill>
              <a:effectLst/>
              <a:latin typeface="+mn-lt"/>
              <a:ea typeface="+mn-ea"/>
              <a:cs typeface="+mn-cs"/>
            </a:rPr>
            <a:t>百万円と償還額が増加していくことから、町債発行の抑制を基調とし比率の更なる改善に努める。</a:t>
          </a:r>
          <a:endParaRPr lang="ja-JP" altLang="ja-JP">
            <a:effectLst/>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〇一般会計等における地方債現在高</a:t>
          </a:r>
          <a:endParaRPr lang="ja-JP" altLang="ja-JP" sz="1400">
            <a:effectLst/>
          </a:endParaRPr>
        </a:p>
        <a:p>
          <a:r>
            <a:rPr kumimoji="1" lang="ja-JP" altLang="ja-JP" sz="1100">
              <a:solidFill>
                <a:schemeClr val="dk1"/>
              </a:solidFill>
              <a:effectLst/>
              <a:latin typeface="+mn-lt"/>
              <a:ea typeface="+mn-ea"/>
              <a:cs typeface="+mn-cs"/>
            </a:rPr>
            <a:t>償還額より発行起債額（</a:t>
          </a:r>
          <a:r>
            <a:rPr kumimoji="1" lang="ja-JP" altLang="en-US" sz="1100">
              <a:solidFill>
                <a:schemeClr val="dk1"/>
              </a:solidFill>
              <a:effectLst/>
              <a:latin typeface="+mn-lt"/>
              <a:ea typeface="+mn-ea"/>
              <a:cs typeface="+mn-cs"/>
            </a:rPr>
            <a:t>緊防債、簡水、過疎ｿﾌﾄ債</a:t>
          </a:r>
          <a:r>
            <a:rPr kumimoji="1" lang="ja-JP" altLang="ja-JP" sz="1100">
              <a:solidFill>
                <a:schemeClr val="dk1"/>
              </a:solidFill>
              <a:effectLst/>
              <a:latin typeface="+mn-lt"/>
              <a:ea typeface="+mn-ea"/>
              <a:cs typeface="+mn-cs"/>
            </a:rPr>
            <a:t>等）が大きいため増加している。</a:t>
          </a:r>
          <a:endParaRPr lang="ja-JP" altLang="ja-JP" sz="1400">
            <a:effectLst/>
          </a:endParaRPr>
        </a:p>
        <a:p>
          <a:r>
            <a:rPr kumimoji="1" lang="ja-JP" altLang="ja-JP" sz="1100">
              <a:solidFill>
                <a:schemeClr val="dk1"/>
              </a:solidFill>
              <a:effectLst/>
              <a:latin typeface="+mn-lt"/>
              <a:ea typeface="+mn-ea"/>
              <a:cs typeface="+mn-cs"/>
            </a:rPr>
            <a:t>〇公営企業債等繰入見込額</a:t>
          </a:r>
          <a:endParaRPr lang="ja-JP" altLang="ja-JP" sz="1400">
            <a:effectLst/>
          </a:endParaRPr>
        </a:p>
        <a:p>
          <a:r>
            <a:rPr kumimoji="1" lang="ja-JP" altLang="ja-JP" sz="1100">
              <a:solidFill>
                <a:schemeClr val="dk1"/>
              </a:solidFill>
              <a:effectLst/>
              <a:latin typeface="+mn-lt"/>
              <a:ea typeface="+mn-ea"/>
              <a:cs typeface="+mn-cs"/>
            </a:rPr>
            <a:t>簡易水道事業の統合事業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の事業費、元利償還金の増額により繰入金も増加傾向にある。</a:t>
          </a:r>
          <a:endParaRPr lang="ja-JP" altLang="ja-JP" sz="1400">
            <a:effectLst/>
          </a:endParaRPr>
        </a:p>
        <a:p>
          <a:r>
            <a:rPr kumimoji="1" lang="ja-JP" altLang="ja-JP" sz="1100">
              <a:solidFill>
                <a:schemeClr val="dk1"/>
              </a:solidFill>
              <a:effectLst/>
              <a:latin typeface="+mn-lt"/>
              <a:ea typeface="+mn-ea"/>
              <a:cs typeface="+mn-cs"/>
            </a:rPr>
            <a:t>〇将来負担比率の分子</a:t>
          </a:r>
          <a:endParaRPr lang="ja-JP" altLang="ja-JP" sz="1400">
            <a:effectLst/>
          </a:endParaRPr>
        </a:p>
        <a:p>
          <a:r>
            <a:rPr kumimoji="1" lang="ja-JP" altLang="ja-JP" sz="1100">
              <a:solidFill>
                <a:schemeClr val="dk1"/>
              </a:solidFill>
              <a:effectLst/>
              <a:latin typeface="+mn-lt"/>
              <a:ea typeface="+mn-ea"/>
              <a:cs typeface="+mn-cs"/>
            </a:rPr>
            <a:t>充当可能基金が増加</a:t>
          </a:r>
          <a:r>
            <a:rPr kumimoji="1" lang="ja-JP" altLang="en-US" sz="1100">
              <a:solidFill>
                <a:schemeClr val="dk1"/>
              </a:solidFill>
              <a:effectLst/>
              <a:latin typeface="+mn-lt"/>
              <a:ea typeface="+mn-ea"/>
              <a:cs typeface="+mn-cs"/>
            </a:rPr>
            <a:t>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地方債現在高の増加により</a:t>
          </a:r>
          <a:r>
            <a:rPr kumimoji="1" lang="ja-JP" altLang="ja-JP" sz="1100">
              <a:solidFill>
                <a:schemeClr val="dk1"/>
              </a:solidFill>
              <a:effectLst/>
              <a:latin typeface="+mn-lt"/>
              <a:ea typeface="+mn-ea"/>
              <a:cs typeface="+mn-cs"/>
            </a:rPr>
            <a:t>将来負担率の分子は、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a:t>
          </a:r>
          <a:endParaRPr lang="ja-JP" altLang="ja-JP" sz="1400">
            <a:effectLst/>
          </a:endParaRPr>
        </a:p>
        <a:p>
          <a:r>
            <a:rPr kumimoji="1" lang="ja-JP" altLang="ja-JP" sz="1100">
              <a:solidFill>
                <a:schemeClr val="dk1"/>
              </a:solidFill>
              <a:effectLst/>
              <a:latin typeface="+mn-lt"/>
              <a:ea typeface="+mn-ea"/>
              <a:cs typeface="+mn-cs"/>
            </a:rPr>
            <a:t>〇今後の対応</a:t>
          </a:r>
          <a:endParaRPr lang="ja-JP" altLang="ja-JP" sz="1400">
            <a:effectLst/>
          </a:endParaRPr>
        </a:p>
        <a:p>
          <a:r>
            <a:rPr kumimoji="1" lang="ja-JP" altLang="ja-JP" sz="1100">
              <a:solidFill>
                <a:schemeClr val="dk1"/>
              </a:solidFill>
              <a:effectLst/>
              <a:latin typeface="+mn-lt"/>
              <a:ea typeface="+mn-ea"/>
              <a:cs typeface="+mn-cs"/>
            </a:rPr>
            <a:t>今後も町債発行の抑制を基調とし、比率の更なる改善に努める。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7,358
7,316
56.82
7,158,246
6,983,900
115,336
3,717,134
6,742,693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[ 85.3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年度に策定した公共施設等総合管理計画において、公共施設等の延べ床面積を出来るだけ削減するという目標を掲げ、老朽化した施設の集約化･複合化や除却を進めている。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25</xdr:row>
      <xdr:rowOff>151732</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167111</xdr:rowOff>
    </xdr:from>
    <xdr:to>
      <xdr:col>3</xdr:col>
      <xdr:colOff>1170940</xdr:colOff>
      <xdr:row>33</xdr:row>
      <xdr:rowOff>169333</xdr:rowOff>
    </xdr:to>
    <xdr:cxnSp macro="">
      <xdr:nvCxnSpPr>
        <xdr:cNvPr id="64" name="直線コネクタ 63"/>
        <xdr:cNvCxnSpPr/>
      </xdr:nvCxnSpPr>
      <xdr:spPr>
        <a:xfrm flipV="1">
          <a:off x="4760595" y="5577311"/>
          <a:ext cx="1270" cy="1030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113788</xdr:rowOff>
    </xdr:from>
    <xdr:ext cx="405111" cy="259045"/>
    <xdr:sp macro="" textlink="">
      <xdr:nvSpPr>
        <xdr:cNvPr id="67" name="有形固定資産減価償却率最大値テキスト"/>
        <xdr:cNvSpPr txBox="1"/>
      </xdr:nvSpPr>
      <xdr:spPr>
        <a:xfrm>
          <a:off x="4813300" y="535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27</xdr:row>
      <xdr:rowOff>167111</xdr:rowOff>
    </xdr:from>
    <xdr:to>
      <xdr:col>3</xdr:col>
      <xdr:colOff>1260475</xdr:colOff>
      <xdr:row>27</xdr:row>
      <xdr:rowOff>167111</xdr:rowOff>
    </xdr:to>
    <xdr:cxnSp macro="">
      <xdr:nvCxnSpPr>
        <xdr:cNvPr id="68" name="直線コネクタ 67"/>
        <xdr:cNvCxnSpPr/>
      </xdr:nvCxnSpPr>
      <xdr:spPr>
        <a:xfrm>
          <a:off x="4673600" y="557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96749</xdr:rowOff>
    </xdr:from>
    <xdr:ext cx="405111" cy="259045"/>
    <xdr:sp macro="" textlink="">
      <xdr:nvSpPr>
        <xdr:cNvPr id="69"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118322</xdr:rowOff>
    </xdr:from>
    <xdr:to>
      <xdr:col>3</xdr:col>
      <xdr:colOff>1222375</xdr:colOff>
      <xdr:row>31</xdr:row>
      <xdr:rowOff>48472</xdr:rowOff>
    </xdr:to>
    <xdr:sp macro="" textlink="">
      <xdr:nvSpPr>
        <xdr:cNvPr id="70" name="フローチャート : 判断 6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141711</xdr:rowOff>
    </xdr:from>
    <xdr:to>
      <xdr:col>3</xdr:col>
      <xdr:colOff>511175</xdr:colOff>
      <xdr:row>31</xdr:row>
      <xdr:rowOff>71861</xdr:rowOff>
    </xdr:to>
    <xdr:sp macro="" textlink="">
      <xdr:nvSpPr>
        <xdr:cNvPr id="71" name="フローチャート : 判断 70"/>
        <xdr:cNvSpPr/>
      </xdr:nvSpPr>
      <xdr:spPr>
        <a:xfrm>
          <a:off x="4000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116311</xdr:rowOff>
    </xdr:from>
    <xdr:to>
      <xdr:col>3</xdr:col>
      <xdr:colOff>1222375</xdr:colOff>
      <xdr:row>28</xdr:row>
      <xdr:rowOff>46461</xdr:rowOff>
    </xdr:to>
    <xdr:sp macro="" textlink="">
      <xdr:nvSpPr>
        <xdr:cNvPr id="77" name="円/楕円 76"/>
        <xdr:cNvSpPr/>
      </xdr:nvSpPr>
      <xdr:spPr>
        <a:xfrm>
          <a:off x="4711700" y="552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69338</xdr:rowOff>
    </xdr:from>
    <xdr:ext cx="405111" cy="259045"/>
    <xdr:sp macro="" textlink="">
      <xdr:nvSpPr>
        <xdr:cNvPr id="78" name="有形固定資産減価償却率該当値テキスト"/>
        <xdr:cNvSpPr txBox="1"/>
      </xdr:nvSpPr>
      <xdr:spPr>
        <a:xfrm>
          <a:off x="4813300" y="547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28152</xdr:rowOff>
    </xdr:from>
    <xdr:to>
      <xdr:col>3</xdr:col>
      <xdr:colOff>511175</xdr:colOff>
      <xdr:row>27</xdr:row>
      <xdr:rowOff>129752</xdr:rowOff>
    </xdr:to>
    <xdr:sp macro="" textlink="">
      <xdr:nvSpPr>
        <xdr:cNvPr id="79" name="円/楕円 78"/>
        <xdr:cNvSpPr/>
      </xdr:nvSpPr>
      <xdr:spPr>
        <a:xfrm>
          <a:off x="4000500" y="5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78952</xdr:rowOff>
    </xdr:from>
    <xdr:to>
      <xdr:col>3</xdr:col>
      <xdr:colOff>1171575</xdr:colOff>
      <xdr:row>27</xdr:row>
      <xdr:rowOff>167111</xdr:rowOff>
    </xdr:to>
    <xdr:cxnSp macro="">
      <xdr:nvCxnSpPr>
        <xdr:cNvPr id="80" name="直線コネクタ 79"/>
        <xdr:cNvCxnSpPr/>
      </xdr:nvCxnSpPr>
      <xdr:spPr>
        <a:xfrm>
          <a:off x="4051300" y="5489152"/>
          <a:ext cx="711200" cy="8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62988</xdr:rowOff>
    </xdr:from>
    <xdr:ext cx="405111" cy="259045"/>
    <xdr:sp macro="" textlink="">
      <xdr:nvSpPr>
        <xdr:cNvPr id="81" name="n_1aveValue有形固定資産減価償却率"/>
        <xdr:cNvSpPr txBox="1"/>
      </xdr:nvSpPr>
      <xdr:spPr>
        <a:xfrm>
          <a:off x="3836043" y="6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146279</xdr:rowOff>
    </xdr:from>
    <xdr:ext cx="405111" cy="259045"/>
    <xdr:sp macro="" textlink="">
      <xdr:nvSpPr>
        <xdr:cNvPr id="82" name="n_1mainValue有形固定資産減価償却率"/>
        <xdr:cNvSpPr txBox="1"/>
      </xdr:nvSpPr>
      <xdr:spPr>
        <a:xfrm>
          <a:off x="3836043" y="521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7,358
7,316
56.82
7,158,246
6,983,900
115,336
3,717,134
6,742,693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160291</xdr:rowOff>
    </xdr:from>
    <xdr:ext cx="405111" cy="259045"/>
    <xdr:sp macro="" textlink="">
      <xdr:nvSpPr>
        <xdr:cNvPr id="60" name="【道路】&#10;有形固定資産減価償却率平均値テキスト"/>
        <xdr:cNvSpPr txBox="1"/>
      </xdr:nvSpPr>
      <xdr:spPr>
        <a:xfrm>
          <a:off x="4724400" y="633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45974</xdr:rowOff>
    </xdr:from>
    <xdr:to>
      <xdr:col>6</xdr:col>
      <xdr:colOff>561975</xdr:colOff>
      <xdr:row>41</xdr:row>
      <xdr:rowOff>147574</xdr:rowOff>
    </xdr:to>
    <xdr:sp macro="" textlink="">
      <xdr:nvSpPr>
        <xdr:cNvPr id="68" name="円/楕円 67"/>
        <xdr:cNvSpPr/>
      </xdr:nvSpPr>
      <xdr:spPr>
        <a:xfrm>
          <a:off x="4584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132351</xdr:rowOff>
    </xdr:from>
    <xdr:ext cx="405111" cy="259045"/>
    <xdr:sp macro="" textlink="">
      <xdr:nvSpPr>
        <xdr:cNvPr id="69" name="【道路】&#10;有形固定資産減価償却率該当値テキスト"/>
        <xdr:cNvSpPr txBox="1"/>
      </xdr:nvSpPr>
      <xdr:spPr>
        <a:xfrm>
          <a:off x="4724400" y="699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109982</xdr:rowOff>
    </xdr:from>
    <xdr:to>
      <xdr:col>5</xdr:col>
      <xdr:colOff>409575</xdr:colOff>
      <xdr:row>36</xdr:row>
      <xdr:rowOff>40132</xdr:rowOff>
    </xdr:to>
    <xdr:sp macro="" textlink="">
      <xdr:nvSpPr>
        <xdr:cNvPr id="70" name="円/楕円 69"/>
        <xdr:cNvSpPr/>
      </xdr:nvSpPr>
      <xdr:spPr>
        <a:xfrm>
          <a:off x="3746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160782</xdr:rowOff>
    </xdr:from>
    <xdr:to>
      <xdr:col>6</xdr:col>
      <xdr:colOff>511175</xdr:colOff>
      <xdr:row>41</xdr:row>
      <xdr:rowOff>96774</xdr:rowOff>
    </xdr:to>
    <xdr:cxnSp macro="">
      <xdr:nvCxnSpPr>
        <xdr:cNvPr id="71" name="直線コネクタ 70"/>
        <xdr:cNvCxnSpPr/>
      </xdr:nvCxnSpPr>
      <xdr:spPr>
        <a:xfrm>
          <a:off x="3797300" y="6161532"/>
          <a:ext cx="838200" cy="96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129557</xdr:rowOff>
    </xdr:from>
    <xdr:ext cx="405111" cy="259045"/>
    <xdr:sp macro="" textlink="">
      <xdr:nvSpPr>
        <xdr:cNvPr id="72"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56659</xdr:rowOff>
    </xdr:from>
    <xdr:ext cx="405111" cy="259045"/>
    <xdr:sp macro="" textlink="">
      <xdr:nvSpPr>
        <xdr:cNvPr id="73" name="n_1mainValue【道路】&#10;有形固定資産減価償却率"/>
        <xdr:cNvSpPr txBox="1"/>
      </xdr:nvSpPr>
      <xdr:spPr>
        <a:xfrm>
          <a:off x="3582043"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9" name="直線コネクタ 98"/>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100"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101" name="直線コネクタ 100"/>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102"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3" name="直線コネクタ 102"/>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168629</xdr:rowOff>
    </xdr:from>
    <xdr:ext cx="534377" cy="259045"/>
    <xdr:sp macro="" textlink="">
      <xdr:nvSpPr>
        <xdr:cNvPr id="104" name="【道路】&#10;一人当たり延長平均値テキスト"/>
        <xdr:cNvSpPr txBox="1"/>
      </xdr:nvSpPr>
      <xdr:spPr>
        <a:xfrm>
          <a:off x="10566400" y="6340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5" name="フローチャート : 判断 104"/>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6" name="フローチャート : 判断 105"/>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152001</xdr:rowOff>
    </xdr:from>
    <xdr:to>
      <xdr:col>15</xdr:col>
      <xdr:colOff>231775</xdr:colOff>
      <xdr:row>38</xdr:row>
      <xdr:rowOff>82151</xdr:rowOff>
    </xdr:to>
    <xdr:sp macro="" textlink="">
      <xdr:nvSpPr>
        <xdr:cNvPr id="112" name="円/楕円 111"/>
        <xdr:cNvSpPr/>
      </xdr:nvSpPr>
      <xdr:spPr>
        <a:xfrm>
          <a:off x="10426700" y="649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130428</xdr:rowOff>
    </xdr:from>
    <xdr:ext cx="534377" cy="259045"/>
    <xdr:sp macro="" textlink="">
      <xdr:nvSpPr>
        <xdr:cNvPr id="113" name="【道路】&#10;一人当たり延長該当値テキスト"/>
        <xdr:cNvSpPr txBox="1"/>
      </xdr:nvSpPr>
      <xdr:spPr>
        <a:xfrm>
          <a:off x="10566400" y="64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164280</xdr:rowOff>
    </xdr:from>
    <xdr:to>
      <xdr:col>14</xdr:col>
      <xdr:colOff>79375</xdr:colOff>
      <xdr:row>38</xdr:row>
      <xdr:rowOff>94430</xdr:rowOff>
    </xdr:to>
    <xdr:sp macro="" textlink="">
      <xdr:nvSpPr>
        <xdr:cNvPr id="114" name="円/楕円 113"/>
        <xdr:cNvSpPr/>
      </xdr:nvSpPr>
      <xdr:spPr>
        <a:xfrm>
          <a:off x="9588500" y="65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31351</xdr:rowOff>
    </xdr:from>
    <xdr:to>
      <xdr:col>15</xdr:col>
      <xdr:colOff>180975</xdr:colOff>
      <xdr:row>38</xdr:row>
      <xdr:rowOff>43630</xdr:rowOff>
    </xdr:to>
    <xdr:cxnSp macro="">
      <xdr:nvCxnSpPr>
        <xdr:cNvPr id="115" name="直線コネクタ 114"/>
        <xdr:cNvCxnSpPr/>
      </xdr:nvCxnSpPr>
      <xdr:spPr>
        <a:xfrm flipV="1">
          <a:off x="9639300" y="6546451"/>
          <a:ext cx="8382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51137</xdr:rowOff>
    </xdr:from>
    <xdr:ext cx="534377" cy="259045"/>
    <xdr:sp macro="" textlink="">
      <xdr:nvSpPr>
        <xdr:cNvPr id="116"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110957</xdr:rowOff>
    </xdr:from>
    <xdr:ext cx="534377" cy="259045"/>
    <xdr:sp macro="" textlink="">
      <xdr:nvSpPr>
        <xdr:cNvPr id="117" name="n_1mainValue【道路】&#10;一人当たり延長"/>
        <xdr:cNvSpPr txBox="1"/>
      </xdr:nvSpPr>
      <xdr:spPr>
        <a:xfrm>
          <a:off x="9359410" y="62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42" name="直線コネクタ 141"/>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43"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4" name="直線コネクタ 143"/>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45"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6" name="直線コネクタ 145"/>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7"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8" name="フローチャート : 判断 147"/>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9" name="フローチャート : 判断 148"/>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29210</xdr:rowOff>
    </xdr:from>
    <xdr:to>
      <xdr:col>6</xdr:col>
      <xdr:colOff>561975</xdr:colOff>
      <xdr:row>56</xdr:row>
      <xdr:rowOff>130810</xdr:rowOff>
    </xdr:to>
    <xdr:sp macro="" textlink="">
      <xdr:nvSpPr>
        <xdr:cNvPr id="155" name="円/楕円 154"/>
        <xdr:cNvSpPr/>
      </xdr:nvSpPr>
      <xdr:spPr>
        <a:xfrm>
          <a:off x="4584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153687</xdr:rowOff>
    </xdr:from>
    <xdr:ext cx="405111" cy="259045"/>
    <xdr:sp macro="" textlink="">
      <xdr:nvSpPr>
        <xdr:cNvPr id="156" name="【橋りょう・トンネル】&#10;有形固定資産減価償却率該当値テキスト"/>
        <xdr:cNvSpPr txBox="1"/>
      </xdr:nvSpPr>
      <xdr:spPr>
        <a:xfrm>
          <a:off x="4724400"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126365</xdr:rowOff>
    </xdr:from>
    <xdr:to>
      <xdr:col>5</xdr:col>
      <xdr:colOff>409575</xdr:colOff>
      <xdr:row>57</xdr:row>
      <xdr:rowOff>56515</xdr:rowOff>
    </xdr:to>
    <xdr:sp macro="" textlink="">
      <xdr:nvSpPr>
        <xdr:cNvPr id="157" name="円/楕円 156"/>
        <xdr:cNvSpPr/>
      </xdr:nvSpPr>
      <xdr:spPr>
        <a:xfrm>
          <a:off x="3746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80010</xdr:rowOff>
    </xdr:from>
    <xdr:to>
      <xdr:col>6</xdr:col>
      <xdr:colOff>511175</xdr:colOff>
      <xdr:row>57</xdr:row>
      <xdr:rowOff>5715</xdr:rowOff>
    </xdr:to>
    <xdr:cxnSp macro="">
      <xdr:nvCxnSpPr>
        <xdr:cNvPr id="158" name="直線コネクタ 157"/>
        <xdr:cNvCxnSpPr/>
      </xdr:nvCxnSpPr>
      <xdr:spPr>
        <a:xfrm flipV="1">
          <a:off x="3797300" y="968121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60977</xdr:rowOff>
    </xdr:from>
    <xdr:ext cx="405111" cy="259045"/>
    <xdr:sp macro="" textlink="">
      <xdr:nvSpPr>
        <xdr:cNvPr id="159"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73042</xdr:rowOff>
    </xdr:from>
    <xdr:ext cx="405111" cy="259045"/>
    <xdr:sp macro="" textlink="">
      <xdr:nvSpPr>
        <xdr:cNvPr id="160" name="n_1mainValue【橋りょう・トンネル】&#10;有形固定資産減価償却率"/>
        <xdr:cNvSpPr txBox="1"/>
      </xdr:nvSpPr>
      <xdr:spPr>
        <a:xfrm>
          <a:off x="3582043"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4" name="テキスト ボックス 17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6" name="テキスト ボックス 17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8" name="テキスト ボックス 17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82" name="直線コネクタ 181"/>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83"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84" name="直線コネクタ 183"/>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85"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86" name="直線コネクタ 185"/>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18095</xdr:rowOff>
    </xdr:from>
    <xdr:ext cx="690189" cy="259045"/>
    <xdr:sp macro="" textlink="">
      <xdr:nvSpPr>
        <xdr:cNvPr id="187" name="【橋りょう・トンネル】&#10;一人当たり有形固定資産（償却資産）額平均値テキスト"/>
        <xdr:cNvSpPr txBox="1"/>
      </xdr:nvSpPr>
      <xdr:spPr>
        <a:xfrm>
          <a:off x="10566400" y="10305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88" name="フローチャート : 判断 187"/>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9" name="フローチャート : 判断 188"/>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114732</xdr:rowOff>
    </xdr:from>
    <xdr:to>
      <xdr:col>15</xdr:col>
      <xdr:colOff>231775</xdr:colOff>
      <xdr:row>64</xdr:row>
      <xdr:rowOff>44882</xdr:rowOff>
    </xdr:to>
    <xdr:sp macro="" textlink="">
      <xdr:nvSpPr>
        <xdr:cNvPr id="195" name="円/楕円 194"/>
        <xdr:cNvSpPr/>
      </xdr:nvSpPr>
      <xdr:spPr>
        <a:xfrm>
          <a:off x="10426700" y="109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29659</xdr:rowOff>
    </xdr:from>
    <xdr:ext cx="534377" cy="259045"/>
    <xdr:sp macro="" textlink="">
      <xdr:nvSpPr>
        <xdr:cNvPr id="196" name="【橋りょう・トンネル】&#10;一人当たり有形固定資産（償却資産）額該当値テキスト"/>
        <xdr:cNvSpPr txBox="1"/>
      </xdr:nvSpPr>
      <xdr:spPr>
        <a:xfrm>
          <a:off x="10566400" y="108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12,944</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102548</xdr:rowOff>
    </xdr:from>
    <xdr:to>
      <xdr:col>14</xdr:col>
      <xdr:colOff>79375</xdr:colOff>
      <xdr:row>64</xdr:row>
      <xdr:rowOff>32698</xdr:rowOff>
    </xdr:to>
    <xdr:sp macro="" textlink="">
      <xdr:nvSpPr>
        <xdr:cNvPr id="197" name="円/楕円 196"/>
        <xdr:cNvSpPr/>
      </xdr:nvSpPr>
      <xdr:spPr>
        <a:xfrm>
          <a:off x="9588500" y="10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153348</xdr:rowOff>
    </xdr:from>
    <xdr:to>
      <xdr:col>15</xdr:col>
      <xdr:colOff>180975</xdr:colOff>
      <xdr:row>63</xdr:row>
      <xdr:rowOff>165532</xdr:rowOff>
    </xdr:to>
    <xdr:cxnSp macro="">
      <xdr:nvCxnSpPr>
        <xdr:cNvPr id="198" name="直線コネクタ 197"/>
        <xdr:cNvCxnSpPr/>
      </xdr:nvCxnSpPr>
      <xdr:spPr>
        <a:xfrm>
          <a:off x="9639300" y="10954698"/>
          <a:ext cx="8382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90910</xdr:rowOff>
    </xdr:from>
    <xdr:ext cx="599010" cy="259045"/>
    <xdr:sp macro="" textlink="">
      <xdr:nvSpPr>
        <xdr:cNvPr id="199"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23825</xdr:rowOff>
    </xdr:from>
    <xdr:ext cx="534377" cy="259045"/>
    <xdr:sp macro="" textlink="">
      <xdr:nvSpPr>
        <xdr:cNvPr id="200" name="n_1mainValue【橋りょう・トンネル】&#10;一人当たり有形固定資産（償却資産）額"/>
        <xdr:cNvSpPr txBox="1"/>
      </xdr:nvSpPr>
      <xdr:spPr>
        <a:xfrm>
          <a:off x="9359411" y="109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9" name="テキスト ボックス 21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22098</xdr:rowOff>
    </xdr:from>
    <xdr:to>
      <xdr:col>6</xdr:col>
      <xdr:colOff>510540</xdr:colOff>
      <xdr:row>85</xdr:row>
      <xdr:rowOff>60961</xdr:rowOff>
    </xdr:to>
    <xdr:cxnSp macro="">
      <xdr:nvCxnSpPr>
        <xdr:cNvPr id="223" name="直線コネクタ 222"/>
        <xdr:cNvCxnSpPr/>
      </xdr:nvCxnSpPr>
      <xdr:spPr>
        <a:xfrm flipV="1">
          <a:off x="4634865" y="13738098"/>
          <a:ext cx="0" cy="89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64788</xdr:rowOff>
    </xdr:from>
    <xdr:ext cx="405111" cy="259045"/>
    <xdr:sp macro="" textlink="">
      <xdr:nvSpPr>
        <xdr:cNvPr id="224" name="【公営住宅】&#10;有形固定資産減価償却率最小値テキスト"/>
        <xdr:cNvSpPr txBox="1"/>
      </xdr:nvSpPr>
      <xdr:spPr>
        <a:xfrm>
          <a:off x="47244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60961</xdr:rowOff>
    </xdr:from>
    <xdr:to>
      <xdr:col>6</xdr:col>
      <xdr:colOff>600075</xdr:colOff>
      <xdr:row>85</xdr:row>
      <xdr:rowOff>60961</xdr:rowOff>
    </xdr:to>
    <xdr:cxnSp macro="">
      <xdr:nvCxnSpPr>
        <xdr:cNvPr id="225" name="直線コネクタ 224"/>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140225</xdr:rowOff>
    </xdr:from>
    <xdr:ext cx="405111" cy="259045"/>
    <xdr:sp macro="" textlink="">
      <xdr:nvSpPr>
        <xdr:cNvPr id="226" name="【公営住宅】&#10;有形固定資産減価償却率最大値テキスト"/>
        <xdr:cNvSpPr txBox="1"/>
      </xdr:nvSpPr>
      <xdr:spPr>
        <a:xfrm>
          <a:off x="4724400" y="1351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80</xdr:row>
      <xdr:rowOff>22098</xdr:rowOff>
    </xdr:from>
    <xdr:to>
      <xdr:col>6</xdr:col>
      <xdr:colOff>600075</xdr:colOff>
      <xdr:row>80</xdr:row>
      <xdr:rowOff>22098</xdr:rowOff>
    </xdr:to>
    <xdr:cxnSp macro="">
      <xdr:nvCxnSpPr>
        <xdr:cNvPr id="227" name="直線コネクタ 226"/>
        <xdr:cNvCxnSpPr/>
      </xdr:nvCxnSpPr>
      <xdr:spPr>
        <a:xfrm>
          <a:off x="4546600" y="1373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146321</xdr:rowOff>
    </xdr:from>
    <xdr:ext cx="405111" cy="259045"/>
    <xdr:sp macro="" textlink="">
      <xdr:nvSpPr>
        <xdr:cNvPr id="228" name="【公営住宅】&#10;有形固定資産減価償却率平均値テキスト"/>
        <xdr:cNvSpPr txBox="1"/>
      </xdr:nvSpPr>
      <xdr:spPr>
        <a:xfrm>
          <a:off x="47244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167894</xdr:rowOff>
    </xdr:from>
    <xdr:to>
      <xdr:col>6</xdr:col>
      <xdr:colOff>561975</xdr:colOff>
      <xdr:row>83</xdr:row>
      <xdr:rowOff>98044</xdr:rowOff>
    </xdr:to>
    <xdr:sp macro="" textlink="">
      <xdr:nvSpPr>
        <xdr:cNvPr id="229" name="フローチャート : 判断 228"/>
        <xdr:cNvSpPr/>
      </xdr:nvSpPr>
      <xdr:spPr>
        <a:xfrm>
          <a:off x="4584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33020</xdr:rowOff>
    </xdr:from>
    <xdr:to>
      <xdr:col>5</xdr:col>
      <xdr:colOff>409575</xdr:colOff>
      <xdr:row>83</xdr:row>
      <xdr:rowOff>134620</xdr:rowOff>
    </xdr:to>
    <xdr:sp macro="" textlink="">
      <xdr:nvSpPr>
        <xdr:cNvPr id="230" name="フローチャート : 判断 229"/>
        <xdr:cNvSpPr/>
      </xdr:nvSpPr>
      <xdr:spPr>
        <a:xfrm>
          <a:off x="3746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147320</xdr:rowOff>
    </xdr:from>
    <xdr:to>
      <xdr:col>6</xdr:col>
      <xdr:colOff>561975</xdr:colOff>
      <xdr:row>82</xdr:row>
      <xdr:rowOff>77470</xdr:rowOff>
    </xdr:to>
    <xdr:sp macro="" textlink="">
      <xdr:nvSpPr>
        <xdr:cNvPr id="236" name="円/楕円 235"/>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170197</xdr:rowOff>
    </xdr:from>
    <xdr:ext cx="405111" cy="259045"/>
    <xdr:sp macro="" textlink="">
      <xdr:nvSpPr>
        <xdr:cNvPr id="237" name="【公営住宅】&#10;有形固定資産減価償却率該当値テキスト"/>
        <xdr:cNvSpPr txBox="1"/>
      </xdr:nvSpPr>
      <xdr:spPr>
        <a:xfrm>
          <a:off x="47244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14732</xdr:rowOff>
    </xdr:from>
    <xdr:to>
      <xdr:col>5</xdr:col>
      <xdr:colOff>409575</xdr:colOff>
      <xdr:row>78</xdr:row>
      <xdr:rowOff>116332</xdr:rowOff>
    </xdr:to>
    <xdr:sp macro="" textlink="">
      <xdr:nvSpPr>
        <xdr:cNvPr id="238" name="円/楕円 237"/>
        <xdr:cNvSpPr/>
      </xdr:nvSpPr>
      <xdr:spPr>
        <a:xfrm>
          <a:off x="3746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65532</xdr:rowOff>
    </xdr:from>
    <xdr:to>
      <xdr:col>6</xdr:col>
      <xdr:colOff>511175</xdr:colOff>
      <xdr:row>82</xdr:row>
      <xdr:rowOff>26670</xdr:rowOff>
    </xdr:to>
    <xdr:cxnSp macro="">
      <xdr:nvCxnSpPr>
        <xdr:cNvPr id="239" name="直線コネクタ 238"/>
        <xdr:cNvCxnSpPr/>
      </xdr:nvCxnSpPr>
      <xdr:spPr>
        <a:xfrm>
          <a:off x="3797300" y="13438632"/>
          <a:ext cx="838200" cy="6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125747</xdr:rowOff>
    </xdr:from>
    <xdr:ext cx="405111" cy="259045"/>
    <xdr:sp macro="" textlink="">
      <xdr:nvSpPr>
        <xdr:cNvPr id="240" name="n_1aveValue【公営住宅】&#10;有形固定資産減価償却率"/>
        <xdr:cNvSpPr txBox="1"/>
      </xdr:nvSpPr>
      <xdr:spPr>
        <a:xfrm>
          <a:off x="3582043"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132859</xdr:rowOff>
    </xdr:from>
    <xdr:ext cx="405111" cy="259045"/>
    <xdr:sp macro="" textlink="">
      <xdr:nvSpPr>
        <xdr:cNvPr id="241" name="n_1mainValue【公営住宅】&#10;有形固定資産減価償却率"/>
        <xdr:cNvSpPr txBox="1"/>
      </xdr:nvSpPr>
      <xdr:spPr>
        <a:xfrm>
          <a:off x="3582043"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2" name="直線コネクタ 25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3" name="テキスト ボックス 25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4" name="直線コネクタ 25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5" name="テキスト ボックス 25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56" name="直線コネクタ 25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57" name="テキスト ボックス 25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0" name="直線コネクタ 25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1" name="テキスト ボックス 26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2" name="直線コネクタ 26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3" name="テキスト ボックス 26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4" name="直線コネクタ 26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65" name="テキスト ボックス 26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69" name="直線コネクタ 268"/>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70"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71" name="直線コネクタ 270"/>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72"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73" name="直線コネクタ 272"/>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74"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75" name="フローチャート : 判断 274"/>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76" name="フローチャート : 判断 275"/>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159322</xdr:rowOff>
    </xdr:from>
    <xdr:to>
      <xdr:col>15</xdr:col>
      <xdr:colOff>231775</xdr:colOff>
      <xdr:row>83</xdr:row>
      <xdr:rowOff>89472</xdr:rowOff>
    </xdr:to>
    <xdr:sp macro="" textlink="">
      <xdr:nvSpPr>
        <xdr:cNvPr id="282" name="円/楕円 281"/>
        <xdr:cNvSpPr/>
      </xdr:nvSpPr>
      <xdr:spPr>
        <a:xfrm>
          <a:off x="10426700" y="1421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10749</xdr:rowOff>
    </xdr:from>
    <xdr:ext cx="469744" cy="259045"/>
    <xdr:sp macro="" textlink="">
      <xdr:nvSpPr>
        <xdr:cNvPr id="283" name="【公営住宅】&#10;一人当たり面積該当値テキスト"/>
        <xdr:cNvSpPr txBox="1"/>
      </xdr:nvSpPr>
      <xdr:spPr>
        <a:xfrm>
          <a:off x="10566400" y="1406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157893</xdr:rowOff>
    </xdr:from>
    <xdr:to>
      <xdr:col>14</xdr:col>
      <xdr:colOff>79375</xdr:colOff>
      <xdr:row>83</xdr:row>
      <xdr:rowOff>88043</xdr:rowOff>
    </xdr:to>
    <xdr:sp macro="" textlink="">
      <xdr:nvSpPr>
        <xdr:cNvPr id="284" name="円/楕円 283"/>
        <xdr:cNvSpPr/>
      </xdr:nvSpPr>
      <xdr:spPr>
        <a:xfrm>
          <a:off x="9588500" y="142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37243</xdr:rowOff>
    </xdr:from>
    <xdr:to>
      <xdr:col>15</xdr:col>
      <xdr:colOff>180975</xdr:colOff>
      <xdr:row>83</xdr:row>
      <xdr:rowOff>38672</xdr:rowOff>
    </xdr:to>
    <xdr:cxnSp macro="">
      <xdr:nvCxnSpPr>
        <xdr:cNvPr id="285" name="直線コネクタ 284"/>
        <xdr:cNvCxnSpPr/>
      </xdr:nvCxnSpPr>
      <xdr:spPr>
        <a:xfrm>
          <a:off x="9639300" y="14267593"/>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46277</xdr:rowOff>
    </xdr:from>
    <xdr:ext cx="469744" cy="259045"/>
    <xdr:sp macro="" textlink="">
      <xdr:nvSpPr>
        <xdr:cNvPr id="286"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79170</xdr:rowOff>
    </xdr:from>
    <xdr:ext cx="469744" cy="259045"/>
    <xdr:sp macro="" textlink="">
      <xdr:nvSpPr>
        <xdr:cNvPr id="287" name="n_1mainValue【公営住宅】&#10;一人当たり面積"/>
        <xdr:cNvSpPr txBox="1"/>
      </xdr:nvSpPr>
      <xdr:spPr>
        <a:xfrm>
          <a:off x="9391727" y="1430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6" name="テキスト ボックス 29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7" name="直線コネクタ 29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98" name="直線コネクタ 29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99" name="テキスト ボックス 29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0" name="直線コネクタ 29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1" name="テキスト ボックス 30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2" name="直線コネクタ 30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3" name="テキスト ボックス 30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4" name="直線コネクタ 30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5" name="テキスト ボックス 30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6" name="直線コネクタ 30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7" name="テキスト ボックス 30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8" name="直線コネクタ 30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09" name="テキスト ボックス 30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131718</xdr:rowOff>
    </xdr:from>
    <xdr:to>
      <xdr:col>6</xdr:col>
      <xdr:colOff>510540</xdr:colOff>
      <xdr:row>105</xdr:row>
      <xdr:rowOff>17418</xdr:rowOff>
    </xdr:to>
    <xdr:cxnSp macro="">
      <xdr:nvCxnSpPr>
        <xdr:cNvPr id="313" name="直線コネクタ 312"/>
        <xdr:cNvCxnSpPr/>
      </xdr:nvCxnSpPr>
      <xdr:spPr>
        <a:xfrm flipV="1">
          <a:off x="4634865" y="1710526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21245</xdr:rowOff>
    </xdr:from>
    <xdr:ext cx="405111" cy="259045"/>
    <xdr:sp macro="" textlink="">
      <xdr:nvSpPr>
        <xdr:cNvPr id="314" name="【港湾・漁港】&#10;有形固定資産減価償却率最小値テキスト"/>
        <xdr:cNvSpPr txBox="1"/>
      </xdr:nvSpPr>
      <xdr:spPr>
        <a:xfrm>
          <a:off x="4724400" y="1802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105</xdr:row>
      <xdr:rowOff>17418</xdr:rowOff>
    </xdr:from>
    <xdr:to>
      <xdr:col>6</xdr:col>
      <xdr:colOff>600075</xdr:colOff>
      <xdr:row>105</xdr:row>
      <xdr:rowOff>17418</xdr:rowOff>
    </xdr:to>
    <xdr:cxnSp macro="">
      <xdr:nvCxnSpPr>
        <xdr:cNvPr id="315" name="直線コネクタ 314"/>
        <xdr:cNvCxnSpPr/>
      </xdr:nvCxnSpPr>
      <xdr:spPr>
        <a:xfrm>
          <a:off x="4546600" y="1801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78395</xdr:rowOff>
    </xdr:from>
    <xdr:ext cx="405111" cy="259045"/>
    <xdr:sp macro="" textlink="">
      <xdr:nvSpPr>
        <xdr:cNvPr id="316" name="【港湾・漁港】&#10;有形固定資産減価償却率最大値テキスト"/>
        <xdr:cNvSpPr txBox="1"/>
      </xdr:nvSpPr>
      <xdr:spPr>
        <a:xfrm>
          <a:off x="4724400" y="1688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99</xdr:row>
      <xdr:rowOff>131718</xdr:rowOff>
    </xdr:from>
    <xdr:to>
      <xdr:col>6</xdr:col>
      <xdr:colOff>600075</xdr:colOff>
      <xdr:row>99</xdr:row>
      <xdr:rowOff>131718</xdr:rowOff>
    </xdr:to>
    <xdr:cxnSp macro="">
      <xdr:nvCxnSpPr>
        <xdr:cNvPr id="317" name="直線コネクタ 316"/>
        <xdr:cNvCxnSpPr/>
      </xdr:nvCxnSpPr>
      <xdr:spPr>
        <a:xfrm>
          <a:off x="4546600" y="1710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29953</xdr:rowOff>
    </xdr:from>
    <xdr:ext cx="405111" cy="259045"/>
    <xdr:sp macro="" textlink="">
      <xdr:nvSpPr>
        <xdr:cNvPr id="318" name="【港湾・漁港】&#10;有形固定資産減価償却率平均値テキスト"/>
        <xdr:cNvSpPr txBox="1"/>
      </xdr:nvSpPr>
      <xdr:spPr>
        <a:xfrm>
          <a:off x="4724400" y="17174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51526</xdr:rowOff>
    </xdr:from>
    <xdr:to>
      <xdr:col>6</xdr:col>
      <xdr:colOff>561975</xdr:colOff>
      <xdr:row>100</xdr:row>
      <xdr:rowOff>153126</xdr:rowOff>
    </xdr:to>
    <xdr:sp macro="" textlink="">
      <xdr:nvSpPr>
        <xdr:cNvPr id="319" name="フローチャート : 判断 318"/>
        <xdr:cNvSpPr/>
      </xdr:nvSpPr>
      <xdr:spPr>
        <a:xfrm>
          <a:off x="4584700" y="171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95613</xdr:rowOff>
    </xdr:from>
    <xdr:to>
      <xdr:col>5</xdr:col>
      <xdr:colOff>409575</xdr:colOff>
      <xdr:row>106</xdr:row>
      <xdr:rowOff>25763</xdr:rowOff>
    </xdr:to>
    <xdr:sp macro="" textlink="">
      <xdr:nvSpPr>
        <xdr:cNvPr id="320" name="フローチャート : 判断 319"/>
        <xdr:cNvSpPr/>
      </xdr:nvSpPr>
      <xdr:spPr>
        <a:xfrm>
          <a:off x="3746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80918</xdr:rowOff>
    </xdr:from>
    <xdr:to>
      <xdr:col>6</xdr:col>
      <xdr:colOff>561975</xdr:colOff>
      <xdr:row>100</xdr:row>
      <xdr:rowOff>11068</xdr:rowOff>
    </xdr:to>
    <xdr:sp macro="" textlink="">
      <xdr:nvSpPr>
        <xdr:cNvPr id="326" name="円/楕円 325"/>
        <xdr:cNvSpPr/>
      </xdr:nvSpPr>
      <xdr:spPr>
        <a:xfrm>
          <a:off x="4584700" y="170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33945</xdr:rowOff>
    </xdr:from>
    <xdr:ext cx="405111" cy="259045"/>
    <xdr:sp macro="" textlink="">
      <xdr:nvSpPr>
        <xdr:cNvPr id="327" name="【港湾・漁港】&#10;有形固定資産減価償却率該当値テキスト"/>
        <xdr:cNvSpPr txBox="1"/>
      </xdr:nvSpPr>
      <xdr:spPr>
        <a:xfrm>
          <a:off x="4724400" y="1700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85816</xdr:rowOff>
    </xdr:from>
    <xdr:to>
      <xdr:col>5</xdr:col>
      <xdr:colOff>409575</xdr:colOff>
      <xdr:row>108</xdr:row>
      <xdr:rowOff>15966</xdr:rowOff>
    </xdr:to>
    <xdr:sp macro="" textlink="">
      <xdr:nvSpPr>
        <xdr:cNvPr id="328" name="円/楕円 327"/>
        <xdr:cNvSpPr/>
      </xdr:nvSpPr>
      <xdr:spPr>
        <a:xfrm>
          <a:off x="3746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99</xdr:row>
      <xdr:rowOff>131718</xdr:rowOff>
    </xdr:from>
    <xdr:to>
      <xdr:col>6</xdr:col>
      <xdr:colOff>511175</xdr:colOff>
      <xdr:row>107</xdr:row>
      <xdr:rowOff>136616</xdr:rowOff>
    </xdr:to>
    <xdr:cxnSp macro="">
      <xdr:nvCxnSpPr>
        <xdr:cNvPr id="329" name="直線コネクタ 328"/>
        <xdr:cNvCxnSpPr/>
      </xdr:nvCxnSpPr>
      <xdr:spPr>
        <a:xfrm flipV="1">
          <a:off x="3797300" y="17105268"/>
          <a:ext cx="838200" cy="137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42290</xdr:rowOff>
    </xdr:from>
    <xdr:ext cx="405111" cy="259045"/>
    <xdr:sp macro="" textlink="">
      <xdr:nvSpPr>
        <xdr:cNvPr id="330" name="n_1aveValue【港湾・漁港】&#10;有形固定資産減価償却率"/>
        <xdr:cNvSpPr txBox="1"/>
      </xdr:nvSpPr>
      <xdr:spPr>
        <a:xfrm>
          <a:off x="3582043"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7093</xdr:rowOff>
    </xdr:from>
    <xdr:ext cx="405111" cy="259045"/>
    <xdr:sp macro="" textlink="">
      <xdr:nvSpPr>
        <xdr:cNvPr id="331" name="n_1mainValue【港湾・漁港】&#10;有形固定資産減価償却率"/>
        <xdr:cNvSpPr txBox="1"/>
      </xdr:nvSpPr>
      <xdr:spPr>
        <a:xfrm>
          <a:off x="3582043"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43" name="テキスト ボックス 3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45" name="テキスト ボックス 3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47" name="テキスト ボックス 3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49" name="テキスト ボックス 3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51" name="テキスト ボックス 3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53" name="直線コネクタ 352"/>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54"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55" name="直線コネクタ 354"/>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56"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57" name="直線コネクタ 356"/>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58"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59" name="フローチャート : 判断 358"/>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60" name="フローチャート : 判断 359"/>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147531</xdr:rowOff>
    </xdr:from>
    <xdr:to>
      <xdr:col>15</xdr:col>
      <xdr:colOff>231775</xdr:colOff>
      <xdr:row>101</xdr:row>
      <xdr:rowOff>77681</xdr:rowOff>
    </xdr:to>
    <xdr:sp macro="" textlink="">
      <xdr:nvSpPr>
        <xdr:cNvPr id="366" name="円/楕円 365"/>
        <xdr:cNvSpPr/>
      </xdr:nvSpPr>
      <xdr:spPr>
        <a:xfrm>
          <a:off x="10426700" y="172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100558</xdr:rowOff>
    </xdr:from>
    <xdr:ext cx="690189" cy="259045"/>
    <xdr:sp macro="" textlink="">
      <xdr:nvSpPr>
        <xdr:cNvPr id="367" name="【港湾・漁港】&#10;一人当たり有形固定資産（償却資産）額該当値テキスト"/>
        <xdr:cNvSpPr txBox="1"/>
      </xdr:nvSpPr>
      <xdr:spPr>
        <a:xfrm>
          <a:off x="10566400" y="17245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5,465,744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93738</xdr:rowOff>
    </xdr:from>
    <xdr:to>
      <xdr:col>14</xdr:col>
      <xdr:colOff>79375</xdr:colOff>
      <xdr:row>100</xdr:row>
      <xdr:rowOff>23888</xdr:rowOff>
    </xdr:to>
    <xdr:sp macro="" textlink="">
      <xdr:nvSpPr>
        <xdr:cNvPr id="368" name="円/楕円 367"/>
        <xdr:cNvSpPr/>
      </xdr:nvSpPr>
      <xdr:spPr>
        <a:xfrm>
          <a:off x="9588500" y="170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144538</xdr:rowOff>
    </xdr:from>
    <xdr:to>
      <xdr:col>15</xdr:col>
      <xdr:colOff>180975</xdr:colOff>
      <xdr:row>101</xdr:row>
      <xdr:rowOff>26881</xdr:rowOff>
    </xdr:to>
    <xdr:cxnSp macro="">
      <xdr:nvCxnSpPr>
        <xdr:cNvPr id="369" name="直線コネクタ 368"/>
        <xdr:cNvCxnSpPr/>
      </xdr:nvCxnSpPr>
      <xdr:spPr>
        <a:xfrm>
          <a:off x="9639300" y="17118088"/>
          <a:ext cx="838200" cy="2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356579</xdr:colOff>
      <xdr:row>106</xdr:row>
      <xdr:rowOff>167695</xdr:rowOff>
    </xdr:from>
    <xdr:ext cx="690189" cy="259045"/>
    <xdr:sp macro="" textlink="">
      <xdr:nvSpPr>
        <xdr:cNvPr id="370" name="n_1aveValue【港湾・漁港】&#10;一人当たり有形固定資産（償却資産）額"/>
        <xdr:cNvSpPr txBox="1"/>
      </xdr:nvSpPr>
      <xdr:spPr>
        <a:xfrm>
          <a:off x="9281504"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356579</xdr:colOff>
      <xdr:row>98</xdr:row>
      <xdr:rowOff>40415</xdr:rowOff>
    </xdr:from>
    <xdr:ext cx="690189" cy="259045"/>
    <xdr:sp macro="" textlink="">
      <xdr:nvSpPr>
        <xdr:cNvPr id="371" name="n_1mainValue【港湾・漁港】&#10;一人当たり有形固定資産（償却資産）額"/>
        <xdr:cNvSpPr txBox="1"/>
      </xdr:nvSpPr>
      <xdr:spPr>
        <a:xfrm>
          <a:off x="9281504" y="16842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6,451,054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96" name="直線コネクタ 395"/>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97"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98" name="直線コネクタ 397"/>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9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400" name="直線コネクタ 39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401"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402" name="フローチャート : 判断 401"/>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403" name="フローチャート : 判断 402"/>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107315</xdr:rowOff>
    </xdr:from>
    <xdr:to>
      <xdr:col>23</xdr:col>
      <xdr:colOff>568325</xdr:colOff>
      <xdr:row>37</xdr:row>
      <xdr:rowOff>37465</xdr:rowOff>
    </xdr:to>
    <xdr:sp macro="" textlink="">
      <xdr:nvSpPr>
        <xdr:cNvPr id="409" name="円/楕円 408"/>
        <xdr:cNvSpPr/>
      </xdr:nvSpPr>
      <xdr:spPr>
        <a:xfrm>
          <a:off x="16268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130192</xdr:rowOff>
    </xdr:from>
    <xdr:ext cx="405111" cy="259045"/>
    <xdr:sp macro="" textlink="">
      <xdr:nvSpPr>
        <xdr:cNvPr id="410" name="【認定こども園・幼稚園・保育所】&#10;有形固定資産減価償却率該当値テキスト"/>
        <xdr:cNvSpPr txBox="1"/>
      </xdr:nvSpPr>
      <xdr:spPr>
        <a:xfrm>
          <a:off x="16408400"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52070</xdr:rowOff>
    </xdr:from>
    <xdr:to>
      <xdr:col>22</xdr:col>
      <xdr:colOff>415925</xdr:colOff>
      <xdr:row>35</xdr:row>
      <xdr:rowOff>153670</xdr:rowOff>
    </xdr:to>
    <xdr:sp macro="" textlink="">
      <xdr:nvSpPr>
        <xdr:cNvPr id="411" name="円/楕円 410"/>
        <xdr:cNvSpPr/>
      </xdr:nvSpPr>
      <xdr:spPr>
        <a:xfrm>
          <a:off x="15430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102870</xdr:rowOff>
    </xdr:from>
    <xdr:to>
      <xdr:col>23</xdr:col>
      <xdr:colOff>517525</xdr:colOff>
      <xdr:row>36</xdr:row>
      <xdr:rowOff>158115</xdr:rowOff>
    </xdr:to>
    <xdr:cxnSp macro="">
      <xdr:nvCxnSpPr>
        <xdr:cNvPr id="412" name="直線コネクタ 411"/>
        <xdr:cNvCxnSpPr/>
      </xdr:nvCxnSpPr>
      <xdr:spPr>
        <a:xfrm>
          <a:off x="15481300" y="6103620"/>
          <a:ext cx="8382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97172</xdr:rowOff>
    </xdr:from>
    <xdr:ext cx="405111" cy="259045"/>
    <xdr:sp macro="" textlink="">
      <xdr:nvSpPr>
        <xdr:cNvPr id="413"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170197</xdr:rowOff>
    </xdr:from>
    <xdr:ext cx="405111" cy="259045"/>
    <xdr:sp macro="" textlink="">
      <xdr:nvSpPr>
        <xdr:cNvPr id="414" name="n_1mainValue【認定こども園・幼稚園・保育所】&#10;有形固定資産減価償却率"/>
        <xdr:cNvSpPr txBox="1"/>
      </xdr:nvSpPr>
      <xdr:spPr>
        <a:xfrm>
          <a:off x="15266043"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6" name="テキスト ボックス 4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8" name="テキスト ボックス 4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30" name="テキスト ボックス 4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32" name="テキスト ボックス 4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34" name="テキスト ボックス 4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6" name="テキスト ボックス 4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40" name="直線コネクタ 439"/>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41"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42" name="直線コネクタ 441"/>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43"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44" name="直線コネクタ 443"/>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45"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46" name="フローチャート : 判断 445"/>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47" name="フローチャート : 判断 446"/>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40096</xdr:rowOff>
    </xdr:from>
    <xdr:to>
      <xdr:col>32</xdr:col>
      <xdr:colOff>238125</xdr:colOff>
      <xdr:row>35</xdr:row>
      <xdr:rowOff>141696</xdr:rowOff>
    </xdr:to>
    <xdr:sp macro="" textlink="">
      <xdr:nvSpPr>
        <xdr:cNvPr id="453" name="円/楕円 452"/>
        <xdr:cNvSpPr/>
      </xdr:nvSpPr>
      <xdr:spPr>
        <a:xfrm>
          <a:off x="221107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62973</xdr:rowOff>
    </xdr:from>
    <xdr:ext cx="469744" cy="259045"/>
    <xdr:sp macro="" textlink="">
      <xdr:nvSpPr>
        <xdr:cNvPr id="454" name="【認定こども園・幼稚園・保育所】&#10;一人当たり面積該当値テキスト"/>
        <xdr:cNvSpPr txBox="1"/>
      </xdr:nvSpPr>
      <xdr:spPr>
        <a:xfrm>
          <a:off x="22250400" y="589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0.368</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71120</xdr:rowOff>
    </xdr:from>
    <xdr:to>
      <xdr:col>31</xdr:col>
      <xdr:colOff>85725</xdr:colOff>
      <xdr:row>35</xdr:row>
      <xdr:rowOff>1270</xdr:rowOff>
    </xdr:to>
    <xdr:sp macro="" textlink="">
      <xdr:nvSpPr>
        <xdr:cNvPr id="455" name="円/楕円 454"/>
        <xdr:cNvSpPr/>
      </xdr:nvSpPr>
      <xdr:spPr>
        <a:xfrm>
          <a:off x="2127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121920</xdr:rowOff>
    </xdr:from>
    <xdr:to>
      <xdr:col>32</xdr:col>
      <xdr:colOff>187325</xdr:colOff>
      <xdr:row>35</xdr:row>
      <xdr:rowOff>90896</xdr:rowOff>
    </xdr:to>
    <xdr:cxnSp macro="">
      <xdr:nvCxnSpPr>
        <xdr:cNvPr id="456" name="直線コネクタ 455"/>
        <xdr:cNvCxnSpPr/>
      </xdr:nvCxnSpPr>
      <xdr:spPr>
        <a:xfrm>
          <a:off x="21323300" y="5951220"/>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56078</xdr:rowOff>
    </xdr:from>
    <xdr:ext cx="469744" cy="259045"/>
    <xdr:sp macro="" textlink="">
      <xdr:nvSpPr>
        <xdr:cNvPr id="457"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17797</xdr:rowOff>
    </xdr:from>
    <xdr:ext cx="469744" cy="259045"/>
    <xdr:sp macro="" textlink="">
      <xdr:nvSpPr>
        <xdr:cNvPr id="458" name="n_1mainValue【認定こども園・幼稚園・保育所】&#10;一人当たり面積"/>
        <xdr:cNvSpPr txBox="1"/>
      </xdr:nvSpPr>
      <xdr:spPr>
        <a:xfrm>
          <a:off x="21075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9" name="直線コネクタ 4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70" name="テキスト ボックス 4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1" name="直線コネクタ 4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2" name="テキスト ボックス 4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3" name="直線コネクタ 4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4" name="テキスト ボックス 4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5" name="直線コネクタ 4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6" name="テキスト ボックス 4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7" name="直線コネクタ 4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8" name="テキスト ボックス 4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80" name="テキスト ボックス 4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82" name="直線コネクタ 481"/>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83"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84" name="直線コネクタ 483"/>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85"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86" name="直線コネクタ 485"/>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25417</xdr:rowOff>
    </xdr:from>
    <xdr:ext cx="405111" cy="259045"/>
    <xdr:sp macro="" textlink="">
      <xdr:nvSpPr>
        <xdr:cNvPr id="487" name="【学校施設】&#10;有形固定資産減価償却率平均値テキスト"/>
        <xdr:cNvSpPr txBox="1"/>
      </xdr:nvSpPr>
      <xdr:spPr>
        <a:xfrm>
          <a:off x="16408400" y="979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88" name="フローチャート : 判断 487"/>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89" name="フローチャート : 判断 488"/>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168275</xdr:rowOff>
    </xdr:from>
    <xdr:to>
      <xdr:col>23</xdr:col>
      <xdr:colOff>568325</xdr:colOff>
      <xdr:row>59</xdr:row>
      <xdr:rowOff>98425</xdr:rowOff>
    </xdr:to>
    <xdr:sp macro="" textlink="">
      <xdr:nvSpPr>
        <xdr:cNvPr id="495" name="円/楕円 494"/>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146702</xdr:rowOff>
    </xdr:from>
    <xdr:ext cx="405111" cy="259045"/>
    <xdr:sp macro="" textlink="">
      <xdr:nvSpPr>
        <xdr:cNvPr id="496" name="【学校施設】&#10;有形固定資産減価償却率該当値テキスト"/>
        <xdr:cNvSpPr txBox="1"/>
      </xdr:nvSpPr>
      <xdr:spPr>
        <a:xfrm>
          <a:off x="16408400"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90170</xdr:rowOff>
    </xdr:from>
    <xdr:to>
      <xdr:col>22</xdr:col>
      <xdr:colOff>415925</xdr:colOff>
      <xdr:row>59</xdr:row>
      <xdr:rowOff>20320</xdr:rowOff>
    </xdr:to>
    <xdr:sp macro="" textlink="">
      <xdr:nvSpPr>
        <xdr:cNvPr id="497" name="円/楕円 496"/>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140970</xdr:rowOff>
    </xdr:from>
    <xdr:to>
      <xdr:col>23</xdr:col>
      <xdr:colOff>517525</xdr:colOff>
      <xdr:row>59</xdr:row>
      <xdr:rowOff>47625</xdr:rowOff>
    </xdr:to>
    <xdr:cxnSp macro="">
      <xdr:nvCxnSpPr>
        <xdr:cNvPr id="498" name="直線コネクタ 497"/>
        <xdr:cNvCxnSpPr/>
      </xdr:nvCxnSpPr>
      <xdr:spPr>
        <a:xfrm>
          <a:off x="15481300" y="1008507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107332</xdr:rowOff>
    </xdr:from>
    <xdr:ext cx="405111" cy="259045"/>
    <xdr:sp macro="" textlink="">
      <xdr:nvSpPr>
        <xdr:cNvPr id="499"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11447</xdr:rowOff>
    </xdr:from>
    <xdr:ext cx="405111" cy="259045"/>
    <xdr:sp macro="" textlink="">
      <xdr:nvSpPr>
        <xdr:cNvPr id="500" name="n_1mainValue【学校施設】&#10;有形固定資産減価償却率"/>
        <xdr:cNvSpPr txBox="1"/>
      </xdr:nvSpPr>
      <xdr:spPr>
        <a:xfrm>
          <a:off x="15266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1" name="テキスト ボックス 5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2" name="直線コネクタ 5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3" name="テキスト ボックス 5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4" name="直線コネクタ 5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5" name="テキスト ボックス 5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6" name="直線コネクタ 5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7" name="テキスト ボックス 5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8" name="直線コネクタ 5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9" name="テキスト ボックス 5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523" name="直線コネクタ 522"/>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524"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525" name="直線コネクタ 524"/>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526"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527" name="直線コネクタ 526"/>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165473</xdr:rowOff>
    </xdr:from>
    <xdr:ext cx="469744" cy="259045"/>
    <xdr:sp macro="" textlink="">
      <xdr:nvSpPr>
        <xdr:cNvPr id="528" name="【学校施設】&#10;一人当たり面積平均値テキスト"/>
        <xdr:cNvSpPr txBox="1"/>
      </xdr:nvSpPr>
      <xdr:spPr>
        <a:xfrm>
          <a:off x="22250400" y="9938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529" name="フローチャート : 判断 528"/>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530" name="フローチャート : 判断 529"/>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162713</xdr:rowOff>
    </xdr:from>
    <xdr:to>
      <xdr:col>32</xdr:col>
      <xdr:colOff>238125</xdr:colOff>
      <xdr:row>64</xdr:row>
      <xdr:rowOff>92863</xdr:rowOff>
    </xdr:to>
    <xdr:sp macro="" textlink="">
      <xdr:nvSpPr>
        <xdr:cNvPr id="536" name="円/楕円 535"/>
        <xdr:cNvSpPr/>
      </xdr:nvSpPr>
      <xdr:spPr>
        <a:xfrm>
          <a:off x="22110700" y="109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77640</xdr:rowOff>
    </xdr:from>
    <xdr:ext cx="469744" cy="259045"/>
    <xdr:sp macro="" textlink="">
      <xdr:nvSpPr>
        <xdr:cNvPr id="537" name="【学校施設】&#10;一人当たり面積該当値テキスト"/>
        <xdr:cNvSpPr txBox="1"/>
      </xdr:nvSpPr>
      <xdr:spPr>
        <a:xfrm>
          <a:off x="22250400" y="108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0.908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21895</xdr:rowOff>
    </xdr:from>
    <xdr:to>
      <xdr:col>31</xdr:col>
      <xdr:colOff>85725</xdr:colOff>
      <xdr:row>57</xdr:row>
      <xdr:rowOff>123495</xdr:rowOff>
    </xdr:to>
    <xdr:sp macro="" textlink="">
      <xdr:nvSpPr>
        <xdr:cNvPr id="538" name="円/楕円 537"/>
        <xdr:cNvSpPr/>
      </xdr:nvSpPr>
      <xdr:spPr>
        <a:xfrm>
          <a:off x="21272500" y="97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72695</xdr:rowOff>
    </xdr:from>
    <xdr:to>
      <xdr:col>32</xdr:col>
      <xdr:colOff>187325</xdr:colOff>
      <xdr:row>64</xdr:row>
      <xdr:rowOff>42063</xdr:rowOff>
    </xdr:to>
    <xdr:cxnSp macro="">
      <xdr:nvCxnSpPr>
        <xdr:cNvPr id="539" name="直線コネクタ 538"/>
        <xdr:cNvCxnSpPr/>
      </xdr:nvCxnSpPr>
      <xdr:spPr>
        <a:xfrm>
          <a:off x="21323300" y="9845345"/>
          <a:ext cx="838200" cy="116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93591</xdr:rowOff>
    </xdr:from>
    <xdr:ext cx="469744" cy="259045"/>
    <xdr:sp macro="" textlink="">
      <xdr:nvSpPr>
        <xdr:cNvPr id="540"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140022</xdr:rowOff>
    </xdr:from>
    <xdr:ext cx="469744" cy="259045"/>
    <xdr:sp macro="" textlink="">
      <xdr:nvSpPr>
        <xdr:cNvPr id="541" name="n_1mainValue【学校施設】&#10;一人当たり面積"/>
        <xdr:cNvSpPr txBox="1"/>
      </xdr:nvSpPr>
      <xdr:spPr>
        <a:xfrm>
          <a:off x="21075727" y="956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9" name="正方形/長方形 5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7" name="正方形/長方形 5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9" name="直線コネクタ 56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0" name="テキスト ボックス 56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1" name="直線コネクタ 57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2" name="テキスト ボックス 57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3" name="直線コネクタ 57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4" name="テキスト ボックス 57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5" name="直線コネクタ 57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6" name="テキスト ボックス 57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149352</xdr:rowOff>
    </xdr:to>
    <xdr:cxnSp macro="">
      <xdr:nvCxnSpPr>
        <xdr:cNvPr id="580" name="直線コネクタ 579"/>
        <xdr:cNvCxnSpPr/>
      </xdr:nvCxnSpPr>
      <xdr:spPr>
        <a:xfrm flipV="1">
          <a:off x="16318864" y="17495520"/>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153179</xdr:rowOff>
    </xdr:from>
    <xdr:ext cx="405111" cy="259045"/>
    <xdr:sp macro="" textlink="">
      <xdr:nvSpPr>
        <xdr:cNvPr id="581" name="【公民館】&#10;有形固定資産減価償却率最小値テキスト"/>
        <xdr:cNvSpPr txBox="1"/>
      </xdr:nvSpPr>
      <xdr:spPr>
        <a:xfrm>
          <a:off x="164084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107</xdr:row>
      <xdr:rowOff>149352</xdr:rowOff>
    </xdr:from>
    <xdr:to>
      <xdr:col>23</xdr:col>
      <xdr:colOff>606425</xdr:colOff>
      <xdr:row>107</xdr:row>
      <xdr:rowOff>149352</xdr:rowOff>
    </xdr:to>
    <xdr:cxnSp macro="">
      <xdr:nvCxnSpPr>
        <xdr:cNvPr id="582" name="直線コネクタ 581"/>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583"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584" name="直線コネクタ 583"/>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22114</xdr:rowOff>
    </xdr:from>
    <xdr:ext cx="405111" cy="259045"/>
    <xdr:sp macro="" textlink="">
      <xdr:nvSpPr>
        <xdr:cNvPr id="585" name="【公民館】&#10;有形固定資産減価償却率平均値テキスト"/>
        <xdr:cNvSpPr txBox="1"/>
      </xdr:nvSpPr>
      <xdr:spPr>
        <a:xfrm>
          <a:off x="16408400" y="1802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43687</xdr:rowOff>
    </xdr:from>
    <xdr:to>
      <xdr:col>23</xdr:col>
      <xdr:colOff>568325</xdr:colOff>
      <xdr:row>105</xdr:row>
      <xdr:rowOff>145287</xdr:rowOff>
    </xdr:to>
    <xdr:sp macro="" textlink="">
      <xdr:nvSpPr>
        <xdr:cNvPr id="586" name="フローチャート : 判断 585"/>
        <xdr:cNvSpPr/>
      </xdr:nvSpPr>
      <xdr:spPr>
        <a:xfrm>
          <a:off x="162687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146558</xdr:rowOff>
    </xdr:from>
    <xdr:to>
      <xdr:col>22</xdr:col>
      <xdr:colOff>415925</xdr:colOff>
      <xdr:row>105</xdr:row>
      <xdr:rowOff>76708</xdr:rowOff>
    </xdr:to>
    <xdr:sp macro="" textlink="">
      <xdr:nvSpPr>
        <xdr:cNvPr id="587" name="フローチャート : 判断 586"/>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593" name="円/楕円 592"/>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93997</xdr:rowOff>
    </xdr:from>
    <xdr:ext cx="405111" cy="259045"/>
    <xdr:sp macro="" textlink="">
      <xdr:nvSpPr>
        <xdr:cNvPr id="594" name="【公民館】&#10;有形固定資産減価償却率該当値テキスト"/>
        <xdr:cNvSpPr txBox="1"/>
      </xdr:nvSpPr>
      <xdr:spPr>
        <a:xfrm>
          <a:off x="164084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100837</xdr:rowOff>
    </xdr:from>
    <xdr:to>
      <xdr:col>22</xdr:col>
      <xdr:colOff>415925</xdr:colOff>
      <xdr:row>101</xdr:row>
      <xdr:rowOff>30987</xdr:rowOff>
    </xdr:to>
    <xdr:sp macro="" textlink="">
      <xdr:nvSpPr>
        <xdr:cNvPr id="595" name="円/楕円 594"/>
        <xdr:cNvSpPr/>
      </xdr:nvSpPr>
      <xdr:spPr>
        <a:xfrm>
          <a:off x="15430500" y="1724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151637</xdr:rowOff>
    </xdr:from>
    <xdr:to>
      <xdr:col>23</xdr:col>
      <xdr:colOff>517525</xdr:colOff>
      <xdr:row>104</xdr:row>
      <xdr:rowOff>121920</xdr:rowOff>
    </xdr:to>
    <xdr:cxnSp macro="">
      <xdr:nvCxnSpPr>
        <xdr:cNvPr id="596" name="直線コネクタ 595"/>
        <xdr:cNvCxnSpPr/>
      </xdr:nvCxnSpPr>
      <xdr:spPr>
        <a:xfrm>
          <a:off x="15481300" y="17296637"/>
          <a:ext cx="838200" cy="6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67835</xdr:rowOff>
    </xdr:from>
    <xdr:ext cx="405111" cy="259045"/>
    <xdr:sp macro="" textlink="">
      <xdr:nvSpPr>
        <xdr:cNvPr id="597" name="n_1aveValue【公民館】&#10;有形固定資産減価償却率"/>
        <xdr:cNvSpPr txBox="1"/>
      </xdr:nvSpPr>
      <xdr:spPr>
        <a:xfrm>
          <a:off x="15266043"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47514</xdr:rowOff>
    </xdr:from>
    <xdr:ext cx="405111" cy="259045"/>
    <xdr:sp macro="" textlink="">
      <xdr:nvSpPr>
        <xdr:cNvPr id="598" name="n_1mainValue【公民館】&#10;有形固定資産減価償却率"/>
        <xdr:cNvSpPr txBox="1"/>
      </xdr:nvSpPr>
      <xdr:spPr>
        <a:xfrm>
          <a:off x="15266043" y="17021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622" name="直線コネクタ 621"/>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23"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24" name="直線コネクタ 623"/>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625"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626" name="直線コネクタ 625"/>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627"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628" name="フローチャート : 判断 627"/>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629" name="フローチャート : 判断 628"/>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54611</xdr:rowOff>
    </xdr:from>
    <xdr:to>
      <xdr:col>32</xdr:col>
      <xdr:colOff>238125</xdr:colOff>
      <xdr:row>100</xdr:row>
      <xdr:rowOff>156211</xdr:rowOff>
    </xdr:to>
    <xdr:sp macro="" textlink="">
      <xdr:nvSpPr>
        <xdr:cNvPr id="635" name="円/楕円 634"/>
        <xdr:cNvSpPr/>
      </xdr:nvSpPr>
      <xdr:spPr>
        <a:xfrm>
          <a:off x="22110700" y="171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7638</xdr:rowOff>
    </xdr:from>
    <xdr:ext cx="469744" cy="259045"/>
    <xdr:sp macro="" textlink="">
      <xdr:nvSpPr>
        <xdr:cNvPr id="636" name="【公民館】&#10;一人当たり面積該当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22861</xdr:rowOff>
    </xdr:from>
    <xdr:to>
      <xdr:col>31</xdr:col>
      <xdr:colOff>85725</xdr:colOff>
      <xdr:row>101</xdr:row>
      <xdr:rowOff>124461</xdr:rowOff>
    </xdr:to>
    <xdr:sp macro="" textlink="">
      <xdr:nvSpPr>
        <xdr:cNvPr id="637" name="円/楕円 636"/>
        <xdr:cNvSpPr/>
      </xdr:nvSpPr>
      <xdr:spPr>
        <a:xfrm>
          <a:off x="21272500" y="173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105411</xdr:rowOff>
    </xdr:from>
    <xdr:to>
      <xdr:col>32</xdr:col>
      <xdr:colOff>187325</xdr:colOff>
      <xdr:row>101</xdr:row>
      <xdr:rowOff>73661</xdr:rowOff>
    </xdr:to>
    <xdr:cxnSp macro="">
      <xdr:nvCxnSpPr>
        <xdr:cNvPr id="638" name="直線コネクタ 637"/>
        <xdr:cNvCxnSpPr/>
      </xdr:nvCxnSpPr>
      <xdr:spPr>
        <a:xfrm flipV="1">
          <a:off x="21323300" y="17250411"/>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45738</xdr:rowOff>
    </xdr:from>
    <xdr:ext cx="469744" cy="259045"/>
    <xdr:sp macro="" textlink="">
      <xdr:nvSpPr>
        <xdr:cNvPr id="639"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140988</xdr:rowOff>
    </xdr:from>
    <xdr:ext cx="469744" cy="259045"/>
    <xdr:sp macro="" textlink="">
      <xdr:nvSpPr>
        <xdr:cNvPr id="640" name="n_1mainValue【公民館】&#10;一人当たり面積"/>
        <xdr:cNvSpPr txBox="1"/>
      </xdr:nvSpPr>
      <xdr:spPr>
        <a:xfrm>
          <a:off x="21075727"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○類似団体と比較して特に有形固定資産減価償却率が高くなっている施設は、橋りょう･トンネル、港湾･漁港、</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橋りょう･トンネル、港湾･漁港については、耐用年数を経過しているが機能保全計画に基づき、修繕や更新等を進めている。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公民館ついては、昭和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年代に建設されており耐用年数の</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年を経過しつつあるためである。ただし、いずれの施設も耐震調査を完了しており、修繕も行っているので使用する上での問題はない。</a:t>
          </a:r>
          <a:endParaRPr lang="ja-JP" altLang="ja-JP" sz="1400">
            <a:effectLst/>
          </a:endParaRPr>
        </a:p>
        <a:p>
          <a:r>
            <a:rPr kumimoji="1" lang="ja-JP" altLang="ja-JP" sz="1100">
              <a:solidFill>
                <a:schemeClr val="dk1"/>
              </a:solidFill>
              <a:effectLst/>
              <a:latin typeface="+mn-lt"/>
              <a:ea typeface="+mn-ea"/>
              <a:cs typeface="+mn-cs"/>
            </a:rPr>
            <a:t>　これからも、公共施設等総合管理計画に基づいて老朽化対策に取り組んでいくこととしている。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7,358
7,316
56.82
7,158,246
6,983,900
115,336
3,717,134
6,742,693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147337</xdr:rowOff>
    </xdr:from>
    <xdr:ext cx="405111" cy="259045"/>
    <xdr:sp macro="" textlink="">
      <xdr:nvSpPr>
        <xdr:cNvPr id="62" name="【図書館】&#10;有形固定資産減価償却率平均値テキスト"/>
        <xdr:cNvSpPr txBox="1"/>
      </xdr:nvSpPr>
      <xdr:spPr>
        <a:xfrm>
          <a:off x="47244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70" name="円/楕円 69"/>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156227</xdr:rowOff>
    </xdr:from>
    <xdr:ext cx="405111" cy="259045"/>
    <xdr:sp macro="" textlink="">
      <xdr:nvSpPr>
        <xdr:cNvPr id="71" name="【図書館】&#10;有形固定資産減価償却率該当値テキスト"/>
        <xdr:cNvSpPr txBox="1"/>
      </xdr:nvSpPr>
      <xdr:spPr>
        <a:xfrm>
          <a:off x="47244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120650</xdr:rowOff>
    </xdr:from>
    <xdr:to>
      <xdr:col>5</xdr:col>
      <xdr:colOff>409575</xdr:colOff>
      <xdr:row>38</xdr:row>
      <xdr:rowOff>50800</xdr:rowOff>
    </xdr:to>
    <xdr:sp macro="" textlink="">
      <xdr:nvSpPr>
        <xdr:cNvPr id="72" name="円/楕円 71"/>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57150</xdr:rowOff>
    </xdr:from>
    <xdr:to>
      <xdr:col>6</xdr:col>
      <xdr:colOff>511175</xdr:colOff>
      <xdr:row>38</xdr:row>
      <xdr:rowOff>0</xdr:rowOff>
    </xdr:to>
    <xdr:cxnSp macro="">
      <xdr:nvCxnSpPr>
        <xdr:cNvPr id="73" name="直線コネクタ 72"/>
        <xdr:cNvCxnSpPr/>
      </xdr:nvCxnSpPr>
      <xdr:spPr>
        <a:xfrm flipV="1">
          <a:off x="3797300" y="6400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99077</xdr:rowOff>
    </xdr:from>
    <xdr:ext cx="405111" cy="259045"/>
    <xdr:sp macro="" textlink="">
      <xdr:nvSpPr>
        <xdr:cNvPr id="74" name="n_1aveValue【図書館】&#10;有形固定資産減価償却率"/>
        <xdr:cNvSpPr txBox="1"/>
      </xdr:nvSpPr>
      <xdr:spPr>
        <a:xfrm>
          <a:off x="3582043"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67327</xdr:rowOff>
    </xdr:from>
    <xdr:ext cx="405111" cy="259045"/>
    <xdr:sp macro="" textlink="">
      <xdr:nvSpPr>
        <xdr:cNvPr id="75" name="n_1mainValue【図書館】&#10;有形固定資産減価償却率"/>
        <xdr:cNvSpPr txBox="1"/>
      </xdr:nvSpPr>
      <xdr:spPr>
        <a:xfrm>
          <a:off x="3582043"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7" name="直線コネクタ 96"/>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8"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9" name="直線コネクタ 98"/>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100"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101" name="直線コネクタ 100"/>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112285</xdr:rowOff>
    </xdr:from>
    <xdr:ext cx="469744" cy="259045"/>
    <xdr:sp macro="" textlink="">
      <xdr:nvSpPr>
        <xdr:cNvPr id="102" name="【図書館】&#10;一人当たり面積平均値テキスト"/>
        <xdr:cNvSpPr txBox="1"/>
      </xdr:nvSpPr>
      <xdr:spPr>
        <a:xfrm>
          <a:off x="10566400" y="645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3" name="フローチャート : 判断 102"/>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4" name="フローチャート : 判断 103"/>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144272</xdr:rowOff>
    </xdr:from>
    <xdr:to>
      <xdr:col>15</xdr:col>
      <xdr:colOff>231775</xdr:colOff>
      <xdr:row>39</xdr:row>
      <xdr:rowOff>74422</xdr:rowOff>
    </xdr:to>
    <xdr:sp macro="" textlink="">
      <xdr:nvSpPr>
        <xdr:cNvPr id="110" name="円/楕円 109"/>
        <xdr:cNvSpPr/>
      </xdr:nvSpPr>
      <xdr:spPr>
        <a:xfrm>
          <a:off x="10426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122699</xdr:rowOff>
    </xdr:from>
    <xdr:ext cx="469744" cy="259045"/>
    <xdr:sp macro="" textlink="">
      <xdr:nvSpPr>
        <xdr:cNvPr id="111" name="【図書館】&#10;一人当たり面積該当値テキスト"/>
        <xdr:cNvSpPr txBox="1"/>
      </xdr:nvSpPr>
      <xdr:spPr>
        <a:xfrm>
          <a:off x="10566400"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153416</xdr:rowOff>
    </xdr:from>
    <xdr:to>
      <xdr:col>14</xdr:col>
      <xdr:colOff>79375</xdr:colOff>
      <xdr:row>39</xdr:row>
      <xdr:rowOff>83566</xdr:rowOff>
    </xdr:to>
    <xdr:sp macro="" textlink="">
      <xdr:nvSpPr>
        <xdr:cNvPr id="112" name="円/楕円 111"/>
        <xdr:cNvSpPr/>
      </xdr:nvSpPr>
      <xdr:spPr>
        <a:xfrm>
          <a:off x="9588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23622</xdr:rowOff>
    </xdr:from>
    <xdr:to>
      <xdr:col>15</xdr:col>
      <xdr:colOff>180975</xdr:colOff>
      <xdr:row>39</xdr:row>
      <xdr:rowOff>32766</xdr:rowOff>
    </xdr:to>
    <xdr:cxnSp macro="">
      <xdr:nvCxnSpPr>
        <xdr:cNvPr id="113" name="直線コネクタ 112"/>
        <xdr:cNvCxnSpPr/>
      </xdr:nvCxnSpPr>
      <xdr:spPr>
        <a:xfrm flipV="1">
          <a:off x="9639300" y="6710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168673</xdr:rowOff>
    </xdr:from>
    <xdr:ext cx="469744" cy="259045"/>
    <xdr:sp macro="" textlink="">
      <xdr:nvSpPr>
        <xdr:cNvPr id="114"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74693</xdr:rowOff>
    </xdr:from>
    <xdr:ext cx="469744" cy="259045"/>
    <xdr:sp macro="" textlink="">
      <xdr:nvSpPr>
        <xdr:cNvPr id="115" name="n_1mainValue【図書館】&#10;一人当たり面積"/>
        <xdr:cNvSpPr txBox="1"/>
      </xdr:nvSpPr>
      <xdr:spPr>
        <a:xfrm>
          <a:off x="93917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40" name="直線コネクタ 139"/>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41"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42" name="直線コネクタ 141"/>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43"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45"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6" name="フローチャート : 判断 145"/>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7" name="フローチャート : 判断 146"/>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151130</xdr:rowOff>
    </xdr:from>
    <xdr:to>
      <xdr:col>6</xdr:col>
      <xdr:colOff>561975</xdr:colOff>
      <xdr:row>60</xdr:row>
      <xdr:rowOff>81280</xdr:rowOff>
    </xdr:to>
    <xdr:sp macro="" textlink="">
      <xdr:nvSpPr>
        <xdr:cNvPr id="153" name="円/楕円 152"/>
        <xdr:cNvSpPr/>
      </xdr:nvSpPr>
      <xdr:spPr>
        <a:xfrm>
          <a:off x="4584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2557</xdr:rowOff>
    </xdr:from>
    <xdr:ext cx="405111" cy="259045"/>
    <xdr:sp macro="" textlink="">
      <xdr:nvSpPr>
        <xdr:cNvPr id="154" name="【体育館・プール】&#10;有形固定資産減価償却率該当値テキスト"/>
        <xdr:cNvSpPr txBox="1"/>
      </xdr:nvSpPr>
      <xdr:spPr>
        <a:xfrm>
          <a:off x="47244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82550</xdr:rowOff>
    </xdr:from>
    <xdr:to>
      <xdr:col>5</xdr:col>
      <xdr:colOff>409575</xdr:colOff>
      <xdr:row>56</xdr:row>
      <xdr:rowOff>12700</xdr:rowOff>
    </xdr:to>
    <xdr:sp macro="" textlink="">
      <xdr:nvSpPr>
        <xdr:cNvPr id="155" name="円/楕円 154"/>
        <xdr:cNvSpPr/>
      </xdr:nvSpPr>
      <xdr:spPr>
        <a:xfrm>
          <a:off x="3746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133350</xdr:rowOff>
    </xdr:from>
    <xdr:to>
      <xdr:col>6</xdr:col>
      <xdr:colOff>511175</xdr:colOff>
      <xdr:row>60</xdr:row>
      <xdr:rowOff>30480</xdr:rowOff>
    </xdr:to>
    <xdr:cxnSp macro="">
      <xdr:nvCxnSpPr>
        <xdr:cNvPr id="156" name="直線コネクタ 155"/>
        <xdr:cNvCxnSpPr/>
      </xdr:nvCxnSpPr>
      <xdr:spPr>
        <a:xfrm>
          <a:off x="3797300" y="9563100"/>
          <a:ext cx="8382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11447</xdr:rowOff>
    </xdr:from>
    <xdr:ext cx="405111" cy="259045"/>
    <xdr:sp macro="" textlink="">
      <xdr:nvSpPr>
        <xdr:cNvPr id="157"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29227</xdr:rowOff>
    </xdr:from>
    <xdr:ext cx="405111" cy="259045"/>
    <xdr:sp macro="" textlink="">
      <xdr:nvSpPr>
        <xdr:cNvPr id="158" name="n_1mainValue【体育館・プール】&#10;有形固定資産減価償却率"/>
        <xdr:cNvSpPr txBox="1"/>
      </xdr:nvSpPr>
      <xdr:spPr>
        <a:xfrm>
          <a:off x="3582043"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82" name="直線コネクタ 18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8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84" name="直線コネクタ 18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8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86" name="直線コネクタ 18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168927</xdr:rowOff>
    </xdr:from>
    <xdr:ext cx="469744" cy="259045"/>
    <xdr:sp macro="" textlink="">
      <xdr:nvSpPr>
        <xdr:cNvPr id="187" name="【体育館・プール】&#10;一人当たり面積平均値テキスト"/>
        <xdr:cNvSpPr txBox="1"/>
      </xdr:nvSpPr>
      <xdr:spPr>
        <a:xfrm>
          <a:off x="10566400" y="1011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88" name="フローチャート : 判断 18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9" name="フローチャート : 判断 18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158750</xdr:rowOff>
    </xdr:from>
    <xdr:to>
      <xdr:col>15</xdr:col>
      <xdr:colOff>231775</xdr:colOff>
      <xdr:row>62</xdr:row>
      <xdr:rowOff>88900</xdr:rowOff>
    </xdr:to>
    <xdr:sp macro="" textlink="">
      <xdr:nvSpPr>
        <xdr:cNvPr id="195" name="円/楕円 194"/>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137177</xdr:rowOff>
    </xdr:from>
    <xdr:ext cx="469744" cy="259045"/>
    <xdr:sp macro="" textlink="">
      <xdr:nvSpPr>
        <xdr:cNvPr id="196" name="【体育館・プール】&#10;一人当たり面積該当値テキスト"/>
        <xdr:cNvSpPr txBox="1"/>
      </xdr:nvSpPr>
      <xdr:spPr>
        <a:xfrm>
          <a:off x="105664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165100</xdr:rowOff>
    </xdr:from>
    <xdr:to>
      <xdr:col>14</xdr:col>
      <xdr:colOff>79375</xdr:colOff>
      <xdr:row>62</xdr:row>
      <xdr:rowOff>95250</xdr:rowOff>
    </xdr:to>
    <xdr:sp macro="" textlink="">
      <xdr:nvSpPr>
        <xdr:cNvPr id="197" name="円/楕円 196"/>
        <xdr:cNvSpPr/>
      </xdr:nvSpPr>
      <xdr:spPr>
        <a:xfrm>
          <a:off x="95885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38100</xdr:rowOff>
    </xdr:from>
    <xdr:to>
      <xdr:col>15</xdr:col>
      <xdr:colOff>180975</xdr:colOff>
      <xdr:row>62</xdr:row>
      <xdr:rowOff>44450</xdr:rowOff>
    </xdr:to>
    <xdr:cxnSp macro="">
      <xdr:nvCxnSpPr>
        <xdr:cNvPr id="198" name="直線コネクタ 197"/>
        <xdr:cNvCxnSpPr/>
      </xdr:nvCxnSpPr>
      <xdr:spPr>
        <a:xfrm flipV="1">
          <a:off x="9639300" y="106680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17</xdr:rowOff>
    </xdr:from>
    <xdr:ext cx="469744" cy="259045"/>
    <xdr:sp macro="" textlink="">
      <xdr:nvSpPr>
        <xdr:cNvPr id="199"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86377</xdr:rowOff>
    </xdr:from>
    <xdr:ext cx="469744" cy="259045"/>
    <xdr:sp macro="" textlink="">
      <xdr:nvSpPr>
        <xdr:cNvPr id="200" name="n_1mainValue【体育館・プール】&#10;一人当たり面積"/>
        <xdr:cNvSpPr txBox="1"/>
      </xdr:nvSpPr>
      <xdr:spPr>
        <a:xfrm>
          <a:off x="9391727" y="1071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25" name="直線コネクタ 224"/>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26"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27" name="直線コネクタ 226"/>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101616</xdr:rowOff>
    </xdr:from>
    <xdr:ext cx="405111" cy="259045"/>
    <xdr:sp macro="" textlink="">
      <xdr:nvSpPr>
        <xdr:cNvPr id="230" name="【福祉施設】&#10;有形固定資産減価償却率平均値テキスト"/>
        <xdr:cNvSpPr txBox="1"/>
      </xdr:nvSpPr>
      <xdr:spPr>
        <a:xfrm>
          <a:off x="47244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31" name="フローチャート : 判断 230"/>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32" name="フローチャート : 判断 231"/>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160655</xdr:rowOff>
    </xdr:from>
    <xdr:to>
      <xdr:col>6</xdr:col>
      <xdr:colOff>561975</xdr:colOff>
      <xdr:row>84</xdr:row>
      <xdr:rowOff>90805</xdr:rowOff>
    </xdr:to>
    <xdr:sp macro="" textlink="">
      <xdr:nvSpPr>
        <xdr:cNvPr id="238" name="円/楕円 237"/>
        <xdr:cNvSpPr/>
      </xdr:nvSpPr>
      <xdr:spPr>
        <a:xfrm>
          <a:off x="45847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139082</xdr:rowOff>
    </xdr:from>
    <xdr:ext cx="405111" cy="259045"/>
    <xdr:sp macro="" textlink="">
      <xdr:nvSpPr>
        <xdr:cNvPr id="239" name="【福祉施設】&#10;有形固定資産減価償却率該当値テキスト"/>
        <xdr:cNvSpPr txBox="1"/>
      </xdr:nvSpPr>
      <xdr:spPr>
        <a:xfrm>
          <a:off x="47244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78739</xdr:rowOff>
    </xdr:from>
    <xdr:to>
      <xdr:col>5</xdr:col>
      <xdr:colOff>409575</xdr:colOff>
      <xdr:row>85</xdr:row>
      <xdr:rowOff>8889</xdr:rowOff>
    </xdr:to>
    <xdr:sp macro="" textlink="">
      <xdr:nvSpPr>
        <xdr:cNvPr id="240" name="円/楕円 239"/>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40005</xdr:rowOff>
    </xdr:from>
    <xdr:to>
      <xdr:col>6</xdr:col>
      <xdr:colOff>511175</xdr:colOff>
      <xdr:row>84</xdr:row>
      <xdr:rowOff>129539</xdr:rowOff>
    </xdr:to>
    <xdr:cxnSp macro="">
      <xdr:nvCxnSpPr>
        <xdr:cNvPr id="241" name="直線コネクタ 240"/>
        <xdr:cNvCxnSpPr/>
      </xdr:nvCxnSpPr>
      <xdr:spPr>
        <a:xfrm flipV="1">
          <a:off x="3797300" y="14441805"/>
          <a:ext cx="8382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74947</xdr:rowOff>
    </xdr:from>
    <xdr:ext cx="405111" cy="259045"/>
    <xdr:sp macro="" textlink="">
      <xdr:nvSpPr>
        <xdr:cNvPr id="242"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16</xdr:rowOff>
    </xdr:from>
    <xdr:ext cx="405111" cy="259045"/>
    <xdr:sp macro="" textlink="">
      <xdr:nvSpPr>
        <xdr:cNvPr id="243" name="n_1mainValue【福祉施設】&#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65" name="直線コネクタ 264"/>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66"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67" name="直線コネクタ 266"/>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68"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69" name="直線コネクタ 268"/>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70"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71" name="フローチャート : 判断 270"/>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72" name="フローチャート : 判断 271"/>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62281</xdr:rowOff>
    </xdr:from>
    <xdr:to>
      <xdr:col>15</xdr:col>
      <xdr:colOff>231775</xdr:colOff>
      <xdr:row>82</xdr:row>
      <xdr:rowOff>163881</xdr:rowOff>
    </xdr:to>
    <xdr:sp macro="" textlink="">
      <xdr:nvSpPr>
        <xdr:cNvPr id="278" name="円/楕円 277"/>
        <xdr:cNvSpPr/>
      </xdr:nvSpPr>
      <xdr:spPr>
        <a:xfrm>
          <a:off x="10426700" y="1412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85158</xdr:rowOff>
    </xdr:from>
    <xdr:ext cx="469744" cy="259045"/>
    <xdr:sp macro="" textlink="">
      <xdr:nvSpPr>
        <xdr:cNvPr id="279" name="【福祉施設】&#10;一人当たり面積該当値テキスト"/>
        <xdr:cNvSpPr txBox="1"/>
      </xdr:nvSpPr>
      <xdr:spPr>
        <a:xfrm>
          <a:off x="10566400" y="1397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0.668</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5587</xdr:rowOff>
    </xdr:from>
    <xdr:to>
      <xdr:col>14</xdr:col>
      <xdr:colOff>79375</xdr:colOff>
      <xdr:row>82</xdr:row>
      <xdr:rowOff>107187</xdr:rowOff>
    </xdr:to>
    <xdr:sp macro="" textlink="">
      <xdr:nvSpPr>
        <xdr:cNvPr id="280" name="円/楕円 279"/>
        <xdr:cNvSpPr/>
      </xdr:nvSpPr>
      <xdr:spPr>
        <a:xfrm>
          <a:off x="9588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56387</xdr:rowOff>
    </xdr:from>
    <xdr:to>
      <xdr:col>15</xdr:col>
      <xdr:colOff>180975</xdr:colOff>
      <xdr:row>82</xdr:row>
      <xdr:rowOff>113081</xdr:rowOff>
    </xdr:to>
    <xdr:cxnSp macro="">
      <xdr:nvCxnSpPr>
        <xdr:cNvPr id="281" name="直線コネクタ 280"/>
        <xdr:cNvCxnSpPr/>
      </xdr:nvCxnSpPr>
      <xdr:spPr>
        <a:xfrm>
          <a:off x="9639300" y="14115287"/>
          <a:ext cx="838200" cy="5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73626</xdr:rowOff>
    </xdr:from>
    <xdr:ext cx="469744" cy="259045"/>
    <xdr:sp macro="" textlink="">
      <xdr:nvSpPr>
        <xdr:cNvPr id="282" name="n_1aveValue【福祉施設】&#10;一人当たり面積"/>
        <xdr:cNvSpPr txBox="1"/>
      </xdr:nvSpPr>
      <xdr:spPr>
        <a:xfrm>
          <a:off x="9391727" y="144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123714</xdr:rowOff>
    </xdr:from>
    <xdr:ext cx="469744" cy="259045"/>
    <xdr:sp macro="" textlink="">
      <xdr:nvSpPr>
        <xdr:cNvPr id="283" name="n_1main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0" name="テキスト ボックス 30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1" name="直線コネクタ 3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2" name="テキスト ボックス 31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3" name="直線コネクタ 3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4" name="テキスト ボックス 3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5" name="直線コネクタ 3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6" name="テキスト ボックス 3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7" name="直線コネクタ 3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8" name="テキスト ボックス 3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0" name="テキスト ボックス 3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322" name="直線コネクタ 321"/>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323"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324" name="直線コネクタ 323"/>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325"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326" name="直線コネクタ 325"/>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100855</xdr:rowOff>
    </xdr:from>
    <xdr:ext cx="405111" cy="259045"/>
    <xdr:sp macro="" textlink="">
      <xdr:nvSpPr>
        <xdr:cNvPr id="327" name="【一般廃棄物処理施設】&#10;有形固定資産減価償却率平均値テキスト"/>
        <xdr:cNvSpPr txBox="1"/>
      </xdr:nvSpPr>
      <xdr:spPr>
        <a:xfrm>
          <a:off x="16408400" y="627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328" name="フローチャート : 判断 327"/>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329" name="フローチャート : 判断 328"/>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71120</xdr:rowOff>
    </xdr:from>
    <xdr:to>
      <xdr:col>23</xdr:col>
      <xdr:colOff>568325</xdr:colOff>
      <xdr:row>41</xdr:row>
      <xdr:rowOff>1270</xdr:rowOff>
    </xdr:to>
    <xdr:sp macro="" textlink="">
      <xdr:nvSpPr>
        <xdr:cNvPr id="335" name="円/楕円 334"/>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157497</xdr:rowOff>
    </xdr:from>
    <xdr:ext cx="405111" cy="259045"/>
    <xdr:sp macro="" textlink="">
      <xdr:nvSpPr>
        <xdr:cNvPr id="336" name="【一般廃棄物処理施設】&#10;有形固定資産減価償却率該当値テキスト"/>
        <xdr:cNvSpPr txBox="1"/>
      </xdr:nvSpPr>
      <xdr:spPr>
        <a:xfrm>
          <a:off x="164084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109982</xdr:rowOff>
    </xdr:from>
    <xdr:to>
      <xdr:col>22</xdr:col>
      <xdr:colOff>415925</xdr:colOff>
      <xdr:row>42</xdr:row>
      <xdr:rowOff>40132</xdr:rowOff>
    </xdr:to>
    <xdr:sp macro="" textlink="">
      <xdr:nvSpPr>
        <xdr:cNvPr id="337" name="円/楕円 336"/>
        <xdr:cNvSpPr/>
      </xdr:nvSpPr>
      <xdr:spPr>
        <a:xfrm>
          <a:off x="15430500" y="71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121920</xdr:rowOff>
    </xdr:from>
    <xdr:to>
      <xdr:col>23</xdr:col>
      <xdr:colOff>517525</xdr:colOff>
      <xdr:row>41</xdr:row>
      <xdr:rowOff>160782</xdr:rowOff>
    </xdr:to>
    <xdr:cxnSp macro="">
      <xdr:nvCxnSpPr>
        <xdr:cNvPr id="338" name="直線コネクタ 337"/>
        <xdr:cNvCxnSpPr/>
      </xdr:nvCxnSpPr>
      <xdr:spPr>
        <a:xfrm flipV="1">
          <a:off x="15481300" y="697992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111523</xdr:rowOff>
    </xdr:from>
    <xdr:ext cx="405111" cy="259045"/>
    <xdr:sp macro="" textlink="">
      <xdr:nvSpPr>
        <xdr:cNvPr id="339" name="n_1aveValue【一般廃棄物処理施設】&#10;有形固定資産減価償却率"/>
        <xdr:cNvSpPr txBox="1"/>
      </xdr:nvSpPr>
      <xdr:spPr>
        <a:xfrm>
          <a:off x="15266043" y="662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31259</xdr:rowOff>
    </xdr:from>
    <xdr:ext cx="405111" cy="259045"/>
    <xdr:sp macro="" textlink="">
      <xdr:nvSpPr>
        <xdr:cNvPr id="340" name="n_1mainValue【一般廃棄物処理施設】&#10;有形固定資産減価償却率"/>
        <xdr:cNvSpPr txBox="1"/>
      </xdr:nvSpPr>
      <xdr:spPr>
        <a:xfrm>
          <a:off x="15266043" y="723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2" name="テキスト ボックス 35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54" name="テキスト ボックス 35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56" name="テキスト ボックス 35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58" name="テキスト ボックス 35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0" name="テキスト ボックス 3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362" name="直線コネクタ 361"/>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363"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364" name="直線コネクタ 363"/>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365"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366" name="直線コネクタ 365"/>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48437</xdr:rowOff>
    </xdr:from>
    <xdr:ext cx="599010" cy="259045"/>
    <xdr:sp macro="" textlink="">
      <xdr:nvSpPr>
        <xdr:cNvPr id="367" name="【一般廃棄物処理施設】&#10;一人当たり有形固定資産（償却資産）額平均値テキスト"/>
        <xdr:cNvSpPr txBox="1"/>
      </xdr:nvSpPr>
      <xdr:spPr>
        <a:xfrm>
          <a:off x="22250400" y="6392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368" name="フローチャート : 判断 367"/>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369" name="フローチャート : 判断 368"/>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55483</xdr:rowOff>
    </xdr:from>
    <xdr:to>
      <xdr:col>32</xdr:col>
      <xdr:colOff>238125</xdr:colOff>
      <xdr:row>38</xdr:row>
      <xdr:rowOff>157083</xdr:rowOff>
    </xdr:to>
    <xdr:sp macro="" textlink="">
      <xdr:nvSpPr>
        <xdr:cNvPr id="375" name="円/楕円 374"/>
        <xdr:cNvSpPr/>
      </xdr:nvSpPr>
      <xdr:spPr>
        <a:xfrm>
          <a:off x="22110700" y="65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33910</xdr:rowOff>
    </xdr:from>
    <xdr:ext cx="599010" cy="259045"/>
    <xdr:sp macro="" textlink="">
      <xdr:nvSpPr>
        <xdr:cNvPr id="376" name="【一般廃棄物処理施設】&#10;一人当たり有形固定資産（償却資産）額該当値テキスト"/>
        <xdr:cNvSpPr txBox="1"/>
      </xdr:nvSpPr>
      <xdr:spPr>
        <a:xfrm>
          <a:off x="22250400" y="654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101963</xdr:rowOff>
    </xdr:from>
    <xdr:to>
      <xdr:col>31</xdr:col>
      <xdr:colOff>85725</xdr:colOff>
      <xdr:row>39</xdr:row>
      <xdr:rowOff>32113</xdr:rowOff>
    </xdr:to>
    <xdr:sp macro="" textlink="">
      <xdr:nvSpPr>
        <xdr:cNvPr id="377" name="円/楕円 376"/>
        <xdr:cNvSpPr/>
      </xdr:nvSpPr>
      <xdr:spPr>
        <a:xfrm>
          <a:off x="21272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106283</xdr:rowOff>
    </xdr:from>
    <xdr:to>
      <xdr:col>32</xdr:col>
      <xdr:colOff>187325</xdr:colOff>
      <xdr:row>38</xdr:row>
      <xdr:rowOff>152763</xdr:rowOff>
    </xdr:to>
    <xdr:cxnSp macro="">
      <xdr:nvCxnSpPr>
        <xdr:cNvPr id="378" name="直線コネクタ 377"/>
        <xdr:cNvCxnSpPr/>
      </xdr:nvCxnSpPr>
      <xdr:spPr>
        <a:xfrm flipV="1">
          <a:off x="21323300" y="6621383"/>
          <a:ext cx="838200" cy="4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36</xdr:row>
      <xdr:rowOff>120653</xdr:rowOff>
    </xdr:from>
    <xdr:ext cx="599010" cy="259045"/>
    <xdr:sp macro="" textlink="">
      <xdr:nvSpPr>
        <xdr:cNvPr id="379"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30</xdr:col>
      <xdr:colOff>408519</xdr:colOff>
      <xdr:row>39</xdr:row>
      <xdr:rowOff>23240</xdr:rowOff>
    </xdr:from>
    <xdr:ext cx="599010" cy="259045"/>
    <xdr:sp macro="" textlink="">
      <xdr:nvSpPr>
        <xdr:cNvPr id="380" name="n_1mainValue【一般廃棄物処理施設】&#10;一人当たり有形固定資産（償却資産）額"/>
        <xdr:cNvSpPr txBox="1"/>
      </xdr:nvSpPr>
      <xdr:spPr>
        <a:xfrm>
          <a:off x="21011094" y="670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8" name="正方形/長方形 3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89" name="正方形/長方形 3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6" name="正方形/長方形 3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4" name="正方形/長方形 4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2" name="正方形/長方形 4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3" name="正方形/長方形 4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4" name="正方形/長方形 4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5" name="正方形/長方形 4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6" name="正方形/長方形 4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7" name="正方形/長方形 4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8" name="正方形/長方形 4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19" name="正方形/長方形 4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0" name="正方形/長方形 4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1" name="テキスト ボックス 4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2" name="直線コネクタ 4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23" name="テキスト ボックス 4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4" name="直線コネクタ 4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25" name="テキスト ボックス 4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26" name="直線コネクタ 4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27" name="テキスト ボックス 4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28" name="直線コネクタ 4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29" name="テキスト ボックス 4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0" name="直線コネクタ 4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1" name="テキスト ボックス 4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2" name="直線コネクタ 4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33" name="テキスト ボックス 4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4" name="直線コネクタ 4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5" name="テキスト ボックス 4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37" name="直線コネクタ 436"/>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38"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39" name="直線コネクタ 438"/>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40"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41" name="直線コネクタ 440"/>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120666</xdr:rowOff>
    </xdr:from>
    <xdr:ext cx="405111" cy="259045"/>
    <xdr:sp macro="" textlink="">
      <xdr:nvSpPr>
        <xdr:cNvPr id="442" name="【庁舎】&#10;有形固定資産減価償却率平均値テキスト"/>
        <xdr:cNvSpPr txBox="1"/>
      </xdr:nvSpPr>
      <xdr:spPr>
        <a:xfrm>
          <a:off x="164084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43" name="フローチャート : 判断 442"/>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44" name="フローチャート : 判断 443"/>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5" name="テキスト ボックス 4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6" name="テキスト ボックス 4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7" name="テキスト ボックス 4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48" name="テキスト ボックス 4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49" name="テキスト ボックス 4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8255</xdr:rowOff>
    </xdr:from>
    <xdr:to>
      <xdr:col>23</xdr:col>
      <xdr:colOff>568325</xdr:colOff>
      <xdr:row>108</xdr:row>
      <xdr:rowOff>109855</xdr:rowOff>
    </xdr:to>
    <xdr:sp macro="" textlink="">
      <xdr:nvSpPr>
        <xdr:cNvPr id="450" name="円/楕円 449"/>
        <xdr:cNvSpPr/>
      </xdr:nvSpPr>
      <xdr:spPr>
        <a:xfrm>
          <a:off x="162687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94632</xdr:rowOff>
    </xdr:from>
    <xdr:ext cx="405111" cy="259045"/>
    <xdr:sp macro="" textlink="">
      <xdr:nvSpPr>
        <xdr:cNvPr id="451" name="【庁舎】&#10;有形固定資産減価償却率該当値テキスト"/>
        <xdr:cNvSpPr txBox="1"/>
      </xdr:nvSpPr>
      <xdr:spPr>
        <a:xfrm>
          <a:off x="16408400" y="184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78739</xdr:rowOff>
    </xdr:from>
    <xdr:to>
      <xdr:col>22</xdr:col>
      <xdr:colOff>415925</xdr:colOff>
      <xdr:row>109</xdr:row>
      <xdr:rowOff>8889</xdr:rowOff>
    </xdr:to>
    <xdr:sp macro="" textlink="">
      <xdr:nvSpPr>
        <xdr:cNvPr id="452" name="円/楕円 451"/>
        <xdr:cNvSpPr/>
      </xdr:nvSpPr>
      <xdr:spPr>
        <a:xfrm>
          <a:off x="15430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59055</xdr:rowOff>
    </xdr:from>
    <xdr:to>
      <xdr:col>23</xdr:col>
      <xdr:colOff>517525</xdr:colOff>
      <xdr:row>108</xdr:row>
      <xdr:rowOff>129539</xdr:rowOff>
    </xdr:to>
    <xdr:cxnSp macro="">
      <xdr:nvCxnSpPr>
        <xdr:cNvPr id="453" name="直線コネクタ 452"/>
        <xdr:cNvCxnSpPr/>
      </xdr:nvCxnSpPr>
      <xdr:spPr>
        <a:xfrm flipV="1">
          <a:off x="15481300" y="18575655"/>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13988</xdr:rowOff>
    </xdr:from>
    <xdr:ext cx="405111" cy="259045"/>
    <xdr:sp macro="" textlink="">
      <xdr:nvSpPr>
        <xdr:cNvPr id="454"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16</xdr:rowOff>
    </xdr:from>
    <xdr:ext cx="405111" cy="259045"/>
    <xdr:sp macro="" textlink="">
      <xdr:nvSpPr>
        <xdr:cNvPr id="455" name="n_1mainValue【庁舎】&#10;有形固定資産減価償却率"/>
        <xdr:cNvSpPr txBox="1"/>
      </xdr:nvSpPr>
      <xdr:spPr>
        <a:xfrm>
          <a:off x="15266043"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6" name="正方形/長方形 4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7" name="正方形/長方形 4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8" name="正方形/長方形 4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9" name="正方形/長方形 4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0" name="正方形/長方形 4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1" name="正方形/長方形 4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2" name="正方形/長方形 4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3" name="正方形/長方形 4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4" name="テキスト ボックス 4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5" name="直線コネクタ 4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66" name="直線コネクタ 4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67" name="テキスト ボックス 4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68" name="直線コネクタ 4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69" name="テキスト ボックス 4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0" name="直線コネクタ 4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1" name="テキスト ボックス 4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2" name="直線コネクタ 4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3" name="テキスト ボックス 4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74" name="直線コネクタ 4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75" name="テキスト ボックス 4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6" name="直線コネクタ 4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77" name="テキスト ボックス 4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122682</xdr:rowOff>
    </xdr:from>
    <xdr:to>
      <xdr:col>32</xdr:col>
      <xdr:colOff>186689</xdr:colOff>
      <xdr:row>108</xdr:row>
      <xdr:rowOff>6096</xdr:rowOff>
    </xdr:to>
    <xdr:cxnSp macro="">
      <xdr:nvCxnSpPr>
        <xdr:cNvPr id="479" name="直線コネクタ 478"/>
        <xdr:cNvCxnSpPr/>
      </xdr:nvCxnSpPr>
      <xdr:spPr>
        <a:xfrm flipV="1">
          <a:off x="22160864" y="17782032"/>
          <a:ext cx="0" cy="74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9923</xdr:rowOff>
    </xdr:from>
    <xdr:ext cx="469744" cy="259045"/>
    <xdr:sp macro="" textlink="">
      <xdr:nvSpPr>
        <xdr:cNvPr id="480" name="【庁舎】&#10;一人当たり面積最小値テキスト"/>
        <xdr:cNvSpPr txBox="1"/>
      </xdr:nvSpPr>
      <xdr:spPr>
        <a:xfrm>
          <a:off x="22250400" y="185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108</xdr:row>
      <xdr:rowOff>6096</xdr:rowOff>
    </xdr:from>
    <xdr:to>
      <xdr:col>32</xdr:col>
      <xdr:colOff>276225</xdr:colOff>
      <xdr:row>108</xdr:row>
      <xdr:rowOff>6096</xdr:rowOff>
    </xdr:to>
    <xdr:cxnSp macro="">
      <xdr:nvCxnSpPr>
        <xdr:cNvPr id="481" name="直線コネクタ 480"/>
        <xdr:cNvCxnSpPr/>
      </xdr:nvCxnSpPr>
      <xdr:spPr>
        <a:xfrm>
          <a:off x="22072600" y="18522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69359</xdr:rowOff>
    </xdr:from>
    <xdr:ext cx="469744" cy="259045"/>
    <xdr:sp macro="" textlink="">
      <xdr:nvSpPr>
        <xdr:cNvPr id="482" name="【庁舎】&#10;一人当たり面積最大値テキスト"/>
        <xdr:cNvSpPr txBox="1"/>
      </xdr:nvSpPr>
      <xdr:spPr>
        <a:xfrm>
          <a:off x="22250400" y="1755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103</xdr:row>
      <xdr:rowOff>122682</xdr:rowOff>
    </xdr:from>
    <xdr:to>
      <xdr:col>32</xdr:col>
      <xdr:colOff>276225</xdr:colOff>
      <xdr:row>103</xdr:row>
      <xdr:rowOff>122682</xdr:rowOff>
    </xdr:to>
    <xdr:cxnSp macro="">
      <xdr:nvCxnSpPr>
        <xdr:cNvPr id="483" name="直線コネクタ 482"/>
        <xdr:cNvCxnSpPr/>
      </xdr:nvCxnSpPr>
      <xdr:spPr>
        <a:xfrm>
          <a:off x="22072600" y="1778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166388</xdr:rowOff>
    </xdr:from>
    <xdr:ext cx="469744" cy="259045"/>
    <xdr:sp macro="" textlink="">
      <xdr:nvSpPr>
        <xdr:cNvPr id="484" name="【庁舎】&#10;一人当たり面積平均値テキスト"/>
        <xdr:cNvSpPr txBox="1"/>
      </xdr:nvSpPr>
      <xdr:spPr>
        <a:xfrm>
          <a:off x="222504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143511</xdr:rowOff>
    </xdr:from>
    <xdr:to>
      <xdr:col>32</xdr:col>
      <xdr:colOff>238125</xdr:colOff>
      <xdr:row>106</xdr:row>
      <xdr:rowOff>73661</xdr:rowOff>
    </xdr:to>
    <xdr:sp macro="" textlink="">
      <xdr:nvSpPr>
        <xdr:cNvPr id="485" name="フローチャート : 判断 484"/>
        <xdr:cNvSpPr/>
      </xdr:nvSpPr>
      <xdr:spPr>
        <a:xfrm>
          <a:off x="22110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125222</xdr:rowOff>
    </xdr:from>
    <xdr:to>
      <xdr:col>31</xdr:col>
      <xdr:colOff>85725</xdr:colOff>
      <xdr:row>106</xdr:row>
      <xdr:rowOff>55372</xdr:rowOff>
    </xdr:to>
    <xdr:sp macro="" textlink="">
      <xdr:nvSpPr>
        <xdr:cNvPr id="486" name="フローチャート : 判断 485"/>
        <xdr:cNvSpPr/>
      </xdr:nvSpPr>
      <xdr:spPr>
        <a:xfrm>
          <a:off x="21272500" y="1812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87" name="テキスト ボックス 4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88" name="テキスト ボックス 4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89" name="テキスト ボックス 4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0" name="テキスト ボックス 4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1" name="テキスト ボックス 4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154939</xdr:rowOff>
    </xdr:from>
    <xdr:to>
      <xdr:col>32</xdr:col>
      <xdr:colOff>238125</xdr:colOff>
      <xdr:row>106</xdr:row>
      <xdr:rowOff>85089</xdr:rowOff>
    </xdr:to>
    <xdr:sp macro="" textlink="">
      <xdr:nvSpPr>
        <xdr:cNvPr id="492" name="円/楕円 491"/>
        <xdr:cNvSpPr/>
      </xdr:nvSpPr>
      <xdr:spPr>
        <a:xfrm>
          <a:off x="22110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133366</xdr:rowOff>
    </xdr:from>
    <xdr:ext cx="469744" cy="259045"/>
    <xdr:sp macro="" textlink="">
      <xdr:nvSpPr>
        <xdr:cNvPr id="493" name="【庁舎】&#10;一人当たり面積該当値テキスト"/>
        <xdr:cNvSpPr txBox="1"/>
      </xdr:nvSpPr>
      <xdr:spPr>
        <a:xfrm>
          <a:off x="22250400" y="181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0.605</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145796</xdr:rowOff>
    </xdr:from>
    <xdr:to>
      <xdr:col>31</xdr:col>
      <xdr:colOff>85725</xdr:colOff>
      <xdr:row>100</xdr:row>
      <xdr:rowOff>75946</xdr:rowOff>
    </xdr:to>
    <xdr:sp macro="" textlink="">
      <xdr:nvSpPr>
        <xdr:cNvPr id="494" name="円/楕円 493"/>
        <xdr:cNvSpPr/>
      </xdr:nvSpPr>
      <xdr:spPr>
        <a:xfrm>
          <a:off x="21272500" y="171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25146</xdr:rowOff>
    </xdr:from>
    <xdr:to>
      <xdr:col>32</xdr:col>
      <xdr:colOff>187325</xdr:colOff>
      <xdr:row>106</xdr:row>
      <xdr:rowOff>34289</xdr:rowOff>
    </xdr:to>
    <xdr:cxnSp macro="">
      <xdr:nvCxnSpPr>
        <xdr:cNvPr id="495" name="直線コネクタ 494"/>
        <xdr:cNvCxnSpPr/>
      </xdr:nvCxnSpPr>
      <xdr:spPr>
        <a:xfrm>
          <a:off x="21323300" y="17170146"/>
          <a:ext cx="838200" cy="10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46499</xdr:rowOff>
    </xdr:from>
    <xdr:ext cx="469744" cy="259045"/>
    <xdr:sp macro="" textlink="">
      <xdr:nvSpPr>
        <xdr:cNvPr id="496" name="n_1aveValue【庁舎】&#10;一人当たり面積"/>
        <xdr:cNvSpPr txBox="1"/>
      </xdr:nvSpPr>
      <xdr:spPr>
        <a:xfrm>
          <a:off x="21075727" y="1822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92473</xdr:rowOff>
    </xdr:from>
    <xdr:ext cx="469744" cy="259045"/>
    <xdr:sp macro="" textlink="">
      <xdr:nvSpPr>
        <xdr:cNvPr id="497" name="n_1mainValue【庁舎】&#10;一人当たり面積"/>
        <xdr:cNvSpPr txBox="1"/>
      </xdr:nvSpPr>
      <xdr:spPr>
        <a:xfrm>
          <a:off x="21075727" y="1689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98" name="正方形/長方形 4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0" name="テキスト ボックス 4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○類似団体と比較して特に有形固定資産減価償却率が低くなっている施設は、庁舎である。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庁舎については、平成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年に建設されており比較的新しい施設である。</a:t>
          </a:r>
          <a:endParaRPr lang="ja-JP" altLang="ja-JP" sz="1400">
            <a:effectLst/>
          </a:endParaRPr>
        </a:p>
        <a:p>
          <a:r>
            <a:rPr kumimoji="1" lang="ja-JP" altLang="ja-JP" sz="1100">
              <a:solidFill>
                <a:schemeClr val="dk1"/>
              </a:solidFill>
              <a:effectLst/>
              <a:latin typeface="+mn-lt"/>
              <a:ea typeface="+mn-ea"/>
              <a:cs typeface="+mn-cs"/>
            </a:rPr>
            <a:t>　その他の施設については、今後も公共施設等総合管理計画に基づいて老朽化対策に取り組んでいくこととしている。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7,358
7,316
56.82
7,158,246
6,983,900
115,336
3,717,134
6,742,693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人口の減少や高齢化率が</a:t>
          </a:r>
          <a:r>
            <a:rPr kumimoji="1" lang="en-US" altLang="ja-JP" sz="1100">
              <a:solidFill>
                <a:schemeClr val="dk1"/>
              </a:solidFill>
              <a:effectLst/>
              <a:latin typeface="+mn-lt"/>
              <a:ea typeface="+mn-ea"/>
              <a:cs typeface="+mn-cs"/>
            </a:rPr>
            <a:t>H29.3</a:t>
          </a:r>
          <a:r>
            <a:rPr kumimoji="1" lang="ja-JP" altLang="ja-JP" sz="1100">
              <a:solidFill>
                <a:schemeClr val="dk1"/>
              </a:solidFill>
              <a:effectLst/>
              <a:latin typeface="+mn-lt"/>
              <a:ea typeface="+mn-ea"/>
              <a:cs typeface="+mn-cs"/>
            </a:rPr>
            <a:t>月末現在で</a:t>
          </a:r>
          <a:r>
            <a:rPr kumimoji="1" lang="en-US" altLang="ja-JP" sz="1100">
              <a:solidFill>
                <a:schemeClr val="dk1"/>
              </a:solidFill>
              <a:effectLst/>
              <a:latin typeface="+mn-lt"/>
              <a:ea typeface="+mn-ea"/>
              <a:cs typeface="+mn-cs"/>
            </a:rPr>
            <a:t>37.4</a:t>
          </a:r>
          <a:r>
            <a:rPr kumimoji="1" lang="ja-JP" altLang="ja-JP" sz="1100">
              <a:solidFill>
                <a:schemeClr val="dk1"/>
              </a:solidFill>
              <a:effectLst/>
              <a:latin typeface="+mn-lt"/>
              <a:ea typeface="+mn-ea"/>
              <a:cs typeface="+mn-cs"/>
            </a:rPr>
            <a:t>％と全国平均を大きく上回り、大型事業所等も少なく財政基盤が脆弱なため類似団体平均をかなり下回っている。今後も大幅な税収の伸びは期待できないため、低い水準ではあるが、現在の水準を維持、さらには向上できるように行財政改革ﾌﾟﾛｼﾞｪｸﾄﾁｰﾑ等で歳出の徹底的な見直し等に努め、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8" name="直線コネクタ 77"/>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一島一町外海離島という地理的に特殊な条件下にある本町は、人件費（</a:t>
          </a:r>
          <a:r>
            <a:rPr kumimoji="1" lang="en-US" altLang="ja-JP" sz="1100">
              <a:solidFill>
                <a:schemeClr val="dk1"/>
              </a:solidFill>
              <a:effectLst/>
              <a:latin typeface="+mn-lt"/>
              <a:ea typeface="+mn-ea"/>
              <a:cs typeface="+mn-cs"/>
            </a:rPr>
            <a:t>26.9%)</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等の義務的経費の比率が高い。前年度と比較すると、</a:t>
          </a:r>
          <a:r>
            <a:rPr kumimoji="1" lang="ja-JP" altLang="en-US" sz="1100">
              <a:solidFill>
                <a:schemeClr val="dk1"/>
              </a:solidFill>
              <a:effectLst/>
              <a:latin typeface="+mn-lt"/>
              <a:ea typeface="+mn-ea"/>
              <a:cs typeface="+mn-cs"/>
            </a:rPr>
            <a:t>人件費では</a:t>
          </a:r>
          <a:r>
            <a:rPr kumimoji="1" lang="ja-JP" altLang="ja-JP" sz="1100">
              <a:solidFill>
                <a:schemeClr val="dk1"/>
              </a:solidFill>
              <a:effectLst/>
              <a:latin typeface="+mn-lt"/>
              <a:ea typeface="+mn-ea"/>
              <a:cs typeface="+mn-cs"/>
            </a:rPr>
            <a:t>退職手当組合負担金の減等により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減少はしているものの、</a:t>
          </a:r>
          <a:r>
            <a:rPr kumimoji="1" lang="ja-JP" altLang="en-US" sz="1100">
              <a:solidFill>
                <a:schemeClr val="dk1"/>
              </a:solidFill>
              <a:effectLst/>
              <a:latin typeface="+mn-lt"/>
              <a:ea typeface="+mn-ea"/>
              <a:cs typeface="+mn-cs"/>
            </a:rPr>
            <a:t>物件費に関しては</a:t>
          </a:r>
          <a:r>
            <a:rPr kumimoji="1" lang="ja-JP" altLang="ja-JP" sz="1100">
              <a:solidFill>
                <a:schemeClr val="dk1"/>
              </a:solidFill>
              <a:effectLst/>
              <a:latin typeface="+mn-lt"/>
              <a:ea typeface="+mn-ea"/>
              <a:cs typeface="+mn-cs"/>
            </a:rPr>
            <a:t>施設の維持管理における修繕料に</a:t>
          </a:r>
          <a:r>
            <a:rPr kumimoji="1" lang="ja-JP" altLang="en-US" sz="1100">
              <a:solidFill>
                <a:schemeClr val="dk1"/>
              </a:solidFill>
              <a:effectLst/>
              <a:latin typeface="+mn-lt"/>
              <a:ea typeface="+mn-ea"/>
              <a:cs typeface="+mn-cs"/>
            </a:rPr>
            <a:t>ついては増加する傾向である</a:t>
          </a:r>
          <a:r>
            <a:rPr kumimoji="1" lang="ja-JP" altLang="ja-JP" sz="1100">
              <a:solidFill>
                <a:schemeClr val="dk1"/>
              </a:solidFill>
              <a:effectLst/>
              <a:latin typeface="+mn-lt"/>
              <a:ea typeface="+mn-ea"/>
              <a:cs typeface="+mn-cs"/>
            </a:rPr>
            <a:t>。町税等の収納率向上に努めるとともに、行革ﾌﾟﾛｼﾞｪｸﾄﾁｰﾑ等で事務作業の見直しを更に進め、経常経費の削減に努める。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107188</xdr:rowOff>
    </xdr:from>
    <xdr:to>
      <xdr:col>7</xdr:col>
      <xdr:colOff>152400</xdr:colOff>
      <xdr:row>63</xdr:row>
      <xdr:rowOff>32258</xdr:rowOff>
    </xdr:to>
    <xdr:cxnSp macro="">
      <xdr:nvCxnSpPr>
        <xdr:cNvPr id="130" name="直線コネクタ 129"/>
        <xdr:cNvCxnSpPr/>
      </xdr:nvCxnSpPr>
      <xdr:spPr>
        <a:xfrm flipV="1">
          <a:off x="4114800" y="1073708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64</xdr:row>
      <xdr:rowOff>44196</xdr:rowOff>
    </xdr:to>
    <xdr:cxnSp macro="">
      <xdr:nvCxnSpPr>
        <xdr:cNvPr id="133" name="直線コネクタ 132"/>
        <xdr:cNvCxnSpPr/>
      </xdr:nvCxnSpPr>
      <xdr:spPr>
        <a:xfrm flipV="1">
          <a:off x="3225800" y="1083360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44196</xdr:rowOff>
    </xdr:to>
    <xdr:cxnSp macro="">
      <xdr:nvCxnSpPr>
        <xdr:cNvPr id="136" name="直線コネクタ 135"/>
        <xdr:cNvCxnSpPr/>
      </xdr:nvCxnSpPr>
      <xdr:spPr>
        <a:xfrm>
          <a:off x="2336800" y="1099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58674</xdr:rowOff>
    </xdr:to>
    <xdr:cxnSp macro="">
      <xdr:nvCxnSpPr>
        <xdr:cNvPr id="139" name="直線コネクタ 138"/>
        <xdr:cNvCxnSpPr/>
      </xdr:nvCxnSpPr>
      <xdr:spPr>
        <a:xfrm flipV="1">
          <a:off x="1447800" y="109976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9" name="円/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72915</xdr:rowOff>
    </xdr:from>
    <xdr:ext cx="762000" cy="259045"/>
    <xdr:sp macro="" textlink="">
      <xdr:nvSpPr>
        <xdr:cNvPr id="150"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1" name="円/楕円 150"/>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67835</xdr:rowOff>
    </xdr:from>
    <xdr:ext cx="736600" cy="259045"/>
    <xdr:sp macro="" textlink="">
      <xdr:nvSpPr>
        <xdr:cNvPr id="152" name="テキスト ボックス 151"/>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3" name="円/楕円 152"/>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4" name="テキスト ボックス 153"/>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5" name="円/楕円 154"/>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6" name="テキスト ボックス 155"/>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57" name="円/楕円 156"/>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58" name="テキスト ボックス 157"/>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[279,125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類似団体平均に比べると高くなっているのは、物件費の増加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が原因と考えられ、</a:t>
          </a:r>
          <a:r>
            <a:rPr kumimoji="1" lang="ja-JP" altLang="en-US" sz="1100">
              <a:solidFill>
                <a:schemeClr val="dk1"/>
              </a:solidFill>
              <a:effectLst/>
              <a:latin typeface="+mn-lt"/>
              <a:ea typeface="+mn-ea"/>
              <a:cs typeface="+mn-cs"/>
            </a:rPr>
            <a:t>埋蔵文化財発掘調査事業の賃金、</a:t>
          </a:r>
          <a:r>
            <a:rPr kumimoji="1" lang="ja-JP" altLang="ja-JP" sz="1100">
              <a:solidFill>
                <a:schemeClr val="dk1"/>
              </a:solidFill>
              <a:effectLst/>
              <a:latin typeface="+mn-lt"/>
              <a:ea typeface="+mn-ea"/>
              <a:cs typeface="+mn-cs"/>
            </a:rPr>
            <a:t>光ﾌｧｲﾊﾞｹｰﾌﾞﾙ等保守料が主な要因である。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前年度と比較して人件費（退職手当組合負担金の減）・物件費とも減少はしているが、</a:t>
          </a:r>
          <a:r>
            <a:rPr kumimoji="1" lang="ja-JP" altLang="ja-JP" sz="1100">
              <a:solidFill>
                <a:schemeClr val="dk1"/>
              </a:solidFill>
              <a:effectLst/>
              <a:latin typeface="+mn-lt"/>
              <a:ea typeface="+mn-ea"/>
              <a:cs typeface="+mn-cs"/>
            </a:rPr>
            <a:t>更なる歳出の徹底的な見直し等に努め、行政の効率化を図る。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86620</xdr:rowOff>
    </xdr:from>
    <xdr:to>
      <xdr:col>7</xdr:col>
      <xdr:colOff>152400</xdr:colOff>
      <xdr:row>84</xdr:row>
      <xdr:rowOff>119247</xdr:rowOff>
    </xdr:to>
    <xdr:cxnSp macro="">
      <xdr:nvCxnSpPr>
        <xdr:cNvPr id="193" name="直線コネクタ 192"/>
        <xdr:cNvCxnSpPr/>
      </xdr:nvCxnSpPr>
      <xdr:spPr>
        <a:xfrm>
          <a:off x="4114800" y="14488420"/>
          <a:ext cx="838200" cy="3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3254</xdr:rowOff>
    </xdr:from>
    <xdr:to>
      <xdr:col>6</xdr:col>
      <xdr:colOff>0</xdr:colOff>
      <xdr:row>84</xdr:row>
      <xdr:rowOff>86620</xdr:rowOff>
    </xdr:to>
    <xdr:cxnSp macro="">
      <xdr:nvCxnSpPr>
        <xdr:cNvPr id="196" name="直線コネクタ 195"/>
        <xdr:cNvCxnSpPr/>
      </xdr:nvCxnSpPr>
      <xdr:spPr>
        <a:xfrm>
          <a:off x="3225800" y="14405054"/>
          <a:ext cx="889000" cy="8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124884</xdr:rowOff>
    </xdr:from>
    <xdr:to>
      <xdr:col>4</xdr:col>
      <xdr:colOff>482600</xdr:colOff>
      <xdr:row>84</xdr:row>
      <xdr:rowOff>3254</xdr:rowOff>
    </xdr:to>
    <xdr:cxnSp macro="">
      <xdr:nvCxnSpPr>
        <xdr:cNvPr id="199" name="直線コネクタ 198"/>
        <xdr:cNvCxnSpPr/>
      </xdr:nvCxnSpPr>
      <xdr:spPr>
        <a:xfrm>
          <a:off x="2336800" y="14355234"/>
          <a:ext cx="889000" cy="4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97312</xdr:rowOff>
    </xdr:from>
    <xdr:to>
      <xdr:col>3</xdr:col>
      <xdr:colOff>279400</xdr:colOff>
      <xdr:row>83</xdr:row>
      <xdr:rowOff>124884</xdr:rowOff>
    </xdr:to>
    <xdr:cxnSp macro="">
      <xdr:nvCxnSpPr>
        <xdr:cNvPr id="202" name="直線コネクタ 201"/>
        <xdr:cNvCxnSpPr/>
      </xdr:nvCxnSpPr>
      <xdr:spPr>
        <a:xfrm>
          <a:off x="1447800" y="14327662"/>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68447</xdr:rowOff>
    </xdr:from>
    <xdr:to>
      <xdr:col>7</xdr:col>
      <xdr:colOff>203200</xdr:colOff>
      <xdr:row>84</xdr:row>
      <xdr:rowOff>170047</xdr:rowOff>
    </xdr:to>
    <xdr:sp macro="" textlink="">
      <xdr:nvSpPr>
        <xdr:cNvPr id="212" name="円/楕円 211"/>
        <xdr:cNvSpPr/>
      </xdr:nvSpPr>
      <xdr:spPr>
        <a:xfrm>
          <a:off x="4902200" y="144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40524</xdr:rowOff>
    </xdr:from>
    <xdr:ext cx="762000" cy="259045"/>
    <xdr:sp macro="" textlink="">
      <xdr:nvSpPr>
        <xdr:cNvPr id="213" name="人件費・物件費等の状況該当値テキスト"/>
        <xdr:cNvSpPr txBox="1"/>
      </xdr:nvSpPr>
      <xdr:spPr>
        <a:xfrm>
          <a:off x="5041900" y="1444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279,125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35820</xdr:rowOff>
    </xdr:from>
    <xdr:to>
      <xdr:col>6</xdr:col>
      <xdr:colOff>50800</xdr:colOff>
      <xdr:row>84</xdr:row>
      <xdr:rowOff>137420</xdr:rowOff>
    </xdr:to>
    <xdr:sp macro="" textlink="">
      <xdr:nvSpPr>
        <xdr:cNvPr id="214" name="円/楕円 213"/>
        <xdr:cNvSpPr/>
      </xdr:nvSpPr>
      <xdr:spPr>
        <a:xfrm>
          <a:off x="4064000" y="144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122197</xdr:rowOff>
    </xdr:from>
    <xdr:ext cx="736600" cy="259045"/>
    <xdr:sp macro="" textlink="">
      <xdr:nvSpPr>
        <xdr:cNvPr id="215" name="テキスト ボックス 214"/>
        <xdr:cNvSpPr txBox="1"/>
      </xdr:nvSpPr>
      <xdr:spPr>
        <a:xfrm>
          <a:off x="3733800" y="1452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271,012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123904</xdr:rowOff>
    </xdr:from>
    <xdr:to>
      <xdr:col>4</xdr:col>
      <xdr:colOff>533400</xdr:colOff>
      <xdr:row>84</xdr:row>
      <xdr:rowOff>54054</xdr:rowOff>
    </xdr:to>
    <xdr:sp macro="" textlink="">
      <xdr:nvSpPr>
        <xdr:cNvPr id="216" name="円/楕円 215"/>
        <xdr:cNvSpPr/>
      </xdr:nvSpPr>
      <xdr:spPr>
        <a:xfrm>
          <a:off x="3175000" y="14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64231</xdr:rowOff>
    </xdr:from>
    <xdr:ext cx="762000" cy="259045"/>
    <xdr:sp macro="" textlink="">
      <xdr:nvSpPr>
        <xdr:cNvPr id="217" name="テキスト ボックス 216"/>
        <xdr:cNvSpPr txBox="1"/>
      </xdr:nvSpPr>
      <xdr:spPr>
        <a:xfrm>
          <a:off x="2844800" y="141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250,283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74084</xdr:rowOff>
    </xdr:from>
    <xdr:to>
      <xdr:col>3</xdr:col>
      <xdr:colOff>330200</xdr:colOff>
      <xdr:row>84</xdr:row>
      <xdr:rowOff>4234</xdr:rowOff>
    </xdr:to>
    <xdr:sp macro="" textlink="">
      <xdr:nvSpPr>
        <xdr:cNvPr id="218" name="円/楕円 217"/>
        <xdr:cNvSpPr/>
      </xdr:nvSpPr>
      <xdr:spPr>
        <a:xfrm>
          <a:off x="2286000" y="143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14411</xdr:rowOff>
    </xdr:from>
    <xdr:ext cx="762000" cy="259045"/>
    <xdr:sp macro="" textlink="">
      <xdr:nvSpPr>
        <xdr:cNvPr id="219" name="テキスト ボックス 218"/>
        <xdr:cNvSpPr txBox="1"/>
      </xdr:nvSpPr>
      <xdr:spPr>
        <a:xfrm>
          <a:off x="1955800" y="1407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237,895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46512</xdr:rowOff>
    </xdr:from>
    <xdr:to>
      <xdr:col>2</xdr:col>
      <xdr:colOff>127000</xdr:colOff>
      <xdr:row>83</xdr:row>
      <xdr:rowOff>148112</xdr:rowOff>
    </xdr:to>
    <xdr:sp macro="" textlink="">
      <xdr:nvSpPr>
        <xdr:cNvPr id="220" name="円/楕円 219"/>
        <xdr:cNvSpPr/>
      </xdr:nvSpPr>
      <xdr:spPr>
        <a:xfrm>
          <a:off x="1397000" y="142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158289</xdr:rowOff>
    </xdr:from>
    <xdr:ext cx="762000" cy="259045"/>
    <xdr:sp macro="" textlink="">
      <xdr:nvSpPr>
        <xdr:cNvPr id="221" name="テキスト ボックス 220"/>
        <xdr:cNvSpPr txBox="1"/>
      </xdr:nvSpPr>
      <xdr:spPr>
        <a:xfrm>
          <a:off x="1066800" y="1404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行財政改革集中ﾌﾟﾗﾝにより、定員並びに職員給与の削減化に取り組んできた。</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H17.4.1</a:t>
          </a:r>
          <a:r>
            <a:rPr kumimoji="1" lang="ja-JP" altLang="ja-JP" sz="1100">
              <a:solidFill>
                <a:schemeClr val="dk1"/>
              </a:solidFill>
              <a:effectLst/>
              <a:latin typeface="+mn-lt"/>
              <a:ea typeface="+mn-ea"/>
              <a:cs typeface="+mn-cs"/>
            </a:rPr>
            <a:t>現在職員数</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目標数値</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人　　</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実数</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人）目標数値を上回る削減となったが、さらに、平成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年度に策定された第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を基に、組織運営が持続可能な職員の維持を目標としながら定員削減に努める。</a:t>
          </a:r>
          <a:endParaRPr lang="ja-JP" altLang="ja-JP" sz="1400">
            <a:effectLst/>
          </a:endParaRPr>
        </a:p>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171027</xdr:rowOff>
    </xdr:to>
    <xdr:cxnSp macro="">
      <xdr:nvCxnSpPr>
        <xdr:cNvPr id="255" name="直線コネクタ 254"/>
        <xdr:cNvCxnSpPr/>
      </xdr:nvCxnSpPr>
      <xdr:spPr>
        <a:xfrm>
          <a:off x="16179800" y="1452456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122766</xdr:rowOff>
    </xdr:to>
    <xdr:cxnSp macro="">
      <xdr:nvCxnSpPr>
        <xdr:cNvPr id="258" name="直線コネクタ 257"/>
        <xdr:cNvCxnSpPr/>
      </xdr:nvCxnSpPr>
      <xdr:spPr>
        <a:xfrm>
          <a:off x="15290800" y="144682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84</xdr:row>
      <xdr:rowOff>154939</xdr:rowOff>
    </xdr:to>
    <xdr:cxnSp macro="">
      <xdr:nvCxnSpPr>
        <xdr:cNvPr id="261" name="直線コネクタ 260"/>
        <xdr:cNvCxnSpPr/>
      </xdr:nvCxnSpPr>
      <xdr:spPr>
        <a:xfrm flipV="1">
          <a:off x="14401800" y="14468263"/>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48261</xdr:rowOff>
    </xdr:to>
    <xdr:cxnSp macro="">
      <xdr:nvCxnSpPr>
        <xdr:cNvPr id="264" name="直線コネクタ 263"/>
        <xdr:cNvCxnSpPr/>
      </xdr:nvCxnSpPr>
      <xdr:spPr>
        <a:xfrm flipV="1">
          <a:off x="13512800" y="14556739"/>
          <a:ext cx="889000" cy="57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4" name="円/楕円 273"/>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136754</xdr:rowOff>
    </xdr:from>
    <xdr:ext cx="762000" cy="259045"/>
    <xdr:sp macro="" textlink="">
      <xdr:nvSpPr>
        <xdr:cNvPr id="275"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6" name="円/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8" name="円/楕円 277"/>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127440</xdr:rowOff>
    </xdr:from>
    <xdr:ext cx="762000" cy="259045"/>
    <xdr:sp macro="" textlink="">
      <xdr:nvSpPr>
        <xdr:cNvPr id="279" name="テキスト ボックス 278"/>
        <xdr:cNvSpPr txBox="1"/>
      </xdr:nvSpPr>
      <xdr:spPr>
        <a:xfrm>
          <a:off x="14909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80" name="円/楕円 279"/>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81" name="テキスト ボックス 28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2" name="円/楕円 281"/>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3" name="テキスト ボックス 282"/>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島一町外海離島という地理的条件のため、福祉事業・塵芥処理事業等全てのｻｰﾋﾞｽを完結させなければならない。そのため類似団体の平均を上回っているのが現状である。今後も住民ｻｰﾋﾞｽを低下させることのないように留意し、退職者の不補充や民営化等により適正な定員管理に努める。</a:t>
          </a:r>
          <a:endParaRPr lang="ja-JP" altLang="ja-JP" sz="1400">
            <a:effectLst/>
          </a:endParaRPr>
        </a:p>
        <a:p>
          <a:r>
            <a:rPr kumimoji="1" lang="ja-JP" altLang="ja-JP" sz="1100">
              <a:solidFill>
                <a:schemeClr val="dk1"/>
              </a:solidFill>
              <a:effectLst/>
              <a:latin typeface="+mn-lt"/>
              <a:ea typeface="+mn-ea"/>
              <a:cs typeface="+mn-cs"/>
            </a:rPr>
            <a:t>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年度に策定された第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を基に、組織運営が持続可能な職員の維持を目標としながら定員削減に努める。</a:t>
          </a:r>
          <a:endParaRPr lang="ja-JP" altLang="ja-JP" sz="1400">
            <a:effectLst/>
          </a:endParaRPr>
        </a:p>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14891</xdr:rowOff>
    </xdr:from>
    <xdr:to>
      <xdr:col>24</xdr:col>
      <xdr:colOff>558800</xdr:colOff>
      <xdr:row>62</xdr:row>
      <xdr:rowOff>32385</xdr:rowOff>
    </xdr:to>
    <xdr:cxnSp macro="">
      <xdr:nvCxnSpPr>
        <xdr:cNvPr id="314" name="直線コネクタ 313"/>
        <xdr:cNvCxnSpPr/>
      </xdr:nvCxnSpPr>
      <xdr:spPr>
        <a:xfrm>
          <a:off x="16179800" y="10644791"/>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165830</xdr:rowOff>
    </xdr:from>
    <xdr:to>
      <xdr:col>23</xdr:col>
      <xdr:colOff>406400</xdr:colOff>
      <xdr:row>62</xdr:row>
      <xdr:rowOff>14891</xdr:rowOff>
    </xdr:to>
    <xdr:cxnSp macro="">
      <xdr:nvCxnSpPr>
        <xdr:cNvPr id="317" name="直線コネクタ 316"/>
        <xdr:cNvCxnSpPr/>
      </xdr:nvCxnSpPr>
      <xdr:spPr>
        <a:xfrm>
          <a:off x="15290800" y="10624280"/>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137478</xdr:rowOff>
    </xdr:from>
    <xdr:to>
      <xdr:col>22</xdr:col>
      <xdr:colOff>203200</xdr:colOff>
      <xdr:row>61</xdr:row>
      <xdr:rowOff>165830</xdr:rowOff>
    </xdr:to>
    <xdr:cxnSp macro="">
      <xdr:nvCxnSpPr>
        <xdr:cNvPr id="320" name="直線コネクタ 319"/>
        <xdr:cNvCxnSpPr/>
      </xdr:nvCxnSpPr>
      <xdr:spPr>
        <a:xfrm>
          <a:off x="14401800" y="10595928"/>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137478</xdr:rowOff>
    </xdr:from>
    <xdr:to>
      <xdr:col>21</xdr:col>
      <xdr:colOff>0</xdr:colOff>
      <xdr:row>61</xdr:row>
      <xdr:rowOff>150749</xdr:rowOff>
    </xdr:to>
    <xdr:cxnSp macro="">
      <xdr:nvCxnSpPr>
        <xdr:cNvPr id="323" name="直線コネクタ 322"/>
        <xdr:cNvCxnSpPr/>
      </xdr:nvCxnSpPr>
      <xdr:spPr>
        <a:xfrm flipV="1">
          <a:off x="13512800" y="10595928"/>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33" name="円/楕円 332"/>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125112</xdr:rowOff>
    </xdr:from>
    <xdr:ext cx="762000" cy="259045"/>
    <xdr:sp macro="" textlink="">
      <xdr:nvSpPr>
        <xdr:cNvPr id="334" name="定員管理の状況該当値テキスト"/>
        <xdr:cNvSpPr txBox="1"/>
      </xdr:nvSpPr>
      <xdr:spPr>
        <a:xfrm>
          <a:off x="17106900" y="105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135541</xdr:rowOff>
    </xdr:from>
    <xdr:to>
      <xdr:col>23</xdr:col>
      <xdr:colOff>457200</xdr:colOff>
      <xdr:row>62</xdr:row>
      <xdr:rowOff>65691</xdr:rowOff>
    </xdr:to>
    <xdr:sp macro="" textlink="">
      <xdr:nvSpPr>
        <xdr:cNvPr id="335" name="円/楕円 334"/>
        <xdr:cNvSpPr/>
      </xdr:nvSpPr>
      <xdr:spPr>
        <a:xfrm>
          <a:off x="16129000" y="105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50468</xdr:rowOff>
    </xdr:from>
    <xdr:ext cx="736600" cy="259045"/>
    <xdr:sp macro="" textlink="">
      <xdr:nvSpPr>
        <xdr:cNvPr id="336" name="テキスト ボックス 335"/>
        <xdr:cNvSpPr txBox="1"/>
      </xdr:nvSpPr>
      <xdr:spPr>
        <a:xfrm>
          <a:off x="15798800" y="1068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115030</xdr:rowOff>
    </xdr:from>
    <xdr:to>
      <xdr:col>22</xdr:col>
      <xdr:colOff>254000</xdr:colOff>
      <xdr:row>62</xdr:row>
      <xdr:rowOff>45180</xdr:rowOff>
    </xdr:to>
    <xdr:sp macro="" textlink="">
      <xdr:nvSpPr>
        <xdr:cNvPr id="337" name="円/楕円 336"/>
        <xdr:cNvSpPr/>
      </xdr:nvSpPr>
      <xdr:spPr>
        <a:xfrm>
          <a:off x="152400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29957</xdr:rowOff>
    </xdr:from>
    <xdr:ext cx="762000" cy="259045"/>
    <xdr:sp macro="" textlink="">
      <xdr:nvSpPr>
        <xdr:cNvPr id="338" name="テキスト ボックス 337"/>
        <xdr:cNvSpPr txBox="1"/>
      </xdr:nvSpPr>
      <xdr:spPr>
        <a:xfrm>
          <a:off x="14909800" y="1065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86678</xdr:rowOff>
    </xdr:from>
    <xdr:to>
      <xdr:col>21</xdr:col>
      <xdr:colOff>50800</xdr:colOff>
      <xdr:row>62</xdr:row>
      <xdr:rowOff>16828</xdr:rowOff>
    </xdr:to>
    <xdr:sp macro="" textlink="">
      <xdr:nvSpPr>
        <xdr:cNvPr id="339" name="円/楕円 338"/>
        <xdr:cNvSpPr/>
      </xdr:nvSpPr>
      <xdr:spPr>
        <a:xfrm>
          <a:off x="14351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1605</xdr:rowOff>
    </xdr:from>
    <xdr:ext cx="762000" cy="259045"/>
    <xdr:sp macro="" textlink="">
      <xdr:nvSpPr>
        <xdr:cNvPr id="340" name="テキスト ボックス 339"/>
        <xdr:cNvSpPr txBox="1"/>
      </xdr:nvSpPr>
      <xdr:spPr>
        <a:xfrm>
          <a:off x="14020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99949</xdr:rowOff>
    </xdr:from>
    <xdr:to>
      <xdr:col>19</xdr:col>
      <xdr:colOff>533400</xdr:colOff>
      <xdr:row>62</xdr:row>
      <xdr:rowOff>30099</xdr:rowOff>
    </xdr:to>
    <xdr:sp macro="" textlink="">
      <xdr:nvSpPr>
        <xdr:cNvPr id="341" name="円/楕円 340"/>
        <xdr:cNvSpPr/>
      </xdr:nvSpPr>
      <xdr:spPr>
        <a:xfrm>
          <a:off x="13462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14876</xdr:rowOff>
    </xdr:from>
    <xdr:ext cx="762000" cy="259045"/>
    <xdr:sp macro="" textlink="">
      <xdr:nvSpPr>
        <xdr:cNvPr id="342" name="テキスト ボックス 341"/>
        <xdr:cNvSpPr txBox="1"/>
      </xdr:nvSpPr>
      <xdr:spPr>
        <a:xfrm>
          <a:off x="13131800" y="1064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簡易水道事業等大型工事の建設改良に伴い、町債発行額が膨らみ類似団体平均を上回る結果となった。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786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と償還額が増加していくことから、町債発行の抑制を基調とし比率の更なる改善に努める。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30226</xdr:rowOff>
    </xdr:from>
    <xdr:to>
      <xdr:col>24</xdr:col>
      <xdr:colOff>558800</xdr:colOff>
      <xdr:row>42</xdr:row>
      <xdr:rowOff>78486</xdr:rowOff>
    </xdr:to>
    <xdr:cxnSp macro="">
      <xdr:nvCxnSpPr>
        <xdr:cNvPr id="373" name="直線コネクタ 372"/>
        <xdr:cNvCxnSpPr/>
      </xdr:nvCxnSpPr>
      <xdr:spPr>
        <a:xfrm flipV="1">
          <a:off x="16179800" y="723112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78486</xdr:rowOff>
    </xdr:from>
    <xdr:to>
      <xdr:col>23</xdr:col>
      <xdr:colOff>406400</xdr:colOff>
      <xdr:row>42</xdr:row>
      <xdr:rowOff>121920</xdr:rowOff>
    </xdr:to>
    <xdr:cxnSp macro="">
      <xdr:nvCxnSpPr>
        <xdr:cNvPr id="376" name="直線コネクタ 375"/>
        <xdr:cNvCxnSpPr/>
      </xdr:nvCxnSpPr>
      <xdr:spPr>
        <a:xfrm flipV="1">
          <a:off x="15290800" y="72793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42</xdr:row>
      <xdr:rowOff>165354</xdr:rowOff>
    </xdr:to>
    <xdr:cxnSp macro="">
      <xdr:nvCxnSpPr>
        <xdr:cNvPr id="379" name="直線コネクタ 378"/>
        <xdr:cNvCxnSpPr/>
      </xdr:nvCxnSpPr>
      <xdr:spPr>
        <a:xfrm flipV="1">
          <a:off x="14401800" y="7322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165354</xdr:rowOff>
    </xdr:from>
    <xdr:to>
      <xdr:col>21</xdr:col>
      <xdr:colOff>0</xdr:colOff>
      <xdr:row>43</xdr:row>
      <xdr:rowOff>13208</xdr:rowOff>
    </xdr:to>
    <xdr:cxnSp macro="">
      <xdr:nvCxnSpPr>
        <xdr:cNvPr id="382" name="直線コネクタ 381"/>
        <xdr:cNvCxnSpPr/>
      </xdr:nvCxnSpPr>
      <xdr:spPr>
        <a:xfrm flipV="1">
          <a:off x="13512800" y="73662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150876</xdr:rowOff>
    </xdr:from>
    <xdr:to>
      <xdr:col>24</xdr:col>
      <xdr:colOff>609600</xdr:colOff>
      <xdr:row>42</xdr:row>
      <xdr:rowOff>81026</xdr:rowOff>
    </xdr:to>
    <xdr:sp macro="" textlink="">
      <xdr:nvSpPr>
        <xdr:cNvPr id="392" name="円/楕円 391"/>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122953</xdr:rowOff>
    </xdr:from>
    <xdr:ext cx="762000" cy="259045"/>
    <xdr:sp macro="" textlink="">
      <xdr:nvSpPr>
        <xdr:cNvPr id="393" name="公債費負担の状況該当値テキスト"/>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27686</xdr:rowOff>
    </xdr:from>
    <xdr:to>
      <xdr:col>23</xdr:col>
      <xdr:colOff>457200</xdr:colOff>
      <xdr:row>42</xdr:row>
      <xdr:rowOff>129286</xdr:rowOff>
    </xdr:to>
    <xdr:sp macro="" textlink="">
      <xdr:nvSpPr>
        <xdr:cNvPr id="394" name="円/楕円 393"/>
        <xdr:cNvSpPr/>
      </xdr:nvSpPr>
      <xdr:spPr>
        <a:xfrm>
          <a:off x="16129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114063</xdr:rowOff>
    </xdr:from>
    <xdr:ext cx="736600" cy="259045"/>
    <xdr:sp macro="" textlink="">
      <xdr:nvSpPr>
        <xdr:cNvPr id="395" name="テキスト ボックス 394"/>
        <xdr:cNvSpPr txBox="1"/>
      </xdr:nvSpPr>
      <xdr:spPr>
        <a:xfrm>
          <a:off x="15798800" y="73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396" name="円/楕円 395"/>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97" name="テキスト ボックス 39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114554</xdr:rowOff>
    </xdr:from>
    <xdr:to>
      <xdr:col>21</xdr:col>
      <xdr:colOff>50800</xdr:colOff>
      <xdr:row>43</xdr:row>
      <xdr:rowOff>44704</xdr:rowOff>
    </xdr:to>
    <xdr:sp macro="" textlink="">
      <xdr:nvSpPr>
        <xdr:cNvPr id="398" name="円/楕円 397"/>
        <xdr:cNvSpPr/>
      </xdr:nvSpPr>
      <xdr:spPr>
        <a:xfrm>
          <a:off x="14351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29481</xdr:rowOff>
    </xdr:from>
    <xdr:ext cx="762000" cy="259045"/>
    <xdr:sp macro="" textlink="">
      <xdr:nvSpPr>
        <xdr:cNvPr id="399" name="テキスト ボックス 398"/>
        <xdr:cNvSpPr txBox="1"/>
      </xdr:nvSpPr>
      <xdr:spPr>
        <a:xfrm>
          <a:off x="14020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400" name="円/楕円 399"/>
        <xdr:cNvSpPr/>
      </xdr:nvSpPr>
      <xdr:spPr>
        <a:xfrm>
          <a:off x="13462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401" name="テキスト ボックス 400"/>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類似団体平均を上回っている主な原因は、簡易水道事業・下水道事業会計等の建設改良費に伴う起債償還額の増が要因である。</a:t>
          </a:r>
          <a:endParaRPr lang="ja-JP" altLang="ja-JP" sz="1400">
            <a:effectLst/>
          </a:endParaRPr>
        </a:p>
        <a:p>
          <a:r>
            <a:rPr kumimoji="1" lang="ja-JP" altLang="ja-JP" sz="1100">
              <a:solidFill>
                <a:schemeClr val="dk1"/>
              </a:solidFill>
              <a:effectLst/>
              <a:latin typeface="+mn-lt"/>
              <a:ea typeface="+mn-ea"/>
              <a:cs typeface="+mn-cs"/>
            </a:rPr>
            <a:t>昨年度より当該団体値が</a:t>
          </a:r>
          <a:r>
            <a:rPr kumimoji="1" lang="en-US" altLang="ja-JP" sz="1100">
              <a:solidFill>
                <a:schemeClr val="dk1"/>
              </a:solidFill>
              <a:effectLst/>
              <a:latin typeface="+mn-lt"/>
              <a:ea typeface="+mn-ea"/>
              <a:cs typeface="+mn-cs"/>
            </a:rPr>
            <a:t>4.8%</a:t>
          </a:r>
          <a:r>
            <a:rPr kumimoji="1" lang="ja-JP" altLang="en-US" sz="1100">
              <a:solidFill>
                <a:schemeClr val="dk1"/>
              </a:solidFill>
              <a:effectLst/>
              <a:latin typeface="+mn-lt"/>
              <a:ea typeface="+mn-ea"/>
              <a:cs typeface="+mn-cs"/>
            </a:rPr>
            <a:t>増加して</a:t>
          </a:r>
          <a:r>
            <a:rPr kumimoji="1" lang="ja-JP" altLang="ja-JP" sz="1100">
              <a:solidFill>
                <a:schemeClr val="dk1"/>
              </a:solidFill>
              <a:effectLst/>
              <a:latin typeface="+mn-lt"/>
              <a:ea typeface="+mn-ea"/>
              <a:cs typeface="+mn-cs"/>
            </a:rPr>
            <a:t>いる主な原因として、</a:t>
          </a:r>
          <a:r>
            <a:rPr kumimoji="1" lang="ja-JP" altLang="en-US" sz="1100">
              <a:solidFill>
                <a:schemeClr val="dk1"/>
              </a:solidFill>
              <a:effectLst/>
              <a:latin typeface="+mn-lt"/>
              <a:ea typeface="+mn-ea"/>
              <a:cs typeface="+mn-cs"/>
            </a:rPr>
            <a:t>償還額より発行起債額が大きいための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や、特別会計の元金償還に充てる一般会計からの繰入金の増</a:t>
          </a:r>
          <a:r>
            <a:rPr kumimoji="1" lang="ja-JP" altLang="ja-JP" sz="1100">
              <a:solidFill>
                <a:schemeClr val="dk1"/>
              </a:solidFill>
              <a:effectLst/>
              <a:latin typeface="+mn-lt"/>
              <a:ea typeface="+mn-ea"/>
              <a:cs typeface="+mn-cs"/>
            </a:rPr>
            <a:t>が考えられる。</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ysClr val="windowText" lastClr="000000"/>
              </a:solidFill>
              <a:effectLst/>
              <a:latin typeface="+mn-lt"/>
              <a:ea typeface="+mn-ea"/>
              <a:cs typeface="+mn-cs"/>
            </a:rPr>
            <a:t>下水道事業における</a:t>
          </a:r>
          <a:r>
            <a:rPr kumimoji="1" lang="ja-JP" altLang="ja-JP" sz="1100">
              <a:solidFill>
                <a:sysClr val="windowText" lastClr="000000"/>
              </a:solidFill>
              <a:effectLst/>
              <a:latin typeface="+mn-lt"/>
              <a:ea typeface="+mn-ea"/>
              <a:cs typeface="+mn-cs"/>
            </a:rPr>
            <a:t>加入促進はもとより</a:t>
          </a:r>
          <a:r>
            <a:rPr kumimoji="1" lang="ja-JP" altLang="en-US" sz="1100">
              <a:solidFill>
                <a:sysClr val="windowText" lastClr="000000"/>
              </a:solidFill>
              <a:effectLst/>
              <a:latin typeface="+mn-lt"/>
              <a:ea typeface="+mn-ea"/>
              <a:cs typeface="+mn-cs"/>
            </a:rPr>
            <a:t>簡易水道事業における</a:t>
          </a:r>
          <a:r>
            <a:rPr kumimoji="1" lang="ja-JP" altLang="ja-JP" sz="1100">
              <a:solidFill>
                <a:sysClr val="windowText" lastClr="000000"/>
              </a:solidFill>
              <a:effectLst/>
              <a:latin typeface="+mn-lt"/>
              <a:ea typeface="+mn-ea"/>
              <a:cs typeface="+mn-cs"/>
            </a:rPr>
            <a:t>料金改定</a:t>
          </a:r>
          <a:r>
            <a:rPr kumimoji="1" lang="ja-JP" altLang="ja-JP" sz="1100">
              <a:solidFill>
                <a:schemeClr val="dk1"/>
              </a:solidFill>
              <a:effectLst/>
              <a:latin typeface="+mn-lt"/>
              <a:ea typeface="+mn-ea"/>
              <a:cs typeface="+mn-cs"/>
            </a:rPr>
            <a:t>等も視野に入れ、事業会計の改善に努める。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25866</xdr:rowOff>
    </xdr:from>
    <xdr:to>
      <xdr:col>24</xdr:col>
      <xdr:colOff>558800</xdr:colOff>
      <xdr:row>14</xdr:row>
      <xdr:rowOff>64474</xdr:rowOff>
    </xdr:to>
    <xdr:cxnSp macro="">
      <xdr:nvCxnSpPr>
        <xdr:cNvPr id="435" name="直線コネクタ 434"/>
        <xdr:cNvCxnSpPr/>
      </xdr:nvCxnSpPr>
      <xdr:spPr>
        <a:xfrm>
          <a:off x="16179800" y="242616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25866</xdr:rowOff>
    </xdr:from>
    <xdr:to>
      <xdr:col>23</xdr:col>
      <xdr:colOff>406400</xdr:colOff>
      <xdr:row>14</xdr:row>
      <xdr:rowOff>97451</xdr:rowOff>
    </xdr:to>
    <xdr:cxnSp macro="">
      <xdr:nvCxnSpPr>
        <xdr:cNvPr id="438" name="直線コネクタ 437"/>
        <xdr:cNvCxnSpPr/>
      </xdr:nvCxnSpPr>
      <xdr:spPr>
        <a:xfrm flipV="1">
          <a:off x="15290800" y="2426166"/>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97451</xdr:rowOff>
    </xdr:from>
    <xdr:to>
      <xdr:col>22</xdr:col>
      <xdr:colOff>203200</xdr:colOff>
      <xdr:row>14</xdr:row>
      <xdr:rowOff>153755</xdr:rowOff>
    </xdr:to>
    <xdr:cxnSp macro="">
      <xdr:nvCxnSpPr>
        <xdr:cNvPr id="441" name="直線コネクタ 440"/>
        <xdr:cNvCxnSpPr/>
      </xdr:nvCxnSpPr>
      <xdr:spPr>
        <a:xfrm flipV="1">
          <a:off x="14401800" y="249775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153755</xdr:rowOff>
    </xdr:from>
    <xdr:to>
      <xdr:col>21</xdr:col>
      <xdr:colOff>0</xdr:colOff>
      <xdr:row>15</xdr:row>
      <xdr:rowOff>151215</xdr:rowOff>
    </xdr:to>
    <xdr:cxnSp macro="">
      <xdr:nvCxnSpPr>
        <xdr:cNvPr id="444" name="直線コネクタ 443"/>
        <xdr:cNvCxnSpPr/>
      </xdr:nvCxnSpPr>
      <xdr:spPr>
        <a:xfrm flipV="1">
          <a:off x="13512800" y="255405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13674</xdr:rowOff>
    </xdr:from>
    <xdr:to>
      <xdr:col>24</xdr:col>
      <xdr:colOff>609600</xdr:colOff>
      <xdr:row>14</xdr:row>
      <xdr:rowOff>115274</xdr:rowOff>
    </xdr:to>
    <xdr:sp macro="" textlink="">
      <xdr:nvSpPr>
        <xdr:cNvPr id="454" name="円/楕円 453"/>
        <xdr:cNvSpPr/>
      </xdr:nvSpPr>
      <xdr:spPr>
        <a:xfrm>
          <a:off x="169672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157201</xdr:rowOff>
    </xdr:from>
    <xdr:ext cx="762000" cy="259045"/>
    <xdr:sp macro="" textlink="">
      <xdr:nvSpPr>
        <xdr:cNvPr id="455" name="将来負担の状況該当値テキスト"/>
        <xdr:cNvSpPr txBox="1"/>
      </xdr:nvSpPr>
      <xdr:spPr>
        <a:xfrm>
          <a:off x="17106900" y="238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146516</xdr:rowOff>
    </xdr:from>
    <xdr:to>
      <xdr:col>23</xdr:col>
      <xdr:colOff>457200</xdr:colOff>
      <xdr:row>14</xdr:row>
      <xdr:rowOff>76666</xdr:rowOff>
    </xdr:to>
    <xdr:sp macro="" textlink="">
      <xdr:nvSpPr>
        <xdr:cNvPr id="456" name="円/楕円 455"/>
        <xdr:cNvSpPr/>
      </xdr:nvSpPr>
      <xdr:spPr>
        <a:xfrm>
          <a:off x="16129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61443</xdr:rowOff>
    </xdr:from>
    <xdr:ext cx="736600" cy="259045"/>
    <xdr:sp macro="" textlink="">
      <xdr:nvSpPr>
        <xdr:cNvPr id="457" name="テキスト ボックス 456"/>
        <xdr:cNvSpPr txBox="1"/>
      </xdr:nvSpPr>
      <xdr:spPr>
        <a:xfrm>
          <a:off x="15798800" y="246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46651</xdr:rowOff>
    </xdr:from>
    <xdr:to>
      <xdr:col>22</xdr:col>
      <xdr:colOff>254000</xdr:colOff>
      <xdr:row>14</xdr:row>
      <xdr:rowOff>148251</xdr:rowOff>
    </xdr:to>
    <xdr:sp macro="" textlink="">
      <xdr:nvSpPr>
        <xdr:cNvPr id="458" name="円/楕円 457"/>
        <xdr:cNvSpPr/>
      </xdr:nvSpPr>
      <xdr:spPr>
        <a:xfrm>
          <a:off x="15240000" y="24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133028</xdr:rowOff>
    </xdr:from>
    <xdr:ext cx="762000" cy="259045"/>
    <xdr:sp macro="" textlink="">
      <xdr:nvSpPr>
        <xdr:cNvPr id="459" name="テキスト ボックス 458"/>
        <xdr:cNvSpPr txBox="1"/>
      </xdr:nvSpPr>
      <xdr:spPr>
        <a:xfrm>
          <a:off x="14909800" y="253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102955</xdr:rowOff>
    </xdr:from>
    <xdr:to>
      <xdr:col>21</xdr:col>
      <xdr:colOff>50800</xdr:colOff>
      <xdr:row>15</xdr:row>
      <xdr:rowOff>33105</xdr:rowOff>
    </xdr:to>
    <xdr:sp macro="" textlink="">
      <xdr:nvSpPr>
        <xdr:cNvPr id="460" name="円/楕円 459"/>
        <xdr:cNvSpPr/>
      </xdr:nvSpPr>
      <xdr:spPr>
        <a:xfrm>
          <a:off x="14351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17882</xdr:rowOff>
    </xdr:from>
    <xdr:ext cx="762000" cy="259045"/>
    <xdr:sp macro="" textlink="">
      <xdr:nvSpPr>
        <xdr:cNvPr id="461" name="テキスト ボックス 460"/>
        <xdr:cNvSpPr txBox="1"/>
      </xdr:nvSpPr>
      <xdr:spPr>
        <a:xfrm>
          <a:off x="14020800" y="258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100415</xdr:rowOff>
    </xdr:from>
    <xdr:to>
      <xdr:col>19</xdr:col>
      <xdr:colOff>533400</xdr:colOff>
      <xdr:row>16</xdr:row>
      <xdr:rowOff>30565</xdr:rowOff>
    </xdr:to>
    <xdr:sp macro="" textlink="">
      <xdr:nvSpPr>
        <xdr:cNvPr id="462" name="円/楕円 461"/>
        <xdr:cNvSpPr/>
      </xdr:nvSpPr>
      <xdr:spPr>
        <a:xfrm>
          <a:off x="13462000" y="26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15342</xdr:rowOff>
    </xdr:from>
    <xdr:ext cx="762000" cy="259045"/>
    <xdr:sp macro="" textlink="">
      <xdr:nvSpPr>
        <xdr:cNvPr id="463" name="テキスト ボックス 462"/>
        <xdr:cNvSpPr txBox="1"/>
      </xdr:nvSpPr>
      <xdr:spPr>
        <a:xfrm>
          <a:off x="13131800" y="275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7,358
7,316
56.82
7,158,246
6,983,900
115,336
3,717,134
6,742,693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一島一町外海離島という地理的条件のため、福祉事業・塵芥処理事業等全てのｻｰﾋﾞｽを完結させなければならない。そのため、職員数の水準が類似団体の平均を上回っているのが現状である。</a:t>
          </a:r>
          <a:r>
            <a:rPr kumimoji="1" lang="ja-JP" altLang="en-US" sz="1100">
              <a:solidFill>
                <a:schemeClr val="dk1"/>
              </a:solidFill>
              <a:effectLst/>
              <a:latin typeface="+mn-lt"/>
              <a:ea typeface="+mn-ea"/>
              <a:cs typeface="+mn-cs"/>
            </a:rPr>
            <a:t>前年度と比較すると、退職手当組合負担金の減等により</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減少はしているものの、</a:t>
          </a:r>
          <a:r>
            <a:rPr kumimoji="1" lang="ja-JP" altLang="ja-JP" sz="1100">
              <a:solidFill>
                <a:schemeClr val="dk1"/>
              </a:solidFill>
              <a:effectLst/>
              <a:latin typeface="+mn-lt"/>
              <a:ea typeface="+mn-ea"/>
              <a:cs typeface="+mn-cs"/>
            </a:rPr>
            <a:t>今後も住民ｻｰﾋﾞｽを低下させることのないように留意し、退職者の不補充や民営化等により適正な定員管理に努める。さらに、平成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年度に策定された第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を基に、組織運営が持続可能な職員の維持を目標としながら定員削減に努める。</a:t>
          </a:r>
          <a:endParaRPr lang="ja-JP" altLang="ja-JP" sz="1400">
            <a:effectLst/>
          </a:endParaRPr>
        </a:p>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156718</xdr:rowOff>
    </xdr:from>
    <xdr:to>
      <xdr:col>7</xdr:col>
      <xdr:colOff>15875</xdr:colOff>
      <xdr:row>38</xdr:row>
      <xdr:rowOff>40132</xdr:rowOff>
    </xdr:to>
    <xdr:cxnSp macro="">
      <xdr:nvCxnSpPr>
        <xdr:cNvPr id="64" name="直線コネクタ 63"/>
        <xdr:cNvCxnSpPr/>
      </xdr:nvCxnSpPr>
      <xdr:spPr>
        <a:xfrm flipV="1">
          <a:off x="3987800" y="6500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40132</xdr:rowOff>
    </xdr:from>
    <xdr:to>
      <xdr:col>5</xdr:col>
      <xdr:colOff>549275</xdr:colOff>
      <xdr:row>38</xdr:row>
      <xdr:rowOff>122428</xdr:rowOff>
    </xdr:to>
    <xdr:cxnSp macro="">
      <xdr:nvCxnSpPr>
        <xdr:cNvPr id="67" name="直線コネクタ 66"/>
        <xdr:cNvCxnSpPr/>
      </xdr:nvCxnSpPr>
      <xdr:spPr>
        <a:xfrm flipV="1">
          <a:off x="3098800" y="65552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108712</xdr:rowOff>
    </xdr:from>
    <xdr:to>
      <xdr:col>4</xdr:col>
      <xdr:colOff>346075</xdr:colOff>
      <xdr:row>38</xdr:row>
      <xdr:rowOff>122428</xdr:rowOff>
    </xdr:to>
    <xdr:cxnSp macro="">
      <xdr:nvCxnSpPr>
        <xdr:cNvPr id="70" name="直線コネクタ 69"/>
        <xdr:cNvCxnSpPr/>
      </xdr:nvCxnSpPr>
      <xdr:spPr>
        <a:xfrm>
          <a:off x="2209800" y="66238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76708</xdr:rowOff>
    </xdr:from>
    <xdr:to>
      <xdr:col>3</xdr:col>
      <xdr:colOff>142875</xdr:colOff>
      <xdr:row>38</xdr:row>
      <xdr:rowOff>108712</xdr:rowOff>
    </xdr:to>
    <xdr:cxnSp macro="">
      <xdr:nvCxnSpPr>
        <xdr:cNvPr id="73" name="直線コネクタ 72"/>
        <xdr:cNvCxnSpPr/>
      </xdr:nvCxnSpPr>
      <xdr:spPr>
        <a:xfrm>
          <a:off x="1320800" y="65918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105918</xdr:rowOff>
    </xdr:from>
    <xdr:to>
      <xdr:col>7</xdr:col>
      <xdr:colOff>66675</xdr:colOff>
      <xdr:row>38</xdr:row>
      <xdr:rowOff>36068</xdr:rowOff>
    </xdr:to>
    <xdr:sp macro="" textlink="">
      <xdr:nvSpPr>
        <xdr:cNvPr id="83" name="円/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160782</xdr:rowOff>
    </xdr:from>
    <xdr:to>
      <xdr:col>5</xdr:col>
      <xdr:colOff>600075</xdr:colOff>
      <xdr:row>38</xdr:row>
      <xdr:rowOff>90932</xdr:rowOff>
    </xdr:to>
    <xdr:sp macro="" textlink="">
      <xdr:nvSpPr>
        <xdr:cNvPr id="85" name="円/楕円 84"/>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75709</xdr:rowOff>
    </xdr:from>
    <xdr:ext cx="736600" cy="259045"/>
    <xdr:sp macro="" textlink="">
      <xdr:nvSpPr>
        <xdr:cNvPr id="86" name="テキスト ボックス 85"/>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71628</xdr:rowOff>
    </xdr:from>
    <xdr:to>
      <xdr:col>4</xdr:col>
      <xdr:colOff>396875</xdr:colOff>
      <xdr:row>39</xdr:row>
      <xdr:rowOff>1778</xdr:rowOff>
    </xdr:to>
    <xdr:sp macro="" textlink="">
      <xdr:nvSpPr>
        <xdr:cNvPr id="87" name="円/楕円 86"/>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158005</xdr:rowOff>
    </xdr:from>
    <xdr:ext cx="762000" cy="259045"/>
    <xdr:sp macro="" textlink="">
      <xdr:nvSpPr>
        <xdr:cNvPr id="88" name="テキスト ボックス 87"/>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57912</xdr:rowOff>
    </xdr:from>
    <xdr:to>
      <xdr:col>3</xdr:col>
      <xdr:colOff>193675</xdr:colOff>
      <xdr:row>38</xdr:row>
      <xdr:rowOff>159512</xdr:rowOff>
    </xdr:to>
    <xdr:sp macro="" textlink="">
      <xdr:nvSpPr>
        <xdr:cNvPr id="89" name="円/楕円 88"/>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144289</xdr:rowOff>
    </xdr:from>
    <xdr:ext cx="762000" cy="259045"/>
    <xdr:sp macro="" textlink="">
      <xdr:nvSpPr>
        <xdr:cNvPr id="90" name="テキスト ボックス 89"/>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25908</xdr:rowOff>
    </xdr:from>
    <xdr:to>
      <xdr:col>1</xdr:col>
      <xdr:colOff>676275</xdr:colOff>
      <xdr:row>38</xdr:row>
      <xdr:rowOff>127508</xdr:rowOff>
    </xdr:to>
    <xdr:sp macro="" textlink="">
      <xdr:nvSpPr>
        <xdr:cNvPr id="91" name="円/楕円 90"/>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112285</xdr:rowOff>
    </xdr:from>
    <xdr:ext cx="762000" cy="259045"/>
    <xdr:sp macro="" textlink="">
      <xdr:nvSpPr>
        <xdr:cNvPr id="92" name="テキスト ボックス 91"/>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物件費に係る経常収支比率が高くなっているのは、一島一町外海離島という地理的条件であったり、</a:t>
          </a:r>
          <a:r>
            <a:rPr kumimoji="1" lang="ja-JP" altLang="en-US" sz="1100">
              <a:solidFill>
                <a:schemeClr val="dk1"/>
              </a:solidFill>
              <a:effectLst/>
              <a:latin typeface="+mn-lt"/>
              <a:ea typeface="+mn-ea"/>
              <a:cs typeface="+mn-cs"/>
            </a:rPr>
            <a:t>委託料（電算安全管理関係）、</a:t>
          </a:r>
          <a:r>
            <a:rPr kumimoji="1" lang="ja-JP" altLang="ja-JP" sz="1100">
              <a:solidFill>
                <a:schemeClr val="dk1"/>
              </a:solidFill>
              <a:effectLst/>
              <a:latin typeface="+mn-lt"/>
              <a:ea typeface="+mn-ea"/>
              <a:cs typeface="+mn-cs"/>
            </a:rPr>
            <a:t>埋蔵文化財発掘調査事業の賃金、光ﾌｧｲﾊﾞｹｰﾌﾞﾙ等保守料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施設の維持管理における修繕料の増加が要因である。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今後は、行革ﾌﾟﾛｼﾞｪｸﾄﾁｰﾑ等で事務作業の見直しを更に進め、経常経費の削減に努める。</a:t>
          </a:r>
          <a:endParaRPr lang="ja-JP" altLang="ja-JP">
            <a:effectLst/>
          </a:endParaRPr>
        </a:p>
        <a:p>
          <a:pPr eaLnBrk="1" fontAlgn="auto" latinLnBrk="0" hangingPunct="1"/>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85090</xdr:rowOff>
    </xdr:to>
    <xdr:cxnSp macro="">
      <xdr:nvCxnSpPr>
        <xdr:cNvPr id="125" name="直線コネクタ 124"/>
        <xdr:cNvCxnSpPr/>
      </xdr:nvCxnSpPr>
      <xdr:spPr>
        <a:xfrm>
          <a:off x="15671800" y="29159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17</xdr:row>
      <xdr:rowOff>1270</xdr:rowOff>
    </xdr:to>
    <xdr:cxnSp macro="">
      <xdr:nvCxnSpPr>
        <xdr:cNvPr id="128" name="直線コネクタ 127"/>
        <xdr:cNvCxnSpPr/>
      </xdr:nvCxnSpPr>
      <xdr:spPr>
        <a:xfrm>
          <a:off x="14782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134620</xdr:rowOff>
    </xdr:to>
    <xdr:cxnSp macro="">
      <xdr:nvCxnSpPr>
        <xdr:cNvPr id="131" name="直線コネクタ 130"/>
        <xdr:cNvCxnSpPr/>
      </xdr:nvCxnSpPr>
      <xdr:spPr>
        <a:xfrm>
          <a:off x="13893800" y="283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17</xdr:row>
      <xdr:rowOff>39370</xdr:rowOff>
    </xdr:to>
    <xdr:cxnSp macro="">
      <xdr:nvCxnSpPr>
        <xdr:cNvPr id="134" name="直線コネクタ 133"/>
        <xdr:cNvCxnSpPr/>
      </xdr:nvCxnSpPr>
      <xdr:spPr>
        <a:xfrm flipV="1">
          <a:off x="13004800" y="283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4" name="円/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48" name="円/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170197</xdr:rowOff>
    </xdr:from>
    <xdr:ext cx="762000" cy="259045"/>
    <xdr:sp macro="" textlink="">
      <xdr:nvSpPr>
        <xdr:cNvPr id="149" name="テキスト ボックス 148"/>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0" name="円/楕円 149"/>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1" name="テキスト ボックス 150"/>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2" name="円/楕円 151"/>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3" name="テキスト ボックス 152"/>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扶助費の支出に関しては、軽微な増減を踏まえても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ね横這いの状況で推移すると想定している。各種手当てへの特別加算等の見直しや運営の適正規模等を検討し、特に自立支援においては、地域における包括的な体制を整備し、直接的な扶助費の増大を抑制すること</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94343</xdr:rowOff>
    </xdr:to>
    <xdr:cxnSp macro="">
      <xdr:nvCxnSpPr>
        <xdr:cNvPr id="187" name="直線コネクタ 186"/>
        <xdr:cNvCxnSpPr/>
      </xdr:nvCxnSpPr>
      <xdr:spPr>
        <a:xfrm flipV="1">
          <a:off x="3987800" y="95975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94343</xdr:rowOff>
    </xdr:to>
    <xdr:cxnSp macro="">
      <xdr:nvCxnSpPr>
        <xdr:cNvPr id="190" name="直線コネクタ 189"/>
        <xdr:cNvCxnSpPr/>
      </xdr:nvCxnSpPr>
      <xdr:spPr>
        <a:xfrm>
          <a:off x="3098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110672</xdr:rowOff>
    </xdr:to>
    <xdr:cxnSp macro="">
      <xdr:nvCxnSpPr>
        <xdr:cNvPr id="193" name="直線コネクタ 192"/>
        <xdr:cNvCxnSpPr/>
      </xdr:nvCxnSpPr>
      <xdr:spPr>
        <a:xfrm flipV="1">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110672</xdr:rowOff>
    </xdr:to>
    <xdr:cxnSp macro="">
      <xdr:nvCxnSpPr>
        <xdr:cNvPr id="196" name="直線コネクタ 195"/>
        <xdr:cNvCxnSpPr/>
      </xdr:nvCxnSpPr>
      <xdr:spPr>
        <a:xfrm>
          <a:off x="1320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6" name="円/楕円 205"/>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07"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0" name="円/楕円 209"/>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1" name="テキスト ボックス 210"/>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2" name="円/楕円 211"/>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3" name="テキスト ボックス 21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4" name="円/楕円 213"/>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5" name="テキスト ボックス 214"/>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類似団体平均を上回っているのは、繰出金の増加が主な原因である。簡易水道事業業会計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における建設改良費としての特別会計への繰出金が必要になっているためで</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る。今後は、独立採算の原則に立ち返って加入促進・使用料・保険料等の収納率向上、適正化を図る。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115570</xdr:rowOff>
    </xdr:from>
    <xdr:to>
      <xdr:col>24</xdr:col>
      <xdr:colOff>31750</xdr:colOff>
      <xdr:row>58</xdr:row>
      <xdr:rowOff>127000</xdr:rowOff>
    </xdr:to>
    <xdr:cxnSp macro="">
      <xdr:nvCxnSpPr>
        <xdr:cNvPr id="243" name="直線コネクタ 242"/>
        <xdr:cNvCxnSpPr/>
      </xdr:nvCxnSpPr>
      <xdr:spPr>
        <a:xfrm flipV="1">
          <a:off x="15671800" y="10059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1270</xdr:rowOff>
    </xdr:to>
    <xdr:cxnSp macro="">
      <xdr:nvCxnSpPr>
        <xdr:cNvPr id="246" name="直線コネクタ 245"/>
        <xdr:cNvCxnSpPr/>
      </xdr:nvCxnSpPr>
      <xdr:spPr>
        <a:xfrm flipV="1">
          <a:off x="14782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1270</xdr:rowOff>
    </xdr:to>
    <xdr:cxnSp macro="">
      <xdr:nvCxnSpPr>
        <xdr:cNvPr id="249" name="直線コネクタ 248"/>
        <xdr:cNvCxnSpPr/>
      </xdr:nvCxnSpPr>
      <xdr:spPr>
        <a:xfrm>
          <a:off x="13893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121285</xdr:rowOff>
    </xdr:from>
    <xdr:to>
      <xdr:col>20</xdr:col>
      <xdr:colOff>158750</xdr:colOff>
      <xdr:row>58</xdr:row>
      <xdr:rowOff>149860</xdr:rowOff>
    </xdr:to>
    <xdr:cxnSp macro="">
      <xdr:nvCxnSpPr>
        <xdr:cNvPr id="252" name="直線コネクタ 251"/>
        <xdr:cNvCxnSpPr/>
      </xdr:nvCxnSpPr>
      <xdr:spPr>
        <a:xfrm>
          <a:off x="13004800" y="10065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62" name="円/楕円 261"/>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36847</xdr:rowOff>
    </xdr:from>
    <xdr:ext cx="762000" cy="259045"/>
    <xdr:sp macro="" textlink="">
      <xdr:nvSpPr>
        <xdr:cNvPr id="263" name="その他該当値テキスト"/>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4" name="円/楕円 26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5" name="テキスト ボックス 26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66" name="円/楕円 26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67" name="テキスト ボックス 26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68" name="円/楕円 267"/>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69" name="テキスト ボックス 268"/>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70485</xdr:rowOff>
    </xdr:from>
    <xdr:to>
      <xdr:col>19</xdr:col>
      <xdr:colOff>6350</xdr:colOff>
      <xdr:row>59</xdr:row>
      <xdr:rowOff>635</xdr:rowOff>
    </xdr:to>
    <xdr:sp macro="" textlink="">
      <xdr:nvSpPr>
        <xdr:cNvPr id="270" name="円/楕円 269"/>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156862</xdr:rowOff>
    </xdr:from>
    <xdr:ext cx="762000" cy="259045"/>
    <xdr:sp macro="" textlink="">
      <xdr:nvSpPr>
        <xdr:cNvPr id="271" name="テキスト ボックス 270"/>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行財政改革大綱・集中改革ﾌﾟﾗﾝ実施による補助金等の見直し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一本化・廃止等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により類似団体平均を下回っている現状である。行革ﾌﾟﾛｼﾞｪｸﾄﾁｰﾑ等で更なる見直し等により経費削減に努める。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97282</xdr:rowOff>
    </xdr:to>
    <xdr:cxnSp macro="">
      <xdr:nvCxnSpPr>
        <xdr:cNvPr id="301" name="直線コネクタ 300"/>
        <xdr:cNvCxnSpPr/>
      </xdr:nvCxnSpPr>
      <xdr:spPr>
        <a:xfrm flipV="1">
          <a:off x="15671800" y="6088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115570</xdr:rowOff>
    </xdr:to>
    <xdr:cxnSp macro="">
      <xdr:nvCxnSpPr>
        <xdr:cNvPr id="304" name="直線コネクタ 303"/>
        <xdr:cNvCxnSpPr/>
      </xdr:nvCxnSpPr>
      <xdr:spPr>
        <a:xfrm flipV="1">
          <a:off x="14782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115570</xdr:rowOff>
    </xdr:to>
    <xdr:cxnSp macro="">
      <xdr:nvCxnSpPr>
        <xdr:cNvPr id="307" name="直線コネクタ 306"/>
        <xdr:cNvCxnSpPr/>
      </xdr:nvCxnSpPr>
      <xdr:spPr>
        <a:xfrm>
          <a:off x="13893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124714</xdr:rowOff>
    </xdr:to>
    <xdr:cxnSp macro="">
      <xdr:nvCxnSpPr>
        <xdr:cNvPr id="310" name="直線コネクタ 309"/>
        <xdr:cNvCxnSpPr/>
      </xdr:nvCxnSpPr>
      <xdr:spPr>
        <a:xfrm flipV="1">
          <a:off x="13004800" y="6079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20" name="円/楕円 319"/>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21"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2" name="円/楕円 321"/>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3" name="テキスト ボックス 322"/>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4" name="円/楕円 323"/>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25" name="テキスト ボックス 324"/>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26" name="円/楕円 325"/>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27" name="テキスト ボックス 326"/>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28" name="円/楕円 327"/>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29" name="テキスト ボックス 328"/>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より下回ってはいるが、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786</a:t>
          </a:r>
          <a:r>
            <a:rPr kumimoji="1" lang="ja-JP" altLang="ja-JP" sz="1100">
              <a:solidFill>
                <a:schemeClr val="dk1"/>
              </a:solidFill>
              <a:effectLst/>
              <a:latin typeface="+mn-lt"/>
              <a:ea typeface="+mn-ea"/>
              <a:cs typeface="+mn-cs"/>
            </a:rPr>
            <a:t>百万円と償還額が増加していくことから、町債発行の抑制を基調とし比率の更なる改善に努める。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8128</xdr:rowOff>
    </xdr:to>
    <xdr:cxnSp macro="">
      <xdr:nvCxnSpPr>
        <xdr:cNvPr id="359" name="直線コネクタ 358"/>
        <xdr:cNvCxnSpPr/>
      </xdr:nvCxnSpPr>
      <xdr:spPr>
        <a:xfrm flipV="1">
          <a:off x="3987800" y="133400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81280</xdr:rowOff>
    </xdr:to>
    <xdr:cxnSp macro="">
      <xdr:nvCxnSpPr>
        <xdr:cNvPr id="362" name="直線コネクタ 361"/>
        <xdr:cNvCxnSpPr/>
      </xdr:nvCxnSpPr>
      <xdr:spPr>
        <a:xfrm flipV="1">
          <a:off x="3098800" y="133812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136144</xdr:rowOff>
    </xdr:to>
    <xdr:cxnSp macro="">
      <xdr:nvCxnSpPr>
        <xdr:cNvPr id="365" name="直線コネクタ 364"/>
        <xdr:cNvCxnSpPr/>
      </xdr:nvCxnSpPr>
      <xdr:spPr>
        <a:xfrm flipV="1">
          <a:off x="2209800" y="13454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136144</xdr:rowOff>
    </xdr:to>
    <xdr:cxnSp macro="">
      <xdr:nvCxnSpPr>
        <xdr:cNvPr id="368" name="直線コネクタ 367"/>
        <xdr:cNvCxnSpPr/>
      </xdr:nvCxnSpPr>
      <xdr:spPr>
        <a:xfrm>
          <a:off x="1320800" y="13504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78" name="円/楕円 377"/>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104157</xdr:rowOff>
    </xdr:from>
    <xdr:ext cx="762000" cy="259045"/>
    <xdr:sp macro="" textlink="">
      <xdr:nvSpPr>
        <xdr:cNvPr id="379"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0" name="円/楕円 379"/>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81" name="テキスト ボックス 380"/>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2" name="円/楕円 381"/>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3" name="テキスト ボックス 38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84" name="円/楕円 383"/>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5" name="テキスト ボックス 384"/>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386" name="円/楕円 385"/>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387" name="テキスト ボックス 386"/>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公債費以外に経常収支比率に占める割合の高いのは、人件費・物件費・繰出金となっている。簡易水道事業会計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における建設改良費としての特別会計への繰出金が必要となっているためである。。今後は、独立採算の原則に立ち返って加入促進・使用料・保険料等の収納率向上、適正化を図る。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77</xdr:row>
      <xdr:rowOff>8889</xdr:rowOff>
    </xdr:to>
    <xdr:cxnSp macro="">
      <xdr:nvCxnSpPr>
        <xdr:cNvPr id="420" name="直線コネクタ 419"/>
        <xdr:cNvCxnSpPr/>
      </xdr:nvCxnSpPr>
      <xdr:spPr>
        <a:xfrm flipV="1">
          <a:off x="15671800" y="131686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92711</xdr:rowOff>
    </xdr:to>
    <xdr:cxnSp macro="">
      <xdr:nvCxnSpPr>
        <xdr:cNvPr id="423" name="直線コネクタ 422"/>
        <xdr:cNvCxnSpPr/>
      </xdr:nvCxnSpPr>
      <xdr:spPr>
        <a:xfrm flipV="1">
          <a:off x="14782800" y="132105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92711</xdr:rowOff>
    </xdr:to>
    <xdr:cxnSp macro="">
      <xdr:nvCxnSpPr>
        <xdr:cNvPr id="426" name="直線コネクタ 425"/>
        <xdr:cNvCxnSpPr/>
      </xdr:nvCxnSpPr>
      <xdr:spPr>
        <a:xfrm>
          <a:off x="13893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77</xdr:row>
      <xdr:rowOff>62230</xdr:rowOff>
    </xdr:to>
    <xdr:cxnSp macro="">
      <xdr:nvCxnSpPr>
        <xdr:cNvPr id="429" name="直線コネクタ 428"/>
        <xdr:cNvCxnSpPr/>
      </xdr:nvCxnSpPr>
      <xdr:spPr>
        <a:xfrm flipV="1">
          <a:off x="13004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39" name="円/楕円 438"/>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59707</xdr:rowOff>
    </xdr:from>
    <xdr:ext cx="762000" cy="259045"/>
    <xdr:sp macro="" textlink="">
      <xdr:nvSpPr>
        <xdr:cNvPr id="440" name="公債費以外該当値テキスト"/>
        <xdr:cNvSpPr txBox="1"/>
      </xdr:nvSpPr>
      <xdr:spPr>
        <a:xfrm>
          <a:off x="16598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1" name="円/楕円 440"/>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42" name="テキスト ボックス 441"/>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3" name="円/楕円 442"/>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4" name="テキスト ボックス 443"/>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45" name="円/楕円 444"/>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46" name="テキスト ボックス 445"/>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47" name="円/楕円 446"/>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48" name="テキスト ボックス 44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鹿児島県喜界町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33487</xdr:rowOff>
    </xdr:from>
    <xdr:to>
      <xdr:col>4</xdr:col>
      <xdr:colOff>1117600</xdr:colOff>
      <xdr:row>16</xdr:row>
      <xdr:rowOff>87620</xdr:rowOff>
    </xdr:to>
    <xdr:cxnSp macro="">
      <xdr:nvCxnSpPr>
        <xdr:cNvPr id="46" name="直線コネクタ 45"/>
        <xdr:cNvCxnSpPr/>
      </xdr:nvCxnSpPr>
      <xdr:spPr bwMode="auto">
        <a:xfrm flipV="1">
          <a:off x="5003800" y="2824312"/>
          <a:ext cx="647700" cy="54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87586</xdr:rowOff>
    </xdr:from>
    <xdr:to>
      <xdr:col>4</xdr:col>
      <xdr:colOff>469900</xdr:colOff>
      <xdr:row>16</xdr:row>
      <xdr:rowOff>87620</xdr:rowOff>
    </xdr:to>
    <xdr:cxnSp macro="">
      <xdr:nvCxnSpPr>
        <xdr:cNvPr id="49" name="直線コネクタ 48"/>
        <xdr:cNvCxnSpPr/>
      </xdr:nvCxnSpPr>
      <xdr:spPr bwMode="auto">
        <a:xfrm>
          <a:off x="4305300" y="2878411"/>
          <a:ext cx="698500" cy="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87586</xdr:rowOff>
    </xdr:from>
    <xdr:to>
      <xdr:col>3</xdr:col>
      <xdr:colOff>904875</xdr:colOff>
      <xdr:row>16</xdr:row>
      <xdr:rowOff>134580</xdr:rowOff>
    </xdr:to>
    <xdr:cxnSp macro="">
      <xdr:nvCxnSpPr>
        <xdr:cNvPr id="52" name="直線コネクタ 51"/>
        <xdr:cNvCxnSpPr/>
      </xdr:nvCxnSpPr>
      <xdr:spPr bwMode="auto">
        <a:xfrm flipV="1">
          <a:off x="3606800" y="2878411"/>
          <a:ext cx="698500" cy="4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134580</xdr:rowOff>
    </xdr:from>
    <xdr:to>
      <xdr:col>3</xdr:col>
      <xdr:colOff>206375</xdr:colOff>
      <xdr:row>16</xdr:row>
      <xdr:rowOff>147473</xdr:rowOff>
    </xdr:to>
    <xdr:cxnSp macro="">
      <xdr:nvCxnSpPr>
        <xdr:cNvPr id="55" name="直線コネクタ 54"/>
        <xdr:cNvCxnSpPr/>
      </xdr:nvCxnSpPr>
      <xdr:spPr bwMode="auto">
        <a:xfrm flipV="1">
          <a:off x="2908300" y="2925405"/>
          <a:ext cx="698500" cy="1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154137</xdr:rowOff>
    </xdr:from>
    <xdr:to>
      <xdr:col>5</xdr:col>
      <xdr:colOff>34925</xdr:colOff>
      <xdr:row>16</xdr:row>
      <xdr:rowOff>84287</xdr:rowOff>
    </xdr:to>
    <xdr:sp macro="" textlink="">
      <xdr:nvSpPr>
        <xdr:cNvPr id="65" name="円/楕円 64"/>
        <xdr:cNvSpPr/>
      </xdr:nvSpPr>
      <xdr:spPr bwMode="auto">
        <a:xfrm>
          <a:off x="5600700" y="277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170664</xdr:rowOff>
    </xdr:from>
    <xdr:ext cx="762000" cy="259045"/>
    <xdr:sp macro="" textlink="">
      <xdr:nvSpPr>
        <xdr:cNvPr id="66" name="人口1人当たり決算額の推移該当値テキスト130"/>
        <xdr:cNvSpPr txBox="1"/>
      </xdr:nvSpPr>
      <xdr:spPr>
        <a:xfrm>
          <a:off x="5740400" y="261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194,696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36820</xdr:rowOff>
    </xdr:from>
    <xdr:to>
      <xdr:col>4</xdr:col>
      <xdr:colOff>520700</xdr:colOff>
      <xdr:row>16</xdr:row>
      <xdr:rowOff>138420</xdr:rowOff>
    </xdr:to>
    <xdr:sp macro="" textlink="">
      <xdr:nvSpPr>
        <xdr:cNvPr id="67" name="円/楕円 66"/>
        <xdr:cNvSpPr/>
      </xdr:nvSpPr>
      <xdr:spPr bwMode="auto">
        <a:xfrm>
          <a:off x="4953000" y="282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148597</xdr:rowOff>
    </xdr:from>
    <xdr:ext cx="736600" cy="259045"/>
    <xdr:sp macro="" textlink="">
      <xdr:nvSpPr>
        <xdr:cNvPr id="68" name="テキスト ボックス 67"/>
        <xdr:cNvSpPr txBox="1"/>
      </xdr:nvSpPr>
      <xdr:spPr>
        <a:xfrm>
          <a:off x="4622800" y="259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36786</xdr:rowOff>
    </xdr:from>
    <xdr:to>
      <xdr:col>3</xdr:col>
      <xdr:colOff>955675</xdr:colOff>
      <xdr:row>16</xdr:row>
      <xdr:rowOff>138386</xdr:rowOff>
    </xdr:to>
    <xdr:sp macro="" textlink="">
      <xdr:nvSpPr>
        <xdr:cNvPr id="69" name="円/楕円 68"/>
        <xdr:cNvSpPr/>
      </xdr:nvSpPr>
      <xdr:spPr bwMode="auto">
        <a:xfrm>
          <a:off x="4254500" y="282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148563</xdr:rowOff>
    </xdr:from>
    <xdr:ext cx="762000" cy="259045"/>
    <xdr:sp macro="" textlink="">
      <xdr:nvSpPr>
        <xdr:cNvPr id="70" name="テキスト ボックス 69"/>
        <xdr:cNvSpPr txBox="1"/>
      </xdr:nvSpPr>
      <xdr:spPr>
        <a:xfrm>
          <a:off x="3924300" y="259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83780</xdr:rowOff>
    </xdr:from>
    <xdr:to>
      <xdr:col>3</xdr:col>
      <xdr:colOff>257175</xdr:colOff>
      <xdr:row>17</xdr:row>
      <xdr:rowOff>13930</xdr:rowOff>
    </xdr:to>
    <xdr:sp macro="" textlink="">
      <xdr:nvSpPr>
        <xdr:cNvPr id="71" name="円/楕円 70"/>
        <xdr:cNvSpPr/>
      </xdr:nvSpPr>
      <xdr:spPr bwMode="auto">
        <a:xfrm>
          <a:off x="3556000" y="287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24107</xdr:rowOff>
    </xdr:from>
    <xdr:ext cx="762000" cy="259045"/>
    <xdr:sp macro="" textlink="">
      <xdr:nvSpPr>
        <xdr:cNvPr id="72" name="テキスト ボックス 71"/>
        <xdr:cNvSpPr txBox="1"/>
      </xdr:nvSpPr>
      <xdr:spPr>
        <a:xfrm>
          <a:off x="3225800" y="264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177,007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96673</xdr:rowOff>
    </xdr:from>
    <xdr:to>
      <xdr:col>2</xdr:col>
      <xdr:colOff>692150</xdr:colOff>
      <xdr:row>17</xdr:row>
      <xdr:rowOff>26823</xdr:rowOff>
    </xdr:to>
    <xdr:sp macro="" textlink="">
      <xdr:nvSpPr>
        <xdr:cNvPr id="73" name="円/楕円 72"/>
        <xdr:cNvSpPr/>
      </xdr:nvSpPr>
      <xdr:spPr bwMode="auto">
        <a:xfrm>
          <a:off x="2857500" y="288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37000</xdr:rowOff>
    </xdr:from>
    <xdr:ext cx="762000" cy="259045"/>
    <xdr:sp macro="" textlink="">
      <xdr:nvSpPr>
        <xdr:cNvPr id="74" name="テキスト ボックス 73"/>
        <xdr:cNvSpPr txBox="1"/>
      </xdr:nvSpPr>
      <xdr:spPr>
        <a:xfrm>
          <a:off x="2527300" y="26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218190</xdr:rowOff>
    </xdr:from>
    <xdr:to>
      <xdr:col>4</xdr:col>
      <xdr:colOff>1117600</xdr:colOff>
      <xdr:row>35</xdr:row>
      <xdr:rowOff>259262</xdr:rowOff>
    </xdr:to>
    <xdr:cxnSp macro="">
      <xdr:nvCxnSpPr>
        <xdr:cNvPr id="109" name="直線コネクタ 108"/>
        <xdr:cNvCxnSpPr/>
      </xdr:nvCxnSpPr>
      <xdr:spPr bwMode="auto">
        <a:xfrm>
          <a:off x="5003800" y="6828540"/>
          <a:ext cx="647700" cy="4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244038</xdr:rowOff>
    </xdr:from>
    <xdr:ext cx="762000" cy="259045"/>
    <xdr:sp macro="" textlink="">
      <xdr:nvSpPr>
        <xdr:cNvPr id="110" name="人口1人当たり決算額の推移平均値テキスト445"/>
        <xdr:cNvSpPr txBox="1"/>
      </xdr:nvSpPr>
      <xdr:spPr>
        <a:xfrm>
          <a:off x="5740400" y="685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202993</xdr:rowOff>
    </xdr:from>
    <xdr:to>
      <xdr:col>4</xdr:col>
      <xdr:colOff>469900</xdr:colOff>
      <xdr:row>35</xdr:row>
      <xdr:rowOff>218190</xdr:rowOff>
    </xdr:to>
    <xdr:cxnSp macro="">
      <xdr:nvCxnSpPr>
        <xdr:cNvPr id="112" name="直線コネクタ 111"/>
        <xdr:cNvCxnSpPr/>
      </xdr:nvCxnSpPr>
      <xdr:spPr bwMode="auto">
        <a:xfrm>
          <a:off x="4305300" y="6813343"/>
          <a:ext cx="698500" cy="1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168747</xdr:rowOff>
    </xdr:from>
    <xdr:to>
      <xdr:col>3</xdr:col>
      <xdr:colOff>904875</xdr:colOff>
      <xdr:row>35</xdr:row>
      <xdr:rowOff>202993</xdr:rowOff>
    </xdr:to>
    <xdr:cxnSp macro="">
      <xdr:nvCxnSpPr>
        <xdr:cNvPr id="115" name="直線コネクタ 114"/>
        <xdr:cNvCxnSpPr/>
      </xdr:nvCxnSpPr>
      <xdr:spPr bwMode="auto">
        <a:xfrm>
          <a:off x="3606800" y="6779097"/>
          <a:ext cx="698500" cy="3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119359</xdr:rowOff>
    </xdr:from>
    <xdr:to>
      <xdr:col>3</xdr:col>
      <xdr:colOff>206375</xdr:colOff>
      <xdr:row>35</xdr:row>
      <xdr:rowOff>168747</xdr:rowOff>
    </xdr:to>
    <xdr:cxnSp macro="">
      <xdr:nvCxnSpPr>
        <xdr:cNvPr id="118" name="直線コネクタ 117"/>
        <xdr:cNvCxnSpPr/>
      </xdr:nvCxnSpPr>
      <xdr:spPr bwMode="auto">
        <a:xfrm>
          <a:off x="2908300" y="6729709"/>
          <a:ext cx="698500" cy="4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208462</xdr:rowOff>
    </xdr:from>
    <xdr:to>
      <xdr:col>5</xdr:col>
      <xdr:colOff>34925</xdr:colOff>
      <xdr:row>35</xdr:row>
      <xdr:rowOff>310062</xdr:rowOff>
    </xdr:to>
    <xdr:sp macro="" textlink="">
      <xdr:nvSpPr>
        <xdr:cNvPr id="128" name="円/楕円 127"/>
        <xdr:cNvSpPr/>
      </xdr:nvSpPr>
      <xdr:spPr bwMode="auto">
        <a:xfrm>
          <a:off x="5600700" y="6818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53539</xdr:rowOff>
    </xdr:from>
    <xdr:ext cx="762000" cy="259045"/>
    <xdr:sp macro="" textlink="">
      <xdr:nvSpPr>
        <xdr:cNvPr id="129" name="人口1人当たり決算額の推移該当値テキスト445"/>
        <xdr:cNvSpPr txBox="1"/>
      </xdr:nvSpPr>
      <xdr:spPr>
        <a:xfrm>
          <a:off x="5740400" y="666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167390</xdr:rowOff>
    </xdr:from>
    <xdr:to>
      <xdr:col>4</xdr:col>
      <xdr:colOff>520700</xdr:colOff>
      <xdr:row>35</xdr:row>
      <xdr:rowOff>268990</xdr:rowOff>
    </xdr:to>
    <xdr:sp macro="" textlink="">
      <xdr:nvSpPr>
        <xdr:cNvPr id="130" name="円/楕円 129"/>
        <xdr:cNvSpPr/>
      </xdr:nvSpPr>
      <xdr:spPr bwMode="auto">
        <a:xfrm>
          <a:off x="4953000" y="6777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279167</xdr:rowOff>
    </xdr:from>
    <xdr:ext cx="736600" cy="259045"/>
    <xdr:sp macro="" textlink="">
      <xdr:nvSpPr>
        <xdr:cNvPr id="131" name="テキスト ボックス 130"/>
        <xdr:cNvSpPr txBox="1"/>
      </xdr:nvSpPr>
      <xdr:spPr>
        <a:xfrm>
          <a:off x="4622800" y="654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152193</xdr:rowOff>
    </xdr:from>
    <xdr:to>
      <xdr:col>3</xdr:col>
      <xdr:colOff>955675</xdr:colOff>
      <xdr:row>35</xdr:row>
      <xdr:rowOff>253793</xdr:rowOff>
    </xdr:to>
    <xdr:sp macro="" textlink="">
      <xdr:nvSpPr>
        <xdr:cNvPr id="132" name="円/楕円 131"/>
        <xdr:cNvSpPr/>
      </xdr:nvSpPr>
      <xdr:spPr bwMode="auto">
        <a:xfrm>
          <a:off x="4254500" y="6762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263970</xdr:rowOff>
    </xdr:from>
    <xdr:ext cx="762000" cy="259045"/>
    <xdr:sp macro="" textlink="">
      <xdr:nvSpPr>
        <xdr:cNvPr id="133" name="テキスト ボックス 132"/>
        <xdr:cNvSpPr txBox="1"/>
      </xdr:nvSpPr>
      <xdr:spPr>
        <a:xfrm>
          <a:off x="3924300" y="653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117947</xdr:rowOff>
    </xdr:from>
    <xdr:to>
      <xdr:col>3</xdr:col>
      <xdr:colOff>257175</xdr:colOff>
      <xdr:row>35</xdr:row>
      <xdr:rowOff>219547</xdr:rowOff>
    </xdr:to>
    <xdr:sp macro="" textlink="">
      <xdr:nvSpPr>
        <xdr:cNvPr id="134" name="円/楕円 133"/>
        <xdr:cNvSpPr/>
      </xdr:nvSpPr>
      <xdr:spPr bwMode="auto">
        <a:xfrm>
          <a:off x="3556000" y="672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229724</xdr:rowOff>
    </xdr:from>
    <xdr:ext cx="762000" cy="259045"/>
    <xdr:sp macro="" textlink="">
      <xdr:nvSpPr>
        <xdr:cNvPr id="135" name="テキスト ボックス 134"/>
        <xdr:cNvSpPr txBox="1"/>
      </xdr:nvSpPr>
      <xdr:spPr>
        <a:xfrm>
          <a:off x="3225800" y="649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46,415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68559</xdr:rowOff>
    </xdr:from>
    <xdr:to>
      <xdr:col>2</xdr:col>
      <xdr:colOff>692150</xdr:colOff>
      <xdr:row>35</xdr:row>
      <xdr:rowOff>170159</xdr:rowOff>
    </xdr:to>
    <xdr:sp macro="" textlink="">
      <xdr:nvSpPr>
        <xdr:cNvPr id="136" name="円/楕円 135"/>
        <xdr:cNvSpPr/>
      </xdr:nvSpPr>
      <xdr:spPr bwMode="auto">
        <a:xfrm>
          <a:off x="2857500" y="667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180336</xdr:rowOff>
    </xdr:from>
    <xdr:ext cx="762000" cy="259045"/>
    <xdr:sp macro="" textlink="">
      <xdr:nvSpPr>
        <xdr:cNvPr id="137" name="テキスト ボックス 136"/>
        <xdr:cNvSpPr txBox="1"/>
      </xdr:nvSpPr>
      <xdr:spPr>
        <a:xfrm>
          <a:off x="2527300" y="64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7,358
7,316
56.82
7,158,246
6,983,900
115,336
3,717,134
6,742,693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149858</xdr:rowOff>
    </xdr:from>
    <xdr:to>
      <xdr:col>6</xdr:col>
      <xdr:colOff>511175</xdr:colOff>
      <xdr:row>34</xdr:row>
      <xdr:rowOff>162080</xdr:rowOff>
    </xdr:to>
    <xdr:cxnSp macro="">
      <xdr:nvCxnSpPr>
        <xdr:cNvPr id="61" name="直線コネクタ 60"/>
        <xdr:cNvCxnSpPr/>
      </xdr:nvCxnSpPr>
      <xdr:spPr>
        <a:xfrm>
          <a:off x="3797300" y="5979158"/>
          <a:ext cx="8382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149858</xdr:rowOff>
    </xdr:from>
    <xdr:to>
      <xdr:col>5</xdr:col>
      <xdr:colOff>358775</xdr:colOff>
      <xdr:row>34</xdr:row>
      <xdr:rowOff>156075</xdr:rowOff>
    </xdr:to>
    <xdr:cxnSp macro="">
      <xdr:nvCxnSpPr>
        <xdr:cNvPr id="64" name="直線コネクタ 63"/>
        <xdr:cNvCxnSpPr/>
      </xdr:nvCxnSpPr>
      <xdr:spPr>
        <a:xfrm flipV="1">
          <a:off x="2908300" y="5979158"/>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156075</xdr:rowOff>
    </xdr:from>
    <xdr:to>
      <xdr:col>4</xdr:col>
      <xdr:colOff>155575</xdr:colOff>
      <xdr:row>35</xdr:row>
      <xdr:rowOff>22322</xdr:rowOff>
    </xdr:to>
    <xdr:cxnSp macro="">
      <xdr:nvCxnSpPr>
        <xdr:cNvPr id="67" name="直線コネクタ 66"/>
        <xdr:cNvCxnSpPr/>
      </xdr:nvCxnSpPr>
      <xdr:spPr>
        <a:xfrm flipV="1">
          <a:off x="2019300" y="5985375"/>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17018</xdr:rowOff>
    </xdr:from>
    <xdr:to>
      <xdr:col>2</xdr:col>
      <xdr:colOff>638175</xdr:colOff>
      <xdr:row>35</xdr:row>
      <xdr:rowOff>22322</xdr:rowOff>
    </xdr:to>
    <xdr:cxnSp macro="">
      <xdr:nvCxnSpPr>
        <xdr:cNvPr id="70" name="直線コネクタ 69"/>
        <xdr:cNvCxnSpPr/>
      </xdr:nvCxnSpPr>
      <xdr:spPr>
        <a:xfrm>
          <a:off x="1130300" y="601776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111280</xdr:rowOff>
    </xdr:from>
    <xdr:to>
      <xdr:col>6</xdr:col>
      <xdr:colOff>561975</xdr:colOff>
      <xdr:row>35</xdr:row>
      <xdr:rowOff>41430</xdr:rowOff>
    </xdr:to>
    <xdr:sp macro="" textlink="">
      <xdr:nvSpPr>
        <xdr:cNvPr id="80" name="円/楕円 79"/>
        <xdr:cNvSpPr/>
      </xdr:nvSpPr>
      <xdr:spPr>
        <a:xfrm>
          <a:off x="4584700" y="59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134157</xdr:rowOff>
    </xdr:from>
    <xdr:ext cx="599010" cy="259045"/>
    <xdr:sp macro="" textlink="">
      <xdr:nvSpPr>
        <xdr:cNvPr id="81" name="人件費該当値テキスト"/>
        <xdr:cNvSpPr txBox="1"/>
      </xdr:nvSpPr>
      <xdr:spPr>
        <a:xfrm>
          <a:off x="4686300" y="579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99058</xdr:rowOff>
    </xdr:from>
    <xdr:to>
      <xdr:col>5</xdr:col>
      <xdr:colOff>409575</xdr:colOff>
      <xdr:row>35</xdr:row>
      <xdr:rowOff>29208</xdr:rowOff>
    </xdr:to>
    <xdr:sp macro="" textlink="">
      <xdr:nvSpPr>
        <xdr:cNvPr id="82" name="円/楕円 81"/>
        <xdr:cNvSpPr/>
      </xdr:nvSpPr>
      <xdr:spPr>
        <a:xfrm>
          <a:off x="3746500" y="59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45735</xdr:rowOff>
    </xdr:from>
    <xdr:ext cx="599010" cy="259045"/>
    <xdr:sp macro="" textlink="">
      <xdr:nvSpPr>
        <xdr:cNvPr id="83" name="テキスト ボックス 82"/>
        <xdr:cNvSpPr txBox="1"/>
      </xdr:nvSpPr>
      <xdr:spPr>
        <a:xfrm>
          <a:off x="3497794" y="57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105275</xdr:rowOff>
    </xdr:from>
    <xdr:to>
      <xdr:col>4</xdr:col>
      <xdr:colOff>206375</xdr:colOff>
      <xdr:row>35</xdr:row>
      <xdr:rowOff>35425</xdr:rowOff>
    </xdr:to>
    <xdr:sp macro="" textlink="">
      <xdr:nvSpPr>
        <xdr:cNvPr id="84" name="円/楕円 83"/>
        <xdr:cNvSpPr/>
      </xdr:nvSpPr>
      <xdr:spPr>
        <a:xfrm>
          <a:off x="2857500" y="5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51952</xdr:rowOff>
    </xdr:from>
    <xdr:ext cx="599010" cy="259045"/>
    <xdr:sp macro="" textlink="">
      <xdr:nvSpPr>
        <xdr:cNvPr id="85" name="テキスト ボックス 84"/>
        <xdr:cNvSpPr txBox="1"/>
      </xdr:nvSpPr>
      <xdr:spPr>
        <a:xfrm>
          <a:off x="2608794" y="570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142972</xdr:rowOff>
    </xdr:from>
    <xdr:to>
      <xdr:col>3</xdr:col>
      <xdr:colOff>3175</xdr:colOff>
      <xdr:row>35</xdr:row>
      <xdr:rowOff>73122</xdr:rowOff>
    </xdr:to>
    <xdr:sp macro="" textlink="">
      <xdr:nvSpPr>
        <xdr:cNvPr id="86" name="円/楕円 85"/>
        <xdr:cNvSpPr/>
      </xdr:nvSpPr>
      <xdr:spPr>
        <a:xfrm>
          <a:off x="1968500" y="59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89649</xdr:rowOff>
    </xdr:from>
    <xdr:ext cx="599010" cy="259045"/>
    <xdr:sp macro="" textlink="">
      <xdr:nvSpPr>
        <xdr:cNvPr id="87" name="テキスト ボックス 86"/>
        <xdr:cNvSpPr txBox="1"/>
      </xdr:nvSpPr>
      <xdr:spPr>
        <a:xfrm>
          <a:off x="1719794" y="574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137668</xdr:rowOff>
    </xdr:from>
    <xdr:to>
      <xdr:col>1</xdr:col>
      <xdr:colOff>485775</xdr:colOff>
      <xdr:row>35</xdr:row>
      <xdr:rowOff>67818</xdr:rowOff>
    </xdr:to>
    <xdr:sp macro="" textlink="">
      <xdr:nvSpPr>
        <xdr:cNvPr id="88" name="円/楕円 87"/>
        <xdr:cNvSpPr/>
      </xdr:nvSpPr>
      <xdr:spPr>
        <a:xfrm>
          <a:off x="10795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84345</xdr:rowOff>
    </xdr:from>
    <xdr:ext cx="599010" cy="259045"/>
    <xdr:sp macro="" textlink="">
      <xdr:nvSpPr>
        <xdr:cNvPr id="89" name="テキスト ボックス 88"/>
        <xdr:cNvSpPr txBox="1"/>
      </xdr:nvSpPr>
      <xdr:spPr>
        <a:xfrm>
          <a:off x="830794" y="574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11928</xdr:rowOff>
    </xdr:from>
    <xdr:to>
      <xdr:col>6</xdr:col>
      <xdr:colOff>511175</xdr:colOff>
      <xdr:row>55</xdr:row>
      <xdr:rowOff>14694</xdr:rowOff>
    </xdr:to>
    <xdr:cxnSp macro="">
      <xdr:nvCxnSpPr>
        <xdr:cNvPr id="119" name="直線コネクタ 118"/>
        <xdr:cNvCxnSpPr/>
      </xdr:nvCxnSpPr>
      <xdr:spPr>
        <a:xfrm flipV="1">
          <a:off x="3797300" y="9441678"/>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14694</xdr:rowOff>
    </xdr:from>
    <xdr:to>
      <xdr:col>5</xdr:col>
      <xdr:colOff>358775</xdr:colOff>
      <xdr:row>55</xdr:row>
      <xdr:rowOff>169128</xdr:rowOff>
    </xdr:to>
    <xdr:cxnSp macro="">
      <xdr:nvCxnSpPr>
        <xdr:cNvPr id="122" name="直線コネクタ 121"/>
        <xdr:cNvCxnSpPr/>
      </xdr:nvCxnSpPr>
      <xdr:spPr>
        <a:xfrm flipV="1">
          <a:off x="2908300" y="9444444"/>
          <a:ext cx="889000" cy="15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169128</xdr:rowOff>
    </xdr:from>
    <xdr:to>
      <xdr:col>4</xdr:col>
      <xdr:colOff>155575</xdr:colOff>
      <xdr:row>56</xdr:row>
      <xdr:rowOff>63172</xdr:rowOff>
    </xdr:to>
    <xdr:cxnSp macro="">
      <xdr:nvCxnSpPr>
        <xdr:cNvPr id="125" name="直線コネクタ 124"/>
        <xdr:cNvCxnSpPr/>
      </xdr:nvCxnSpPr>
      <xdr:spPr>
        <a:xfrm flipV="1">
          <a:off x="2019300" y="9598878"/>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63172</xdr:rowOff>
    </xdr:from>
    <xdr:to>
      <xdr:col>2</xdr:col>
      <xdr:colOff>638175</xdr:colOff>
      <xdr:row>56</xdr:row>
      <xdr:rowOff>156944</xdr:rowOff>
    </xdr:to>
    <xdr:cxnSp macro="">
      <xdr:nvCxnSpPr>
        <xdr:cNvPr id="128" name="直線コネクタ 127"/>
        <xdr:cNvCxnSpPr/>
      </xdr:nvCxnSpPr>
      <xdr:spPr>
        <a:xfrm flipV="1">
          <a:off x="1130300" y="9664372"/>
          <a:ext cx="889000" cy="9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132578</xdr:rowOff>
    </xdr:from>
    <xdr:to>
      <xdr:col>6</xdr:col>
      <xdr:colOff>561975</xdr:colOff>
      <xdr:row>55</xdr:row>
      <xdr:rowOff>62728</xdr:rowOff>
    </xdr:to>
    <xdr:sp macro="" textlink="">
      <xdr:nvSpPr>
        <xdr:cNvPr id="138" name="円/楕円 137"/>
        <xdr:cNvSpPr/>
      </xdr:nvSpPr>
      <xdr:spPr>
        <a:xfrm>
          <a:off x="4584700" y="93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155455</xdr:rowOff>
    </xdr:from>
    <xdr:ext cx="599010" cy="259045"/>
    <xdr:sp macro="" textlink="">
      <xdr:nvSpPr>
        <xdr:cNvPr id="139" name="物件費該当値テキスト"/>
        <xdr:cNvSpPr txBox="1"/>
      </xdr:nvSpPr>
      <xdr:spPr>
        <a:xfrm>
          <a:off x="4686300" y="924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144,268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135344</xdr:rowOff>
    </xdr:from>
    <xdr:to>
      <xdr:col>5</xdr:col>
      <xdr:colOff>409575</xdr:colOff>
      <xdr:row>55</xdr:row>
      <xdr:rowOff>65494</xdr:rowOff>
    </xdr:to>
    <xdr:sp macro="" textlink="">
      <xdr:nvSpPr>
        <xdr:cNvPr id="140" name="円/楕円 139"/>
        <xdr:cNvSpPr/>
      </xdr:nvSpPr>
      <xdr:spPr>
        <a:xfrm>
          <a:off x="3746500" y="93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82021</xdr:rowOff>
    </xdr:from>
    <xdr:ext cx="599010" cy="259045"/>
    <xdr:sp macro="" textlink="">
      <xdr:nvSpPr>
        <xdr:cNvPr id="141" name="テキスト ボックス 140"/>
        <xdr:cNvSpPr txBox="1"/>
      </xdr:nvSpPr>
      <xdr:spPr>
        <a:xfrm>
          <a:off x="3497794" y="916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143,905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118328</xdr:rowOff>
    </xdr:from>
    <xdr:to>
      <xdr:col>4</xdr:col>
      <xdr:colOff>206375</xdr:colOff>
      <xdr:row>56</xdr:row>
      <xdr:rowOff>48478</xdr:rowOff>
    </xdr:to>
    <xdr:sp macro="" textlink="">
      <xdr:nvSpPr>
        <xdr:cNvPr id="142" name="円/楕円 141"/>
        <xdr:cNvSpPr/>
      </xdr:nvSpPr>
      <xdr:spPr>
        <a:xfrm>
          <a:off x="2857500" y="95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65005</xdr:rowOff>
    </xdr:from>
    <xdr:ext cx="599010" cy="259045"/>
    <xdr:sp macro="" textlink="">
      <xdr:nvSpPr>
        <xdr:cNvPr id="143" name="テキスト ボックス 142"/>
        <xdr:cNvSpPr txBox="1"/>
      </xdr:nvSpPr>
      <xdr:spPr>
        <a:xfrm>
          <a:off x="2608794" y="932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12372</xdr:rowOff>
    </xdr:from>
    <xdr:to>
      <xdr:col>3</xdr:col>
      <xdr:colOff>3175</xdr:colOff>
      <xdr:row>56</xdr:row>
      <xdr:rowOff>113972</xdr:rowOff>
    </xdr:to>
    <xdr:sp macro="" textlink="">
      <xdr:nvSpPr>
        <xdr:cNvPr id="144" name="円/楕円 143"/>
        <xdr:cNvSpPr/>
      </xdr:nvSpPr>
      <xdr:spPr>
        <a:xfrm>
          <a:off x="1968500" y="96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130499</xdr:rowOff>
    </xdr:from>
    <xdr:ext cx="599010" cy="259045"/>
    <xdr:sp macro="" textlink="">
      <xdr:nvSpPr>
        <xdr:cNvPr id="145" name="テキスト ボックス 144"/>
        <xdr:cNvSpPr txBox="1"/>
      </xdr:nvSpPr>
      <xdr:spPr>
        <a:xfrm>
          <a:off x="1719794" y="938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106144</xdr:rowOff>
    </xdr:from>
    <xdr:to>
      <xdr:col>1</xdr:col>
      <xdr:colOff>485775</xdr:colOff>
      <xdr:row>57</xdr:row>
      <xdr:rowOff>36294</xdr:rowOff>
    </xdr:to>
    <xdr:sp macro="" textlink="">
      <xdr:nvSpPr>
        <xdr:cNvPr id="146" name="円/楕円 145"/>
        <xdr:cNvSpPr/>
      </xdr:nvSpPr>
      <xdr:spPr>
        <a:xfrm>
          <a:off x="1079500" y="97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27421</xdr:rowOff>
    </xdr:from>
    <xdr:ext cx="599010" cy="259045"/>
    <xdr:sp macro="" textlink="">
      <xdr:nvSpPr>
        <xdr:cNvPr id="147" name="テキスト ボックス 146"/>
        <xdr:cNvSpPr txBox="1"/>
      </xdr:nvSpPr>
      <xdr:spPr>
        <a:xfrm>
          <a:off x="830794" y="98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132454</xdr:rowOff>
    </xdr:from>
    <xdr:to>
      <xdr:col>6</xdr:col>
      <xdr:colOff>511175</xdr:colOff>
      <xdr:row>78</xdr:row>
      <xdr:rowOff>132865</xdr:rowOff>
    </xdr:to>
    <xdr:cxnSp macro="">
      <xdr:nvCxnSpPr>
        <xdr:cNvPr id="174" name="直線コネクタ 173"/>
        <xdr:cNvCxnSpPr/>
      </xdr:nvCxnSpPr>
      <xdr:spPr>
        <a:xfrm>
          <a:off x="3797300" y="13505554"/>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129276</xdr:rowOff>
    </xdr:from>
    <xdr:to>
      <xdr:col>5</xdr:col>
      <xdr:colOff>358775</xdr:colOff>
      <xdr:row>78</xdr:row>
      <xdr:rowOff>132454</xdr:rowOff>
    </xdr:to>
    <xdr:cxnSp macro="">
      <xdr:nvCxnSpPr>
        <xdr:cNvPr id="177" name="直線コネクタ 176"/>
        <xdr:cNvCxnSpPr/>
      </xdr:nvCxnSpPr>
      <xdr:spPr>
        <a:xfrm>
          <a:off x="2908300" y="13502376"/>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105273</xdr:rowOff>
    </xdr:from>
    <xdr:to>
      <xdr:col>4</xdr:col>
      <xdr:colOff>155575</xdr:colOff>
      <xdr:row>78</xdr:row>
      <xdr:rowOff>129276</xdr:rowOff>
    </xdr:to>
    <xdr:cxnSp macro="">
      <xdr:nvCxnSpPr>
        <xdr:cNvPr id="180" name="直線コネクタ 179"/>
        <xdr:cNvCxnSpPr/>
      </xdr:nvCxnSpPr>
      <xdr:spPr>
        <a:xfrm>
          <a:off x="2019300" y="1347837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105273</xdr:rowOff>
    </xdr:from>
    <xdr:to>
      <xdr:col>2</xdr:col>
      <xdr:colOff>638175</xdr:colOff>
      <xdr:row>78</xdr:row>
      <xdr:rowOff>119035</xdr:rowOff>
    </xdr:to>
    <xdr:cxnSp macro="">
      <xdr:nvCxnSpPr>
        <xdr:cNvPr id="183" name="直線コネクタ 182"/>
        <xdr:cNvCxnSpPr/>
      </xdr:nvCxnSpPr>
      <xdr:spPr>
        <a:xfrm flipV="1">
          <a:off x="1130300" y="13478373"/>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82065</xdr:rowOff>
    </xdr:from>
    <xdr:to>
      <xdr:col>6</xdr:col>
      <xdr:colOff>561975</xdr:colOff>
      <xdr:row>79</xdr:row>
      <xdr:rowOff>12215</xdr:rowOff>
    </xdr:to>
    <xdr:sp macro="" textlink="">
      <xdr:nvSpPr>
        <xdr:cNvPr id="193" name="円/楕円 192"/>
        <xdr:cNvSpPr/>
      </xdr:nvSpPr>
      <xdr:spPr>
        <a:xfrm>
          <a:off x="45847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168442</xdr:rowOff>
    </xdr:from>
    <xdr:ext cx="378565" cy="259045"/>
    <xdr:sp macro="" textlink="">
      <xdr:nvSpPr>
        <xdr:cNvPr id="194" name="維持補修費該当値テキスト"/>
        <xdr:cNvSpPr txBox="1"/>
      </xdr:nvSpPr>
      <xdr:spPr>
        <a:xfrm>
          <a:off x="4686300" y="13370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81654</xdr:rowOff>
    </xdr:from>
    <xdr:to>
      <xdr:col>5</xdr:col>
      <xdr:colOff>409575</xdr:colOff>
      <xdr:row>79</xdr:row>
      <xdr:rowOff>11804</xdr:rowOff>
    </xdr:to>
    <xdr:sp macro="" textlink="">
      <xdr:nvSpPr>
        <xdr:cNvPr id="195" name="円/楕円 194"/>
        <xdr:cNvSpPr/>
      </xdr:nvSpPr>
      <xdr:spPr>
        <a:xfrm>
          <a:off x="3746500" y="134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2931</xdr:rowOff>
    </xdr:from>
    <xdr:ext cx="378565" cy="259045"/>
    <xdr:sp macro="" textlink="">
      <xdr:nvSpPr>
        <xdr:cNvPr id="196" name="テキスト ボックス 195"/>
        <xdr:cNvSpPr txBox="1"/>
      </xdr:nvSpPr>
      <xdr:spPr>
        <a:xfrm>
          <a:off x="3608017" y="13547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78476</xdr:rowOff>
    </xdr:from>
    <xdr:to>
      <xdr:col>4</xdr:col>
      <xdr:colOff>206375</xdr:colOff>
      <xdr:row>79</xdr:row>
      <xdr:rowOff>8626</xdr:rowOff>
    </xdr:to>
    <xdr:sp macro="" textlink="">
      <xdr:nvSpPr>
        <xdr:cNvPr id="197" name="円/楕円 196"/>
        <xdr:cNvSpPr/>
      </xdr:nvSpPr>
      <xdr:spPr>
        <a:xfrm>
          <a:off x="2857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171203</xdr:rowOff>
    </xdr:from>
    <xdr:ext cx="378565" cy="259045"/>
    <xdr:sp macro="" textlink="">
      <xdr:nvSpPr>
        <xdr:cNvPr id="198" name="テキスト ボックス 197"/>
        <xdr:cNvSpPr txBox="1"/>
      </xdr:nvSpPr>
      <xdr:spPr>
        <a:xfrm>
          <a:off x="2719017" y="13544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54473</xdr:rowOff>
    </xdr:from>
    <xdr:to>
      <xdr:col>3</xdr:col>
      <xdr:colOff>3175</xdr:colOff>
      <xdr:row>78</xdr:row>
      <xdr:rowOff>156073</xdr:rowOff>
    </xdr:to>
    <xdr:sp macro="" textlink="">
      <xdr:nvSpPr>
        <xdr:cNvPr id="199" name="円/楕円 198"/>
        <xdr:cNvSpPr/>
      </xdr:nvSpPr>
      <xdr:spPr>
        <a:xfrm>
          <a:off x="1968500" y="134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147200</xdr:rowOff>
    </xdr:from>
    <xdr:ext cx="469744" cy="259045"/>
    <xdr:sp macro="" textlink="">
      <xdr:nvSpPr>
        <xdr:cNvPr id="200" name="テキスト ボックス 199"/>
        <xdr:cNvSpPr txBox="1"/>
      </xdr:nvSpPr>
      <xdr:spPr>
        <a:xfrm>
          <a:off x="1784427" y="135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68235</xdr:rowOff>
    </xdr:from>
    <xdr:to>
      <xdr:col>1</xdr:col>
      <xdr:colOff>485775</xdr:colOff>
      <xdr:row>78</xdr:row>
      <xdr:rowOff>169835</xdr:rowOff>
    </xdr:to>
    <xdr:sp macro="" textlink="">
      <xdr:nvSpPr>
        <xdr:cNvPr id="201" name="円/楕円 200"/>
        <xdr:cNvSpPr/>
      </xdr:nvSpPr>
      <xdr:spPr>
        <a:xfrm>
          <a:off x="1079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160962</xdr:rowOff>
    </xdr:from>
    <xdr:ext cx="378565" cy="259045"/>
    <xdr:sp macro="" textlink="">
      <xdr:nvSpPr>
        <xdr:cNvPr id="202" name="テキスト ボックス 201"/>
        <xdr:cNvSpPr txBox="1"/>
      </xdr:nvSpPr>
      <xdr:spPr>
        <a:xfrm>
          <a:off x="941017" y="1353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71627</xdr:rowOff>
    </xdr:from>
    <xdr:to>
      <xdr:col>6</xdr:col>
      <xdr:colOff>511175</xdr:colOff>
      <xdr:row>96</xdr:row>
      <xdr:rowOff>19129</xdr:rowOff>
    </xdr:to>
    <xdr:cxnSp macro="">
      <xdr:nvCxnSpPr>
        <xdr:cNvPr id="234" name="直線コネクタ 233"/>
        <xdr:cNvCxnSpPr/>
      </xdr:nvCxnSpPr>
      <xdr:spPr>
        <a:xfrm flipV="1">
          <a:off x="3797300" y="16359377"/>
          <a:ext cx="838200" cy="1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19129</xdr:rowOff>
    </xdr:from>
    <xdr:to>
      <xdr:col>5</xdr:col>
      <xdr:colOff>358775</xdr:colOff>
      <xdr:row>96</xdr:row>
      <xdr:rowOff>110407</xdr:rowOff>
    </xdr:to>
    <xdr:cxnSp macro="">
      <xdr:nvCxnSpPr>
        <xdr:cNvPr id="237" name="直線コネクタ 236"/>
        <xdr:cNvCxnSpPr/>
      </xdr:nvCxnSpPr>
      <xdr:spPr>
        <a:xfrm flipV="1">
          <a:off x="2908300" y="16478329"/>
          <a:ext cx="889000" cy="9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110407</xdr:rowOff>
    </xdr:from>
    <xdr:to>
      <xdr:col>4</xdr:col>
      <xdr:colOff>155575</xdr:colOff>
      <xdr:row>97</xdr:row>
      <xdr:rowOff>89359</xdr:rowOff>
    </xdr:to>
    <xdr:cxnSp macro="">
      <xdr:nvCxnSpPr>
        <xdr:cNvPr id="240" name="直線コネクタ 239"/>
        <xdr:cNvCxnSpPr/>
      </xdr:nvCxnSpPr>
      <xdr:spPr>
        <a:xfrm flipV="1">
          <a:off x="2019300" y="16569607"/>
          <a:ext cx="889000" cy="15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89359</xdr:rowOff>
    </xdr:from>
    <xdr:to>
      <xdr:col>2</xdr:col>
      <xdr:colOff>638175</xdr:colOff>
      <xdr:row>97</xdr:row>
      <xdr:rowOff>102961</xdr:rowOff>
    </xdr:to>
    <xdr:cxnSp macro="">
      <xdr:nvCxnSpPr>
        <xdr:cNvPr id="243" name="直線コネクタ 242"/>
        <xdr:cNvCxnSpPr/>
      </xdr:nvCxnSpPr>
      <xdr:spPr>
        <a:xfrm flipV="1">
          <a:off x="1130300" y="16720009"/>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20827</xdr:rowOff>
    </xdr:from>
    <xdr:to>
      <xdr:col>6</xdr:col>
      <xdr:colOff>561975</xdr:colOff>
      <xdr:row>95</xdr:row>
      <xdr:rowOff>122427</xdr:rowOff>
    </xdr:to>
    <xdr:sp macro="" textlink="">
      <xdr:nvSpPr>
        <xdr:cNvPr id="253" name="円/楕円 252"/>
        <xdr:cNvSpPr/>
      </xdr:nvSpPr>
      <xdr:spPr>
        <a:xfrm>
          <a:off x="4584700" y="163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43704</xdr:rowOff>
    </xdr:from>
    <xdr:ext cx="534377" cy="259045"/>
    <xdr:sp macro="" textlink="">
      <xdr:nvSpPr>
        <xdr:cNvPr id="254" name="扶助費該当値テキスト"/>
        <xdr:cNvSpPr txBox="1"/>
      </xdr:nvSpPr>
      <xdr:spPr>
        <a:xfrm>
          <a:off x="4686300" y="161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83,669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139779</xdr:rowOff>
    </xdr:from>
    <xdr:to>
      <xdr:col>5</xdr:col>
      <xdr:colOff>409575</xdr:colOff>
      <xdr:row>96</xdr:row>
      <xdr:rowOff>69929</xdr:rowOff>
    </xdr:to>
    <xdr:sp macro="" textlink="">
      <xdr:nvSpPr>
        <xdr:cNvPr id="255" name="円/楕円 254"/>
        <xdr:cNvSpPr/>
      </xdr:nvSpPr>
      <xdr:spPr>
        <a:xfrm>
          <a:off x="3746500" y="16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86456</xdr:rowOff>
    </xdr:from>
    <xdr:ext cx="534377" cy="259045"/>
    <xdr:sp macro="" textlink="">
      <xdr:nvSpPr>
        <xdr:cNvPr id="256" name="テキスト ボックス 255"/>
        <xdr:cNvSpPr txBox="1"/>
      </xdr:nvSpPr>
      <xdr:spPr>
        <a:xfrm>
          <a:off x="3530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59607</xdr:rowOff>
    </xdr:from>
    <xdr:to>
      <xdr:col>4</xdr:col>
      <xdr:colOff>206375</xdr:colOff>
      <xdr:row>96</xdr:row>
      <xdr:rowOff>161207</xdr:rowOff>
    </xdr:to>
    <xdr:sp macro="" textlink="">
      <xdr:nvSpPr>
        <xdr:cNvPr id="257" name="円/楕円 256"/>
        <xdr:cNvSpPr/>
      </xdr:nvSpPr>
      <xdr:spPr>
        <a:xfrm>
          <a:off x="2857500" y="16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6284</xdr:rowOff>
    </xdr:from>
    <xdr:ext cx="534377" cy="259045"/>
    <xdr:sp macro="" textlink="">
      <xdr:nvSpPr>
        <xdr:cNvPr id="258" name="テキスト ボックス 257"/>
        <xdr:cNvSpPr txBox="1"/>
      </xdr:nvSpPr>
      <xdr:spPr>
        <a:xfrm>
          <a:off x="2641111" y="1629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38559</xdr:rowOff>
    </xdr:from>
    <xdr:to>
      <xdr:col>3</xdr:col>
      <xdr:colOff>3175</xdr:colOff>
      <xdr:row>97</xdr:row>
      <xdr:rowOff>140159</xdr:rowOff>
    </xdr:to>
    <xdr:sp macro="" textlink="">
      <xdr:nvSpPr>
        <xdr:cNvPr id="259" name="円/楕円 258"/>
        <xdr:cNvSpPr/>
      </xdr:nvSpPr>
      <xdr:spPr>
        <a:xfrm>
          <a:off x="1968500" y="166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156686</xdr:rowOff>
    </xdr:from>
    <xdr:ext cx="534377" cy="259045"/>
    <xdr:sp macro="" textlink="">
      <xdr:nvSpPr>
        <xdr:cNvPr id="260" name="テキスト ボックス 259"/>
        <xdr:cNvSpPr txBox="1"/>
      </xdr:nvSpPr>
      <xdr:spPr>
        <a:xfrm>
          <a:off x="1752111" y="164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52161</xdr:rowOff>
    </xdr:from>
    <xdr:to>
      <xdr:col>1</xdr:col>
      <xdr:colOff>485775</xdr:colOff>
      <xdr:row>97</xdr:row>
      <xdr:rowOff>153761</xdr:rowOff>
    </xdr:to>
    <xdr:sp macro="" textlink="">
      <xdr:nvSpPr>
        <xdr:cNvPr id="261" name="円/楕円 260"/>
        <xdr:cNvSpPr/>
      </xdr:nvSpPr>
      <xdr:spPr>
        <a:xfrm>
          <a:off x="1079500" y="166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170288</xdr:rowOff>
    </xdr:from>
    <xdr:ext cx="534377" cy="259045"/>
    <xdr:sp macro="" textlink="">
      <xdr:nvSpPr>
        <xdr:cNvPr id="262" name="テキスト ボックス 261"/>
        <xdr:cNvSpPr txBox="1"/>
      </xdr:nvSpPr>
      <xdr:spPr>
        <a:xfrm>
          <a:off x="863111" y="1645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93283</xdr:rowOff>
    </xdr:from>
    <xdr:to>
      <xdr:col>15</xdr:col>
      <xdr:colOff>180975</xdr:colOff>
      <xdr:row>37</xdr:row>
      <xdr:rowOff>111327</xdr:rowOff>
    </xdr:to>
    <xdr:cxnSp macro="">
      <xdr:nvCxnSpPr>
        <xdr:cNvPr id="291" name="直線コネクタ 290"/>
        <xdr:cNvCxnSpPr/>
      </xdr:nvCxnSpPr>
      <xdr:spPr>
        <a:xfrm>
          <a:off x="9639300" y="6436933"/>
          <a:ext cx="8382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93283</xdr:rowOff>
    </xdr:from>
    <xdr:to>
      <xdr:col>14</xdr:col>
      <xdr:colOff>28575</xdr:colOff>
      <xdr:row>37</xdr:row>
      <xdr:rowOff>130617</xdr:rowOff>
    </xdr:to>
    <xdr:cxnSp macro="">
      <xdr:nvCxnSpPr>
        <xdr:cNvPr id="294" name="直線コネクタ 293"/>
        <xdr:cNvCxnSpPr/>
      </xdr:nvCxnSpPr>
      <xdr:spPr>
        <a:xfrm flipV="1">
          <a:off x="8750300" y="6436933"/>
          <a:ext cx="889000" cy="3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130617</xdr:rowOff>
    </xdr:from>
    <xdr:to>
      <xdr:col>12</xdr:col>
      <xdr:colOff>511175</xdr:colOff>
      <xdr:row>38</xdr:row>
      <xdr:rowOff>3949</xdr:rowOff>
    </xdr:to>
    <xdr:cxnSp macro="">
      <xdr:nvCxnSpPr>
        <xdr:cNvPr id="297" name="直線コネクタ 296"/>
        <xdr:cNvCxnSpPr/>
      </xdr:nvCxnSpPr>
      <xdr:spPr>
        <a:xfrm flipV="1">
          <a:off x="7861300" y="6474267"/>
          <a:ext cx="889000" cy="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3949</xdr:rowOff>
    </xdr:from>
    <xdr:to>
      <xdr:col>11</xdr:col>
      <xdr:colOff>307975</xdr:colOff>
      <xdr:row>38</xdr:row>
      <xdr:rowOff>24443</xdr:rowOff>
    </xdr:to>
    <xdr:cxnSp macro="">
      <xdr:nvCxnSpPr>
        <xdr:cNvPr id="300" name="直線コネクタ 299"/>
        <xdr:cNvCxnSpPr/>
      </xdr:nvCxnSpPr>
      <xdr:spPr>
        <a:xfrm flipV="1">
          <a:off x="6972300" y="6519049"/>
          <a:ext cx="889000" cy="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60527</xdr:rowOff>
    </xdr:from>
    <xdr:to>
      <xdr:col>15</xdr:col>
      <xdr:colOff>231775</xdr:colOff>
      <xdr:row>37</xdr:row>
      <xdr:rowOff>162127</xdr:rowOff>
    </xdr:to>
    <xdr:sp macro="" textlink="">
      <xdr:nvSpPr>
        <xdr:cNvPr id="310" name="円/楕円 309"/>
        <xdr:cNvSpPr/>
      </xdr:nvSpPr>
      <xdr:spPr>
        <a:xfrm>
          <a:off x="10426700" y="64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146904</xdr:rowOff>
    </xdr:from>
    <xdr:ext cx="534377" cy="259045"/>
    <xdr:sp macro="" textlink="">
      <xdr:nvSpPr>
        <xdr:cNvPr id="311" name="補助費等該当値テキスト"/>
        <xdr:cNvSpPr txBox="1"/>
      </xdr:nvSpPr>
      <xdr:spPr>
        <a:xfrm>
          <a:off x="10528300" y="63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72,447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42483</xdr:rowOff>
    </xdr:from>
    <xdr:to>
      <xdr:col>14</xdr:col>
      <xdr:colOff>79375</xdr:colOff>
      <xdr:row>37</xdr:row>
      <xdr:rowOff>144083</xdr:rowOff>
    </xdr:to>
    <xdr:sp macro="" textlink="">
      <xdr:nvSpPr>
        <xdr:cNvPr id="312" name="円/楕円 311"/>
        <xdr:cNvSpPr/>
      </xdr:nvSpPr>
      <xdr:spPr>
        <a:xfrm>
          <a:off x="9588500" y="63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135210</xdr:rowOff>
    </xdr:from>
    <xdr:ext cx="534377" cy="259045"/>
    <xdr:sp macro="" textlink="">
      <xdr:nvSpPr>
        <xdr:cNvPr id="313" name="テキスト ボックス 312"/>
        <xdr:cNvSpPr txBox="1"/>
      </xdr:nvSpPr>
      <xdr:spPr>
        <a:xfrm>
          <a:off x="9372111" y="64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79817</xdr:rowOff>
    </xdr:from>
    <xdr:to>
      <xdr:col>12</xdr:col>
      <xdr:colOff>561975</xdr:colOff>
      <xdr:row>38</xdr:row>
      <xdr:rowOff>9967</xdr:rowOff>
    </xdr:to>
    <xdr:sp macro="" textlink="">
      <xdr:nvSpPr>
        <xdr:cNvPr id="314" name="円/楕円 313"/>
        <xdr:cNvSpPr/>
      </xdr:nvSpPr>
      <xdr:spPr>
        <a:xfrm>
          <a:off x="8699500" y="64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1094</xdr:rowOff>
    </xdr:from>
    <xdr:ext cx="534377" cy="259045"/>
    <xdr:sp macro="" textlink="">
      <xdr:nvSpPr>
        <xdr:cNvPr id="315" name="テキスト ボックス 314"/>
        <xdr:cNvSpPr txBox="1"/>
      </xdr:nvSpPr>
      <xdr:spPr>
        <a:xfrm>
          <a:off x="8483111" y="65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124600</xdr:rowOff>
    </xdr:from>
    <xdr:to>
      <xdr:col>11</xdr:col>
      <xdr:colOff>358775</xdr:colOff>
      <xdr:row>38</xdr:row>
      <xdr:rowOff>54750</xdr:rowOff>
    </xdr:to>
    <xdr:sp macro="" textlink="">
      <xdr:nvSpPr>
        <xdr:cNvPr id="316" name="円/楕円 315"/>
        <xdr:cNvSpPr/>
      </xdr:nvSpPr>
      <xdr:spPr>
        <a:xfrm>
          <a:off x="7810500" y="64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45876</xdr:rowOff>
    </xdr:from>
    <xdr:ext cx="534377" cy="259045"/>
    <xdr:sp macro="" textlink="">
      <xdr:nvSpPr>
        <xdr:cNvPr id="317" name="テキスト ボックス 316"/>
        <xdr:cNvSpPr txBox="1"/>
      </xdr:nvSpPr>
      <xdr:spPr>
        <a:xfrm>
          <a:off x="7594111" y="65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145094</xdr:rowOff>
    </xdr:from>
    <xdr:to>
      <xdr:col>10</xdr:col>
      <xdr:colOff>155575</xdr:colOff>
      <xdr:row>38</xdr:row>
      <xdr:rowOff>75243</xdr:rowOff>
    </xdr:to>
    <xdr:sp macro="" textlink="">
      <xdr:nvSpPr>
        <xdr:cNvPr id="318" name="円/楕円 317"/>
        <xdr:cNvSpPr/>
      </xdr:nvSpPr>
      <xdr:spPr>
        <a:xfrm>
          <a:off x="6921500" y="64887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66370</xdr:rowOff>
    </xdr:from>
    <xdr:ext cx="534377" cy="259045"/>
    <xdr:sp macro="" textlink="">
      <xdr:nvSpPr>
        <xdr:cNvPr id="319" name="テキスト ボックス 318"/>
        <xdr:cNvSpPr txBox="1"/>
      </xdr:nvSpPr>
      <xdr:spPr>
        <a:xfrm>
          <a:off x="6705111" y="65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68031</xdr:rowOff>
    </xdr:from>
    <xdr:to>
      <xdr:col>15</xdr:col>
      <xdr:colOff>180975</xdr:colOff>
      <xdr:row>55</xdr:row>
      <xdr:rowOff>124070</xdr:rowOff>
    </xdr:to>
    <xdr:cxnSp macro="">
      <xdr:nvCxnSpPr>
        <xdr:cNvPr id="350" name="直線コネクタ 349"/>
        <xdr:cNvCxnSpPr/>
      </xdr:nvCxnSpPr>
      <xdr:spPr>
        <a:xfrm flipV="1">
          <a:off x="9639300" y="9326331"/>
          <a:ext cx="838200" cy="2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27614</xdr:rowOff>
    </xdr:from>
    <xdr:to>
      <xdr:col>14</xdr:col>
      <xdr:colOff>28575</xdr:colOff>
      <xdr:row>55</xdr:row>
      <xdr:rowOff>124070</xdr:rowOff>
    </xdr:to>
    <xdr:cxnSp macro="">
      <xdr:nvCxnSpPr>
        <xdr:cNvPr id="353" name="直線コネクタ 352"/>
        <xdr:cNvCxnSpPr/>
      </xdr:nvCxnSpPr>
      <xdr:spPr>
        <a:xfrm>
          <a:off x="8750300" y="9285914"/>
          <a:ext cx="889000" cy="26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27614</xdr:rowOff>
    </xdr:from>
    <xdr:to>
      <xdr:col>12</xdr:col>
      <xdr:colOff>511175</xdr:colOff>
      <xdr:row>56</xdr:row>
      <xdr:rowOff>102085</xdr:rowOff>
    </xdr:to>
    <xdr:cxnSp macro="">
      <xdr:nvCxnSpPr>
        <xdr:cNvPr id="356" name="直線コネクタ 355"/>
        <xdr:cNvCxnSpPr/>
      </xdr:nvCxnSpPr>
      <xdr:spPr>
        <a:xfrm flipV="1">
          <a:off x="7861300" y="9285914"/>
          <a:ext cx="889000" cy="41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102085</xdr:rowOff>
    </xdr:from>
    <xdr:to>
      <xdr:col>11</xdr:col>
      <xdr:colOff>307975</xdr:colOff>
      <xdr:row>56</xdr:row>
      <xdr:rowOff>145882</xdr:rowOff>
    </xdr:to>
    <xdr:cxnSp macro="">
      <xdr:nvCxnSpPr>
        <xdr:cNvPr id="359" name="直線コネクタ 358"/>
        <xdr:cNvCxnSpPr/>
      </xdr:nvCxnSpPr>
      <xdr:spPr>
        <a:xfrm flipV="1">
          <a:off x="6972300" y="9703285"/>
          <a:ext cx="8890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17231</xdr:rowOff>
    </xdr:from>
    <xdr:to>
      <xdr:col>15</xdr:col>
      <xdr:colOff>231775</xdr:colOff>
      <xdr:row>54</xdr:row>
      <xdr:rowOff>118831</xdr:rowOff>
    </xdr:to>
    <xdr:sp macro="" textlink="">
      <xdr:nvSpPr>
        <xdr:cNvPr id="369" name="円/楕円 368"/>
        <xdr:cNvSpPr/>
      </xdr:nvSpPr>
      <xdr:spPr>
        <a:xfrm>
          <a:off x="10426700" y="92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40108</xdr:rowOff>
    </xdr:from>
    <xdr:ext cx="599010" cy="259045"/>
    <xdr:sp macro="" textlink="">
      <xdr:nvSpPr>
        <xdr:cNvPr id="370" name="普通建設事業費該当値テキスト"/>
        <xdr:cNvSpPr txBox="1"/>
      </xdr:nvSpPr>
      <xdr:spPr>
        <a:xfrm>
          <a:off x="10528300" y="912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271,946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73270</xdr:rowOff>
    </xdr:from>
    <xdr:to>
      <xdr:col>14</xdr:col>
      <xdr:colOff>79375</xdr:colOff>
      <xdr:row>56</xdr:row>
      <xdr:rowOff>3420</xdr:rowOff>
    </xdr:to>
    <xdr:sp macro="" textlink="">
      <xdr:nvSpPr>
        <xdr:cNvPr id="371" name="円/楕円 370"/>
        <xdr:cNvSpPr/>
      </xdr:nvSpPr>
      <xdr:spPr>
        <a:xfrm>
          <a:off x="9588500" y="95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19947</xdr:rowOff>
    </xdr:from>
    <xdr:ext cx="599010" cy="259045"/>
    <xdr:sp macro="" textlink="">
      <xdr:nvSpPr>
        <xdr:cNvPr id="372" name="テキスト ボックス 371"/>
        <xdr:cNvSpPr txBox="1"/>
      </xdr:nvSpPr>
      <xdr:spPr>
        <a:xfrm>
          <a:off x="9339794" y="92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202,286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148264</xdr:rowOff>
    </xdr:from>
    <xdr:to>
      <xdr:col>12</xdr:col>
      <xdr:colOff>561975</xdr:colOff>
      <xdr:row>54</xdr:row>
      <xdr:rowOff>78414</xdr:rowOff>
    </xdr:to>
    <xdr:sp macro="" textlink="">
      <xdr:nvSpPr>
        <xdr:cNvPr id="373" name="円/楕円 372"/>
        <xdr:cNvSpPr/>
      </xdr:nvSpPr>
      <xdr:spPr>
        <a:xfrm>
          <a:off x="8699500" y="92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94941</xdr:rowOff>
    </xdr:from>
    <xdr:ext cx="599010" cy="259045"/>
    <xdr:sp macro="" textlink="">
      <xdr:nvSpPr>
        <xdr:cNvPr id="374" name="テキスト ボックス 373"/>
        <xdr:cNvSpPr txBox="1"/>
      </xdr:nvSpPr>
      <xdr:spPr>
        <a:xfrm>
          <a:off x="8450794" y="901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51285</xdr:rowOff>
    </xdr:from>
    <xdr:to>
      <xdr:col>11</xdr:col>
      <xdr:colOff>358775</xdr:colOff>
      <xdr:row>56</xdr:row>
      <xdr:rowOff>152885</xdr:rowOff>
    </xdr:to>
    <xdr:sp macro="" textlink="">
      <xdr:nvSpPr>
        <xdr:cNvPr id="375" name="円/楕円 374"/>
        <xdr:cNvSpPr/>
      </xdr:nvSpPr>
      <xdr:spPr>
        <a:xfrm>
          <a:off x="7810500" y="96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144012</xdr:rowOff>
    </xdr:from>
    <xdr:ext cx="599010" cy="259045"/>
    <xdr:sp macro="" textlink="">
      <xdr:nvSpPr>
        <xdr:cNvPr id="376" name="テキスト ボックス 375"/>
        <xdr:cNvSpPr txBox="1"/>
      </xdr:nvSpPr>
      <xdr:spPr>
        <a:xfrm>
          <a:off x="7561794" y="974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95082</xdr:rowOff>
    </xdr:from>
    <xdr:to>
      <xdr:col>10</xdr:col>
      <xdr:colOff>155575</xdr:colOff>
      <xdr:row>57</xdr:row>
      <xdr:rowOff>25232</xdr:rowOff>
    </xdr:to>
    <xdr:sp macro="" textlink="">
      <xdr:nvSpPr>
        <xdr:cNvPr id="377" name="円/楕円 376"/>
        <xdr:cNvSpPr/>
      </xdr:nvSpPr>
      <xdr:spPr>
        <a:xfrm>
          <a:off x="6921500" y="96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16359</xdr:rowOff>
    </xdr:from>
    <xdr:ext cx="599010" cy="259045"/>
    <xdr:sp macro="" textlink="">
      <xdr:nvSpPr>
        <xdr:cNvPr id="378" name="テキスト ボックス 377"/>
        <xdr:cNvSpPr txBox="1"/>
      </xdr:nvSpPr>
      <xdr:spPr>
        <a:xfrm>
          <a:off x="6672794" y="978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123821</xdr:rowOff>
    </xdr:from>
    <xdr:to>
      <xdr:col>15</xdr:col>
      <xdr:colOff>180975</xdr:colOff>
      <xdr:row>75</xdr:row>
      <xdr:rowOff>103787</xdr:rowOff>
    </xdr:to>
    <xdr:cxnSp macro="">
      <xdr:nvCxnSpPr>
        <xdr:cNvPr id="405" name="直線コネクタ 404"/>
        <xdr:cNvCxnSpPr/>
      </xdr:nvCxnSpPr>
      <xdr:spPr>
        <a:xfrm flipV="1">
          <a:off x="9639300" y="12468221"/>
          <a:ext cx="838200" cy="49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23813</xdr:rowOff>
    </xdr:from>
    <xdr:to>
      <xdr:col>14</xdr:col>
      <xdr:colOff>28575</xdr:colOff>
      <xdr:row>75</xdr:row>
      <xdr:rowOff>103787</xdr:rowOff>
    </xdr:to>
    <xdr:cxnSp macro="">
      <xdr:nvCxnSpPr>
        <xdr:cNvPr id="408" name="直線コネクタ 407"/>
        <xdr:cNvCxnSpPr/>
      </xdr:nvCxnSpPr>
      <xdr:spPr>
        <a:xfrm>
          <a:off x="8750300" y="12539663"/>
          <a:ext cx="889000" cy="4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73021</xdr:rowOff>
    </xdr:from>
    <xdr:to>
      <xdr:col>15</xdr:col>
      <xdr:colOff>231775</xdr:colOff>
      <xdr:row>73</xdr:row>
      <xdr:rowOff>3171</xdr:rowOff>
    </xdr:to>
    <xdr:sp macro="" textlink="">
      <xdr:nvSpPr>
        <xdr:cNvPr id="418" name="円/楕円 417"/>
        <xdr:cNvSpPr/>
      </xdr:nvSpPr>
      <xdr:spPr>
        <a:xfrm>
          <a:off x="10426700" y="124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14371</xdr:rowOff>
    </xdr:from>
    <xdr:ext cx="599010" cy="259045"/>
    <xdr:sp macro="" textlink="">
      <xdr:nvSpPr>
        <xdr:cNvPr id="419" name="普通建設事業費 （ うち新規整備　）該当値テキスト"/>
        <xdr:cNvSpPr txBox="1"/>
      </xdr:nvSpPr>
      <xdr:spPr>
        <a:xfrm>
          <a:off x="10528300" y="1235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228,473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52987</xdr:rowOff>
    </xdr:from>
    <xdr:to>
      <xdr:col>14</xdr:col>
      <xdr:colOff>79375</xdr:colOff>
      <xdr:row>75</xdr:row>
      <xdr:rowOff>154586</xdr:rowOff>
    </xdr:to>
    <xdr:sp macro="" textlink="">
      <xdr:nvSpPr>
        <xdr:cNvPr id="420" name="円/楕円 419"/>
        <xdr:cNvSpPr/>
      </xdr:nvSpPr>
      <xdr:spPr>
        <a:xfrm>
          <a:off x="9588500" y="129117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171114</xdr:rowOff>
    </xdr:from>
    <xdr:ext cx="599010" cy="259045"/>
    <xdr:sp macro="" textlink="">
      <xdr:nvSpPr>
        <xdr:cNvPr id="421" name="テキスト ボックス 420"/>
        <xdr:cNvSpPr txBox="1"/>
      </xdr:nvSpPr>
      <xdr:spPr>
        <a:xfrm>
          <a:off x="9339794" y="1268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120,355</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144463</xdr:rowOff>
    </xdr:from>
    <xdr:to>
      <xdr:col>12</xdr:col>
      <xdr:colOff>561975</xdr:colOff>
      <xdr:row>73</xdr:row>
      <xdr:rowOff>74613</xdr:rowOff>
    </xdr:to>
    <xdr:sp macro="" textlink="">
      <xdr:nvSpPr>
        <xdr:cNvPr id="422" name="円/楕円 421"/>
        <xdr:cNvSpPr/>
      </xdr:nvSpPr>
      <xdr:spPr>
        <a:xfrm>
          <a:off x="8699500" y="124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91140</xdr:rowOff>
    </xdr:from>
    <xdr:ext cx="599010" cy="259045"/>
    <xdr:sp macro="" textlink="">
      <xdr:nvSpPr>
        <xdr:cNvPr id="423" name="テキスト ボックス 422"/>
        <xdr:cNvSpPr txBox="1"/>
      </xdr:nvSpPr>
      <xdr:spPr>
        <a:xfrm>
          <a:off x="8450794" y="1226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152840</xdr:rowOff>
    </xdr:from>
    <xdr:to>
      <xdr:col>15</xdr:col>
      <xdr:colOff>180975</xdr:colOff>
      <xdr:row>98</xdr:row>
      <xdr:rowOff>19904</xdr:rowOff>
    </xdr:to>
    <xdr:cxnSp macro="">
      <xdr:nvCxnSpPr>
        <xdr:cNvPr id="450" name="直線コネクタ 449"/>
        <xdr:cNvCxnSpPr/>
      </xdr:nvCxnSpPr>
      <xdr:spPr>
        <a:xfrm>
          <a:off x="9639300" y="16612040"/>
          <a:ext cx="838200" cy="20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152840</xdr:rowOff>
    </xdr:from>
    <xdr:to>
      <xdr:col>14</xdr:col>
      <xdr:colOff>28575</xdr:colOff>
      <xdr:row>97</xdr:row>
      <xdr:rowOff>79194</xdr:rowOff>
    </xdr:to>
    <xdr:cxnSp macro="">
      <xdr:nvCxnSpPr>
        <xdr:cNvPr id="453" name="直線コネクタ 452"/>
        <xdr:cNvCxnSpPr/>
      </xdr:nvCxnSpPr>
      <xdr:spPr>
        <a:xfrm flipV="1">
          <a:off x="8750300" y="16612040"/>
          <a:ext cx="889000" cy="9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140554</xdr:rowOff>
    </xdr:from>
    <xdr:to>
      <xdr:col>15</xdr:col>
      <xdr:colOff>231775</xdr:colOff>
      <xdr:row>98</xdr:row>
      <xdr:rowOff>70704</xdr:rowOff>
    </xdr:to>
    <xdr:sp macro="" textlink="">
      <xdr:nvSpPr>
        <xdr:cNvPr id="463" name="円/楕円 462"/>
        <xdr:cNvSpPr/>
      </xdr:nvSpPr>
      <xdr:spPr>
        <a:xfrm>
          <a:off x="10426700" y="1677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55481</xdr:rowOff>
    </xdr:from>
    <xdr:ext cx="534377" cy="259045"/>
    <xdr:sp macro="" textlink="">
      <xdr:nvSpPr>
        <xdr:cNvPr id="464" name="普通建設事業費 （ うち更新整備　）該当値テキスト"/>
        <xdr:cNvSpPr txBox="1"/>
      </xdr:nvSpPr>
      <xdr:spPr>
        <a:xfrm>
          <a:off x="10528300" y="166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102040</xdr:rowOff>
    </xdr:from>
    <xdr:to>
      <xdr:col>14</xdr:col>
      <xdr:colOff>79375</xdr:colOff>
      <xdr:row>97</xdr:row>
      <xdr:rowOff>32190</xdr:rowOff>
    </xdr:to>
    <xdr:sp macro="" textlink="">
      <xdr:nvSpPr>
        <xdr:cNvPr id="465" name="円/楕円 464"/>
        <xdr:cNvSpPr/>
      </xdr:nvSpPr>
      <xdr:spPr>
        <a:xfrm>
          <a:off x="9588500" y="165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48717</xdr:rowOff>
    </xdr:from>
    <xdr:ext cx="534377" cy="259045"/>
    <xdr:sp macro="" textlink="">
      <xdr:nvSpPr>
        <xdr:cNvPr id="466" name="テキスト ボックス 465"/>
        <xdr:cNvSpPr txBox="1"/>
      </xdr:nvSpPr>
      <xdr:spPr>
        <a:xfrm>
          <a:off x="9372111" y="16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28394</xdr:rowOff>
    </xdr:from>
    <xdr:to>
      <xdr:col>12</xdr:col>
      <xdr:colOff>561975</xdr:colOff>
      <xdr:row>97</xdr:row>
      <xdr:rowOff>129994</xdr:rowOff>
    </xdr:to>
    <xdr:sp macro="" textlink="">
      <xdr:nvSpPr>
        <xdr:cNvPr id="467" name="円/楕円 466"/>
        <xdr:cNvSpPr/>
      </xdr:nvSpPr>
      <xdr:spPr>
        <a:xfrm>
          <a:off x="8699500" y="1665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121121</xdr:rowOff>
    </xdr:from>
    <xdr:ext cx="534377" cy="259045"/>
    <xdr:sp macro="" textlink="">
      <xdr:nvSpPr>
        <xdr:cNvPr id="468" name="テキスト ボックス 467"/>
        <xdr:cNvSpPr txBox="1"/>
      </xdr:nvSpPr>
      <xdr:spPr>
        <a:xfrm>
          <a:off x="8483111" y="167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22337</xdr:rowOff>
    </xdr:from>
    <xdr:to>
      <xdr:col>21</xdr:col>
      <xdr:colOff>161925</xdr:colOff>
      <xdr:row>39</xdr:row>
      <xdr:rowOff>44450</xdr:rowOff>
    </xdr:to>
    <xdr:cxnSp macro="">
      <xdr:nvCxnSpPr>
        <xdr:cNvPr id="503" name="直線コネクタ 502"/>
        <xdr:cNvCxnSpPr/>
      </xdr:nvCxnSpPr>
      <xdr:spPr>
        <a:xfrm>
          <a:off x="13703300" y="6708887"/>
          <a:ext cx="889000" cy="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3332</xdr:rowOff>
    </xdr:from>
    <xdr:to>
      <xdr:col>19</xdr:col>
      <xdr:colOff>644525</xdr:colOff>
      <xdr:row>39</xdr:row>
      <xdr:rowOff>22337</xdr:rowOff>
    </xdr:to>
    <xdr:cxnSp macro="">
      <xdr:nvCxnSpPr>
        <xdr:cNvPr id="506" name="直線コネクタ 505"/>
        <xdr:cNvCxnSpPr/>
      </xdr:nvCxnSpPr>
      <xdr:spPr>
        <a:xfrm>
          <a:off x="12814300" y="6689882"/>
          <a:ext cx="8890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142987</xdr:rowOff>
    </xdr:from>
    <xdr:to>
      <xdr:col>20</xdr:col>
      <xdr:colOff>9525</xdr:colOff>
      <xdr:row>39</xdr:row>
      <xdr:rowOff>73137</xdr:rowOff>
    </xdr:to>
    <xdr:sp macro="" textlink="">
      <xdr:nvSpPr>
        <xdr:cNvPr id="522" name="円/楕円 521"/>
        <xdr:cNvSpPr/>
      </xdr:nvSpPr>
      <xdr:spPr>
        <a:xfrm>
          <a:off x="13652500" y="6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64264</xdr:rowOff>
    </xdr:from>
    <xdr:ext cx="469744" cy="259045"/>
    <xdr:sp macro="" textlink="">
      <xdr:nvSpPr>
        <xdr:cNvPr id="523" name="テキスト ボックス 522"/>
        <xdr:cNvSpPr txBox="1"/>
      </xdr:nvSpPr>
      <xdr:spPr>
        <a:xfrm>
          <a:off x="13468427" y="675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123982</xdr:rowOff>
    </xdr:from>
    <xdr:to>
      <xdr:col>18</xdr:col>
      <xdr:colOff>492125</xdr:colOff>
      <xdr:row>39</xdr:row>
      <xdr:rowOff>54132</xdr:rowOff>
    </xdr:to>
    <xdr:sp macro="" textlink="">
      <xdr:nvSpPr>
        <xdr:cNvPr id="524" name="円/楕円 523"/>
        <xdr:cNvSpPr/>
      </xdr:nvSpPr>
      <xdr:spPr>
        <a:xfrm>
          <a:off x="12763500" y="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45259</xdr:rowOff>
    </xdr:from>
    <xdr:ext cx="469744" cy="259045"/>
    <xdr:sp macro="" textlink="">
      <xdr:nvSpPr>
        <xdr:cNvPr id="525" name="テキスト ボックス 524"/>
        <xdr:cNvSpPr txBox="1"/>
      </xdr:nvSpPr>
      <xdr:spPr>
        <a:xfrm>
          <a:off x="12579427" y="67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78389</xdr:rowOff>
    </xdr:from>
    <xdr:to>
      <xdr:col>23</xdr:col>
      <xdr:colOff>517525</xdr:colOff>
      <xdr:row>76</xdr:row>
      <xdr:rowOff>84232</xdr:rowOff>
    </xdr:to>
    <xdr:cxnSp macro="">
      <xdr:nvCxnSpPr>
        <xdr:cNvPr id="609" name="直線コネクタ 608"/>
        <xdr:cNvCxnSpPr/>
      </xdr:nvCxnSpPr>
      <xdr:spPr>
        <a:xfrm>
          <a:off x="15481300" y="13108589"/>
          <a:ext cx="8382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71134</xdr:rowOff>
    </xdr:from>
    <xdr:to>
      <xdr:col>22</xdr:col>
      <xdr:colOff>365125</xdr:colOff>
      <xdr:row>76</xdr:row>
      <xdr:rowOff>78389</xdr:rowOff>
    </xdr:to>
    <xdr:cxnSp macro="">
      <xdr:nvCxnSpPr>
        <xdr:cNvPr id="612" name="直線コネクタ 611"/>
        <xdr:cNvCxnSpPr/>
      </xdr:nvCxnSpPr>
      <xdr:spPr>
        <a:xfrm>
          <a:off x="14592300" y="13101334"/>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46746</xdr:rowOff>
    </xdr:from>
    <xdr:to>
      <xdr:col>21</xdr:col>
      <xdr:colOff>161925</xdr:colOff>
      <xdr:row>76</xdr:row>
      <xdr:rowOff>71134</xdr:rowOff>
    </xdr:to>
    <xdr:cxnSp macro="">
      <xdr:nvCxnSpPr>
        <xdr:cNvPr id="615" name="直線コネクタ 614"/>
        <xdr:cNvCxnSpPr/>
      </xdr:nvCxnSpPr>
      <xdr:spPr>
        <a:xfrm>
          <a:off x="13703300" y="13076946"/>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45298</xdr:rowOff>
    </xdr:from>
    <xdr:to>
      <xdr:col>19</xdr:col>
      <xdr:colOff>644525</xdr:colOff>
      <xdr:row>76</xdr:row>
      <xdr:rowOff>46746</xdr:rowOff>
    </xdr:to>
    <xdr:cxnSp macro="">
      <xdr:nvCxnSpPr>
        <xdr:cNvPr id="618" name="直線コネクタ 617"/>
        <xdr:cNvCxnSpPr/>
      </xdr:nvCxnSpPr>
      <xdr:spPr>
        <a:xfrm>
          <a:off x="12814300" y="130754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33432</xdr:rowOff>
    </xdr:from>
    <xdr:to>
      <xdr:col>23</xdr:col>
      <xdr:colOff>568325</xdr:colOff>
      <xdr:row>76</xdr:row>
      <xdr:rowOff>135032</xdr:rowOff>
    </xdr:to>
    <xdr:sp macro="" textlink="">
      <xdr:nvSpPr>
        <xdr:cNvPr id="628" name="円/楕円 627"/>
        <xdr:cNvSpPr/>
      </xdr:nvSpPr>
      <xdr:spPr>
        <a:xfrm>
          <a:off x="16268700" y="130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11859</xdr:rowOff>
    </xdr:from>
    <xdr:ext cx="534377" cy="259045"/>
    <xdr:sp macro="" textlink="">
      <xdr:nvSpPr>
        <xdr:cNvPr id="629" name="公債費該当値テキスト"/>
        <xdr:cNvSpPr txBox="1"/>
      </xdr:nvSpPr>
      <xdr:spPr>
        <a:xfrm>
          <a:off x="16370300" y="130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87,132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27589</xdr:rowOff>
    </xdr:from>
    <xdr:to>
      <xdr:col>22</xdr:col>
      <xdr:colOff>415925</xdr:colOff>
      <xdr:row>76</xdr:row>
      <xdr:rowOff>129189</xdr:rowOff>
    </xdr:to>
    <xdr:sp macro="" textlink="">
      <xdr:nvSpPr>
        <xdr:cNvPr id="630" name="円/楕円 629"/>
        <xdr:cNvSpPr/>
      </xdr:nvSpPr>
      <xdr:spPr>
        <a:xfrm>
          <a:off x="154305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120316</xdr:rowOff>
    </xdr:from>
    <xdr:ext cx="534377" cy="259045"/>
    <xdr:sp macro="" textlink="">
      <xdr:nvSpPr>
        <xdr:cNvPr id="631" name="テキスト ボックス 630"/>
        <xdr:cNvSpPr txBox="1"/>
      </xdr:nvSpPr>
      <xdr:spPr>
        <a:xfrm>
          <a:off x="15214111" y="1315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20334</xdr:rowOff>
    </xdr:from>
    <xdr:to>
      <xdr:col>21</xdr:col>
      <xdr:colOff>212725</xdr:colOff>
      <xdr:row>76</xdr:row>
      <xdr:rowOff>121934</xdr:rowOff>
    </xdr:to>
    <xdr:sp macro="" textlink="">
      <xdr:nvSpPr>
        <xdr:cNvPr id="632" name="円/楕円 631"/>
        <xdr:cNvSpPr/>
      </xdr:nvSpPr>
      <xdr:spPr>
        <a:xfrm>
          <a:off x="14541500" y="130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113061</xdr:rowOff>
    </xdr:from>
    <xdr:ext cx="534377" cy="259045"/>
    <xdr:sp macro="" textlink="">
      <xdr:nvSpPr>
        <xdr:cNvPr id="633" name="テキスト ボックス 632"/>
        <xdr:cNvSpPr txBox="1"/>
      </xdr:nvSpPr>
      <xdr:spPr>
        <a:xfrm>
          <a:off x="14325111" y="131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167396</xdr:rowOff>
    </xdr:from>
    <xdr:to>
      <xdr:col>20</xdr:col>
      <xdr:colOff>9525</xdr:colOff>
      <xdr:row>76</xdr:row>
      <xdr:rowOff>97546</xdr:rowOff>
    </xdr:to>
    <xdr:sp macro="" textlink="">
      <xdr:nvSpPr>
        <xdr:cNvPr id="634" name="円/楕円 633"/>
        <xdr:cNvSpPr/>
      </xdr:nvSpPr>
      <xdr:spPr>
        <a:xfrm>
          <a:off x="13652500" y="130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88673</xdr:rowOff>
    </xdr:from>
    <xdr:ext cx="534377" cy="259045"/>
    <xdr:sp macro="" textlink="">
      <xdr:nvSpPr>
        <xdr:cNvPr id="635" name="テキスト ボックス 634"/>
        <xdr:cNvSpPr txBox="1"/>
      </xdr:nvSpPr>
      <xdr:spPr>
        <a:xfrm>
          <a:off x="13436111" y="131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95,331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165948</xdr:rowOff>
    </xdr:from>
    <xdr:to>
      <xdr:col>18</xdr:col>
      <xdr:colOff>492125</xdr:colOff>
      <xdr:row>76</xdr:row>
      <xdr:rowOff>96098</xdr:rowOff>
    </xdr:to>
    <xdr:sp macro="" textlink="">
      <xdr:nvSpPr>
        <xdr:cNvPr id="636" name="円/楕円 635"/>
        <xdr:cNvSpPr/>
      </xdr:nvSpPr>
      <xdr:spPr>
        <a:xfrm>
          <a:off x="12763500" y="130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87225</xdr:rowOff>
    </xdr:from>
    <xdr:ext cx="534377" cy="259045"/>
    <xdr:sp macro="" textlink="">
      <xdr:nvSpPr>
        <xdr:cNvPr id="637" name="テキスト ボックス 636"/>
        <xdr:cNvSpPr txBox="1"/>
      </xdr:nvSpPr>
      <xdr:spPr>
        <a:xfrm>
          <a:off x="12547111" y="131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80504</xdr:rowOff>
    </xdr:from>
    <xdr:to>
      <xdr:col>23</xdr:col>
      <xdr:colOff>517525</xdr:colOff>
      <xdr:row>98</xdr:row>
      <xdr:rowOff>85075</xdr:rowOff>
    </xdr:to>
    <xdr:cxnSp macro="">
      <xdr:nvCxnSpPr>
        <xdr:cNvPr id="666" name="直線コネクタ 665"/>
        <xdr:cNvCxnSpPr/>
      </xdr:nvCxnSpPr>
      <xdr:spPr>
        <a:xfrm>
          <a:off x="15481300" y="1688260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80504</xdr:rowOff>
    </xdr:from>
    <xdr:to>
      <xdr:col>22</xdr:col>
      <xdr:colOff>365125</xdr:colOff>
      <xdr:row>99</xdr:row>
      <xdr:rowOff>7299</xdr:rowOff>
    </xdr:to>
    <xdr:cxnSp macro="">
      <xdr:nvCxnSpPr>
        <xdr:cNvPr id="669" name="直線コネクタ 668"/>
        <xdr:cNvCxnSpPr/>
      </xdr:nvCxnSpPr>
      <xdr:spPr>
        <a:xfrm flipV="1">
          <a:off x="14592300" y="16882604"/>
          <a:ext cx="889000" cy="9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19025</xdr:rowOff>
    </xdr:from>
    <xdr:to>
      <xdr:col>21</xdr:col>
      <xdr:colOff>161925</xdr:colOff>
      <xdr:row>99</xdr:row>
      <xdr:rowOff>7299</xdr:rowOff>
    </xdr:to>
    <xdr:cxnSp macro="">
      <xdr:nvCxnSpPr>
        <xdr:cNvPr id="672" name="直線コネクタ 671"/>
        <xdr:cNvCxnSpPr/>
      </xdr:nvCxnSpPr>
      <xdr:spPr>
        <a:xfrm>
          <a:off x="13703300" y="16821125"/>
          <a:ext cx="889000" cy="15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19025</xdr:rowOff>
    </xdr:from>
    <xdr:to>
      <xdr:col>19</xdr:col>
      <xdr:colOff>644525</xdr:colOff>
      <xdr:row>98</xdr:row>
      <xdr:rowOff>130572</xdr:rowOff>
    </xdr:to>
    <xdr:cxnSp macro="">
      <xdr:nvCxnSpPr>
        <xdr:cNvPr id="675" name="直線コネクタ 674"/>
        <xdr:cNvCxnSpPr/>
      </xdr:nvCxnSpPr>
      <xdr:spPr>
        <a:xfrm flipV="1">
          <a:off x="12814300" y="16821125"/>
          <a:ext cx="889000" cy="11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34275</xdr:rowOff>
    </xdr:from>
    <xdr:to>
      <xdr:col>23</xdr:col>
      <xdr:colOff>568325</xdr:colOff>
      <xdr:row>98</xdr:row>
      <xdr:rowOff>135875</xdr:rowOff>
    </xdr:to>
    <xdr:sp macro="" textlink="">
      <xdr:nvSpPr>
        <xdr:cNvPr id="685" name="円/楕円 684"/>
        <xdr:cNvSpPr/>
      </xdr:nvSpPr>
      <xdr:spPr>
        <a:xfrm>
          <a:off x="16268700" y="168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12702</xdr:rowOff>
    </xdr:from>
    <xdr:ext cx="534377" cy="259045"/>
    <xdr:sp macro="" textlink="">
      <xdr:nvSpPr>
        <xdr:cNvPr id="686" name="積立金該当値テキスト"/>
        <xdr:cNvSpPr txBox="1"/>
      </xdr:nvSpPr>
      <xdr:spPr>
        <a:xfrm>
          <a:off x="16370300" y="168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29704</xdr:rowOff>
    </xdr:from>
    <xdr:to>
      <xdr:col>22</xdr:col>
      <xdr:colOff>415925</xdr:colOff>
      <xdr:row>98</xdr:row>
      <xdr:rowOff>131304</xdr:rowOff>
    </xdr:to>
    <xdr:sp macro="" textlink="">
      <xdr:nvSpPr>
        <xdr:cNvPr id="687" name="円/楕円 686"/>
        <xdr:cNvSpPr/>
      </xdr:nvSpPr>
      <xdr:spPr>
        <a:xfrm>
          <a:off x="15430500" y="168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122431</xdr:rowOff>
    </xdr:from>
    <xdr:ext cx="534377" cy="259045"/>
    <xdr:sp macro="" textlink="">
      <xdr:nvSpPr>
        <xdr:cNvPr id="688" name="テキスト ボックス 687"/>
        <xdr:cNvSpPr txBox="1"/>
      </xdr:nvSpPr>
      <xdr:spPr>
        <a:xfrm>
          <a:off x="15214111" y="1692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127949</xdr:rowOff>
    </xdr:from>
    <xdr:to>
      <xdr:col>21</xdr:col>
      <xdr:colOff>212725</xdr:colOff>
      <xdr:row>99</xdr:row>
      <xdr:rowOff>58099</xdr:rowOff>
    </xdr:to>
    <xdr:sp macro="" textlink="">
      <xdr:nvSpPr>
        <xdr:cNvPr id="689" name="円/楕円 688"/>
        <xdr:cNvSpPr/>
      </xdr:nvSpPr>
      <xdr:spPr>
        <a:xfrm>
          <a:off x="14541500" y="1693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49226</xdr:rowOff>
    </xdr:from>
    <xdr:ext cx="469744" cy="259045"/>
    <xdr:sp macro="" textlink="">
      <xdr:nvSpPr>
        <xdr:cNvPr id="690" name="テキスト ボックス 689"/>
        <xdr:cNvSpPr txBox="1"/>
      </xdr:nvSpPr>
      <xdr:spPr>
        <a:xfrm>
          <a:off x="14357427" y="170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139675</xdr:rowOff>
    </xdr:from>
    <xdr:to>
      <xdr:col>20</xdr:col>
      <xdr:colOff>9525</xdr:colOff>
      <xdr:row>98</xdr:row>
      <xdr:rowOff>69825</xdr:rowOff>
    </xdr:to>
    <xdr:sp macro="" textlink="">
      <xdr:nvSpPr>
        <xdr:cNvPr id="691" name="円/楕円 690"/>
        <xdr:cNvSpPr/>
      </xdr:nvSpPr>
      <xdr:spPr>
        <a:xfrm>
          <a:off x="13652500" y="167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60952</xdr:rowOff>
    </xdr:from>
    <xdr:ext cx="534377" cy="259045"/>
    <xdr:sp macro="" textlink="">
      <xdr:nvSpPr>
        <xdr:cNvPr id="692" name="テキスト ボックス 691"/>
        <xdr:cNvSpPr txBox="1"/>
      </xdr:nvSpPr>
      <xdr:spPr>
        <a:xfrm>
          <a:off x="13436111" y="168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79772</xdr:rowOff>
    </xdr:from>
    <xdr:to>
      <xdr:col>18</xdr:col>
      <xdr:colOff>492125</xdr:colOff>
      <xdr:row>99</xdr:row>
      <xdr:rowOff>9922</xdr:rowOff>
    </xdr:to>
    <xdr:sp macro="" textlink="">
      <xdr:nvSpPr>
        <xdr:cNvPr id="693" name="円/楕円 692"/>
        <xdr:cNvSpPr/>
      </xdr:nvSpPr>
      <xdr:spPr>
        <a:xfrm>
          <a:off x="12763500" y="168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1049</xdr:rowOff>
    </xdr:from>
    <xdr:ext cx="534377" cy="259045"/>
    <xdr:sp macro="" textlink="">
      <xdr:nvSpPr>
        <xdr:cNvPr id="694" name="テキスト ボックス 693"/>
        <xdr:cNvSpPr txBox="1"/>
      </xdr:nvSpPr>
      <xdr:spPr>
        <a:xfrm>
          <a:off x="12547111" y="1697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120406</xdr:rowOff>
    </xdr:from>
    <xdr:to>
      <xdr:col>32</xdr:col>
      <xdr:colOff>187325</xdr:colOff>
      <xdr:row>38</xdr:row>
      <xdr:rowOff>139700</xdr:rowOff>
    </xdr:to>
    <xdr:cxnSp macro="">
      <xdr:nvCxnSpPr>
        <xdr:cNvPr id="721" name="直線コネクタ 720"/>
        <xdr:cNvCxnSpPr/>
      </xdr:nvCxnSpPr>
      <xdr:spPr>
        <a:xfrm>
          <a:off x="21323300" y="6635506"/>
          <a:ext cx="8382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118897</xdr:rowOff>
    </xdr:from>
    <xdr:to>
      <xdr:col>31</xdr:col>
      <xdr:colOff>34925</xdr:colOff>
      <xdr:row>38</xdr:row>
      <xdr:rowOff>120406</xdr:rowOff>
    </xdr:to>
    <xdr:cxnSp macro="">
      <xdr:nvCxnSpPr>
        <xdr:cNvPr id="724" name="直線コネクタ 723"/>
        <xdr:cNvCxnSpPr/>
      </xdr:nvCxnSpPr>
      <xdr:spPr>
        <a:xfrm>
          <a:off x="20434300" y="6633997"/>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118897</xdr:rowOff>
    </xdr:from>
    <xdr:to>
      <xdr:col>29</xdr:col>
      <xdr:colOff>517525</xdr:colOff>
      <xdr:row>38</xdr:row>
      <xdr:rowOff>122418</xdr:rowOff>
    </xdr:to>
    <xdr:cxnSp macro="">
      <xdr:nvCxnSpPr>
        <xdr:cNvPr id="727" name="直線コネクタ 726"/>
        <xdr:cNvCxnSpPr/>
      </xdr:nvCxnSpPr>
      <xdr:spPr>
        <a:xfrm flipV="1">
          <a:off x="19545300" y="6633997"/>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122418</xdr:rowOff>
    </xdr:from>
    <xdr:to>
      <xdr:col>28</xdr:col>
      <xdr:colOff>314325</xdr:colOff>
      <xdr:row>38</xdr:row>
      <xdr:rowOff>125390</xdr:rowOff>
    </xdr:to>
    <xdr:cxnSp macro="">
      <xdr:nvCxnSpPr>
        <xdr:cNvPr id="730" name="直線コネクタ 729"/>
        <xdr:cNvCxnSpPr/>
      </xdr:nvCxnSpPr>
      <xdr:spPr>
        <a:xfrm flipV="1">
          <a:off x="18656300" y="663751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69606</xdr:rowOff>
    </xdr:from>
    <xdr:to>
      <xdr:col>31</xdr:col>
      <xdr:colOff>85725</xdr:colOff>
      <xdr:row>38</xdr:row>
      <xdr:rowOff>171206</xdr:rowOff>
    </xdr:to>
    <xdr:sp macro="" textlink="">
      <xdr:nvSpPr>
        <xdr:cNvPr id="742" name="円/楕円 741"/>
        <xdr:cNvSpPr/>
      </xdr:nvSpPr>
      <xdr:spPr>
        <a:xfrm>
          <a:off x="21272500" y="65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162333</xdr:rowOff>
    </xdr:from>
    <xdr:ext cx="378565" cy="259045"/>
    <xdr:sp macro="" textlink="">
      <xdr:nvSpPr>
        <xdr:cNvPr id="743" name="テキスト ボックス 742"/>
        <xdr:cNvSpPr txBox="1"/>
      </xdr:nvSpPr>
      <xdr:spPr>
        <a:xfrm>
          <a:off x="21134017" y="667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68097</xdr:rowOff>
    </xdr:from>
    <xdr:to>
      <xdr:col>29</xdr:col>
      <xdr:colOff>568325</xdr:colOff>
      <xdr:row>38</xdr:row>
      <xdr:rowOff>169697</xdr:rowOff>
    </xdr:to>
    <xdr:sp macro="" textlink="">
      <xdr:nvSpPr>
        <xdr:cNvPr id="744" name="円/楕円 743"/>
        <xdr:cNvSpPr/>
      </xdr:nvSpPr>
      <xdr:spPr>
        <a:xfrm>
          <a:off x="20383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160824</xdr:rowOff>
    </xdr:from>
    <xdr:ext cx="378565" cy="259045"/>
    <xdr:sp macro="" textlink="">
      <xdr:nvSpPr>
        <xdr:cNvPr id="745" name="テキスト ボックス 744"/>
        <xdr:cNvSpPr txBox="1"/>
      </xdr:nvSpPr>
      <xdr:spPr>
        <a:xfrm>
          <a:off x="20245017" y="6675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71618</xdr:rowOff>
    </xdr:from>
    <xdr:to>
      <xdr:col>28</xdr:col>
      <xdr:colOff>365125</xdr:colOff>
      <xdr:row>39</xdr:row>
      <xdr:rowOff>1768</xdr:rowOff>
    </xdr:to>
    <xdr:sp macro="" textlink="">
      <xdr:nvSpPr>
        <xdr:cNvPr id="746" name="円/楕円 745"/>
        <xdr:cNvSpPr/>
      </xdr:nvSpPr>
      <xdr:spPr>
        <a:xfrm>
          <a:off x="19494500" y="6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164345</xdr:rowOff>
    </xdr:from>
    <xdr:ext cx="378565" cy="259045"/>
    <xdr:sp macro="" textlink="">
      <xdr:nvSpPr>
        <xdr:cNvPr id="747" name="テキスト ボックス 746"/>
        <xdr:cNvSpPr txBox="1"/>
      </xdr:nvSpPr>
      <xdr:spPr>
        <a:xfrm>
          <a:off x="19356017" y="667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74590</xdr:rowOff>
    </xdr:from>
    <xdr:to>
      <xdr:col>27</xdr:col>
      <xdr:colOff>161925</xdr:colOff>
      <xdr:row>39</xdr:row>
      <xdr:rowOff>4740</xdr:rowOff>
    </xdr:to>
    <xdr:sp macro="" textlink="">
      <xdr:nvSpPr>
        <xdr:cNvPr id="748" name="円/楕円 747"/>
        <xdr:cNvSpPr/>
      </xdr:nvSpPr>
      <xdr:spPr>
        <a:xfrm>
          <a:off x="18605500" y="6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167317</xdr:rowOff>
    </xdr:from>
    <xdr:ext cx="378565" cy="259045"/>
    <xdr:sp macro="" textlink="">
      <xdr:nvSpPr>
        <xdr:cNvPr id="749" name="テキスト ボックス 748"/>
        <xdr:cNvSpPr txBox="1"/>
      </xdr:nvSpPr>
      <xdr:spPr>
        <a:xfrm>
          <a:off x="18467017" y="668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42278</xdr:rowOff>
    </xdr:from>
    <xdr:to>
      <xdr:col>32</xdr:col>
      <xdr:colOff>187325</xdr:colOff>
      <xdr:row>59</xdr:row>
      <xdr:rowOff>43688</xdr:rowOff>
    </xdr:to>
    <xdr:cxnSp macro="">
      <xdr:nvCxnSpPr>
        <xdr:cNvPr id="778" name="直線コネクタ 777"/>
        <xdr:cNvCxnSpPr/>
      </xdr:nvCxnSpPr>
      <xdr:spPr>
        <a:xfrm>
          <a:off x="21323300" y="10157828"/>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42278</xdr:rowOff>
    </xdr:from>
    <xdr:to>
      <xdr:col>31</xdr:col>
      <xdr:colOff>34925</xdr:colOff>
      <xdr:row>59</xdr:row>
      <xdr:rowOff>44450</xdr:rowOff>
    </xdr:to>
    <xdr:cxnSp macro="">
      <xdr:nvCxnSpPr>
        <xdr:cNvPr id="781" name="直線コネクタ 780"/>
        <xdr:cNvCxnSpPr/>
      </xdr:nvCxnSpPr>
      <xdr:spPr>
        <a:xfrm flipV="1">
          <a:off x="20434300" y="101578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164338</xdr:rowOff>
    </xdr:from>
    <xdr:to>
      <xdr:col>32</xdr:col>
      <xdr:colOff>238125</xdr:colOff>
      <xdr:row>59</xdr:row>
      <xdr:rowOff>94488</xdr:rowOff>
    </xdr:to>
    <xdr:sp macro="" textlink="">
      <xdr:nvSpPr>
        <xdr:cNvPr id="797" name="円/楕円 796"/>
        <xdr:cNvSpPr/>
      </xdr:nvSpPr>
      <xdr:spPr>
        <a:xfrm>
          <a:off x="221107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79265</xdr:rowOff>
    </xdr:from>
    <xdr:ext cx="313932" cy="259045"/>
    <xdr:sp macro="" textlink="">
      <xdr:nvSpPr>
        <xdr:cNvPr id="798" name="貸付金該当値テキスト"/>
        <xdr:cNvSpPr txBox="1"/>
      </xdr:nvSpPr>
      <xdr:spPr>
        <a:xfrm>
          <a:off x="22212300" y="10023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162928</xdr:rowOff>
    </xdr:from>
    <xdr:to>
      <xdr:col>31</xdr:col>
      <xdr:colOff>85725</xdr:colOff>
      <xdr:row>59</xdr:row>
      <xdr:rowOff>93078</xdr:rowOff>
    </xdr:to>
    <xdr:sp macro="" textlink="">
      <xdr:nvSpPr>
        <xdr:cNvPr id="799" name="円/楕円 798"/>
        <xdr:cNvSpPr/>
      </xdr:nvSpPr>
      <xdr:spPr>
        <a:xfrm>
          <a:off x="21272500" y="10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84205</xdr:rowOff>
    </xdr:from>
    <xdr:ext cx="313932" cy="259045"/>
    <xdr:sp macro="" textlink="">
      <xdr:nvSpPr>
        <xdr:cNvPr id="800" name="テキスト ボックス 799"/>
        <xdr:cNvSpPr txBox="1"/>
      </xdr:nvSpPr>
      <xdr:spPr>
        <a:xfrm>
          <a:off x="21166333" y="10199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123622</xdr:rowOff>
    </xdr:from>
    <xdr:to>
      <xdr:col>32</xdr:col>
      <xdr:colOff>187325</xdr:colOff>
      <xdr:row>72</xdr:row>
      <xdr:rowOff>151064</xdr:rowOff>
    </xdr:to>
    <xdr:cxnSp macro="">
      <xdr:nvCxnSpPr>
        <xdr:cNvPr id="837" name="直線コネクタ 836"/>
        <xdr:cNvCxnSpPr/>
      </xdr:nvCxnSpPr>
      <xdr:spPr>
        <a:xfrm flipV="1">
          <a:off x="21323300" y="12468022"/>
          <a:ext cx="8382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151064</xdr:rowOff>
    </xdr:from>
    <xdr:to>
      <xdr:col>31</xdr:col>
      <xdr:colOff>34925</xdr:colOff>
      <xdr:row>73</xdr:row>
      <xdr:rowOff>4401</xdr:rowOff>
    </xdr:to>
    <xdr:cxnSp macro="">
      <xdr:nvCxnSpPr>
        <xdr:cNvPr id="840" name="直線コネクタ 839"/>
        <xdr:cNvCxnSpPr/>
      </xdr:nvCxnSpPr>
      <xdr:spPr>
        <a:xfrm flipV="1">
          <a:off x="20434300" y="12495464"/>
          <a:ext cx="889000" cy="2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4401</xdr:rowOff>
    </xdr:from>
    <xdr:to>
      <xdr:col>29</xdr:col>
      <xdr:colOff>517525</xdr:colOff>
      <xdr:row>73</xdr:row>
      <xdr:rowOff>48238</xdr:rowOff>
    </xdr:to>
    <xdr:cxnSp macro="">
      <xdr:nvCxnSpPr>
        <xdr:cNvPr id="843" name="直線コネクタ 842"/>
        <xdr:cNvCxnSpPr/>
      </xdr:nvCxnSpPr>
      <xdr:spPr>
        <a:xfrm flipV="1">
          <a:off x="19545300" y="12520251"/>
          <a:ext cx="889000" cy="4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48238</xdr:rowOff>
    </xdr:from>
    <xdr:to>
      <xdr:col>28</xdr:col>
      <xdr:colOff>314325</xdr:colOff>
      <xdr:row>74</xdr:row>
      <xdr:rowOff>4423</xdr:rowOff>
    </xdr:to>
    <xdr:cxnSp macro="">
      <xdr:nvCxnSpPr>
        <xdr:cNvPr id="846" name="直線コネクタ 845"/>
        <xdr:cNvCxnSpPr/>
      </xdr:nvCxnSpPr>
      <xdr:spPr>
        <a:xfrm flipV="1">
          <a:off x="18656300" y="12564088"/>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72822</xdr:rowOff>
    </xdr:from>
    <xdr:to>
      <xdr:col>32</xdr:col>
      <xdr:colOff>238125</xdr:colOff>
      <xdr:row>73</xdr:row>
      <xdr:rowOff>2972</xdr:rowOff>
    </xdr:to>
    <xdr:sp macro="" textlink="">
      <xdr:nvSpPr>
        <xdr:cNvPr id="856" name="円/楕円 855"/>
        <xdr:cNvSpPr/>
      </xdr:nvSpPr>
      <xdr:spPr>
        <a:xfrm>
          <a:off x="22110700" y="124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95699</xdr:rowOff>
    </xdr:from>
    <xdr:ext cx="599010" cy="259045"/>
    <xdr:sp macro="" textlink="">
      <xdr:nvSpPr>
        <xdr:cNvPr id="857" name="繰出金該当値テキスト"/>
        <xdr:cNvSpPr txBox="1"/>
      </xdr:nvSpPr>
      <xdr:spPr>
        <a:xfrm>
          <a:off x="22212300" y="1226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107,977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100264</xdr:rowOff>
    </xdr:from>
    <xdr:to>
      <xdr:col>31</xdr:col>
      <xdr:colOff>85725</xdr:colOff>
      <xdr:row>73</xdr:row>
      <xdr:rowOff>30414</xdr:rowOff>
    </xdr:to>
    <xdr:sp macro="" textlink="">
      <xdr:nvSpPr>
        <xdr:cNvPr id="858" name="円/楕円 857"/>
        <xdr:cNvSpPr/>
      </xdr:nvSpPr>
      <xdr:spPr>
        <a:xfrm>
          <a:off x="21272500" y="124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46941</xdr:rowOff>
    </xdr:from>
    <xdr:ext cx="599010" cy="259045"/>
    <xdr:sp macro="" textlink="">
      <xdr:nvSpPr>
        <xdr:cNvPr id="859" name="テキスト ボックス 858"/>
        <xdr:cNvSpPr txBox="1"/>
      </xdr:nvSpPr>
      <xdr:spPr>
        <a:xfrm>
          <a:off x="21023794" y="122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125051</xdr:rowOff>
    </xdr:from>
    <xdr:to>
      <xdr:col>29</xdr:col>
      <xdr:colOff>568325</xdr:colOff>
      <xdr:row>73</xdr:row>
      <xdr:rowOff>55201</xdr:rowOff>
    </xdr:to>
    <xdr:sp macro="" textlink="">
      <xdr:nvSpPr>
        <xdr:cNvPr id="860" name="円/楕円 859"/>
        <xdr:cNvSpPr/>
      </xdr:nvSpPr>
      <xdr:spPr>
        <a:xfrm>
          <a:off x="20383500" y="124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71728</xdr:rowOff>
    </xdr:from>
    <xdr:ext cx="599010" cy="259045"/>
    <xdr:sp macro="" textlink="">
      <xdr:nvSpPr>
        <xdr:cNvPr id="861" name="テキスト ボックス 860"/>
        <xdr:cNvSpPr txBox="1"/>
      </xdr:nvSpPr>
      <xdr:spPr>
        <a:xfrm>
          <a:off x="20134794" y="1224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103,179</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168888</xdr:rowOff>
    </xdr:from>
    <xdr:to>
      <xdr:col>28</xdr:col>
      <xdr:colOff>365125</xdr:colOff>
      <xdr:row>73</xdr:row>
      <xdr:rowOff>99038</xdr:rowOff>
    </xdr:to>
    <xdr:sp macro="" textlink="">
      <xdr:nvSpPr>
        <xdr:cNvPr id="862" name="円/楕円 861"/>
        <xdr:cNvSpPr/>
      </xdr:nvSpPr>
      <xdr:spPr>
        <a:xfrm>
          <a:off x="19494500" y="12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115565</xdr:rowOff>
    </xdr:from>
    <xdr:ext cx="534377" cy="259045"/>
    <xdr:sp macro="" textlink="">
      <xdr:nvSpPr>
        <xdr:cNvPr id="863" name="テキスト ボックス 862"/>
        <xdr:cNvSpPr txBox="1"/>
      </xdr:nvSpPr>
      <xdr:spPr>
        <a:xfrm>
          <a:off x="19278111" y="1228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125073</xdr:rowOff>
    </xdr:from>
    <xdr:to>
      <xdr:col>27</xdr:col>
      <xdr:colOff>161925</xdr:colOff>
      <xdr:row>74</xdr:row>
      <xdr:rowOff>55223</xdr:rowOff>
    </xdr:to>
    <xdr:sp macro="" textlink="">
      <xdr:nvSpPr>
        <xdr:cNvPr id="864" name="円/楕円 863"/>
        <xdr:cNvSpPr/>
      </xdr:nvSpPr>
      <xdr:spPr>
        <a:xfrm>
          <a:off x="18605500" y="126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71750</xdr:rowOff>
    </xdr:from>
    <xdr:ext cx="534377" cy="259045"/>
    <xdr:sp macro="" textlink="">
      <xdr:nvSpPr>
        <xdr:cNvPr id="865" name="テキスト ボックス 864"/>
        <xdr:cNvSpPr txBox="1"/>
      </xdr:nvSpPr>
      <xdr:spPr>
        <a:xfrm>
          <a:off x="18389111" y="124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普通建設事業費（うち新規整備）は</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２２８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４７３</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一人当たりのコストが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内の最大値に近</a:t>
          </a:r>
          <a:r>
            <a:rPr kumimoji="1" lang="ja-JP" altLang="ja-JP" sz="1100">
              <a:solidFill>
                <a:schemeClr val="dk1"/>
              </a:solidFill>
              <a:effectLst/>
              <a:latin typeface="+mn-lt"/>
              <a:ea typeface="+mn-ea"/>
              <a:cs typeface="+mn-cs"/>
            </a:rPr>
            <a:t>い状況となっている。</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防災食育センター（事業費・・・９８３百万円）等の大型工事に伴うものが原因である。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今後も大型工事（一般廃棄物焼却施設整備事業等）が控えているが、公共施設等総合整備計画に基づき、各事業の適正化を徹底し、事業費の減少を目指すこととしている。</a:t>
          </a:r>
          <a:endParaRPr lang="ja-JP" altLang="ja-JP" sz="1400">
            <a:effectLst/>
          </a:endParaRPr>
        </a:p>
        <a:p>
          <a:r>
            <a:rPr kumimoji="1" lang="ja-JP" altLang="en-US" sz="1100">
              <a:solidFill>
                <a:schemeClr val="dk1"/>
              </a:solidFill>
              <a:effectLst/>
              <a:latin typeface="+mn-lt"/>
              <a:ea typeface="+mn-ea"/>
              <a:cs typeface="+mn-cs"/>
            </a:rPr>
            <a:t>○繰出金は住民一人当たり１０７，９７７円となっており、類似団体と比較して一人当たりコストが高い状況になっている。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これは、</a:t>
          </a:r>
          <a:r>
            <a:rPr kumimoji="1" lang="ja-JP" altLang="ja-JP" sz="1100">
              <a:solidFill>
                <a:schemeClr val="dk1"/>
              </a:solidFill>
              <a:effectLst/>
              <a:latin typeface="+mn-lt"/>
              <a:ea typeface="+mn-ea"/>
              <a:cs typeface="+mn-cs"/>
            </a:rPr>
            <a:t>簡易水道事業・下水道事業会計における建設改良費としての特別会計への繰出金が必要になっているためである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7,358
7,316
56.82
7,158,246
6,983,900
115,336
3,717,134
6,742,693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108077</xdr:rowOff>
    </xdr:from>
    <xdr:to>
      <xdr:col>6</xdr:col>
      <xdr:colOff>511175</xdr:colOff>
      <xdr:row>34</xdr:row>
      <xdr:rowOff>114427</xdr:rowOff>
    </xdr:to>
    <xdr:cxnSp macro="">
      <xdr:nvCxnSpPr>
        <xdr:cNvPr id="61" name="直線コネクタ 60"/>
        <xdr:cNvCxnSpPr/>
      </xdr:nvCxnSpPr>
      <xdr:spPr>
        <a:xfrm>
          <a:off x="3797300" y="5765927"/>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108077</xdr:rowOff>
    </xdr:from>
    <xdr:to>
      <xdr:col>5</xdr:col>
      <xdr:colOff>358775</xdr:colOff>
      <xdr:row>34</xdr:row>
      <xdr:rowOff>82804</xdr:rowOff>
    </xdr:to>
    <xdr:cxnSp macro="">
      <xdr:nvCxnSpPr>
        <xdr:cNvPr id="64" name="直線コネクタ 63"/>
        <xdr:cNvCxnSpPr/>
      </xdr:nvCxnSpPr>
      <xdr:spPr>
        <a:xfrm flipV="1">
          <a:off x="2908300" y="5765927"/>
          <a:ext cx="889000" cy="1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13843</xdr:rowOff>
    </xdr:from>
    <xdr:to>
      <xdr:col>4</xdr:col>
      <xdr:colOff>155575</xdr:colOff>
      <xdr:row>34</xdr:row>
      <xdr:rowOff>82804</xdr:rowOff>
    </xdr:to>
    <xdr:cxnSp macro="">
      <xdr:nvCxnSpPr>
        <xdr:cNvPr id="67" name="直線コネクタ 66"/>
        <xdr:cNvCxnSpPr/>
      </xdr:nvCxnSpPr>
      <xdr:spPr>
        <a:xfrm>
          <a:off x="2019300" y="5843143"/>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13843</xdr:rowOff>
    </xdr:from>
    <xdr:to>
      <xdr:col>2</xdr:col>
      <xdr:colOff>638175</xdr:colOff>
      <xdr:row>34</xdr:row>
      <xdr:rowOff>82423</xdr:rowOff>
    </xdr:to>
    <xdr:cxnSp macro="">
      <xdr:nvCxnSpPr>
        <xdr:cNvPr id="70" name="直線コネクタ 69"/>
        <xdr:cNvCxnSpPr/>
      </xdr:nvCxnSpPr>
      <xdr:spPr>
        <a:xfrm flipV="1">
          <a:off x="1130300" y="58431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63627</xdr:rowOff>
    </xdr:from>
    <xdr:to>
      <xdr:col>6</xdr:col>
      <xdr:colOff>561975</xdr:colOff>
      <xdr:row>34</xdr:row>
      <xdr:rowOff>165227</xdr:rowOff>
    </xdr:to>
    <xdr:sp macro="" textlink="">
      <xdr:nvSpPr>
        <xdr:cNvPr id="80" name="円/楕円 79"/>
        <xdr:cNvSpPr/>
      </xdr:nvSpPr>
      <xdr:spPr>
        <a:xfrm>
          <a:off x="4584700" y="5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86504</xdr:rowOff>
    </xdr:from>
    <xdr:ext cx="534377" cy="259045"/>
    <xdr:sp macro="" textlink="">
      <xdr:nvSpPr>
        <xdr:cNvPr id="81" name="議会費該当値テキスト"/>
        <xdr:cNvSpPr txBox="1"/>
      </xdr:nvSpPr>
      <xdr:spPr>
        <a:xfrm>
          <a:off x="4686300" y="57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57277</xdr:rowOff>
    </xdr:from>
    <xdr:to>
      <xdr:col>5</xdr:col>
      <xdr:colOff>409575</xdr:colOff>
      <xdr:row>33</xdr:row>
      <xdr:rowOff>158877</xdr:rowOff>
    </xdr:to>
    <xdr:sp macro="" textlink="">
      <xdr:nvSpPr>
        <xdr:cNvPr id="82" name="円/楕円 81"/>
        <xdr:cNvSpPr/>
      </xdr:nvSpPr>
      <xdr:spPr>
        <a:xfrm>
          <a:off x="37465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3954</xdr:rowOff>
    </xdr:from>
    <xdr:ext cx="534377" cy="259045"/>
    <xdr:sp macro="" textlink="">
      <xdr:nvSpPr>
        <xdr:cNvPr id="83" name="テキスト ボックス 82"/>
        <xdr:cNvSpPr txBox="1"/>
      </xdr:nvSpPr>
      <xdr:spPr>
        <a:xfrm>
          <a:off x="3530111" y="54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32004</xdr:rowOff>
    </xdr:from>
    <xdr:to>
      <xdr:col>4</xdr:col>
      <xdr:colOff>206375</xdr:colOff>
      <xdr:row>34</xdr:row>
      <xdr:rowOff>133604</xdr:rowOff>
    </xdr:to>
    <xdr:sp macro="" textlink="">
      <xdr:nvSpPr>
        <xdr:cNvPr id="84" name="円/楕円 83"/>
        <xdr:cNvSpPr/>
      </xdr:nvSpPr>
      <xdr:spPr>
        <a:xfrm>
          <a:off x="2857500" y="58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150131</xdr:rowOff>
    </xdr:from>
    <xdr:ext cx="534377" cy="259045"/>
    <xdr:sp macro="" textlink="">
      <xdr:nvSpPr>
        <xdr:cNvPr id="85" name="テキスト ボックス 84"/>
        <xdr:cNvSpPr txBox="1"/>
      </xdr:nvSpPr>
      <xdr:spPr>
        <a:xfrm>
          <a:off x="2641111" y="56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134493</xdr:rowOff>
    </xdr:from>
    <xdr:to>
      <xdr:col>3</xdr:col>
      <xdr:colOff>3175</xdr:colOff>
      <xdr:row>34</xdr:row>
      <xdr:rowOff>64643</xdr:rowOff>
    </xdr:to>
    <xdr:sp macro="" textlink="">
      <xdr:nvSpPr>
        <xdr:cNvPr id="86" name="円/楕円 85"/>
        <xdr:cNvSpPr/>
      </xdr:nvSpPr>
      <xdr:spPr>
        <a:xfrm>
          <a:off x="1968500" y="57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81170</xdr:rowOff>
    </xdr:from>
    <xdr:ext cx="534377" cy="259045"/>
    <xdr:sp macro="" textlink="">
      <xdr:nvSpPr>
        <xdr:cNvPr id="87" name="テキスト ボックス 86"/>
        <xdr:cNvSpPr txBox="1"/>
      </xdr:nvSpPr>
      <xdr:spPr>
        <a:xfrm>
          <a:off x="1752111" y="556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31623</xdr:rowOff>
    </xdr:from>
    <xdr:to>
      <xdr:col>1</xdr:col>
      <xdr:colOff>485775</xdr:colOff>
      <xdr:row>34</xdr:row>
      <xdr:rowOff>133223</xdr:rowOff>
    </xdr:to>
    <xdr:sp macro="" textlink="">
      <xdr:nvSpPr>
        <xdr:cNvPr id="88" name="円/楕円 87"/>
        <xdr:cNvSpPr/>
      </xdr:nvSpPr>
      <xdr:spPr>
        <a:xfrm>
          <a:off x="1079500" y="5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149750</xdr:rowOff>
    </xdr:from>
    <xdr:ext cx="534377" cy="259045"/>
    <xdr:sp macro="" textlink="">
      <xdr:nvSpPr>
        <xdr:cNvPr id="89" name="テキスト ボックス 88"/>
        <xdr:cNvSpPr txBox="1"/>
      </xdr:nvSpPr>
      <xdr:spPr>
        <a:xfrm>
          <a:off x="863111" y="56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87312</xdr:rowOff>
    </xdr:from>
    <xdr:to>
      <xdr:col>6</xdr:col>
      <xdr:colOff>511175</xdr:colOff>
      <xdr:row>56</xdr:row>
      <xdr:rowOff>152629</xdr:rowOff>
    </xdr:to>
    <xdr:cxnSp macro="">
      <xdr:nvCxnSpPr>
        <xdr:cNvPr id="120" name="直線コネクタ 119"/>
        <xdr:cNvCxnSpPr/>
      </xdr:nvCxnSpPr>
      <xdr:spPr>
        <a:xfrm>
          <a:off x="3797300" y="9517062"/>
          <a:ext cx="838200" cy="2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146624</xdr:rowOff>
    </xdr:from>
    <xdr:to>
      <xdr:col>5</xdr:col>
      <xdr:colOff>358775</xdr:colOff>
      <xdr:row>55</xdr:row>
      <xdr:rowOff>87312</xdr:rowOff>
    </xdr:to>
    <xdr:cxnSp macro="">
      <xdr:nvCxnSpPr>
        <xdr:cNvPr id="123" name="直線コネクタ 122"/>
        <xdr:cNvCxnSpPr/>
      </xdr:nvCxnSpPr>
      <xdr:spPr>
        <a:xfrm>
          <a:off x="2908300" y="9404924"/>
          <a:ext cx="889000" cy="1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146624</xdr:rowOff>
    </xdr:from>
    <xdr:to>
      <xdr:col>4</xdr:col>
      <xdr:colOff>155575</xdr:colOff>
      <xdr:row>56</xdr:row>
      <xdr:rowOff>149220</xdr:rowOff>
    </xdr:to>
    <xdr:cxnSp macro="">
      <xdr:nvCxnSpPr>
        <xdr:cNvPr id="126" name="直線コネクタ 125"/>
        <xdr:cNvCxnSpPr/>
      </xdr:nvCxnSpPr>
      <xdr:spPr>
        <a:xfrm flipV="1">
          <a:off x="2019300" y="9404924"/>
          <a:ext cx="889000" cy="3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149220</xdr:rowOff>
    </xdr:from>
    <xdr:to>
      <xdr:col>2</xdr:col>
      <xdr:colOff>638175</xdr:colOff>
      <xdr:row>57</xdr:row>
      <xdr:rowOff>122522</xdr:rowOff>
    </xdr:to>
    <xdr:cxnSp macro="">
      <xdr:nvCxnSpPr>
        <xdr:cNvPr id="129" name="直線コネクタ 128"/>
        <xdr:cNvCxnSpPr/>
      </xdr:nvCxnSpPr>
      <xdr:spPr>
        <a:xfrm flipV="1">
          <a:off x="1130300" y="9750420"/>
          <a:ext cx="889000" cy="14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101829</xdr:rowOff>
    </xdr:from>
    <xdr:to>
      <xdr:col>6</xdr:col>
      <xdr:colOff>561975</xdr:colOff>
      <xdr:row>57</xdr:row>
      <xdr:rowOff>31979</xdr:rowOff>
    </xdr:to>
    <xdr:sp macro="" textlink="">
      <xdr:nvSpPr>
        <xdr:cNvPr id="139" name="円/楕円 138"/>
        <xdr:cNvSpPr/>
      </xdr:nvSpPr>
      <xdr:spPr>
        <a:xfrm>
          <a:off x="4584700" y="97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80256</xdr:rowOff>
    </xdr:from>
    <xdr:ext cx="599010" cy="259045"/>
    <xdr:sp macro="" textlink="">
      <xdr:nvSpPr>
        <xdr:cNvPr id="140" name="総務費該当値テキスト"/>
        <xdr:cNvSpPr txBox="1"/>
      </xdr:nvSpPr>
      <xdr:spPr>
        <a:xfrm>
          <a:off x="4686300" y="96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141,041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36512</xdr:rowOff>
    </xdr:from>
    <xdr:to>
      <xdr:col>5</xdr:col>
      <xdr:colOff>409575</xdr:colOff>
      <xdr:row>55</xdr:row>
      <xdr:rowOff>138112</xdr:rowOff>
    </xdr:to>
    <xdr:sp macro="" textlink="">
      <xdr:nvSpPr>
        <xdr:cNvPr id="141" name="円/楕円 140"/>
        <xdr:cNvSpPr/>
      </xdr:nvSpPr>
      <xdr:spPr>
        <a:xfrm>
          <a:off x="3746500" y="94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154639</xdr:rowOff>
    </xdr:from>
    <xdr:ext cx="599010" cy="259045"/>
    <xdr:sp macro="" textlink="">
      <xdr:nvSpPr>
        <xdr:cNvPr id="142" name="テキスト ボックス 141"/>
        <xdr:cNvSpPr txBox="1"/>
      </xdr:nvSpPr>
      <xdr:spPr>
        <a:xfrm>
          <a:off x="3497794" y="924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213,542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95824</xdr:rowOff>
    </xdr:from>
    <xdr:to>
      <xdr:col>4</xdr:col>
      <xdr:colOff>206375</xdr:colOff>
      <xdr:row>55</xdr:row>
      <xdr:rowOff>25974</xdr:rowOff>
    </xdr:to>
    <xdr:sp macro="" textlink="">
      <xdr:nvSpPr>
        <xdr:cNvPr id="143" name="円/楕円 142"/>
        <xdr:cNvSpPr/>
      </xdr:nvSpPr>
      <xdr:spPr>
        <a:xfrm>
          <a:off x="2857500" y="93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42501</xdr:rowOff>
    </xdr:from>
    <xdr:ext cx="599010" cy="259045"/>
    <xdr:sp macro="" textlink="">
      <xdr:nvSpPr>
        <xdr:cNvPr id="144" name="テキスト ボックス 143"/>
        <xdr:cNvSpPr txBox="1"/>
      </xdr:nvSpPr>
      <xdr:spPr>
        <a:xfrm>
          <a:off x="2608794" y="912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247,880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98420</xdr:rowOff>
    </xdr:from>
    <xdr:to>
      <xdr:col>3</xdr:col>
      <xdr:colOff>3175</xdr:colOff>
      <xdr:row>57</xdr:row>
      <xdr:rowOff>28570</xdr:rowOff>
    </xdr:to>
    <xdr:sp macro="" textlink="">
      <xdr:nvSpPr>
        <xdr:cNvPr id="145" name="円/楕円 144"/>
        <xdr:cNvSpPr/>
      </xdr:nvSpPr>
      <xdr:spPr>
        <a:xfrm>
          <a:off x="1968500" y="96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19697</xdr:rowOff>
    </xdr:from>
    <xdr:ext cx="599010" cy="259045"/>
    <xdr:sp macro="" textlink="">
      <xdr:nvSpPr>
        <xdr:cNvPr id="146" name="テキスト ボックス 145"/>
        <xdr:cNvSpPr txBox="1"/>
      </xdr:nvSpPr>
      <xdr:spPr>
        <a:xfrm>
          <a:off x="1719794" y="979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71722</xdr:rowOff>
    </xdr:from>
    <xdr:to>
      <xdr:col>1</xdr:col>
      <xdr:colOff>485775</xdr:colOff>
      <xdr:row>58</xdr:row>
      <xdr:rowOff>1872</xdr:rowOff>
    </xdr:to>
    <xdr:sp macro="" textlink="">
      <xdr:nvSpPr>
        <xdr:cNvPr id="147" name="円/楕円 146"/>
        <xdr:cNvSpPr/>
      </xdr:nvSpPr>
      <xdr:spPr>
        <a:xfrm>
          <a:off x="1079500" y="98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164449</xdr:rowOff>
    </xdr:from>
    <xdr:ext cx="534377" cy="259045"/>
    <xdr:sp macro="" textlink="">
      <xdr:nvSpPr>
        <xdr:cNvPr id="148" name="テキスト ボックス 147"/>
        <xdr:cNvSpPr txBox="1"/>
      </xdr:nvSpPr>
      <xdr:spPr>
        <a:xfrm>
          <a:off x="863111" y="99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7660</xdr:rowOff>
    </xdr:from>
    <xdr:to>
      <xdr:col>6</xdr:col>
      <xdr:colOff>511175</xdr:colOff>
      <xdr:row>77</xdr:row>
      <xdr:rowOff>31837</xdr:rowOff>
    </xdr:to>
    <xdr:cxnSp macro="">
      <xdr:nvCxnSpPr>
        <xdr:cNvPr id="176" name="直線コネクタ 175"/>
        <xdr:cNvCxnSpPr/>
      </xdr:nvCxnSpPr>
      <xdr:spPr>
        <a:xfrm flipV="1">
          <a:off x="3797300" y="13209310"/>
          <a:ext cx="8382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31837</xdr:rowOff>
    </xdr:from>
    <xdr:to>
      <xdr:col>5</xdr:col>
      <xdr:colOff>358775</xdr:colOff>
      <xdr:row>77</xdr:row>
      <xdr:rowOff>82024</xdr:rowOff>
    </xdr:to>
    <xdr:cxnSp macro="">
      <xdr:nvCxnSpPr>
        <xdr:cNvPr id="179" name="直線コネクタ 178"/>
        <xdr:cNvCxnSpPr/>
      </xdr:nvCxnSpPr>
      <xdr:spPr>
        <a:xfrm flipV="1">
          <a:off x="2908300" y="13233487"/>
          <a:ext cx="889000" cy="5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82024</xdr:rowOff>
    </xdr:from>
    <xdr:to>
      <xdr:col>4</xdr:col>
      <xdr:colOff>155575</xdr:colOff>
      <xdr:row>77</xdr:row>
      <xdr:rowOff>110635</xdr:rowOff>
    </xdr:to>
    <xdr:cxnSp macro="">
      <xdr:nvCxnSpPr>
        <xdr:cNvPr id="182" name="直線コネクタ 181"/>
        <xdr:cNvCxnSpPr/>
      </xdr:nvCxnSpPr>
      <xdr:spPr>
        <a:xfrm flipV="1">
          <a:off x="2019300" y="13283674"/>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110635</xdr:rowOff>
    </xdr:from>
    <xdr:to>
      <xdr:col>2</xdr:col>
      <xdr:colOff>638175</xdr:colOff>
      <xdr:row>78</xdr:row>
      <xdr:rowOff>15126</xdr:rowOff>
    </xdr:to>
    <xdr:cxnSp macro="">
      <xdr:nvCxnSpPr>
        <xdr:cNvPr id="185" name="直線コネクタ 184"/>
        <xdr:cNvCxnSpPr/>
      </xdr:nvCxnSpPr>
      <xdr:spPr>
        <a:xfrm flipV="1">
          <a:off x="1130300" y="13312285"/>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128310</xdr:rowOff>
    </xdr:from>
    <xdr:to>
      <xdr:col>6</xdr:col>
      <xdr:colOff>561975</xdr:colOff>
      <xdr:row>77</xdr:row>
      <xdr:rowOff>58460</xdr:rowOff>
    </xdr:to>
    <xdr:sp macro="" textlink="">
      <xdr:nvSpPr>
        <xdr:cNvPr id="195" name="円/楕円 194"/>
        <xdr:cNvSpPr/>
      </xdr:nvSpPr>
      <xdr:spPr>
        <a:xfrm>
          <a:off x="4584700" y="131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106737</xdr:rowOff>
    </xdr:from>
    <xdr:ext cx="599010" cy="259045"/>
    <xdr:sp macro="" textlink="">
      <xdr:nvSpPr>
        <xdr:cNvPr id="196" name="民生費該当値テキスト"/>
        <xdr:cNvSpPr txBox="1"/>
      </xdr:nvSpPr>
      <xdr:spPr>
        <a:xfrm>
          <a:off x="4686300" y="1313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166,380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152487</xdr:rowOff>
    </xdr:from>
    <xdr:to>
      <xdr:col>5</xdr:col>
      <xdr:colOff>409575</xdr:colOff>
      <xdr:row>77</xdr:row>
      <xdr:rowOff>82637</xdr:rowOff>
    </xdr:to>
    <xdr:sp macro="" textlink="">
      <xdr:nvSpPr>
        <xdr:cNvPr id="197" name="円/楕円 196"/>
        <xdr:cNvSpPr/>
      </xdr:nvSpPr>
      <xdr:spPr>
        <a:xfrm>
          <a:off x="3746500" y="131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73764</xdr:rowOff>
    </xdr:from>
    <xdr:ext cx="599010" cy="259045"/>
    <xdr:sp macro="" textlink="">
      <xdr:nvSpPr>
        <xdr:cNvPr id="198" name="テキスト ボックス 197"/>
        <xdr:cNvSpPr txBox="1"/>
      </xdr:nvSpPr>
      <xdr:spPr>
        <a:xfrm>
          <a:off x="3497794" y="132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31224</xdr:rowOff>
    </xdr:from>
    <xdr:to>
      <xdr:col>4</xdr:col>
      <xdr:colOff>206375</xdr:colOff>
      <xdr:row>77</xdr:row>
      <xdr:rowOff>132824</xdr:rowOff>
    </xdr:to>
    <xdr:sp macro="" textlink="">
      <xdr:nvSpPr>
        <xdr:cNvPr id="199" name="円/楕円 198"/>
        <xdr:cNvSpPr/>
      </xdr:nvSpPr>
      <xdr:spPr>
        <a:xfrm>
          <a:off x="2857500" y="13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123951</xdr:rowOff>
    </xdr:from>
    <xdr:ext cx="599010" cy="259045"/>
    <xdr:sp macro="" textlink="">
      <xdr:nvSpPr>
        <xdr:cNvPr id="200" name="テキスト ボックス 199"/>
        <xdr:cNvSpPr txBox="1"/>
      </xdr:nvSpPr>
      <xdr:spPr>
        <a:xfrm>
          <a:off x="2608794" y="1332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59835</xdr:rowOff>
    </xdr:from>
    <xdr:to>
      <xdr:col>3</xdr:col>
      <xdr:colOff>3175</xdr:colOff>
      <xdr:row>77</xdr:row>
      <xdr:rowOff>161435</xdr:rowOff>
    </xdr:to>
    <xdr:sp macro="" textlink="">
      <xdr:nvSpPr>
        <xdr:cNvPr id="201" name="円/楕円 200"/>
        <xdr:cNvSpPr/>
      </xdr:nvSpPr>
      <xdr:spPr>
        <a:xfrm>
          <a:off x="1968500" y="132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152562</xdr:rowOff>
    </xdr:from>
    <xdr:ext cx="599010" cy="259045"/>
    <xdr:sp macro="" textlink="">
      <xdr:nvSpPr>
        <xdr:cNvPr id="202" name="テキスト ボックス 201"/>
        <xdr:cNvSpPr txBox="1"/>
      </xdr:nvSpPr>
      <xdr:spPr>
        <a:xfrm>
          <a:off x="1719794" y="1335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135776</xdr:rowOff>
    </xdr:from>
    <xdr:to>
      <xdr:col>1</xdr:col>
      <xdr:colOff>485775</xdr:colOff>
      <xdr:row>78</xdr:row>
      <xdr:rowOff>65926</xdr:rowOff>
    </xdr:to>
    <xdr:sp macro="" textlink="">
      <xdr:nvSpPr>
        <xdr:cNvPr id="203" name="円/楕円 202"/>
        <xdr:cNvSpPr/>
      </xdr:nvSpPr>
      <xdr:spPr>
        <a:xfrm>
          <a:off x="1079500" y="133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57053</xdr:rowOff>
    </xdr:from>
    <xdr:ext cx="599010" cy="259045"/>
    <xdr:sp macro="" textlink="">
      <xdr:nvSpPr>
        <xdr:cNvPr id="204" name="テキスト ボックス 203"/>
        <xdr:cNvSpPr txBox="1"/>
      </xdr:nvSpPr>
      <xdr:spPr>
        <a:xfrm>
          <a:off x="830794" y="1343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25460</xdr:rowOff>
    </xdr:from>
    <xdr:to>
      <xdr:col>6</xdr:col>
      <xdr:colOff>511175</xdr:colOff>
      <xdr:row>96</xdr:row>
      <xdr:rowOff>79228</xdr:rowOff>
    </xdr:to>
    <xdr:cxnSp macro="">
      <xdr:nvCxnSpPr>
        <xdr:cNvPr id="233" name="直線コネクタ 232"/>
        <xdr:cNvCxnSpPr/>
      </xdr:nvCxnSpPr>
      <xdr:spPr>
        <a:xfrm flipV="1">
          <a:off x="3797300" y="16484660"/>
          <a:ext cx="838200" cy="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79228</xdr:rowOff>
    </xdr:from>
    <xdr:to>
      <xdr:col>5</xdr:col>
      <xdr:colOff>358775</xdr:colOff>
      <xdr:row>96</xdr:row>
      <xdr:rowOff>85224</xdr:rowOff>
    </xdr:to>
    <xdr:cxnSp macro="">
      <xdr:nvCxnSpPr>
        <xdr:cNvPr id="236" name="直線コネクタ 235"/>
        <xdr:cNvCxnSpPr/>
      </xdr:nvCxnSpPr>
      <xdr:spPr>
        <a:xfrm flipV="1">
          <a:off x="2908300" y="16538428"/>
          <a:ext cx="889000" cy="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85224</xdr:rowOff>
    </xdr:from>
    <xdr:to>
      <xdr:col>4</xdr:col>
      <xdr:colOff>155575</xdr:colOff>
      <xdr:row>96</xdr:row>
      <xdr:rowOff>139624</xdr:rowOff>
    </xdr:to>
    <xdr:cxnSp macro="">
      <xdr:nvCxnSpPr>
        <xdr:cNvPr id="239" name="直線コネクタ 238"/>
        <xdr:cNvCxnSpPr/>
      </xdr:nvCxnSpPr>
      <xdr:spPr>
        <a:xfrm flipV="1">
          <a:off x="2019300" y="16544424"/>
          <a:ext cx="889000" cy="5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139624</xdr:rowOff>
    </xdr:from>
    <xdr:to>
      <xdr:col>2</xdr:col>
      <xdr:colOff>638175</xdr:colOff>
      <xdr:row>97</xdr:row>
      <xdr:rowOff>68911</xdr:rowOff>
    </xdr:to>
    <xdr:cxnSp macro="">
      <xdr:nvCxnSpPr>
        <xdr:cNvPr id="242" name="直線コネクタ 241"/>
        <xdr:cNvCxnSpPr/>
      </xdr:nvCxnSpPr>
      <xdr:spPr>
        <a:xfrm flipV="1">
          <a:off x="1130300" y="16598824"/>
          <a:ext cx="8890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146110</xdr:rowOff>
    </xdr:from>
    <xdr:to>
      <xdr:col>6</xdr:col>
      <xdr:colOff>561975</xdr:colOff>
      <xdr:row>96</xdr:row>
      <xdr:rowOff>76260</xdr:rowOff>
    </xdr:to>
    <xdr:sp macro="" textlink="">
      <xdr:nvSpPr>
        <xdr:cNvPr id="252" name="円/楕円 251"/>
        <xdr:cNvSpPr/>
      </xdr:nvSpPr>
      <xdr:spPr>
        <a:xfrm>
          <a:off x="4584700" y="164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124537</xdr:rowOff>
    </xdr:from>
    <xdr:ext cx="534377" cy="259045"/>
    <xdr:sp macro="" textlink="">
      <xdr:nvSpPr>
        <xdr:cNvPr id="253" name="衛生費該当値テキスト"/>
        <xdr:cNvSpPr txBox="1"/>
      </xdr:nvSpPr>
      <xdr:spPr>
        <a:xfrm>
          <a:off x="4686300" y="1641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69,992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28428</xdr:rowOff>
    </xdr:from>
    <xdr:to>
      <xdr:col>5</xdr:col>
      <xdr:colOff>409575</xdr:colOff>
      <xdr:row>96</xdr:row>
      <xdr:rowOff>130028</xdr:rowOff>
    </xdr:to>
    <xdr:sp macro="" textlink="">
      <xdr:nvSpPr>
        <xdr:cNvPr id="254" name="円/楕円 253"/>
        <xdr:cNvSpPr/>
      </xdr:nvSpPr>
      <xdr:spPr>
        <a:xfrm>
          <a:off x="3746500" y="164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121155</xdr:rowOff>
    </xdr:from>
    <xdr:ext cx="534377" cy="259045"/>
    <xdr:sp macro="" textlink="">
      <xdr:nvSpPr>
        <xdr:cNvPr id="255" name="テキスト ボックス 254"/>
        <xdr:cNvSpPr txBox="1"/>
      </xdr:nvSpPr>
      <xdr:spPr>
        <a:xfrm>
          <a:off x="3530111" y="165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34424</xdr:rowOff>
    </xdr:from>
    <xdr:to>
      <xdr:col>4</xdr:col>
      <xdr:colOff>206375</xdr:colOff>
      <xdr:row>96</xdr:row>
      <xdr:rowOff>136024</xdr:rowOff>
    </xdr:to>
    <xdr:sp macro="" textlink="">
      <xdr:nvSpPr>
        <xdr:cNvPr id="256" name="円/楕円 255"/>
        <xdr:cNvSpPr/>
      </xdr:nvSpPr>
      <xdr:spPr>
        <a:xfrm>
          <a:off x="2857500" y="16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127151</xdr:rowOff>
    </xdr:from>
    <xdr:ext cx="534377" cy="259045"/>
    <xdr:sp macro="" textlink="">
      <xdr:nvSpPr>
        <xdr:cNvPr id="257" name="テキスト ボックス 256"/>
        <xdr:cNvSpPr txBox="1"/>
      </xdr:nvSpPr>
      <xdr:spPr>
        <a:xfrm>
          <a:off x="2641111" y="165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88824</xdr:rowOff>
    </xdr:from>
    <xdr:to>
      <xdr:col>3</xdr:col>
      <xdr:colOff>3175</xdr:colOff>
      <xdr:row>97</xdr:row>
      <xdr:rowOff>18974</xdr:rowOff>
    </xdr:to>
    <xdr:sp macro="" textlink="">
      <xdr:nvSpPr>
        <xdr:cNvPr id="258" name="円/楕円 257"/>
        <xdr:cNvSpPr/>
      </xdr:nvSpPr>
      <xdr:spPr>
        <a:xfrm>
          <a:off x="1968500" y="165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10101</xdr:rowOff>
    </xdr:from>
    <xdr:ext cx="534377" cy="259045"/>
    <xdr:sp macro="" textlink="">
      <xdr:nvSpPr>
        <xdr:cNvPr id="259" name="テキスト ボックス 258"/>
        <xdr:cNvSpPr txBox="1"/>
      </xdr:nvSpPr>
      <xdr:spPr>
        <a:xfrm>
          <a:off x="1752111" y="166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18111</xdr:rowOff>
    </xdr:from>
    <xdr:to>
      <xdr:col>1</xdr:col>
      <xdr:colOff>485775</xdr:colOff>
      <xdr:row>97</xdr:row>
      <xdr:rowOff>119711</xdr:rowOff>
    </xdr:to>
    <xdr:sp macro="" textlink="">
      <xdr:nvSpPr>
        <xdr:cNvPr id="260" name="円/楕円 259"/>
        <xdr:cNvSpPr/>
      </xdr:nvSpPr>
      <xdr:spPr>
        <a:xfrm>
          <a:off x="1079500" y="166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110838</xdr:rowOff>
    </xdr:from>
    <xdr:ext cx="534377" cy="259045"/>
    <xdr:sp macro="" textlink="">
      <xdr:nvSpPr>
        <xdr:cNvPr id="261" name="テキスト ボックス 260"/>
        <xdr:cNvSpPr txBox="1"/>
      </xdr:nvSpPr>
      <xdr:spPr>
        <a:xfrm>
          <a:off x="863111" y="167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90599</xdr:rowOff>
    </xdr:from>
    <xdr:to>
      <xdr:col>15</xdr:col>
      <xdr:colOff>180975</xdr:colOff>
      <xdr:row>57</xdr:row>
      <xdr:rowOff>113203</xdr:rowOff>
    </xdr:to>
    <xdr:cxnSp macro="">
      <xdr:nvCxnSpPr>
        <xdr:cNvPr id="345" name="直線コネクタ 344"/>
        <xdr:cNvCxnSpPr/>
      </xdr:nvCxnSpPr>
      <xdr:spPr>
        <a:xfrm flipV="1">
          <a:off x="9639300" y="9863249"/>
          <a:ext cx="8382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95375</xdr:rowOff>
    </xdr:from>
    <xdr:to>
      <xdr:col>14</xdr:col>
      <xdr:colOff>28575</xdr:colOff>
      <xdr:row>57</xdr:row>
      <xdr:rowOff>113203</xdr:rowOff>
    </xdr:to>
    <xdr:cxnSp macro="">
      <xdr:nvCxnSpPr>
        <xdr:cNvPr id="348" name="直線コネクタ 347"/>
        <xdr:cNvCxnSpPr/>
      </xdr:nvCxnSpPr>
      <xdr:spPr>
        <a:xfrm>
          <a:off x="8750300" y="9868025"/>
          <a:ext cx="889000" cy="1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95375</xdr:rowOff>
    </xdr:from>
    <xdr:to>
      <xdr:col>12</xdr:col>
      <xdr:colOff>511175</xdr:colOff>
      <xdr:row>57</xdr:row>
      <xdr:rowOff>112126</xdr:rowOff>
    </xdr:to>
    <xdr:cxnSp macro="">
      <xdr:nvCxnSpPr>
        <xdr:cNvPr id="351" name="直線コネクタ 350"/>
        <xdr:cNvCxnSpPr/>
      </xdr:nvCxnSpPr>
      <xdr:spPr>
        <a:xfrm flipV="1">
          <a:off x="7861300" y="9868025"/>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89705</xdr:rowOff>
    </xdr:from>
    <xdr:to>
      <xdr:col>11</xdr:col>
      <xdr:colOff>307975</xdr:colOff>
      <xdr:row>57</xdr:row>
      <xdr:rowOff>112126</xdr:rowOff>
    </xdr:to>
    <xdr:cxnSp macro="">
      <xdr:nvCxnSpPr>
        <xdr:cNvPr id="354" name="直線コネクタ 353"/>
        <xdr:cNvCxnSpPr/>
      </xdr:nvCxnSpPr>
      <xdr:spPr>
        <a:xfrm>
          <a:off x="6972300" y="9862355"/>
          <a:ext cx="889000" cy="2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39799</xdr:rowOff>
    </xdr:from>
    <xdr:to>
      <xdr:col>15</xdr:col>
      <xdr:colOff>231775</xdr:colOff>
      <xdr:row>57</xdr:row>
      <xdr:rowOff>141399</xdr:rowOff>
    </xdr:to>
    <xdr:sp macro="" textlink="">
      <xdr:nvSpPr>
        <xdr:cNvPr id="364" name="円/楕円 363"/>
        <xdr:cNvSpPr/>
      </xdr:nvSpPr>
      <xdr:spPr>
        <a:xfrm>
          <a:off x="10426700" y="98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18226</xdr:rowOff>
    </xdr:from>
    <xdr:ext cx="534377" cy="259045"/>
    <xdr:sp macro="" textlink="">
      <xdr:nvSpPr>
        <xdr:cNvPr id="365" name="農林水産業費該当値テキスト"/>
        <xdr:cNvSpPr txBox="1"/>
      </xdr:nvSpPr>
      <xdr:spPr>
        <a:xfrm>
          <a:off x="10528300" y="979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62403</xdr:rowOff>
    </xdr:from>
    <xdr:to>
      <xdr:col>14</xdr:col>
      <xdr:colOff>79375</xdr:colOff>
      <xdr:row>57</xdr:row>
      <xdr:rowOff>164003</xdr:rowOff>
    </xdr:to>
    <xdr:sp macro="" textlink="">
      <xdr:nvSpPr>
        <xdr:cNvPr id="366" name="円/楕円 365"/>
        <xdr:cNvSpPr/>
      </xdr:nvSpPr>
      <xdr:spPr>
        <a:xfrm>
          <a:off x="9588500" y="98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155130</xdr:rowOff>
    </xdr:from>
    <xdr:ext cx="534377" cy="259045"/>
    <xdr:sp macro="" textlink="">
      <xdr:nvSpPr>
        <xdr:cNvPr id="367" name="テキスト ボックス 366"/>
        <xdr:cNvSpPr txBox="1"/>
      </xdr:nvSpPr>
      <xdr:spPr>
        <a:xfrm>
          <a:off x="9372111" y="99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44575</xdr:rowOff>
    </xdr:from>
    <xdr:to>
      <xdr:col>12</xdr:col>
      <xdr:colOff>561975</xdr:colOff>
      <xdr:row>57</xdr:row>
      <xdr:rowOff>146175</xdr:rowOff>
    </xdr:to>
    <xdr:sp macro="" textlink="">
      <xdr:nvSpPr>
        <xdr:cNvPr id="368" name="円/楕円 367"/>
        <xdr:cNvSpPr/>
      </xdr:nvSpPr>
      <xdr:spPr>
        <a:xfrm>
          <a:off x="8699500" y="9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162702</xdr:rowOff>
    </xdr:from>
    <xdr:ext cx="534377" cy="259045"/>
    <xdr:sp macro="" textlink="">
      <xdr:nvSpPr>
        <xdr:cNvPr id="369" name="テキスト ボックス 368"/>
        <xdr:cNvSpPr txBox="1"/>
      </xdr:nvSpPr>
      <xdr:spPr>
        <a:xfrm>
          <a:off x="8483111" y="95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61326</xdr:rowOff>
    </xdr:from>
    <xdr:to>
      <xdr:col>11</xdr:col>
      <xdr:colOff>358775</xdr:colOff>
      <xdr:row>57</xdr:row>
      <xdr:rowOff>162926</xdr:rowOff>
    </xdr:to>
    <xdr:sp macro="" textlink="">
      <xdr:nvSpPr>
        <xdr:cNvPr id="370" name="円/楕円 369"/>
        <xdr:cNvSpPr/>
      </xdr:nvSpPr>
      <xdr:spPr>
        <a:xfrm>
          <a:off x="7810500" y="98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8003</xdr:rowOff>
    </xdr:from>
    <xdr:ext cx="534377" cy="259045"/>
    <xdr:sp macro="" textlink="">
      <xdr:nvSpPr>
        <xdr:cNvPr id="371" name="テキスト ボックス 370"/>
        <xdr:cNvSpPr txBox="1"/>
      </xdr:nvSpPr>
      <xdr:spPr>
        <a:xfrm>
          <a:off x="7594111" y="96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38905</xdr:rowOff>
    </xdr:from>
    <xdr:to>
      <xdr:col>10</xdr:col>
      <xdr:colOff>155575</xdr:colOff>
      <xdr:row>57</xdr:row>
      <xdr:rowOff>140505</xdr:rowOff>
    </xdr:to>
    <xdr:sp macro="" textlink="">
      <xdr:nvSpPr>
        <xdr:cNvPr id="372" name="円/楕円 371"/>
        <xdr:cNvSpPr/>
      </xdr:nvSpPr>
      <xdr:spPr>
        <a:xfrm>
          <a:off x="6921500" y="981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157032</xdr:rowOff>
    </xdr:from>
    <xdr:ext cx="534377" cy="259045"/>
    <xdr:sp macro="" textlink="">
      <xdr:nvSpPr>
        <xdr:cNvPr id="373" name="テキスト ボックス 372"/>
        <xdr:cNvSpPr txBox="1"/>
      </xdr:nvSpPr>
      <xdr:spPr>
        <a:xfrm>
          <a:off x="6705111" y="95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98707</xdr:rowOff>
    </xdr:from>
    <xdr:to>
      <xdr:col>15</xdr:col>
      <xdr:colOff>180975</xdr:colOff>
      <xdr:row>78</xdr:row>
      <xdr:rowOff>108465</xdr:rowOff>
    </xdr:to>
    <xdr:cxnSp macro="">
      <xdr:nvCxnSpPr>
        <xdr:cNvPr id="400" name="直線コネクタ 399"/>
        <xdr:cNvCxnSpPr/>
      </xdr:nvCxnSpPr>
      <xdr:spPr>
        <a:xfrm flipV="1">
          <a:off x="9639300" y="13471807"/>
          <a:ext cx="838200" cy="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108465</xdr:rowOff>
    </xdr:from>
    <xdr:to>
      <xdr:col>14</xdr:col>
      <xdr:colOff>28575</xdr:colOff>
      <xdr:row>78</xdr:row>
      <xdr:rowOff>109004</xdr:rowOff>
    </xdr:to>
    <xdr:cxnSp macro="">
      <xdr:nvCxnSpPr>
        <xdr:cNvPr id="403" name="直線コネクタ 402"/>
        <xdr:cNvCxnSpPr/>
      </xdr:nvCxnSpPr>
      <xdr:spPr>
        <a:xfrm flipV="1">
          <a:off x="8750300" y="13481565"/>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106398</xdr:rowOff>
    </xdr:from>
    <xdr:to>
      <xdr:col>12</xdr:col>
      <xdr:colOff>511175</xdr:colOff>
      <xdr:row>78</xdr:row>
      <xdr:rowOff>109004</xdr:rowOff>
    </xdr:to>
    <xdr:cxnSp macro="">
      <xdr:nvCxnSpPr>
        <xdr:cNvPr id="406" name="直線コネクタ 405"/>
        <xdr:cNvCxnSpPr/>
      </xdr:nvCxnSpPr>
      <xdr:spPr>
        <a:xfrm>
          <a:off x="7861300" y="1347949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105767</xdr:rowOff>
    </xdr:from>
    <xdr:to>
      <xdr:col>11</xdr:col>
      <xdr:colOff>307975</xdr:colOff>
      <xdr:row>78</xdr:row>
      <xdr:rowOff>106398</xdr:rowOff>
    </xdr:to>
    <xdr:cxnSp macro="">
      <xdr:nvCxnSpPr>
        <xdr:cNvPr id="409" name="直線コネクタ 408"/>
        <xdr:cNvCxnSpPr/>
      </xdr:nvCxnSpPr>
      <xdr:spPr>
        <a:xfrm>
          <a:off x="6972300" y="13478867"/>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47907</xdr:rowOff>
    </xdr:from>
    <xdr:to>
      <xdr:col>15</xdr:col>
      <xdr:colOff>231775</xdr:colOff>
      <xdr:row>78</xdr:row>
      <xdr:rowOff>149507</xdr:rowOff>
    </xdr:to>
    <xdr:sp macro="" textlink="">
      <xdr:nvSpPr>
        <xdr:cNvPr id="419" name="円/楕円 418"/>
        <xdr:cNvSpPr/>
      </xdr:nvSpPr>
      <xdr:spPr>
        <a:xfrm>
          <a:off x="10426700" y="134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134284</xdr:rowOff>
    </xdr:from>
    <xdr:ext cx="469744" cy="259045"/>
    <xdr:sp macro="" textlink="">
      <xdr:nvSpPr>
        <xdr:cNvPr id="420" name="商工費該当値テキスト"/>
        <xdr:cNvSpPr txBox="1"/>
      </xdr:nvSpPr>
      <xdr:spPr>
        <a:xfrm>
          <a:off x="10528300" y="1333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57665</xdr:rowOff>
    </xdr:from>
    <xdr:to>
      <xdr:col>14</xdr:col>
      <xdr:colOff>79375</xdr:colOff>
      <xdr:row>78</xdr:row>
      <xdr:rowOff>159265</xdr:rowOff>
    </xdr:to>
    <xdr:sp macro="" textlink="">
      <xdr:nvSpPr>
        <xdr:cNvPr id="421" name="円/楕円 420"/>
        <xdr:cNvSpPr/>
      </xdr:nvSpPr>
      <xdr:spPr>
        <a:xfrm>
          <a:off x="9588500" y="134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150392</xdr:rowOff>
    </xdr:from>
    <xdr:ext cx="469744" cy="259045"/>
    <xdr:sp macro="" textlink="">
      <xdr:nvSpPr>
        <xdr:cNvPr id="422" name="テキスト ボックス 421"/>
        <xdr:cNvSpPr txBox="1"/>
      </xdr:nvSpPr>
      <xdr:spPr>
        <a:xfrm>
          <a:off x="9404427" y="1352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58204</xdr:rowOff>
    </xdr:from>
    <xdr:to>
      <xdr:col>12</xdr:col>
      <xdr:colOff>561975</xdr:colOff>
      <xdr:row>78</xdr:row>
      <xdr:rowOff>159804</xdr:rowOff>
    </xdr:to>
    <xdr:sp macro="" textlink="">
      <xdr:nvSpPr>
        <xdr:cNvPr id="423" name="円/楕円 422"/>
        <xdr:cNvSpPr/>
      </xdr:nvSpPr>
      <xdr:spPr>
        <a:xfrm>
          <a:off x="8699500" y="134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150931</xdr:rowOff>
    </xdr:from>
    <xdr:ext cx="469744" cy="259045"/>
    <xdr:sp macro="" textlink="">
      <xdr:nvSpPr>
        <xdr:cNvPr id="424" name="テキスト ボックス 423"/>
        <xdr:cNvSpPr txBox="1"/>
      </xdr:nvSpPr>
      <xdr:spPr>
        <a:xfrm>
          <a:off x="8515427" y="135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55598</xdr:rowOff>
    </xdr:from>
    <xdr:to>
      <xdr:col>11</xdr:col>
      <xdr:colOff>358775</xdr:colOff>
      <xdr:row>78</xdr:row>
      <xdr:rowOff>157198</xdr:rowOff>
    </xdr:to>
    <xdr:sp macro="" textlink="">
      <xdr:nvSpPr>
        <xdr:cNvPr id="425" name="円/楕円 424"/>
        <xdr:cNvSpPr/>
      </xdr:nvSpPr>
      <xdr:spPr>
        <a:xfrm>
          <a:off x="7810500" y="134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148325</xdr:rowOff>
    </xdr:from>
    <xdr:ext cx="469744" cy="259045"/>
    <xdr:sp macro="" textlink="">
      <xdr:nvSpPr>
        <xdr:cNvPr id="426" name="テキスト ボックス 425"/>
        <xdr:cNvSpPr txBox="1"/>
      </xdr:nvSpPr>
      <xdr:spPr>
        <a:xfrm>
          <a:off x="7626427" y="1352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54967</xdr:rowOff>
    </xdr:from>
    <xdr:to>
      <xdr:col>10</xdr:col>
      <xdr:colOff>155575</xdr:colOff>
      <xdr:row>78</xdr:row>
      <xdr:rowOff>156567</xdr:rowOff>
    </xdr:to>
    <xdr:sp macro="" textlink="">
      <xdr:nvSpPr>
        <xdr:cNvPr id="427" name="円/楕円 426"/>
        <xdr:cNvSpPr/>
      </xdr:nvSpPr>
      <xdr:spPr>
        <a:xfrm>
          <a:off x="6921500" y="1342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147694</xdr:rowOff>
    </xdr:from>
    <xdr:ext cx="469744" cy="259045"/>
    <xdr:sp macro="" textlink="">
      <xdr:nvSpPr>
        <xdr:cNvPr id="428" name="テキスト ボックス 427"/>
        <xdr:cNvSpPr txBox="1"/>
      </xdr:nvSpPr>
      <xdr:spPr>
        <a:xfrm>
          <a:off x="6737427" y="1352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35099</xdr:rowOff>
    </xdr:from>
    <xdr:to>
      <xdr:col>15</xdr:col>
      <xdr:colOff>180975</xdr:colOff>
      <xdr:row>94</xdr:row>
      <xdr:rowOff>58936</xdr:rowOff>
    </xdr:to>
    <xdr:cxnSp macro="">
      <xdr:nvCxnSpPr>
        <xdr:cNvPr id="453" name="直線コネクタ 452"/>
        <xdr:cNvCxnSpPr/>
      </xdr:nvCxnSpPr>
      <xdr:spPr>
        <a:xfrm>
          <a:off x="9639300" y="16151399"/>
          <a:ext cx="8382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35099</xdr:rowOff>
    </xdr:from>
    <xdr:to>
      <xdr:col>14</xdr:col>
      <xdr:colOff>28575</xdr:colOff>
      <xdr:row>94</xdr:row>
      <xdr:rowOff>131505</xdr:rowOff>
    </xdr:to>
    <xdr:cxnSp macro="">
      <xdr:nvCxnSpPr>
        <xdr:cNvPr id="456" name="直線コネクタ 455"/>
        <xdr:cNvCxnSpPr/>
      </xdr:nvCxnSpPr>
      <xdr:spPr>
        <a:xfrm flipV="1">
          <a:off x="8750300" y="16151399"/>
          <a:ext cx="889000" cy="9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86339</xdr:rowOff>
    </xdr:from>
    <xdr:to>
      <xdr:col>12</xdr:col>
      <xdr:colOff>511175</xdr:colOff>
      <xdr:row>94</xdr:row>
      <xdr:rowOff>131505</xdr:rowOff>
    </xdr:to>
    <xdr:cxnSp macro="">
      <xdr:nvCxnSpPr>
        <xdr:cNvPr id="459" name="直線コネクタ 458"/>
        <xdr:cNvCxnSpPr/>
      </xdr:nvCxnSpPr>
      <xdr:spPr>
        <a:xfrm>
          <a:off x="7861300" y="16202639"/>
          <a:ext cx="889000" cy="4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82916</xdr:rowOff>
    </xdr:from>
    <xdr:to>
      <xdr:col>11</xdr:col>
      <xdr:colOff>307975</xdr:colOff>
      <xdr:row>94</xdr:row>
      <xdr:rowOff>86339</xdr:rowOff>
    </xdr:to>
    <xdr:cxnSp macro="">
      <xdr:nvCxnSpPr>
        <xdr:cNvPr id="462" name="直線コネクタ 461"/>
        <xdr:cNvCxnSpPr/>
      </xdr:nvCxnSpPr>
      <xdr:spPr>
        <a:xfrm>
          <a:off x="6972300" y="16199216"/>
          <a:ext cx="889000" cy="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8136</xdr:rowOff>
    </xdr:from>
    <xdr:to>
      <xdr:col>15</xdr:col>
      <xdr:colOff>231775</xdr:colOff>
      <xdr:row>94</xdr:row>
      <xdr:rowOff>109736</xdr:rowOff>
    </xdr:to>
    <xdr:sp macro="" textlink="">
      <xdr:nvSpPr>
        <xdr:cNvPr id="472" name="円/楕円 471"/>
        <xdr:cNvSpPr/>
      </xdr:nvSpPr>
      <xdr:spPr>
        <a:xfrm>
          <a:off x="10426700" y="161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31013</xdr:rowOff>
    </xdr:from>
    <xdr:ext cx="599010" cy="259045"/>
    <xdr:sp macro="" textlink="">
      <xdr:nvSpPr>
        <xdr:cNvPr id="473" name="土木費該当値テキスト"/>
        <xdr:cNvSpPr txBox="1"/>
      </xdr:nvSpPr>
      <xdr:spPr>
        <a:xfrm>
          <a:off x="10528300" y="1597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114,132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155749</xdr:rowOff>
    </xdr:from>
    <xdr:to>
      <xdr:col>14</xdr:col>
      <xdr:colOff>79375</xdr:colOff>
      <xdr:row>94</xdr:row>
      <xdr:rowOff>85899</xdr:rowOff>
    </xdr:to>
    <xdr:sp macro="" textlink="">
      <xdr:nvSpPr>
        <xdr:cNvPr id="474" name="円/楕円 473"/>
        <xdr:cNvSpPr/>
      </xdr:nvSpPr>
      <xdr:spPr>
        <a:xfrm>
          <a:off x="9588500" y="161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102426</xdr:rowOff>
    </xdr:from>
    <xdr:ext cx="599010" cy="259045"/>
    <xdr:sp macro="" textlink="">
      <xdr:nvSpPr>
        <xdr:cNvPr id="475" name="テキスト ボックス 474"/>
        <xdr:cNvSpPr txBox="1"/>
      </xdr:nvSpPr>
      <xdr:spPr>
        <a:xfrm>
          <a:off x="9339794" y="158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80705</xdr:rowOff>
    </xdr:from>
    <xdr:to>
      <xdr:col>12</xdr:col>
      <xdr:colOff>561975</xdr:colOff>
      <xdr:row>95</xdr:row>
      <xdr:rowOff>10855</xdr:rowOff>
    </xdr:to>
    <xdr:sp macro="" textlink="">
      <xdr:nvSpPr>
        <xdr:cNvPr id="476" name="円/楕円 475"/>
        <xdr:cNvSpPr/>
      </xdr:nvSpPr>
      <xdr:spPr>
        <a:xfrm>
          <a:off x="8699500" y="161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27382</xdr:rowOff>
    </xdr:from>
    <xdr:ext cx="599010" cy="259045"/>
    <xdr:sp macro="" textlink="">
      <xdr:nvSpPr>
        <xdr:cNvPr id="477" name="テキスト ボックス 476"/>
        <xdr:cNvSpPr txBox="1"/>
      </xdr:nvSpPr>
      <xdr:spPr>
        <a:xfrm>
          <a:off x="8450794" y="1597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101,434</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35539</xdr:rowOff>
    </xdr:from>
    <xdr:to>
      <xdr:col>11</xdr:col>
      <xdr:colOff>358775</xdr:colOff>
      <xdr:row>94</xdr:row>
      <xdr:rowOff>137139</xdr:rowOff>
    </xdr:to>
    <xdr:sp macro="" textlink="">
      <xdr:nvSpPr>
        <xdr:cNvPr id="478" name="円/楕円 477"/>
        <xdr:cNvSpPr/>
      </xdr:nvSpPr>
      <xdr:spPr>
        <a:xfrm>
          <a:off x="7810500" y="161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153666</xdr:rowOff>
    </xdr:from>
    <xdr:ext cx="599010" cy="259045"/>
    <xdr:sp macro="" textlink="">
      <xdr:nvSpPr>
        <xdr:cNvPr id="479" name="テキスト ボックス 478"/>
        <xdr:cNvSpPr txBox="1"/>
      </xdr:nvSpPr>
      <xdr:spPr>
        <a:xfrm>
          <a:off x="7561794" y="159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32116</xdr:rowOff>
    </xdr:from>
    <xdr:to>
      <xdr:col>10</xdr:col>
      <xdr:colOff>155575</xdr:colOff>
      <xdr:row>94</xdr:row>
      <xdr:rowOff>133716</xdr:rowOff>
    </xdr:to>
    <xdr:sp macro="" textlink="">
      <xdr:nvSpPr>
        <xdr:cNvPr id="480" name="円/楕円 479"/>
        <xdr:cNvSpPr/>
      </xdr:nvSpPr>
      <xdr:spPr>
        <a:xfrm>
          <a:off x="6921500" y="161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150243</xdr:rowOff>
    </xdr:from>
    <xdr:ext cx="599010" cy="259045"/>
    <xdr:sp macro="" textlink="">
      <xdr:nvSpPr>
        <xdr:cNvPr id="481" name="テキスト ボックス 480"/>
        <xdr:cNvSpPr txBox="1"/>
      </xdr:nvSpPr>
      <xdr:spPr>
        <a:xfrm>
          <a:off x="6672794" y="159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43431</xdr:rowOff>
    </xdr:from>
    <xdr:to>
      <xdr:col>23</xdr:col>
      <xdr:colOff>517525</xdr:colOff>
      <xdr:row>38</xdr:row>
      <xdr:rowOff>46765</xdr:rowOff>
    </xdr:to>
    <xdr:cxnSp macro="">
      <xdr:nvCxnSpPr>
        <xdr:cNvPr id="514" name="直線コネクタ 513"/>
        <xdr:cNvCxnSpPr/>
      </xdr:nvCxnSpPr>
      <xdr:spPr>
        <a:xfrm>
          <a:off x="15481300" y="6558531"/>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24476</xdr:rowOff>
    </xdr:from>
    <xdr:to>
      <xdr:col>22</xdr:col>
      <xdr:colOff>365125</xdr:colOff>
      <xdr:row>38</xdr:row>
      <xdr:rowOff>43431</xdr:rowOff>
    </xdr:to>
    <xdr:cxnSp macro="">
      <xdr:nvCxnSpPr>
        <xdr:cNvPr id="517" name="直線コネクタ 516"/>
        <xdr:cNvCxnSpPr/>
      </xdr:nvCxnSpPr>
      <xdr:spPr>
        <a:xfrm>
          <a:off x="14592300" y="6539576"/>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24476</xdr:rowOff>
    </xdr:from>
    <xdr:to>
      <xdr:col>21</xdr:col>
      <xdr:colOff>161925</xdr:colOff>
      <xdr:row>38</xdr:row>
      <xdr:rowOff>32486</xdr:rowOff>
    </xdr:to>
    <xdr:cxnSp macro="">
      <xdr:nvCxnSpPr>
        <xdr:cNvPr id="520" name="直線コネクタ 519"/>
        <xdr:cNvCxnSpPr/>
      </xdr:nvCxnSpPr>
      <xdr:spPr>
        <a:xfrm flipV="1">
          <a:off x="13703300" y="6539576"/>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32486</xdr:rowOff>
    </xdr:from>
    <xdr:to>
      <xdr:col>19</xdr:col>
      <xdr:colOff>644525</xdr:colOff>
      <xdr:row>38</xdr:row>
      <xdr:rowOff>38059</xdr:rowOff>
    </xdr:to>
    <xdr:cxnSp macro="">
      <xdr:nvCxnSpPr>
        <xdr:cNvPr id="523" name="直線コネクタ 522"/>
        <xdr:cNvCxnSpPr/>
      </xdr:nvCxnSpPr>
      <xdr:spPr>
        <a:xfrm flipV="1">
          <a:off x="12814300" y="6547586"/>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167415</xdr:rowOff>
    </xdr:from>
    <xdr:to>
      <xdr:col>23</xdr:col>
      <xdr:colOff>568325</xdr:colOff>
      <xdr:row>38</xdr:row>
      <xdr:rowOff>97565</xdr:rowOff>
    </xdr:to>
    <xdr:sp macro="" textlink="">
      <xdr:nvSpPr>
        <xdr:cNvPr id="533" name="円/楕円 532"/>
        <xdr:cNvSpPr/>
      </xdr:nvSpPr>
      <xdr:spPr>
        <a:xfrm>
          <a:off x="16268700" y="65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82342</xdr:rowOff>
    </xdr:from>
    <xdr:ext cx="534377" cy="259045"/>
    <xdr:sp macro="" textlink="">
      <xdr:nvSpPr>
        <xdr:cNvPr id="534" name="消防費該当値テキスト"/>
        <xdr:cNvSpPr txBox="1"/>
      </xdr:nvSpPr>
      <xdr:spPr>
        <a:xfrm>
          <a:off x="16370300" y="642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164081</xdr:rowOff>
    </xdr:from>
    <xdr:to>
      <xdr:col>22</xdr:col>
      <xdr:colOff>415925</xdr:colOff>
      <xdr:row>38</xdr:row>
      <xdr:rowOff>94231</xdr:rowOff>
    </xdr:to>
    <xdr:sp macro="" textlink="">
      <xdr:nvSpPr>
        <xdr:cNvPr id="535" name="円/楕円 534"/>
        <xdr:cNvSpPr/>
      </xdr:nvSpPr>
      <xdr:spPr>
        <a:xfrm>
          <a:off x="15430500" y="65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85358</xdr:rowOff>
    </xdr:from>
    <xdr:ext cx="534377" cy="259045"/>
    <xdr:sp macro="" textlink="">
      <xdr:nvSpPr>
        <xdr:cNvPr id="536" name="テキスト ボックス 535"/>
        <xdr:cNvSpPr txBox="1"/>
      </xdr:nvSpPr>
      <xdr:spPr>
        <a:xfrm>
          <a:off x="15214111" y="660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145126</xdr:rowOff>
    </xdr:from>
    <xdr:to>
      <xdr:col>21</xdr:col>
      <xdr:colOff>212725</xdr:colOff>
      <xdr:row>38</xdr:row>
      <xdr:rowOff>75276</xdr:rowOff>
    </xdr:to>
    <xdr:sp macro="" textlink="">
      <xdr:nvSpPr>
        <xdr:cNvPr id="537" name="円/楕円 536"/>
        <xdr:cNvSpPr/>
      </xdr:nvSpPr>
      <xdr:spPr>
        <a:xfrm>
          <a:off x="14541500" y="64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66403</xdr:rowOff>
    </xdr:from>
    <xdr:ext cx="534377" cy="259045"/>
    <xdr:sp macro="" textlink="">
      <xdr:nvSpPr>
        <xdr:cNvPr id="538" name="テキスト ボックス 537"/>
        <xdr:cNvSpPr txBox="1"/>
      </xdr:nvSpPr>
      <xdr:spPr>
        <a:xfrm>
          <a:off x="14325111" y="658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153137</xdr:rowOff>
    </xdr:from>
    <xdr:to>
      <xdr:col>20</xdr:col>
      <xdr:colOff>9525</xdr:colOff>
      <xdr:row>38</xdr:row>
      <xdr:rowOff>83286</xdr:rowOff>
    </xdr:to>
    <xdr:sp macro="" textlink="">
      <xdr:nvSpPr>
        <xdr:cNvPr id="539" name="円/楕円 538"/>
        <xdr:cNvSpPr/>
      </xdr:nvSpPr>
      <xdr:spPr>
        <a:xfrm>
          <a:off x="13652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74413</xdr:rowOff>
    </xdr:from>
    <xdr:ext cx="534377" cy="259045"/>
    <xdr:sp macro="" textlink="">
      <xdr:nvSpPr>
        <xdr:cNvPr id="540" name="テキスト ボックス 539"/>
        <xdr:cNvSpPr txBox="1"/>
      </xdr:nvSpPr>
      <xdr:spPr>
        <a:xfrm>
          <a:off x="13436111" y="658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158709</xdr:rowOff>
    </xdr:from>
    <xdr:to>
      <xdr:col>18</xdr:col>
      <xdr:colOff>492125</xdr:colOff>
      <xdr:row>38</xdr:row>
      <xdr:rowOff>88859</xdr:rowOff>
    </xdr:to>
    <xdr:sp macro="" textlink="">
      <xdr:nvSpPr>
        <xdr:cNvPr id="541" name="円/楕円 540"/>
        <xdr:cNvSpPr/>
      </xdr:nvSpPr>
      <xdr:spPr>
        <a:xfrm>
          <a:off x="12763500" y="65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79986</xdr:rowOff>
    </xdr:from>
    <xdr:ext cx="534377" cy="259045"/>
    <xdr:sp macro="" textlink="">
      <xdr:nvSpPr>
        <xdr:cNvPr id="542" name="テキスト ボックス 541"/>
        <xdr:cNvSpPr txBox="1"/>
      </xdr:nvSpPr>
      <xdr:spPr>
        <a:xfrm>
          <a:off x="12547111" y="65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118833</xdr:rowOff>
    </xdr:from>
    <xdr:to>
      <xdr:col>23</xdr:col>
      <xdr:colOff>517525</xdr:colOff>
      <xdr:row>56</xdr:row>
      <xdr:rowOff>13381</xdr:rowOff>
    </xdr:to>
    <xdr:cxnSp macro="">
      <xdr:nvCxnSpPr>
        <xdr:cNvPr id="569" name="直線コネクタ 568"/>
        <xdr:cNvCxnSpPr/>
      </xdr:nvCxnSpPr>
      <xdr:spPr>
        <a:xfrm flipV="1">
          <a:off x="15481300" y="9034233"/>
          <a:ext cx="838200" cy="58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169597</xdr:rowOff>
    </xdr:from>
    <xdr:to>
      <xdr:col>22</xdr:col>
      <xdr:colOff>365125</xdr:colOff>
      <xdr:row>56</xdr:row>
      <xdr:rowOff>13381</xdr:rowOff>
    </xdr:to>
    <xdr:cxnSp macro="">
      <xdr:nvCxnSpPr>
        <xdr:cNvPr id="572" name="直線コネクタ 571"/>
        <xdr:cNvCxnSpPr/>
      </xdr:nvCxnSpPr>
      <xdr:spPr>
        <a:xfrm>
          <a:off x="14592300" y="9599347"/>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169597</xdr:rowOff>
    </xdr:from>
    <xdr:to>
      <xdr:col>21</xdr:col>
      <xdr:colOff>161925</xdr:colOff>
      <xdr:row>56</xdr:row>
      <xdr:rowOff>20147</xdr:rowOff>
    </xdr:to>
    <xdr:cxnSp macro="">
      <xdr:nvCxnSpPr>
        <xdr:cNvPr id="575" name="直線コネクタ 574"/>
        <xdr:cNvCxnSpPr/>
      </xdr:nvCxnSpPr>
      <xdr:spPr>
        <a:xfrm flipV="1">
          <a:off x="13703300" y="9599347"/>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20147</xdr:rowOff>
    </xdr:from>
    <xdr:to>
      <xdr:col>19</xdr:col>
      <xdr:colOff>644525</xdr:colOff>
      <xdr:row>56</xdr:row>
      <xdr:rowOff>57189</xdr:rowOff>
    </xdr:to>
    <xdr:cxnSp macro="">
      <xdr:nvCxnSpPr>
        <xdr:cNvPr id="578" name="直線コネクタ 577"/>
        <xdr:cNvCxnSpPr/>
      </xdr:nvCxnSpPr>
      <xdr:spPr>
        <a:xfrm flipV="1">
          <a:off x="12814300" y="9621347"/>
          <a:ext cx="889000" cy="3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68033</xdr:rowOff>
    </xdr:from>
    <xdr:to>
      <xdr:col>23</xdr:col>
      <xdr:colOff>568325</xdr:colOff>
      <xdr:row>52</xdr:row>
      <xdr:rowOff>169633</xdr:rowOff>
    </xdr:to>
    <xdr:sp macro="" textlink="">
      <xdr:nvSpPr>
        <xdr:cNvPr id="588" name="円/楕円 587"/>
        <xdr:cNvSpPr/>
      </xdr:nvSpPr>
      <xdr:spPr>
        <a:xfrm>
          <a:off x="16268700" y="89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90910</xdr:rowOff>
    </xdr:from>
    <xdr:ext cx="599010" cy="259045"/>
    <xdr:sp macro="" textlink="">
      <xdr:nvSpPr>
        <xdr:cNvPr id="589" name="教育費該当値テキスト"/>
        <xdr:cNvSpPr txBox="1"/>
      </xdr:nvSpPr>
      <xdr:spPr>
        <a:xfrm>
          <a:off x="16370300" y="88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229,564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134031</xdr:rowOff>
    </xdr:from>
    <xdr:to>
      <xdr:col>22</xdr:col>
      <xdr:colOff>415925</xdr:colOff>
      <xdr:row>56</xdr:row>
      <xdr:rowOff>64181</xdr:rowOff>
    </xdr:to>
    <xdr:sp macro="" textlink="">
      <xdr:nvSpPr>
        <xdr:cNvPr id="590" name="円/楕円 589"/>
        <xdr:cNvSpPr/>
      </xdr:nvSpPr>
      <xdr:spPr>
        <a:xfrm>
          <a:off x="15430500" y="95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80708</xdr:rowOff>
    </xdr:from>
    <xdr:ext cx="599010" cy="259045"/>
    <xdr:sp macro="" textlink="">
      <xdr:nvSpPr>
        <xdr:cNvPr id="591" name="テキスト ボックス 590"/>
        <xdr:cNvSpPr txBox="1"/>
      </xdr:nvSpPr>
      <xdr:spPr>
        <a:xfrm>
          <a:off x="15181794" y="933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118797</xdr:rowOff>
    </xdr:from>
    <xdr:to>
      <xdr:col>21</xdr:col>
      <xdr:colOff>212725</xdr:colOff>
      <xdr:row>56</xdr:row>
      <xdr:rowOff>48947</xdr:rowOff>
    </xdr:to>
    <xdr:sp macro="" textlink="">
      <xdr:nvSpPr>
        <xdr:cNvPr id="592" name="円/楕円 591"/>
        <xdr:cNvSpPr/>
      </xdr:nvSpPr>
      <xdr:spPr>
        <a:xfrm>
          <a:off x="14541500" y="954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65474</xdr:rowOff>
    </xdr:from>
    <xdr:ext cx="599010" cy="259045"/>
    <xdr:sp macro="" textlink="">
      <xdr:nvSpPr>
        <xdr:cNvPr id="593" name="テキスト ボックス 592"/>
        <xdr:cNvSpPr txBox="1"/>
      </xdr:nvSpPr>
      <xdr:spPr>
        <a:xfrm>
          <a:off x="14292794" y="932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105,961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140797</xdr:rowOff>
    </xdr:from>
    <xdr:to>
      <xdr:col>20</xdr:col>
      <xdr:colOff>9525</xdr:colOff>
      <xdr:row>56</xdr:row>
      <xdr:rowOff>70947</xdr:rowOff>
    </xdr:to>
    <xdr:sp macro="" textlink="">
      <xdr:nvSpPr>
        <xdr:cNvPr id="594" name="円/楕円 593"/>
        <xdr:cNvSpPr/>
      </xdr:nvSpPr>
      <xdr:spPr>
        <a:xfrm>
          <a:off x="13652500" y="95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87474</xdr:rowOff>
    </xdr:from>
    <xdr:ext cx="599010" cy="259045"/>
    <xdr:sp macro="" textlink="">
      <xdr:nvSpPr>
        <xdr:cNvPr id="595" name="テキスト ボックス 594"/>
        <xdr:cNvSpPr txBox="1"/>
      </xdr:nvSpPr>
      <xdr:spPr>
        <a:xfrm>
          <a:off x="13403794" y="9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6389</xdr:rowOff>
    </xdr:from>
    <xdr:to>
      <xdr:col>18</xdr:col>
      <xdr:colOff>492125</xdr:colOff>
      <xdr:row>56</xdr:row>
      <xdr:rowOff>107989</xdr:rowOff>
    </xdr:to>
    <xdr:sp macro="" textlink="">
      <xdr:nvSpPr>
        <xdr:cNvPr id="596" name="円/楕円 595"/>
        <xdr:cNvSpPr/>
      </xdr:nvSpPr>
      <xdr:spPr>
        <a:xfrm>
          <a:off x="12763500" y="96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124516</xdr:rowOff>
    </xdr:from>
    <xdr:ext cx="534377" cy="259045"/>
    <xdr:sp macro="" textlink="">
      <xdr:nvSpPr>
        <xdr:cNvPr id="597" name="テキスト ボックス 596"/>
        <xdr:cNvSpPr txBox="1"/>
      </xdr:nvSpPr>
      <xdr:spPr>
        <a:xfrm>
          <a:off x="12547111" y="93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22337</xdr:rowOff>
    </xdr:from>
    <xdr:to>
      <xdr:col>21</xdr:col>
      <xdr:colOff>161925</xdr:colOff>
      <xdr:row>79</xdr:row>
      <xdr:rowOff>44450</xdr:rowOff>
    </xdr:to>
    <xdr:cxnSp macro="">
      <xdr:nvCxnSpPr>
        <xdr:cNvPr id="632" name="直線コネクタ 631"/>
        <xdr:cNvCxnSpPr/>
      </xdr:nvCxnSpPr>
      <xdr:spPr>
        <a:xfrm>
          <a:off x="13703300" y="13566887"/>
          <a:ext cx="889000" cy="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3333</xdr:rowOff>
    </xdr:from>
    <xdr:to>
      <xdr:col>19</xdr:col>
      <xdr:colOff>644525</xdr:colOff>
      <xdr:row>79</xdr:row>
      <xdr:rowOff>22337</xdr:rowOff>
    </xdr:to>
    <xdr:cxnSp macro="">
      <xdr:nvCxnSpPr>
        <xdr:cNvPr id="635" name="直線コネクタ 634"/>
        <xdr:cNvCxnSpPr/>
      </xdr:nvCxnSpPr>
      <xdr:spPr>
        <a:xfrm>
          <a:off x="12814300" y="13547883"/>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142987</xdr:rowOff>
    </xdr:from>
    <xdr:to>
      <xdr:col>20</xdr:col>
      <xdr:colOff>9525</xdr:colOff>
      <xdr:row>79</xdr:row>
      <xdr:rowOff>73137</xdr:rowOff>
    </xdr:to>
    <xdr:sp macro="" textlink="">
      <xdr:nvSpPr>
        <xdr:cNvPr id="651" name="円/楕円 650"/>
        <xdr:cNvSpPr/>
      </xdr:nvSpPr>
      <xdr:spPr>
        <a:xfrm>
          <a:off x="13652500" y="1351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64264</xdr:rowOff>
    </xdr:from>
    <xdr:ext cx="469744" cy="259045"/>
    <xdr:sp macro="" textlink="">
      <xdr:nvSpPr>
        <xdr:cNvPr id="652" name="テキスト ボックス 651"/>
        <xdr:cNvSpPr txBox="1"/>
      </xdr:nvSpPr>
      <xdr:spPr>
        <a:xfrm>
          <a:off x="13468427" y="1360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123983</xdr:rowOff>
    </xdr:from>
    <xdr:to>
      <xdr:col>18</xdr:col>
      <xdr:colOff>492125</xdr:colOff>
      <xdr:row>79</xdr:row>
      <xdr:rowOff>54133</xdr:rowOff>
    </xdr:to>
    <xdr:sp macro="" textlink="">
      <xdr:nvSpPr>
        <xdr:cNvPr id="653" name="円/楕円 652"/>
        <xdr:cNvSpPr/>
      </xdr:nvSpPr>
      <xdr:spPr>
        <a:xfrm>
          <a:off x="12763500" y="134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45260</xdr:rowOff>
    </xdr:from>
    <xdr:ext cx="469744" cy="259045"/>
    <xdr:sp macro="" textlink="">
      <xdr:nvSpPr>
        <xdr:cNvPr id="654" name="テキスト ボックス 653"/>
        <xdr:cNvSpPr txBox="1"/>
      </xdr:nvSpPr>
      <xdr:spPr>
        <a:xfrm>
          <a:off x="12579427" y="1358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78389</xdr:rowOff>
    </xdr:from>
    <xdr:to>
      <xdr:col>23</xdr:col>
      <xdr:colOff>517525</xdr:colOff>
      <xdr:row>96</xdr:row>
      <xdr:rowOff>84232</xdr:rowOff>
    </xdr:to>
    <xdr:cxnSp macro="">
      <xdr:nvCxnSpPr>
        <xdr:cNvPr id="681" name="直線コネクタ 680"/>
        <xdr:cNvCxnSpPr/>
      </xdr:nvCxnSpPr>
      <xdr:spPr>
        <a:xfrm>
          <a:off x="15481300" y="16537589"/>
          <a:ext cx="8382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71134</xdr:rowOff>
    </xdr:from>
    <xdr:to>
      <xdr:col>22</xdr:col>
      <xdr:colOff>365125</xdr:colOff>
      <xdr:row>96</xdr:row>
      <xdr:rowOff>78389</xdr:rowOff>
    </xdr:to>
    <xdr:cxnSp macro="">
      <xdr:nvCxnSpPr>
        <xdr:cNvPr id="684" name="直線コネクタ 683"/>
        <xdr:cNvCxnSpPr/>
      </xdr:nvCxnSpPr>
      <xdr:spPr>
        <a:xfrm>
          <a:off x="14592300" y="16530334"/>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46746</xdr:rowOff>
    </xdr:from>
    <xdr:to>
      <xdr:col>21</xdr:col>
      <xdr:colOff>161925</xdr:colOff>
      <xdr:row>96</xdr:row>
      <xdr:rowOff>71134</xdr:rowOff>
    </xdr:to>
    <xdr:cxnSp macro="">
      <xdr:nvCxnSpPr>
        <xdr:cNvPr id="687" name="直線コネクタ 686"/>
        <xdr:cNvCxnSpPr/>
      </xdr:nvCxnSpPr>
      <xdr:spPr>
        <a:xfrm>
          <a:off x="13703300" y="16505946"/>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45298</xdr:rowOff>
    </xdr:from>
    <xdr:to>
      <xdr:col>19</xdr:col>
      <xdr:colOff>644525</xdr:colOff>
      <xdr:row>96</xdr:row>
      <xdr:rowOff>46746</xdr:rowOff>
    </xdr:to>
    <xdr:cxnSp macro="">
      <xdr:nvCxnSpPr>
        <xdr:cNvPr id="690" name="直線コネクタ 689"/>
        <xdr:cNvCxnSpPr/>
      </xdr:nvCxnSpPr>
      <xdr:spPr>
        <a:xfrm>
          <a:off x="12814300" y="165044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33432</xdr:rowOff>
    </xdr:from>
    <xdr:to>
      <xdr:col>23</xdr:col>
      <xdr:colOff>568325</xdr:colOff>
      <xdr:row>96</xdr:row>
      <xdr:rowOff>135032</xdr:rowOff>
    </xdr:to>
    <xdr:sp macro="" textlink="">
      <xdr:nvSpPr>
        <xdr:cNvPr id="700" name="円/楕円 699"/>
        <xdr:cNvSpPr/>
      </xdr:nvSpPr>
      <xdr:spPr>
        <a:xfrm>
          <a:off x="16268700" y="16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11859</xdr:rowOff>
    </xdr:from>
    <xdr:ext cx="534377" cy="259045"/>
    <xdr:sp macro="" textlink="">
      <xdr:nvSpPr>
        <xdr:cNvPr id="701" name="公債費該当値テキスト"/>
        <xdr:cNvSpPr txBox="1"/>
      </xdr:nvSpPr>
      <xdr:spPr>
        <a:xfrm>
          <a:off x="16370300" y="1647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87,132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27589</xdr:rowOff>
    </xdr:from>
    <xdr:to>
      <xdr:col>22</xdr:col>
      <xdr:colOff>415925</xdr:colOff>
      <xdr:row>96</xdr:row>
      <xdr:rowOff>129189</xdr:rowOff>
    </xdr:to>
    <xdr:sp macro="" textlink="">
      <xdr:nvSpPr>
        <xdr:cNvPr id="702" name="円/楕円 701"/>
        <xdr:cNvSpPr/>
      </xdr:nvSpPr>
      <xdr:spPr>
        <a:xfrm>
          <a:off x="154305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120316</xdr:rowOff>
    </xdr:from>
    <xdr:ext cx="534377" cy="259045"/>
    <xdr:sp macro="" textlink="">
      <xdr:nvSpPr>
        <xdr:cNvPr id="703" name="テキスト ボックス 702"/>
        <xdr:cNvSpPr txBox="1"/>
      </xdr:nvSpPr>
      <xdr:spPr>
        <a:xfrm>
          <a:off x="15214111" y="165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20334</xdr:rowOff>
    </xdr:from>
    <xdr:to>
      <xdr:col>21</xdr:col>
      <xdr:colOff>212725</xdr:colOff>
      <xdr:row>96</xdr:row>
      <xdr:rowOff>121934</xdr:rowOff>
    </xdr:to>
    <xdr:sp macro="" textlink="">
      <xdr:nvSpPr>
        <xdr:cNvPr id="704" name="円/楕円 703"/>
        <xdr:cNvSpPr/>
      </xdr:nvSpPr>
      <xdr:spPr>
        <a:xfrm>
          <a:off x="14541500" y="16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113061</xdr:rowOff>
    </xdr:from>
    <xdr:ext cx="534377" cy="259045"/>
    <xdr:sp macro="" textlink="">
      <xdr:nvSpPr>
        <xdr:cNvPr id="705" name="テキスト ボックス 704"/>
        <xdr:cNvSpPr txBox="1"/>
      </xdr:nvSpPr>
      <xdr:spPr>
        <a:xfrm>
          <a:off x="14325111" y="165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167396</xdr:rowOff>
    </xdr:from>
    <xdr:to>
      <xdr:col>20</xdr:col>
      <xdr:colOff>9525</xdr:colOff>
      <xdr:row>96</xdr:row>
      <xdr:rowOff>97546</xdr:rowOff>
    </xdr:to>
    <xdr:sp macro="" textlink="">
      <xdr:nvSpPr>
        <xdr:cNvPr id="706" name="円/楕円 705"/>
        <xdr:cNvSpPr/>
      </xdr:nvSpPr>
      <xdr:spPr>
        <a:xfrm>
          <a:off x="13652500" y="164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88673</xdr:rowOff>
    </xdr:from>
    <xdr:ext cx="534377" cy="259045"/>
    <xdr:sp macro="" textlink="">
      <xdr:nvSpPr>
        <xdr:cNvPr id="707" name="テキスト ボックス 706"/>
        <xdr:cNvSpPr txBox="1"/>
      </xdr:nvSpPr>
      <xdr:spPr>
        <a:xfrm>
          <a:off x="13436111" y="165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95,331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165948</xdr:rowOff>
    </xdr:from>
    <xdr:to>
      <xdr:col>18</xdr:col>
      <xdr:colOff>492125</xdr:colOff>
      <xdr:row>96</xdr:row>
      <xdr:rowOff>96098</xdr:rowOff>
    </xdr:to>
    <xdr:sp macro="" textlink="">
      <xdr:nvSpPr>
        <xdr:cNvPr id="708" name="円/楕円 707"/>
        <xdr:cNvSpPr/>
      </xdr:nvSpPr>
      <xdr:spPr>
        <a:xfrm>
          <a:off x="12763500" y="164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87225</xdr:rowOff>
    </xdr:from>
    <xdr:ext cx="534377" cy="259045"/>
    <xdr:sp macro="" textlink="">
      <xdr:nvSpPr>
        <xdr:cNvPr id="709" name="テキスト ボックス 708"/>
        <xdr:cNvSpPr txBox="1"/>
      </xdr:nvSpPr>
      <xdr:spPr>
        <a:xfrm>
          <a:off x="12547111" y="165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費は住民一人当たり</a:t>
          </a:r>
          <a:r>
            <a:rPr kumimoji="1" lang="ja-JP" altLang="en-US" sz="1100">
              <a:solidFill>
                <a:schemeClr val="dk1"/>
              </a:solidFill>
              <a:effectLst/>
              <a:latin typeface="+mn-lt"/>
              <a:ea typeface="+mn-ea"/>
              <a:cs typeface="+mn-cs"/>
            </a:rPr>
            <a:t>２２９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５６４</a:t>
          </a:r>
          <a:r>
            <a:rPr kumimoji="1" lang="ja-JP" altLang="ja-JP" sz="1100">
              <a:solidFill>
                <a:schemeClr val="dk1"/>
              </a:solidFill>
              <a:effectLst/>
              <a:latin typeface="+mn-lt"/>
              <a:ea typeface="+mn-ea"/>
              <a:cs typeface="+mn-cs"/>
            </a:rPr>
            <a:t>円となっており、類似団体と比較して一人当たりコストが</a:t>
          </a:r>
          <a:r>
            <a:rPr kumimoji="1" lang="ja-JP" altLang="en-US" sz="1100">
              <a:solidFill>
                <a:schemeClr val="dk1"/>
              </a:solidFill>
              <a:effectLst/>
              <a:latin typeface="+mn-lt"/>
              <a:ea typeface="+mn-ea"/>
              <a:cs typeface="+mn-cs"/>
            </a:rPr>
            <a:t>最大値に近い</a:t>
          </a:r>
          <a:r>
            <a:rPr kumimoji="1" lang="ja-JP" altLang="ja-JP" sz="1100">
              <a:solidFill>
                <a:schemeClr val="dk1"/>
              </a:solidFill>
              <a:effectLst/>
              <a:latin typeface="+mn-lt"/>
              <a:ea typeface="+mn-ea"/>
              <a:cs typeface="+mn-cs"/>
            </a:rPr>
            <a:t>状況となっている。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これは、防災食育センター（事業費・・・９８３百万円）の大型工事に伴うものが原因となっている。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今後も学校屋内運動場・学校ﾌﾟｰﾙ等の施設の老朽化に伴う整備が控えているが、公共施設等</a:t>
          </a:r>
          <a:r>
            <a:rPr kumimoji="1" lang="ja-JP" altLang="ja-JP" sz="1100">
              <a:solidFill>
                <a:schemeClr val="dk1"/>
              </a:solidFill>
              <a:effectLst/>
              <a:latin typeface="+mn-lt"/>
              <a:ea typeface="+mn-ea"/>
              <a:cs typeface="+mn-cs"/>
            </a:rPr>
            <a:t>総合整備計画に基づき、各事業の適正化を徹底していくことで、事業費の減少を目指すこととしている。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〇財政調整基金残高</a:t>
          </a:r>
          <a:endParaRPr lang="ja-JP" altLang="ja-JP" sz="1000">
            <a:effectLst/>
          </a:endParaRPr>
        </a:p>
        <a:p>
          <a:r>
            <a:rPr kumimoji="1" lang="ja-JP" altLang="ja-JP" sz="1000">
              <a:solidFill>
                <a:schemeClr val="dk1"/>
              </a:solidFill>
              <a:effectLst/>
              <a:latin typeface="+mn-lt"/>
              <a:ea typeface="+mn-ea"/>
              <a:cs typeface="+mn-cs"/>
            </a:rPr>
            <a:t>年次的に積み立てることにより将来負担の軽減を図るとともに、安定的な財政運営に努める。</a:t>
          </a:r>
          <a:r>
            <a:rPr kumimoji="1" lang="en-US" altLang="ja-JP" sz="1000">
              <a:solidFill>
                <a:schemeClr val="dk1"/>
              </a:solidFill>
              <a:effectLst/>
              <a:latin typeface="+mn-lt"/>
              <a:ea typeface="+mn-ea"/>
              <a:cs typeface="+mn-cs"/>
            </a:rPr>
            <a:t>(H18-624,197</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H27-1,639,319</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〇実質収支額</a:t>
          </a:r>
          <a:endParaRPr lang="ja-JP" altLang="ja-JP" sz="1000">
            <a:effectLst/>
          </a:endParaRPr>
        </a:p>
        <a:p>
          <a:r>
            <a:rPr kumimoji="1" lang="ja-JP" altLang="en-US" sz="1000">
              <a:solidFill>
                <a:schemeClr val="dk1"/>
              </a:solidFill>
              <a:effectLst/>
              <a:latin typeface="+mn-lt"/>
              <a:ea typeface="+mn-ea"/>
              <a:cs typeface="+mn-cs"/>
            </a:rPr>
            <a:t>翌年度への繰越額</a:t>
          </a:r>
          <a:r>
            <a:rPr kumimoji="1" lang="ja-JP" altLang="ja-JP" sz="1000">
              <a:solidFill>
                <a:schemeClr val="dk1"/>
              </a:solidFill>
              <a:effectLst/>
              <a:latin typeface="+mn-lt"/>
              <a:ea typeface="+mn-ea"/>
              <a:cs typeface="+mn-cs"/>
            </a:rPr>
            <a:t>が前年</a:t>
          </a:r>
          <a:r>
            <a:rPr kumimoji="1" lang="ja-JP" altLang="en-US" sz="1000">
              <a:solidFill>
                <a:schemeClr val="dk1"/>
              </a:solidFill>
              <a:effectLst/>
              <a:latin typeface="+mn-lt"/>
              <a:ea typeface="+mn-ea"/>
              <a:cs typeface="+mn-cs"/>
            </a:rPr>
            <a:t>比</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％減少したため</a:t>
          </a:r>
          <a:r>
            <a:rPr kumimoji="1" lang="ja-JP" altLang="en-US" sz="1000">
              <a:solidFill>
                <a:schemeClr val="dk1"/>
              </a:solidFill>
              <a:effectLst/>
              <a:latin typeface="+mn-lt"/>
              <a:ea typeface="+mn-ea"/>
              <a:cs typeface="+mn-cs"/>
            </a:rPr>
            <a:t>、実質収支額増</a:t>
          </a:r>
          <a:r>
            <a:rPr kumimoji="1" lang="ja-JP" altLang="ja-JP" sz="1000">
              <a:solidFill>
                <a:schemeClr val="dk1"/>
              </a:solidFill>
              <a:effectLst/>
              <a:latin typeface="+mn-lt"/>
              <a:ea typeface="+mn-ea"/>
              <a:cs typeface="+mn-cs"/>
            </a:rPr>
            <a:t>の結果となった。</a:t>
          </a:r>
          <a:endParaRPr lang="ja-JP" altLang="ja-JP" sz="1000">
            <a:effectLst/>
          </a:endParaRPr>
        </a:p>
        <a:p>
          <a:r>
            <a:rPr kumimoji="1" lang="ja-JP" altLang="ja-JP" sz="1000">
              <a:solidFill>
                <a:schemeClr val="dk1"/>
              </a:solidFill>
              <a:effectLst/>
              <a:latin typeface="+mn-lt"/>
              <a:ea typeface="+mn-ea"/>
              <a:cs typeface="+mn-cs"/>
            </a:rPr>
            <a:t>〇実質単年度収支</a:t>
          </a:r>
          <a:endParaRPr lang="ja-JP" altLang="ja-JP" sz="1000">
            <a:effectLst/>
          </a:endParaRPr>
        </a:p>
        <a:p>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年度は</a:t>
          </a:r>
          <a:r>
            <a:rPr kumimoji="1" lang="ja-JP" altLang="ja-JP" sz="1000">
              <a:solidFill>
                <a:schemeClr val="dk1"/>
              </a:solidFill>
              <a:effectLst/>
              <a:latin typeface="+mn-lt"/>
              <a:ea typeface="+mn-ea"/>
              <a:cs typeface="+mn-cs"/>
            </a:rPr>
            <a:t>基金積立を財政調整基金</a:t>
          </a:r>
          <a:r>
            <a:rPr kumimoji="1" lang="ja-JP" altLang="en-US" sz="1000">
              <a:solidFill>
                <a:schemeClr val="dk1"/>
              </a:solidFill>
              <a:effectLst/>
              <a:latin typeface="+mn-lt"/>
              <a:ea typeface="+mn-ea"/>
              <a:cs typeface="+mn-cs"/>
            </a:rPr>
            <a:t>を主に積み立てたが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今後は公共施設の整備等の増加に伴い、目的基金（</a:t>
          </a:r>
          <a:r>
            <a:rPr kumimoji="1" lang="ja-JP" altLang="ja-JP" sz="1000">
              <a:solidFill>
                <a:schemeClr val="dk1"/>
              </a:solidFill>
              <a:effectLst/>
              <a:latin typeface="+mn-lt"/>
              <a:ea typeface="+mn-ea"/>
              <a:cs typeface="+mn-cs"/>
            </a:rPr>
            <a:t>公共施設整備基金</a:t>
          </a:r>
          <a:r>
            <a:rPr kumimoji="1" lang="ja-JP" altLang="en-US" sz="1000">
              <a:solidFill>
                <a:schemeClr val="dk1"/>
              </a:solidFill>
              <a:effectLst/>
              <a:latin typeface="+mn-lt"/>
              <a:ea typeface="+mn-ea"/>
              <a:cs typeface="+mn-cs"/>
            </a:rPr>
            <a:t>）を主に</a:t>
          </a:r>
          <a:r>
            <a:rPr kumimoji="1" lang="ja-JP" altLang="ja-JP" sz="1000">
              <a:solidFill>
                <a:schemeClr val="dk1"/>
              </a:solidFill>
              <a:effectLst/>
              <a:latin typeface="+mn-lt"/>
              <a:ea typeface="+mn-ea"/>
              <a:cs typeface="+mn-cs"/>
            </a:rPr>
            <a:t>積立</a:t>
          </a:r>
          <a:r>
            <a:rPr kumimoji="1" lang="ja-JP" altLang="en-US" sz="1000">
              <a:solidFill>
                <a:schemeClr val="dk1"/>
              </a:solidFill>
              <a:effectLst/>
              <a:latin typeface="+mn-lt"/>
              <a:ea typeface="+mn-ea"/>
              <a:cs typeface="+mn-cs"/>
            </a:rPr>
            <a:t>てる予定である</a:t>
          </a:r>
          <a:r>
            <a:rPr kumimoji="1" lang="ja-JP" altLang="ja-JP" sz="1000">
              <a:solidFill>
                <a:schemeClr val="dk1"/>
              </a:solidFill>
              <a:effectLst/>
              <a:latin typeface="+mn-lt"/>
              <a:ea typeface="+mn-ea"/>
              <a:cs typeface="+mn-cs"/>
            </a:rPr>
            <a:t>。今後も税収等の伸びが期待できないことから、より一層慎重な財政運営が必要と考える。</a:t>
          </a:r>
          <a:endParaRPr lang="ja-JP" altLang="ja-JP" sz="1000">
            <a:effectLst/>
          </a:endParaRPr>
        </a:p>
        <a:p>
          <a:r>
            <a:rPr kumimoji="1" lang="ja-JP" altLang="ja-JP" sz="1000">
              <a:solidFill>
                <a:schemeClr val="dk1"/>
              </a:solidFill>
              <a:effectLst/>
              <a:latin typeface="+mn-lt"/>
              <a:ea typeface="+mn-ea"/>
              <a:cs typeface="+mn-cs"/>
            </a:rPr>
            <a:t>〇今後の対応</a:t>
          </a:r>
          <a:endParaRPr lang="ja-JP" altLang="ja-JP" sz="1000">
            <a:effectLst/>
          </a:endParaRPr>
        </a:p>
        <a:p>
          <a:r>
            <a:rPr kumimoji="1" lang="ja-JP" altLang="ja-JP" sz="1000">
              <a:solidFill>
                <a:schemeClr val="dk1"/>
              </a:solidFill>
              <a:effectLst/>
              <a:latin typeface="+mn-lt"/>
              <a:ea typeface="+mn-ea"/>
              <a:cs typeface="+mn-cs"/>
            </a:rPr>
            <a:t>税収等の伸びが期待できないことから繰出金等を抑制し、適正化を図る。</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〇現状</a:t>
          </a:r>
          <a:endParaRPr lang="ja-JP" altLang="ja-JP" sz="1400">
            <a:effectLst/>
          </a:endParaRPr>
        </a:p>
        <a:p>
          <a:r>
            <a:rPr kumimoji="1" lang="ja-JP" altLang="ja-JP" sz="1100">
              <a:solidFill>
                <a:schemeClr val="dk1"/>
              </a:solidFill>
              <a:effectLst/>
              <a:latin typeface="+mn-lt"/>
              <a:ea typeface="+mn-ea"/>
              <a:cs typeface="+mn-cs"/>
            </a:rPr>
            <a:t>一般会計は前年度より歳入（</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％）・歳出（</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％）とも</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となった。主な要因として、歳入は</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支出金（</a:t>
          </a:r>
          <a:r>
            <a:rPr kumimoji="1" lang="ja-JP" altLang="en-US" sz="1100">
              <a:solidFill>
                <a:schemeClr val="dk1"/>
              </a:solidFill>
              <a:effectLst/>
              <a:latin typeface="+mn-lt"/>
              <a:ea typeface="+mn-ea"/>
              <a:cs typeface="+mn-cs"/>
            </a:rPr>
            <a:t>防災関連施設整備補助金</a:t>
          </a:r>
          <a:r>
            <a:rPr kumimoji="1" lang="en-US" altLang="ja-JP" sz="1100">
              <a:solidFill>
                <a:schemeClr val="dk1"/>
              </a:solidFill>
              <a:effectLst/>
              <a:latin typeface="+mn-lt"/>
              <a:ea typeface="+mn-ea"/>
              <a:cs typeface="+mn-cs"/>
            </a:rPr>
            <a:t>364</a:t>
          </a:r>
          <a:r>
            <a:rPr kumimoji="1" lang="ja-JP" altLang="ja-JP" sz="1100">
              <a:solidFill>
                <a:schemeClr val="dk1"/>
              </a:solidFill>
              <a:effectLst/>
              <a:latin typeface="+mn-lt"/>
              <a:ea typeface="+mn-ea"/>
              <a:cs typeface="+mn-cs"/>
            </a:rPr>
            <a:t>百万円）、歳出は</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防災関連施設事業</a:t>
          </a:r>
          <a:r>
            <a:rPr kumimoji="1" lang="en-US" altLang="ja-JP" sz="1100">
              <a:solidFill>
                <a:schemeClr val="dk1"/>
              </a:solidFill>
              <a:effectLst/>
              <a:latin typeface="+mn-lt"/>
              <a:ea typeface="+mn-ea"/>
              <a:cs typeface="+mn-cs"/>
            </a:rPr>
            <a:t>983</a:t>
          </a:r>
          <a:r>
            <a:rPr kumimoji="1" lang="ja-JP" altLang="ja-JP" sz="1100">
              <a:solidFill>
                <a:schemeClr val="dk1"/>
              </a:solidFill>
              <a:effectLst/>
              <a:latin typeface="+mn-lt"/>
              <a:ea typeface="+mn-ea"/>
              <a:cs typeface="+mn-cs"/>
            </a:rPr>
            <a:t>百万円）があげられる。</a:t>
          </a:r>
          <a:r>
            <a:rPr kumimoji="1" lang="ja-JP" altLang="en-US" sz="1100">
              <a:solidFill>
                <a:schemeClr val="dk1"/>
              </a:solidFill>
              <a:effectLst/>
              <a:latin typeface="+mn-lt"/>
              <a:ea typeface="+mn-ea"/>
              <a:cs typeface="+mn-cs"/>
            </a:rPr>
            <a:t>翌年度への繰越額が</a:t>
          </a:r>
          <a:r>
            <a:rPr kumimoji="1" lang="ja-JP" altLang="ja-JP" sz="1100">
              <a:solidFill>
                <a:schemeClr val="dk1"/>
              </a:solidFill>
              <a:effectLst/>
              <a:latin typeface="+mn-lt"/>
              <a:ea typeface="+mn-ea"/>
              <a:cs typeface="+mn-cs"/>
            </a:rPr>
            <a:t>昨年より</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減額となっており、</a:t>
          </a:r>
          <a:r>
            <a:rPr kumimoji="1" lang="ja-JP" altLang="ja-JP" sz="1100">
              <a:solidFill>
                <a:schemeClr val="dk1"/>
              </a:solidFill>
              <a:effectLst/>
              <a:latin typeface="+mn-lt"/>
              <a:ea typeface="+mn-ea"/>
              <a:cs typeface="+mn-cs"/>
            </a:rPr>
            <a:t>実質収支</a:t>
          </a:r>
          <a:r>
            <a:rPr kumimoji="1" lang="ja-JP" altLang="en-US" sz="1100">
              <a:solidFill>
                <a:schemeClr val="dk1"/>
              </a:solidFill>
              <a:effectLst/>
              <a:latin typeface="+mn-lt"/>
              <a:ea typeface="+mn-ea"/>
              <a:cs typeface="+mn-cs"/>
            </a:rPr>
            <a:t>増の要因となっている</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a:p>
          <a:r>
            <a:rPr kumimoji="1" lang="ja-JP" altLang="ja-JP" sz="1100">
              <a:solidFill>
                <a:schemeClr val="dk1"/>
              </a:solidFill>
              <a:effectLst/>
              <a:latin typeface="+mn-lt"/>
              <a:ea typeface="+mn-ea"/>
              <a:cs typeface="+mn-cs"/>
            </a:rPr>
            <a:t>〇今後の対応</a:t>
          </a:r>
          <a:endParaRPr lang="ja-JP" altLang="ja-JP" sz="1400">
            <a:effectLst/>
          </a:endParaRPr>
        </a:p>
        <a:p>
          <a:r>
            <a:rPr kumimoji="1" lang="ja-JP" altLang="ja-JP" sz="1100">
              <a:solidFill>
                <a:schemeClr val="dk1"/>
              </a:solidFill>
              <a:effectLst/>
              <a:latin typeface="+mn-lt"/>
              <a:ea typeface="+mn-ea"/>
              <a:cs typeface="+mn-cs"/>
            </a:rPr>
            <a:t>各会計で適正な財政運営を行うためにも、経常収支の均衡が確保され行政内容が実質的に住民の福祉向上のために適切な行政水準を保つことが、財政運営の基本であると考える。</a:t>
          </a:r>
          <a:endParaRPr lang="ja-JP" altLang="ja-JP" sz="1400">
            <a:effectLst/>
          </a:endParaRPr>
        </a:p>
        <a:p>
          <a:r>
            <a:rPr kumimoji="1" lang="ja-JP" altLang="ja-JP" sz="1100">
              <a:solidFill>
                <a:schemeClr val="dk1"/>
              </a:solidFill>
              <a:effectLst/>
              <a:latin typeface="+mn-lt"/>
              <a:ea typeface="+mn-ea"/>
              <a:cs typeface="+mn-cs"/>
            </a:rPr>
            <a:t>税収等の伸びが期待できないことから、繰出金を抑制し今後とも計画的にしかも効率的な財政運営に努める。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7158246</v>
      </c>
      <c r="BO4" s="411"/>
      <c r="BP4" s="411"/>
      <c r="BQ4" s="411"/>
      <c r="BR4" s="411"/>
      <c r="BS4" s="411"/>
      <c r="BT4" s="411"/>
      <c r="BU4" s="412"/>
      <c r="BV4" s="410">
        <v>6739970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3.1</v>
      </c>
      <c r="CU4" s="588"/>
      <c r="CV4" s="588"/>
      <c r="CW4" s="588"/>
      <c r="CX4" s="588"/>
      <c r="CY4" s="588"/>
      <c r="CZ4" s="588"/>
      <c r="DA4" s="589"/>
      <c r="DB4" s="587">
        <v>2.6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6983900</v>
      </c>
      <c r="BO5" s="416"/>
      <c r="BP5" s="416"/>
      <c r="BQ5" s="416"/>
      <c r="BR5" s="416"/>
      <c r="BS5" s="416"/>
      <c r="BT5" s="416"/>
      <c r="BU5" s="417"/>
      <c r="BV5" s="415">
        <v>6572990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83.8</v>
      </c>
      <c r="CU5" s="386"/>
      <c r="CV5" s="386"/>
      <c r="CW5" s="386"/>
      <c r="CX5" s="386"/>
      <c r="CY5" s="386"/>
      <c r="CZ5" s="386"/>
      <c r="DA5" s="387"/>
      <c r="DB5" s="385">
        <v>85.8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174346</v>
      </c>
      <c r="BO6" s="416"/>
      <c r="BP6" s="416"/>
      <c r="BQ6" s="416"/>
      <c r="BR6" s="416"/>
      <c r="BS6" s="416"/>
      <c r="BT6" s="416"/>
      <c r="BU6" s="417"/>
      <c r="BV6" s="415">
        <v>166980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87.1</v>
      </c>
      <c r="CU6" s="562"/>
      <c r="CV6" s="562"/>
      <c r="CW6" s="562"/>
      <c r="CX6" s="562"/>
      <c r="CY6" s="562"/>
      <c r="CZ6" s="562"/>
      <c r="DA6" s="563"/>
      <c r="DB6" s="561">
        <v>90.2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59010</v>
      </c>
      <c r="BO7" s="416"/>
      <c r="BP7" s="416"/>
      <c r="BQ7" s="416"/>
      <c r="BR7" s="416"/>
      <c r="BS7" s="416"/>
      <c r="BT7" s="416"/>
      <c r="BU7" s="417"/>
      <c r="BV7" s="415">
        <v>71137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3717134</v>
      </c>
      <c r="CU7" s="416"/>
      <c r="CV7" s="416"/>
      <c r="CW7" s="416"/>
      <c r="CX7" s="416"/>
      <c r="CY7" s="416"/>
      <c r="CZ7" s="416"/>
      <c r="DA7" s="417"/>
      <c r="DB7" s="415">
        <v>3676212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115336</v>
      </c>
      <c r="BO8" s="416"/>
      <c r="BP8" s="416"/>
      <c r="BQ8" s="416"/>
      <c r="BR8" s="416"/>
      <c r="BS8" s="416"/>
      <c r="BT8" s="416"/>
      <c r="BU8" s="417"/>
      <c r="BV8" s="415">
        <v>95843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7212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19493</v>
      </c>
      <c r="BO9" s="416"/>
      <c r="BP9" s="416"/>
      <c r="BQ9" s="416"/>
      <c r="BR9" s="416"/>
      <c r="BS9" s="416"/>
      <c r="BT9" s="416"/>
      <c r="BU9" s="417"/>
      <c r="BV9" s="415">
        <v>6980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15.2</v>
      </c>
      <c r="CU9" s="386"/>
      <c r="CV9" s="386"/>
      <c r="CW9" s="386"/>
      <c r="CX9" s="386"/>
      <c r="CY9" s="386"/>
      <c r="CZ9" s="386"/>
      <c r="DA9" s="387"/>
      <c r="DB9" s="385">
        <v>15.6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8169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125092</v>
      </c>
      <c r="BO10" s="416"/>
      <c r="BP10" s="416"/>
      <c r="BQ10" s="416"/>
      <c r="BR10" s="416"/>
      <c r="BS10" s="416"/>
      <c r="BT10" s="416"/>
      <c r="BU10" s="417"/>
      <c r="BV10" s="415">
        <v>1263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7358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7316</v>
      </c>
      <c r="S13" s="517"/>
      <c r="T13" s="517"/>
      <c r="U13" s="517"/>
      <c r="V13" s="518"/>
      <c r="W13" s="504" t="s">
        <v>123</v>
      </c>
      <c r="X13" s="428"/>
      <c r="Y13" s="428"/>
      <c r="Z13" s="428"/>
      <c r="AA13" s="428"/>
      <c r="AB13" s="429"/>
      <c r="AC13" s="391">
        <v>762</v>
      </c>
      <c r="AD13" s="392"/>
      <c r="AE13" s="392"/>
      <c r="AF13" s="392"/>
      <c r="AG13" s="393"/>
      <c r="AH13" s="391">
        <v>891</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144585</v>
      </c>
      <c r="BO13" s="416"/>
      <c r="BP13" s="416"/>
      <c r="BQ13" s="416"/>
      <c r="BR13" s="416"/>
      <c r="BS13" s="416"/>
      <c r="BT13" s="416"/>
      <c r="BU13" s="417"/>
      <c r="BV13" s="415">
        <v>8243</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10.1</v>
      </c>
      <c r="CU13" s="386"/>
      <c r="CV13" s="386"/>
      <c r="CW13" s="386"/>
      <c r="CX13" s="386"/>
      <c r="CY13" s="386"/>
      <c r="CZ13" s="386"/>
      <c r="DA13" s="387"/>
      <c r="DB13" s="385">
        <v>11.1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7481</v>
      </c>
      <c r="S14" s="517"/>
      <c r="T14" s="517"/>
      <c r="U14" s="517"/>
      <c r="V14" s="518"/>
      <c r="W14" s="519"/>
      <c r="X14" s="431"/>
      <c r="Y14" s="431"/>
      <c r="Z14" s="431"/>
      <c r="AA14" s="431"/>
      <c r="AB14" s="432"/>
      <c r="AC14" s="509">
        <v>21.7</v>
      </c>
      <c r="AD14" s="510"/>
      <c r="AE14" s="510"/>
      <c r="AF14" s="510"/>
      <c r="AG14" s="511"/>
      <c r="AH14" s="509">
        <v>24.1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11.7</v>
      </c>
      <c r="CU14" s="488"/>
      <c r="CV14" s="488"/>
      <c r="CW14" s="488"/>
      <c r="CX14" s="488"/>
      <c r="CY14" s="488"/>
      <c r="CZ14" s="488"/>
      <c r="DA14" s="489"/>
      <c r="DB14" s="520">
        <v>6.9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7442</v>
      </c>
      <c r="S15" s="517"/>
      <c r="T15" s="517"/>
      <c r="U15" s="517"/>
      <c r="V15" s="518"/>
      <c r="W15" s="504" t="s">
        <v>129</v>
      </c>
      <c r="X15" s="428"/>
      <c r="Y15" s="428"/>
      <c r="Z15" s="428"/>
      <c r="AA15" s="428"/>
      <c r="AB15" s="429"/>
      <c r="AC15" s="391">
        <v>495</v>
      </c>
      <c r="AD15" s="392"/>
      <c r="AE15" s="392"/>
      <c r="AF15" s="392"/>
      <c r="AG15" s="393"/>
      <c r="AH15" s="391">
        <v>607</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551874</v>
      </c>
      <c r="BO15" s="411"/>
      <c r="BP15" s="411"/>
      <c r="BQ15" s="411"/>
      <c r="BR15" s="411"/>
      <c r="BS15" s="411"/>
      <c r="BT15" s="411"/>
      <c r="BU15" s="412"/>
      <c r="BV15" s="410">
        <v>542058</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14.1</v>
      </c>
      <c r="AD16" s="510"/>
      <c r="AE16" s="510"/>
      <c r="AF16" s="510"/>
      <c r="AG16" s="511"/>
      <c r="AH16" s="509">
        <v>16.399999999999999</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3445885</v>
      </c>
      <c r="BO16" s="416"/>
      <c r="BP16" s="416"/>
      <c r="BQ16" s="416"/>
      <c r="BR16" s="416"/>
      <c r="BS16" s="416"/>
      <c r="BT16" s="416"/>
      <c r="BU16" s="417"/>
      <c r="BV16" s="415">
        <v>3368673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2247</v>
      </c>
      <c r="AD17" s="392"/>
      <c r="AE17" s="392"/>
      <c r="AF17" s="392"/>
      <c r="AG17" s="393"/>
      <c r="AH17" s="391">
        <v>2204</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683486</v>
      </c>
      <c r="BO17" s="416"/>
      <c r="BP17" s="416"/>
      <c r="BQ17" s="416"/>
      <c r="BR17" s="416"/>
      <c r="BS17" s="416"/>
      <c r="BT17" s="416"/>
      <c r="BU17" s="417"/>
      <c r="BV17" s="415">
        <v>668338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56.82</v>
      </c>
      <c r="M18" s="480"/>
      <c r="N18" s="480"/>
      <c r="O18" s="480"/>
      <c r="P18" s="480"/>
      <c r="Q18" s="480"/>
      <c r="R18" s="481"/>
      <c r="S18" s="481"/>
      <c r="T18" s="481"/>
      <c r="U18" s="481"/>
      <c r="V18" s="482"/>
      <c r="W18" s="496"/>
      <c r="X18" s="497"/>
      <c r="Y18" s="497"/>
      <c r="Z18" s="497"/>
      <c r="AA18" s="497"/>
      <c r="AB18" s="505"/>
      <c r="AC18" s="379">
        <v>64.099999999999994</v>
      </c>
      <c r="AD18" s="380"/>
      <c r="AE18" s="380"/>
      <c r="AF18" s="380"/>
      <c r="AG18" s="483"/>
      <c r="AH18" s="379">
        <v>59.5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3148337</v>
      </c>
      <c r="BO18" s="416"/>
      <c r="BP18" s="416"/>
      <c r="BQ18" s="416"/>
      <c r="BR18" s="416"/>
      <c r="BS18" s="416"/>
      <c r="BT18" s="416"/>
      <c r="BU18" s="417"/>
      <c r="BV18" s="415">
        <v>3215224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4077817</v>
      </c>
      <c r="BO19" s="416"/>
      <c r="BP19" s="416"/>
      <c r="BQ19" s="416"/>
      <c r="BR19" s="416"/>
      <c r="BS19" s="416"/>
      <c r="BT19" s="416"/>
      <c r="BU19" s="417"/>
      <c r="BV19" s="415">
        <v>4163923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3363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6742693</v>
      </c>
      <c r="BO23" s="416"/>
      <c r="BP23" s="416"/>
      <c r="BQ23" s="416"/>
      <c r="BR23" s="416"/>
      <c r="BS23" s="416"/>
      <c r="BT23" s="416"/>
      <c r="BU23" s="417"/>
      <c r="BV23" s="415">
        <v>6380204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6849</v>
      </c>
      <c r="R24" s="392"/>
      <c r="S24" s="392"/>
      <c r="T24" s="392"/>
      <c r="U24" s="392"/>
      <c r="V24" s="393"/>
      <c r="W24" s="457"/>
      <c r="X24" s="448"/>
      <c r="Y24" s="449"/>
      <c r="Z24" s="388" t="s">
        <v>153</v>
      </c>
      <c r="AA24" s="389"/>
      <c r="AB24" s="389"/>
      <c r="AC24" s="389"/>
      <c r="AD24" s="389"/>
      <c r="AE24" s="389"/>
      <c r="AF24" s="389"/>
      <c r="AG24" s="390"/>
      <c r="AH24" s="391">
        <v>121</v>
      </c>
      <c r="AI24" s="392"/>
      <c r="AJ24" s="392"/>
      <c r="AK24" s="392"/>
      <c r="AL24" s="393"/>
      <c r="AM24" s="391">
        <v>351505</v>
      </c>
      <c r="AN24" s="392"/>
      <c r="AO24" s="392"/>
      <c r="AP24" s="392"/>
      <c r="AQ24" s="392"/>
      <c r="AR24" s="393"/>
      <c r="AS24" s="391">
        <v>2905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6117723</v>
      </c>
      <c r="BO24" s="416"/>
      <c r="BP24" s="416"/>
      <c r="BQ24" s="416"/>
      <c r="BR24" s="416"/>
      <c r="BS24" s="416"/>
      <c r="BT24" s="416"/>
      <c r="BU24" s="417"/>
      <c r="BV24" s="415">
        <v>5969235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5400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25869</v>
      </c>
      <c r="BO25" s="411"/>
      <c r="BP25" s="411"/>
      <c r="BQ25" s="411"/>
      <c r="BR25" s="411"/>
      <c r="BS25" s="411"/>
      <c r="BT25" s="411"/>
      <c r="BU25" s="412"/>
      <c r="BV25" s="410">
        <v>28340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5103</v>
      </c>
      <c r="R26" s="392"/>
      <c r="S26" s="392"/>
      <c r="T26" s="392"/>
      <c r="U26" s="392"/>
      <c r="V26" s="393"/>
      <c r="W26" s="457"/>
      <c r="X26" s="448"/>
      <c r="Y26" s="449"/>
      <c r="Z26" s="388" t="s">
        <v>159</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3040</v>
      </c>
      <c r="R27" s="392"/>
      <c r="S27" s="392"/>
      <c r="T27" s="392"/>
      <c r="U27" s="392"/>
      <c r="V27" s="393"/>
      <c r="W27" s="457"/>
      <c r="X27" s="448"/>
      <c r="Y27" s="449"/>
      <c r="Z27" s="388" t="s">
        <v>162</v>
      </c>
      <c r="AA27" s="389"/>
      <c r="AB27" s="389"/>
      <c r="AC27" s="389"/>
      <c r="AD27" s="389"/>
      <c r="AE27" s="389"/>
      <c r="AF27" s="389"/>
      <c r="AG27" s="390"/>
      <c r="AH27" s="391">
        <v>10</v>
      </c>
      <c r="AI27" s="392"/>
      <c r="AJ27" s="392"/>
      <c r="AK27" s="392"/>
      <c r="AL27" s="393"/>
      <c r="AM27" s="391">
        <v>31314</v>
      </c>
      <c r="AN27" s="392"/>
      <c r="AO27" s="392"/>
      <c r="AP27" s="392"/>
      <c r="AQ27" s="392"/>
      <c r="AR27" s="393"/>
      <c r="AS27" s="391">
        <v>3131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37</v>
      </c>
      <c r="BO27" s="419"/>
      <c r="BP27" s="419"/>
      <c r="BQ27" s="419"/>
      <c r="BR27" s="419"/>
      <c r="BS27" s="419"/>
      <c r="BT27" s="419"/>
      <c r="BU27" s="420"/>
      <c r="BV27" s="418">
        <v>37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2510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1639319</v>
      </c>
      <c r="BO28" s="411"/>
      <c r="BP28" s="411"/>
      <c r="BQ28" s="411"/>
      <c r="BR28" s="411"/>
      <c r="BS28" s="411"/>
      <c r="BT28" s="411"/>
      <c r="BU28" s="412"/>
      <c r="BV28" s="410">
        <v>1466227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12</v>
      </c>
      <c r="M29" s="392"/>
      <c r="N29" s="392"/>
      <c r="O29" s="392"/>
      <c r="P29" s="393"/>
      <c r="Q29" s="391">
        <v>2280</v>
      </c>
      <c r="R29" s="392"/>
      <c r="S29" s="392"/>
      <c r="T29" s="392"/>
      <c r="U29" s="392"/>
      <c r="V29" s="393"/>
      <c r="W29" s="458"/>
      <c r="X29" s="459"/>
      <c r="Y29" s="460"/>
      <c r="Z29" s="388" t="s">
        <v>169</v>
      </c>
      <c r="AA29" s="389"/>
      <c r="AB29" s="389"/>
      <c r="AC29" s="389"/>
      <c r="AD29" s="389"/>
      <c r="AE29" s="389"/>
      <c r="AF29" s="389"/>
      <c r="AG29" s="390"/>
      <c r="AH29" s="391">
        <v>131</v>
      </c>
      <c r="AI29" s="392"/>
      <c r="AJ29" s="392"/>
      <c r="AK29" s="392"/>
      <c r="AL29" s="393"/>
      <c r="AM29" s="391">
        <v>382819</v>
      </c>
      <c r="AN29" s="392"/>
      <c r="AO29" s="392"/>
      <c r="AP29" s="392"/>
      <c r="AQ29" s="392"/>
      <c r="AR29" s="393"/>
      <c r="AS29" s="391">
        <v>2922</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732363</v>
      </c>
      <c r="BO29" s="416"/>
      <c r="BP29" s="416"/>
      <c r="BQ29" s="416"/>
      <c r="BR29" s="416"/>
      <c r="BS29" s="416"/>
      <c r="BT29" s="416"/>
      <c r="BU29" s="417"/>
      <c r="BV29" s="415">
        <v>631697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94.6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815692</v>
      </c>
      <c r="BO30" s="419"/>
      <c r="BP30" s="419"/>
      <c r="BQ30" s="419"/>
      <c r="BR30" s="419"/>
      <c r="BS30" s="419"/>
      <c r="BT30" s="419"/>
      <c r="BU30" s="420"/>
      <c r="BV30" s="418">
        <v>790881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国民健康保険特別会計（国民保険事業）</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奄美海運</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国民健康保険特別会計（国民健康保険診療所事業）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大島地区消防組合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公共下水道事業特別会計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大島農業共済事務組合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IF('各会計、関係団体の財政状況及び健全化判断比率'!B36="","",'各会計、関係団体の財政状況及び健全化判断比率'!B36)</f>
        <v>屠畜場事業特別会計</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奄美群島広域事務組合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老人福祉施設事業特別会計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鹿児島県後期高齢者医療広域連合（一般会計）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鹿児島県後期高齢者医療広域連合（特別会計）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奄美大島地区介護保険一部事務組合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1.39</v>
      </c>
      <c r="G34" s="33">
        <v>2.34</v>
      </c>
      <c r="H34" s="33">
        <v>2.5</v>
      </c>
      <c r="I34" s="33">
        <v>2.6</v>
      </c>
      <c r="J34" s="34">
        <v>3.1</v>
      </c>
      <c r="K34" s="22"/>
      <c r="L34" s="22"/>
      <c r="M34" s="22"/>
      <c r="N34" s="22"/>
      <c r="O34" s="22"/>
      <c r="P34" s="22"/>
    </row>
    <row r="35" spans="1:16" ht="39" customHeight="1">
      <c r="A35" s="22"/>
      <c r="B35" s="35"/>
      <c r="C35" s="1178" t="s">
        <v>525</v>
      </c>
      <c r="D35" s="1179"/>
      <c r="E35" s="1180"/>
      <c r="F35" s="36">
        <v>7.0000000000000007E-2</v>
      </c>
      <c r="G35" s="37">
        <v>0.44</v>
      </c>
      <c r="H35" s="37">
        <v>0.41</v>
      </c>
      <c r="I35" s="37">
        <v>0.38</v>
      </c>
      <c r="J35" s="38">
        <v>0.45</v>
      </c>
      <c r="K35" s="22"/>
      <c r="L35" s="22"/>
      <c r="M35" s="22"/>
      <c r="N35" s="22"/>
      <c r="O35" s="22"/>
      <c r="P35" s="22"/>
    </row>
    <row r="36" spans="1:16" ht="39" customHeight="1">
      <c r="A36" s="22"/>
      <c r="B36" s="35"/>
      <c r="C36" s="1178" t="s">
        <v>526</v>
      </c>
      <c r="D36" s="1179"/>
      <c r="E36" s="1180"/>
      <c r="F36" s="36">
        <v>0.34</v>
      </c>
      <c r="G36" s="37">
        <v>0.27</v>
      </c>
      <c r="H36" s="37">
        <v>7.0000000000000007E-2</v>
      </c>
      <c r="I36" s="37">
        <v>0.05</v>
      </c>
      <c r="J36" s="38">
        <v>0.39</v>
      </c>
      <c r="K36" s="22"/>
      <c r="L36" s="22"/>
      <c r="M36" s="22"/>
      <c r="N36" s="22"/>
      <c r="O36" s="22"/>
      <c r="P36" s="22"/>
    </row>
    <row r="37" spans="1:16" ht="39" customHeight="1">
      <c r="A37" s="22"/>
      <c r="B37" s="35"/>
      <c r="C37" s="1178" t="s">
        <v>527</v>
      </c>
      <c r="D37" s="1179"/>
      <c r="E37" s="1180"/>
      <c r="F37" s="36">
        <v>0.02</v>
      </c>
      <c r="G37" s="37">
        <v>0.01</v>
      </c>
      <c r="H37" s="37">
        <v>0.04</v>
      </c>
      <c r="I37" s="37">
        <v>0.02</v>
      </c>
      <c r="J37" s="38">
        <v>0.02</v>
      </c>
      <c r="K37" s="22"/>
      <c r="L37" s="22"/>
      <c r="M37" s="22"/>
      <c r="N37" s="22"/>
      <c r="O37" s="22"/>
      <c r="P37" s="22"/>
    </row>
    <row r="38" spans="1:16" ht="39" customHeight="1">
      <c r="A38" s="22"/>
      <c r="B38" s="35"/>
      <c r="C38" s="1178" t="s">
        <v>528</v>
      </c>
      <c r="D38" s="1179"/>
      <c r="E38" s="1180"/>
      <c r="F38" s="36">
        <v>0.27</v>
      </c>
      <c r="G38" s="37">
        <v>0.01</v>
      </c>
      <c r="H38" s="37">
        <v>0.03</v>
      </c>
      <c r="I38" s="37">
        <v>0.02</v>
      </c>
      <c r="J38" s="38">
        <v>0.01</v>
      </c>
      <c r="K38" s="22"/>
      <c r="L38" s="22"/>
      <c r="M38" s="22"/>
      <c r="N38" s="22"/>
      <c r="O38" s="22"/>
      <c r="P38" s="22"/>
    </row>
    <row r="39" spans="1:16" ht="39" customHeight="1">
      <c r="A39" s="22"/>
      <c r="B39" s="35"/>
      <c r="C39" s="1178" t="s">
        <v>529</v>
      </c>
      <c r="D39" s="1179"/>
      <c r="E39" s="1180"/>
      <c r="F39" s="36">
        <v>0</v>
      </c>
      <c r="G39" s="37">
        <v>0</v>
      </c>
      <c r="H39" s="37">
        <v>0</v>
      </c>
      <c r="I39" s="37">
        <v>0</v>
      </c>
      <c r="J39" s="38">
        <v>0</v>
      </c>
      <c r="K39" s="22"/>
      <c r="L39" s="22"/>
      <c r="M39" s="22"/>
      <c r="N39" s="22"/>
      <c r="O39" s="22"/>
      <c r="P39" s="22"/>
    </row>
    <row r="40" spans="1:16" ht="39" customHeight="1">
      <c r="A40" s="22"/>
      <c r="B40" s="35"/>
      <c r="C40" s="1178" t="s">
        <v>530</v>
      </c>
      <c r="D40" s="1179"/>
      <c r="E40" s="1180"/>
      <c r="F40" s="36">
        <v>0</v>
      </c>
      <c r="G40" s="37">
        <v>0</v>
      </c>
      <c r="H40" s="37">
        <v>0</v>
      </c>
      <c r="I40" s="37">
        <v>0.02</v>
      </c>
      <c r="J40" s="38">
        <v>0</v>
      </c>
      <c r="K40" s="22"/>
      <c r="L40" s="22"/>
      <c r="M40" s="22"/>
      <c r="N40" s="22"/>
      <c r="O40" s="22"/>
      <c r="P40" s="22"/>
    </row>
    <row r="41" spans="1:16" ht="39" customHeight="1">
      <c r="A41" s="22"/>
      <c r="B41" s="35"/>
      <c r="C41" s="1178" t="s">
        <v>531</v>
      </c>
      <c r="D41" s="1179"/>
      <c r="E41" s="1180"/>
      <c r="F41" s="36">
        <v>0</v>
      </c>
      <c r="G41" s="37">
        <v>0</v>
      </c>
      <c r="H41" s="37">
        <v>0</v>
      </c>
      <c r="I41" s="37">
        <v>0</v>
      </c>
      <c r="J41" s="38">
        <v>0</v>
      </c>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746</v>
      </c>
      <c r="L45" s="60">
        <v>742</v>
      </c>
      <c r="M45" s="60">
        <v>686</v>
      </c>
      <c r="N45" s="60">
        <v>661</v>
      </c>
      <c r="O45" s="61">
        <v>641</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247</v>
      </c>
      <c r="L48" s="64">
        <v>260</v>
      </c>
      <c r="M48" s="64">
        <v>271</v>
      </c>
      <c r="N48" s="64">
        <v>275</v>
      </c>
      <c r="O48" s="65">
        <v>274</v>
      </c>
      <c r="P48" s="48"/>
      <c r="Q48" s="48"/>
      <c r="R48" s="48"/>
      <c r="S48" s="48"/>
      <c r="T48" s="48"/>
      <c r="U48" s="48"/>
    </row>
    <row r="49" spans="1:21" ht="30.75" customHeight="1">
      <c r="A49" s="48"/>
      <c r="B49" s="1196"/>
      <c r="C49" s="1197"/>
      <c r="D49" s="62"/>
      <c r="E49" s="1188" t="s">
        <v>16</v>
      </c>
      <c r="F49" s="1188"/>
      <c r="G49" s="1188"/>
      <c r="H49" s="1188"/>
      <c r="I49" s="1188"/>
      <c r="J49" s="1189"/>
      <c r="K49" s="63">
        <v>7</v>
      </c>
      <c r="L49" s="64">
        <v>7</v>
      </c>
      <c r="M49" s="64">
        <v>7</v>
      </c>
      <c r="N49" s="64">
        <v>0</v>
      </c>
      <c r="O49" s="65" t="s">
        <v>478</v>
      </c>
      <c r="P49" s="48"/>
      <c r="Q49" s="48"/>
      <c r="R49" s="48"/>
      <c r="S49" s="48"/>
      <c r="T49" s="48"/>
      <c r="U49" s="48"/>
    </row>
    <row r="50" spans="1:21" ht="30.75" customHeight="1">
      <c r="A50" s="48"/>
      <c r="B50" s="1196"/>
      <c r="C50" s="1197"/>
      <c r="D50" s="62"/>
      <c r="E50" s="1188" t="s">
        <v>17</v>
      </c>
      <c r="F50" s="1188"/>
      <c r="G50" s="1188"/>
      <c r="H50" s="1188"/>
      <c r="I50" s="1188"/>
      <c r="J50" s="1189"/>
      <c r="K50" s="63">
        <v>10</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613</v>
      </c>
      <c r="L52" s="64">
        <v>646</v>
      </c>
      <c r="M52" s="64">
        <v>634</v>
      </c>
      <c r="N52" s="64">
        <v>622</v>
      </c>
      <c r="O52" s="65">
        <v>635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397</v>
      </c>
      <c r="L53" s="69">
        <v>363</v>
      </c>
      <c r="M53" s="69">
        <v>330</v>
      </c>
      <c r="N53" s="69">
        <v>314</v>
      </c>
      <c r="O53" s="70">
        <v>280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6195</v>
      </c>
      <c r="J41" s="83">
        <v>5965</v>
      </c>
      <c r="K41" s="83">
        <v>6151</v>
      </c>
      <c r="L41" s="83">
        <v>6380</v>
      </c>
      <c r="M41" s="84">
        <v>6743</v>
      </c>
    </row>
    <row r="42" spans="2:13" ht="27.75" customHeight="1">
      <c r="B42" s="1204"/>
      <c r="C42" s="1205"/>
      <c r="D42" s="85"/>
      <c r="E42" s="1208" t="s">
        <v>26</v>
      </c>
      <c r="F42" s="1208"/>
      <c r="G42" s="1208"/>
      <c r="H42" s="1209"/>
      <c r="I42" s="86" t="s">
        <v>478</v>
      </c>
      <c r="J42" s="87" t="s">
        <v>478</v>
      </c>
      <c r="K42" s="87" t="s">
        <v>478</v>
      </c>
      <c r="L42" s="87" t="s">
        <v>478</v>
      </c>
      <c r="M42" s="88" t="s">
        <v>478</v>
      </c>
    </row>
    <row r="43" spans="2:13" ht="27.75" customHeight="1">
      <c r="B43" s="1204"/>
      <c r="C43" s="1205"/>
      <c r="D43" s="85"/>
      <c r="E43" s="1208" t="s">
        <v>27</v>
      </c>
      <c r="F43" s="1208"/>
      <c r="G43" s="1208"/>
      <c r="H43" s="1209"/>
      <c r="I43" s="86">
        <v>2865</v>
      </c>
      <c r="J43" s="87">
        <v>2699</v>
      </c>
      <c r="K43" s="87">
        <v>2601</v>
      </c>
      <c r="L43" s="87">
        <v>3212</v>
      </c>
      <c r="M43" s="88">
        <v>3310</v>
      </c>
    </row>
    <row r="44" spans="2:13" ht="27.75" customHeight="1">
      <c r="B44" s="1204"/>
      <c r="C44" s="1205"/>
      <c r="D44" s="85"/>
      <c r="E44" s="1208" t="s">
        <v>28</v>
      </c>
      <c r="F44" s="1208"/>
      <c r="G44" s="1208"/>
      <c r="H44" s="1209"/>
      <c r="I44" s="86">
        <v>14</v>
      </c>
      <c r="J44" s="87">
        <v>7</v>
      </c>
      <c r="K44" s="87">
        <v>1</v>
      </c>
      <c r="L44" s="87" t="s">
        <v>478</v>
      </c>
      <c r="M44" s="88" t="s">
        <v>478</v>
      </c>
    </row>
    <row r="45" spans="2:13" ht="27.75" customHeight="1">
      <c r="B45" s="1204"/>
      <c r="C45" s="1205"/>
      <c r="D45" s="85"/>
      <c r="E45" s="1208" t="s">
        <v>29</v>
      </c>
      <c r="F45" s="1208"/>
      <c r="G45" s="1208"/>
      <c r="H45" s="1209"/>
      <c r="I45" s="86">
        <v>867</v>
      </c>
      <c r="J45" s="87">
        <v>830</v>
      </c>
      <c r="K45" s="87">
        <v>701</v>
      </c>
      <c r="L45" s="87">
        <v>559</v>
      </c>
      <c r="M45" s="88">
        <v>562</v>
      </c>
    </row>
    <row r="46" spans="2:13" ht="27.75" customHeight="1">
      <c r="B46" s="1204"/>
      <c r="C46" s="1205"/>
      <c r="D46" s="89"/>
      <c r="E46" s="1208" t="s">
        <v>30</v>
      </c>
      <c r="F46" s="1208"/>
      <c r="G46" s="1208"/>
      <c r="H46" s="1209"/>
      <c r="I46" s="86">
        <v>248</v>
      </c>
      <c r="J46" s="87">
        <v>308</v>
      </c>
      <c r="K46" s="87">
        <v>303</v>
      </c>
      <c r="L46" s="87">
        <v>221</v>
      </c>
      <c r="M46" s="88">
        <v>213</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2576</v>
      </c>
      <c r="J50" s="87">
        <v>2529</v>
      </c>
      <c r="K50" s="87">
        <v>2633</v>
      </c>
      <c r="L50" s="87">
        <v>2937</v>
      </c>
      <c r="M50" s="88">
        <v>3262</v>
      </c>
    </row>
    <row r="51" spans="2:13" ht="27.75" customHeight="1">
      <c r="B51" s="1204"/>
      <c r="C51" s="1205"/>
      <c r="D51" s="85"/>
      <c r="E51" s="1208" t="s">
        <v>36</v>
      </c>
      <c r="F51" s="1208"/>
      <c r="G51" s="1208"/>
      <c r="H51" s="1209"/>
      <c r="I51" s="86">
        <v>210</v>
      </c>
      <c r="J51" s="87">
        <v>201</v>
      </c>
      <c r="K51" s="87">
        <v>218</v>
      </c>
      <c r="L51" s="87">
        <v>274</v>
      </c>
      <c r="M51" s="88">
        <v>258</v>
      </c>
    </row>
    <row r="52" spans="2:13" ht="27.75" customHeight="1">
      <c r="B52" s="1206"/>
      <c r="C52" s="1207"/>
      <c r="D52" s="85"/>
      <c r="E52" s="1208" t="s">
        <v>37</v>
      </c>
      <c r="F52" s="1208"/>
      <c r="G52" s="1208"/>
      <c r="H52" s="1209"/>
      <c r="I52" s="86">
        <v>6061</v>
      </c>
      <c r="J52" s="87">
        <v>6390</v>
      </c>
      <c r="K52" s="87">
        <v>6442</v>
      </c>
      <c r="L52" s="87">
        <v>6950</v>
      </c>
      <c r="M52" s="88">
        <v>6943</v>
      </c>
    </row>
    <row r="53" spans="2:13" ht="27.75" customHeight="1" thickBot="1">
      <c r="B53" s="1210" t="s">
        <v>21</v>
      </c>
      <c r="C53" s="1211"/>
      <c r="D53" s="92"/>
      <c r="E53" s="1212" t="s">
        <v>38</v>
      </c>
      <c r="F53" s="1212"/>
      <c r="G53" s="1212"/>
      <c r="H53" s="1213"/>
      <c r="I53" s="93">
        <v>1341</v>
      </c>
      <c r="J53" s="94">
        <v>689</v>
      </c>
      <c r="K53" s="94">
        <v>465</v>
      </c>
      <c r="L53" s="94">
        <v>212</v>
      </c>
      <c r="M53" s="95">
        <v>365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21" t="s">
        <v>556</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549</v>
      </c>
      <c r="H51" s="1234"/>
      <c r="I51" s="1239" t="s">
        <v>550</v>
      </c>
      <c r="J51" s="1239"/>
      <c r="K51" s="1241"/>
      <c r="L51" s="1241"/>
      <c r="M51" s="1241"/>
      <c r="N51" s="1242">
        <v>6.9</v>
      </c>
      <c r="O51" s="1242">
        <v>11.7</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551</v>
      </c>
      <c r="J53" s="1243"/>
      <c r="K53" s="1244"/>
      <c r="L53" s="1244"/>
      <c r="M53" s="1244"/>
      <c r="N53" s="1246">
        <v>90.2</v>
      </c>
      <c r="O53" s="1246">
        <v>85.3</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552</v>
      </c>
      <c r="H55" s="1248"/>
      <c r="I55" s="1243" t="s">
        <v>550</v>
      </c>
      <c r="J55" s="1243"/>
      <c r="K55" s="1241"/>
      <c r="L55" s="1241"/>
      <c r="M55" s="1241"/>
      <c r="N55" s="1242">
        <v>0</v>
      </c>
      <c r="O55" s="1242">
        <v>0</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551</v>
      </c>
      <c r="J57" s="1253"/>
      <c r="K57" s="1244"/>
      <c r="L57" s="1244"/>
      <c r="M57" s="1244"/>
      <c r="N57" s="1246">
        <v>55.3</v>
      </c>
      <c r="O57" s="1246">
        <v>56.6</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ht="13.5" customHeight="1">
      <c r="B65" s="250"/>
      <c r="C65" s="246"/>
      <c r="D65" s="246"/>
      <c r="E65" s="246"/>
      <c r="F65" s="246"/>
      <c r="G65" s="1221" t="s">
        <v>557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549</v>
      </c>
      <c r="H73" s="1234"/>
      <c r="I73" s="1239" t="s">
        <v>550</v>
      </c>
      <c r="J73" s="1239"/>
      <c r="K73" s="1254">
        <v>43.8</v>
      </c>
      <c r="L73" s="1254">
        <v>22.8</v>
      </c>
      <c r="M73" s="1242">
        <v>15.8</v>
      </c>
      <c r="N73" s="1242">
        <v>6.9</v>
      </c>
      <c r="O73" s="1242">
        <v>11.7</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555</v>
      </c>
      <c r="J75" s="1243"/>
      <c r="K75" s="1246">
        <v>13.3</v>
      </c>
      <c r="L75" s="1246">
        <v>12.9</v>
      </c>
      <c r="M75" s="1246">
        <v>12</v>
      </c>
      <c r="N75" s="1246">
        <v>11.1</v>
      </c>
      <c r="O75" s="1246">
        <v>10.1</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552</v>
      </c>
      <c r="H77" s="1248"/>
      <c r="I77" s="1243" t="s">
        <v>550</v>
      </c>
      <c r="J77" s="1243"/>
      <c r="K77" s="1254">
        <v>5.7</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555</v>
      </c>
      <c r="J79" s="1253"/>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143107</v>
      </c>
      <c r="E3" s="118"/>
      <c r="F3" s="119">
        <v>146641</v>
      </c>
      <c r="G3" s="120"/>
      <c r="H3" s="121"/>
    </row>
    <row r="4" spans="1:8">
      <c r="A4" s="122"/>
      <c r="B4" s="123"/>
      <c r="C4" s="124"/>
      <c r="D4" s="125">
        <v>21442</v>
      </c>
      <c r="E4" s="126"/>
      <c r="F4" s="127">
        <v>68142</v>
      </c>
      <c r="G4" s="128"/>
      <c r="H4" s="129"/>
    </row>
    <row r="5" spans="1:8">
      <c r="A5" s="110" t="s">
        <v>512</v>
      </c>
      <c r="B5" s="115"/>
      <c r="C5" s="116"/>
      <c r="D5" s="117">
        <v>156518</v>
      </c>
      <c r="E5" s="118"/>
      <c r="F5" s="119">
        <v>174587</v>
      </c>
      <c r="G5" s="120"/>
      <c r="H5" s="121"/>
    </row>
    <row r="6" spans="1:8">
      <c r="A6" s="122"/>
      <c r="B6" s="123"/>
      <c r="C6" s="124"/>
      <c r="D6" s="125">
        <v>42729</v>
      </c>
      <c r="E6" s="126"/>
      <c r="F6" s="127">
        <v>79695</v>
      </c>
      <c r="G6" s="128"/>
      <c r="H6" s="129"/>
    </row>
    <row r="7" spans="1:8">
      <c r="A7" s="110" t="s">
        <v>513</v>
      </c>
      <c r="B7" s="115"/>
      <c r="C7" s="116"/>
      <c r="D7" s="117">
        <v>284322</v>
      </c>
      <c r="E7" s="118"/>
      <c r="F7" s="119">
        <v>175675</v>
      </c>
      <c r="G7" s="120"/>
      <c r="H7" s="121"/>
    </row>
    <row r="8" spans="1:8">
      <c r="A8" s="122"/>
      <c r="B8" s="123"/>
      <c r="C8" s="124"/>
      <c r="D8" s="125">
        <v>34962</v>
      </c>
      <c r="E8" s="126"/>
      <c r="F8" s="127">
        <v>87698</v>
      </c>
      <c r="G8" s="128"/>
      <c r="H8" s="129"/>
    </row>
    <row r="9" spans="1:8">
      <c r="A9" s="110" t="s">
        <v>514</v>
      </c>
      <c r="B9" s="115"/>
      <c r="C9" s="116"/>
      <c r="D9" s="117">
        <v>202286</v>
      </c>
      <c r="E9" s="118"/>
      <c r="F9" s="119">
        <v>162193</v>
      </c>
      <c r="G9" s="120"/>
      <c r="H9" s="121"/>
    </row>
    <row r="10" spans="1:8">
      <c r="A10" s="122"/>
      <c r="B10" s="123"/>
      <c r="C10" s="124"/>
      <c r="D10" s="125">
        <v>42281</v>
      </c>
      <c r="E10" s="126"/>
      <c r="F10" s="127">
        <v>79985</v>
      </c>
      <c r="G10" s="128"/>
      <c r="H10" s="129"/>
    </row>
    <row r="11" spans="1:8">
      <c r="A11" s="110" t="s">
        <v>515</v>
      </c>
      <c r="B11" s="115"/>
      <c r="C11" s="116"/>
      <c r="D11" s="117">
        <v>271946</v>
      </c>
      <c r="E11" s="118"/>
      <c r="F11" s="119">
        <v>168868</v>
      </c>
      <c r="G11" s="120"/>
      <c r="H11" s="121"/>
    </row>
    <row r="12" spans="1:8">
      <c r="A12" s="122"/>
      <c r="B12" s="123"/>
      <c r="C12" s="130"/>
      <c r="D12" s="125">
        <v>26261</v>
      </c>
      <c r="E12" s="126"/>
      <c r="F12" s="127">
        <v>79360</v>
      </c>
      <c r="G12" s="128"/>
      <c r="H12" s="129"/>
    </row>
    <row r="13" spans="1:8">
      <c r="A13" s="110"/>
      <c r="B13" s="115"/>
      <c r="C13" s="131"/>
      <c r="D13" s="132">
        <v>211636</v>
      </c>
      <c r="E13" s="133"/>
      <c r="F13" s="134">
        <v>165593</v>
      </c>
      <c r="G13" s="135"/>
      <c r="H13" s="121"/>
    </row>
    <row r="14" spans="1:8">
      <c r="A14" s="122"/>
      <c r="B14" s="123"/>
      <c r="C14" s="124"/>
      <c r="D14" s="125">
        <v>33535</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1.39</v>
      </c>
      <c r="C19" s="136">
        <f>ROUND(VALUE(SUBSTITUTE(実質収支比率等に係る経年分析!G$48,"▲","-")),2)</f>
        <v>2.34</v>
      </c>
      <c r="D19" s="136">
        <f>ROUND(VALUE(SUBSTITUTE(実質収支比率等に係る経年分析!H$48,"▲","-")),2)</f>
        <v>2.5</v>
      </c>
      <c r="E19" s="136">
        <f>ROUND(VALUE(SUBSTITUTE(実質収支比率等に係る経年分析!I$48,"▲","-")),2)</f>
        <v>2.61</v>
      </c>
      <c r="F19" s="136">
        <f>ROUND(VALUE(SUBSTITUTE(実質収支比率等に係る経年分析!J$48,"▲","-")),2)</f>
        <v>3.1</v>
      </c>
    </row>
    <row r="20" spans="1:11">
      <c r="A20" s="136" t="s">
        <v>43</v>
      </c>
      <c r="B20" s="136">
        <f>ROUND(VALUE(SUBSTITUTE(実質収支比率等に係る経年分析!F$47,"▲","-")),2)</f>
        <v>30.11</v>
      </c>
      <c r="C20" s="136">
        <f>ROUND(VALUE(SUBSTITUTE(実質収支比率等に係る経年分析!G$47,"▲","-")),2)</f>
        <v>36.06</v>
      </c>
      <c r="D20" s="136">
        <f>ROUND(VALUE(SUBSTITUTE(実質収支比率等に係る経年分析!H$47,"▲","-")),2)</f>
        <v>40.03</v>
      </c>
      <c r="E20" s="136">
        <f>ROUND(VALUE(SUBSTITUTE(実質収支比率等に係る経年分析!I$47,"▲","-")),2)</f>
        <v>39.880000000000003</v>
      </c>
      <c r="F20" s="136">
        <f>ROUND(VALUE(SUBSTITUTE(実質収支比率等に係る経年分析!J$47,"▲","-")),2)</f>
        <v>44.1</v>
      </c>
    </row>
    <row r="21" spans="1:11">
      <c r="A21" s="136" t="s">
        <v>44</v>
      </c>
      <c r="B21" s="136">
        <f>IF(ISNUMBER(VALUE(SUBSTITUTE(実質収支比率等に係る経年分析!F$49,"▲","-"))),ROUND(VALUE(SUBSTITUTE(実質収支比率等に係る経年分析!F$49,"▲","-")),2),NA())</f>
        <v>-0.78</v>
      </c>
      <c r="C21" s="136">
        <f>IF(ISNUMBER(VALUE(SUBSTITUTE(実質収支比率等に係る経年分析!G$49,"▲","-"))),ROUND(VALUE(SUBSTITUTE(実質収支比率等に係る経年分析!G$49,"▲","-")),2),NA())</f>
        <v>5.98</v>
      </c>
      <c r="D21" s="136">
        <f>IF(ISNUMBER(VALUE(SUBSTITUTE(実質収支比率等に係る経年分析!H$49,"▲","-"))),ROUND(VALUE(SUBSTITUTE(実質収支比率等に係る経年分析!H$49,"▲","-")),2),NA())</f>
        <v>1.94</v>
      </c>
      <c r="E21" s="136">
        <f>IF(ISNUMBER(VALUE(SUBSTITUTE(実質収支比率等に係る経年分析!I$49,"▲","-"))),ROUND(VALUE(SUBSTITUTE(実質収支比率等に係る経年分析!I$49,"▲","-")),2),NA())</f>
        <v>0.22</v>
      </c>
      <c r="F21" s="136">
        <f>IF(ISNUMBER(VALUE(SUBSTITUTE(実質収支比率等に係る経年分析!J$49,"▲","-"))),ROUND(VALUE(SUBSTITUTE(実質収支比率等に係る経年分析!J$49,"▲","-")),2),NA())</f>
        <v>3.89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国民健康保険特別会計（国民健康保険診療所事業）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国民健康保険特別会計（国民保険事業）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7.0000000000000007E-2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0.39</v>
      </c>
    </row>
    <row r="35" spans="1:16">
      <c r="A35" s="137" t="str">
        <f>IF(連結実質赤字比率に係る赤字・黒字の構成分析!C$35="",NA(),連結実質赤字比率に係る赤字・黒字の構成分析!C$35)</f>
        <v>老人福祉施設事業特別会計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7.0000000000000007E-2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0.45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613</v>
      </c>
      <c r="E42" s="138"/>
      <c r="F42" s="138"/>
      <c r="G42" s="138">
        <f>'実質公債費比率（分子）の構造'!L$52</f>
        <v>646</v>
      </c>
      <c r="H42" s="138"/>
      <c r="I42" s="138"/>
      <c r="J42" s="138">
        <f>'実質公債費比率（分子）の構造'!M$52</f>
        <v>634</v>
      </c>
      <c r="K42" s="138"/>
      <c r="L42" s="138"/>
      <c r="M42" s="138">
        <f>'実質公債費比率（分子）の構造'!N$52</f>
        <v>622</v>
      </c>
      <c r="N42" s="138"/>
      <c r="O42" s="138"/>
      <c r="P42" s="138">
        <f>'実質公債費比率（分子）の構造'!O$52</f>
        <v>635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v>
      </c>
      <c r="C45" s="138"/>
      <c r="D45" s="138"/>
      <c r="E45" s="138">
        <f>'実質公債費比率（分子）の構造'!L$49</f>
        <v>7</v>
      </c>
      <c r="F45" s="138"/>
      <c r="G45" s="138"/>
      <c r="H45" s="138">
        <f>'実質公債費比率（分子）の構造'!M$49</f>
        <v>7</v>
      </c>
      <c r="I45" s="138"/>
      <c r="J45" s="138"/>
      <c r="K45" s="138">
        <f>'実質公債費比率（分子）の構造'!N$49</f>
        <v>0</v>
      </c>
      <c r="L45" s="138"/>
      <c r="M45" s="138"/>
      <c r="N45" s="138" t="str">
        <f>'実質公債費比率（分子）の構造'!O$49</f>
        <v>-</v>
      </c>
      <c r="O45" s="138"/>
      <c r="P45" s="138"/>
    </row>
    <row r="46" spans="1:16">
      <c r="A46" s="138" t="s">
        <v>55</v>
      </c>
      <c r="B46" s="138">
        <f>'実質公債費比率（分子）の構造'!K$48</f>
        <v>247</v>
      </c>
      <c r="C46" s="138"/>
      <c r="D46" s="138"/>
      <c r="E46" s="138">
        <f>'実質公債費比率（分子）の構造'!L$48</f>
        <v>260</v>
      </c>
      <c r="F46" s="138"/>
      <c r="G46" s="138"/>
      <c r="H46" s="138">
        <f>'実質公債費比率（分子）の構造'!M$48</f>
        <v>271</v>
      </c>
      <c r="I46" s="138"/>
      <c r="J46" s="138"/>
      <c r="K46" s="138">
        <f>'実質公債費比率（分子）の構造'!N$48</f>
        <v>275</v>
      </c>
      <c r="L46" s="138"/>
      <c r="M46" s="138"/>
      <c r="N46" s="138">
        <f>'実質公債費比率（分子）の構造'!O$48</f>
        <v>274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746</v>
      </c>
      <c r="C49" s="138"/>
      <c r="D49" s="138"/>
      <c r="E49" s="138">
        <f>'実質公債費比率（分子）の構造'!L$45</f>
        <v>742</v>
      </c>
      <c r="F49" s="138"/>
      <c r="G49" s="138"/>
      <c r="H49" s="138">
        <f>'実質公債費比率（分子）の構造'!M$45</f>
        <v>686</v>
      </c>
      <c r="I49" s="138"/>
      <c r="J49" s="138"/>
      <c r="K49" s="138">
        <f>'実質公債費比率（分子）の構造'!N$45</f>
        <v>661</v>
      </c>
      <c r="L49" s="138"/>
      <c r="M49" s="138"/>
      <c r="N49" s="138">
        <f>'実質公債費比率（分子）の構造'!O$45</f>
        <v>641</v>
      </c>
      <c r="O49" s="138"/>
      <c r="P49" s="138"/>
    </row>
    <row r="50" spans="1:16">
      <c r="A50" s="138" t="s">
        <v>59</v>
      </c>
      <c r="B50" s="138" t="e">
        <f>NA()</f>
        <v>#N/A</v>
      </c>
      <c r="C50" s="138">
        <f>IF(ISNUMBER('実質公債費比率（分子）の構造'!K$53),'実質公債費比率（分子）の構造'!K$53,NA())</f>
        <v>397</v>
      </c>
      <c r="D50" s="138" t="e">
        <f>NA()</f>
        <v>#N/A</v>
      </c>
      <c r="E50" s="138" t="e">
        <f>NA()</f>
        <v>#N/A</v>
      </c>
      <c r="F50" s="138">
        <f>IF(ISNUMBER('実質公債費比率（分子）の構造'!L$53),'実質公債費比率（分子）の構造'!L$53,NA())</f>
        <v>363</v>
      </c>
      <c r="G50" s="138" t="e">
        <f>NA()</f>
        <v>#N/A</v>
      </c>
      <c r="H50" s="138" t="e">
        <f>NA()</f>
        <v>#N/A</v>
      </c>
      <c r="I50" s="138">
        <f>IF(ISNUMBER('実質公債費比率（分子）の構造'!M$53),'実質公債費比率（分子）の構造'!M$53,NA())</f>
        <v>330</v>
      </c>
      <c r="J50" s="138" t="e">
        <f>NA()</f>
        <v>#N/A</v>
      </c>
      <c r="K50" s="138" t="e">
        <f>NA()</f>
        <v>#N/A</v>
      </c>
      <c r="L50" s="138">
        <f>IF(ISNUMBER('実質公債費比率（分子）の構造'!N$53),'実質公債費比率（分子）の構造'!N$53,NA())</f>
        <v>314</v>
      </c>
      <c r="M50" s="138" t="e">
        <f>NA()</f>
        <v>#N/A</v>
      </c>
      <c r="N50" s="138" t="e">
        <f>NA()</f>
        <v>#N/A</v>
      </c>
      <c r="O50" s="138">
        <f>IF(ISNUMBER('実質公債費比率（分子）の構造'!O$53),'実質公債費比率（分子）の構造'!O$53,NA())</f>
        <v>280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6061</v>
      </c>
      <c r="E56" s="137"/>
      <c r="F56" s="137"/>
      <c r="G56" s="137">
        <f>'将来負担比率（分子）の構造'!J$52</f>
        <v>6390</v>
      </c>
      <c r="H56" s="137"/>
      <c r="I56" s="137"/>
      <c r="J56" s="137">
        <f>'将来負担比率（分子）の構造'!K$52</f>
        <v>6442</v>
      </c>
      <c r="K56" s="137"/>
      <c r="L56" s="137"/>
      <c r="M56" s="137">
        <f>'将来負担比率（分子）の構造'!L$52</f>
        <v>6950</v>
      </c>
      <c r="N56" s="137"/>
      <c r="O56" s="137"/>
      <c r="P56" s="137">
        <f>'将来負担比率（分子）の構造'!M$52</f>
        <v>6943</v>
      </c>
    </row>
    <row r="57" spans="1:16">
      <c r="A57" s="137" t="s">
        <v>36</v>
      </c>
      <c r="B57" s="137"/>
      <c r="C57" s="137"/>
      <c r="D57" s="137">
        <f>'将来負担比率（分子）の構造'!I$51</f>
        <v>210</v>
      </c>
      <c r="E57" s="137"/>
      <c r="F57" s="137"/>
      <c r="G57" s="137">
        <f>'将来負担比率（分子）の構造'!J$51</f>
        <v>201</v>
      </c>
      <c r="H57" s="137"/>
      <c r="I57" s="137"/>
      <c r="J57" s="137">
        <f>'将来負担比率（分子）の構造'!K$51</f>
        <v>218</v>
      </c>
      <c r="K57" s="137"/>
      <c r="L57" s="137"/>
      <c r="M57" s="137">
        <f>'将来負担比率（分子）の構造'!L$51</f>
        <v>274</v>
      </c>
      <c r="N57" s="137"/>
      <c r="O57" s="137"/>
      <c r="P57" s="137">
        <f>'将来負担比率（分子）の構造'!M$51</f>
        <v>258</v>
      </c>
    </row>
    <row r="58" spans="1:16">
      <c r="A58" s="137" t="s">
        <v>35</v>
      </c>
      <c r="B58" s="137"/>
      <c r="C58" s="137"/>
      <c r="D58" s="137">
        <f>'将来負担比率（分子）の構造'!I$50</f>
        <v>2576</v>
      </c>
      <c r="E58" s="137"/>
      <c r="F58" s="137"/>
      <c r="G58" s="137">
        <f>'将来負担比率（分子）の構造'!J$50</f>
        <v>2529</v>
      </c>
      <c r="H58" s="137"/>
      <c r="I58" s="137"/>
      <c r="J58" s="137">
        <f>'将来負担比率（分子）の構造'!K$50</f>
        <v>2633</v>
      </c>
      <c r="K58" s="137"/>
      <c r="L58" s="137"/>
      <c r="M58" s="137">
        <f>'将来負担比率（分子）の構造'!L$50</f>
        <v>2937</v>
      </c>
      <c r="N58" s="137"/>
      <c r="O58" s="137"/>
      <c r="P58" s="137">
        <f>'将来負担比率（分子）の構造'!M$50</f>
        <v>3262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248</v>
      </c>
      <c r="C61" s="137"/>
      <c r="D61" s="137"/>
      <c r="E61" s="137">
        <f>'将来負担比率（分子）の構造'!J$46</f>
        <v>308</v>
      </c>
      <c r="F61" s="137"/>
      <c r="G61" s="137"/>
      <c r="H61" s="137">
        <f>'将来負担比率（分子）の構造'!K$46</f>
        <v>303</v>
      </c>
      <c r="I61" s="137"/>
      <c r="J61" s="137"/>
      <c r="K61" s="137">
        <f>'将来負担比率（分子）の構造'!L$46</f>
        <v>221</v>
      </c>
      <c r="L61" s="137"/>
      <c r="M61" s="137"/>
      <c r="N61" s="137">
        <f>'将来負担比率（分子）の構造'!M$46</f>
        <v>213</v>
      </c>
      <c r="O61" s="137"/>
      <c r="P61" s="137"/>
    </row>
    <row r="62" spans="1:16">
      <c r="A62" s="137" t="s">
        <v>29</v>
      </c>
      <c r="B62" s="137">
        <f>'将来負担比率（分子）の構造'!I$45</f>
        <v>867</v>
      </c>
      <c r="C62" s="137"/>
      <c r="D62" s="137"/>
      <c r="E62" s="137">
        <f>'将来負担比率（分子）の構造'!J$45</f>
        <v>830</v>
      </c>
      <c r="F62" s="137"/>
      <c r="G62" s="137"/>
      <c r="H62" s="137">
        <f>'将来負担比率（分子）の構造'!K$45</f>
        <v>701</v>
      </c>
      <c r="I62" s="137"/>
      <c r="J62" s="137"/>
      <c r="K62" s="137">
        <f>'将来負担比率（分子）の構造'!L$45</f>
        <v>559</v>
      </c>
      <c r="L62" s="137"/>
      <c r="M62" s="137"/>
      <c r="N62" s="137">
        <f>'将来負担比率（分子）の構造'!M$45</f>
        <v>562</v>
      </c>
      <c r="O62" s="137"/>
      <c r="P62" s="137"/>
    </row>
    <row r="63" spans="1:16">
      <c r="A63" s="137" t="s">
        <v>28</v>
      </c>
      <c r="B63" s="137">
        <f>'将来負担比率（分子）の構造'!I$44</f>
        <v>14</v>
      </c>
      <c r="C63" s="137"/>
      <c r="D63" s="137"/>
      <c r="E63" s="137">
        <f>'将来負担比率（分子）の構造'!J$44</f>
        <v>7</v>
      </c>
      <c r="F63" s="137"/>
      <c r="G63" s="137"/>
      <c r="H63" s="137">
        <f>'将来負担比率（分子）の構造'!K$44</f>
        <v>1</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2865</v>
      </c>
      <c r="C64" s="137"/>
      <c r="D64" s="137"/>
      <c r="E64" s="137">
        <f>'将来負担比率（分子）の構造'!J$43</f>
        <v>2699</v>
      </c>
      <c r="F64" s="137"/>
      <c r="G64" s="137"/>
      <c r="H64" s="137">
        <f>'将来負担比率（分子）の構造'!K$43</f>
        <v>2601</v>
      </c>
      <c r="I64" s="137"/>
      <c r="J64" s="137"/>
      <c r="K64" s="137">
        <f>'将来負担比率（分子）の構造'!L$43</f>
        <v>3212</v>
      </c>
      <c r="L64" s="137"/>
      <c r="M64" s="137"/>
      <c r="N64" s="137">
        <f>'将来負担比率（分子）の構造'!M$43</f>
        <v>3310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6195</v>
      </c>
      <c r="C66" s="137"/>
      <c r="D66" s="137"/>
      <c r="E66" s="137">
        <f>'将来負担比率（分子）の構造'!J$41</f>
        <v>5965</v>
      </c>
      <c r="F66" s="137"/>
      <c r="G66" s="137"/>
      <c r="H66" s="137">
        <f>'将来負担比率（分子）の構造'!K$41</f>
        <v>6151</v>
      </c>
      <c r="I66" s="137"/>
      <c r="J66" s="137"/>
      <c r="K66" s="137">
        <f>'将来負担比率（分子）の構造'!L$41</f>
        <v>6380</v>
      </c>
      <c r="L66" s="137"/>
      <c r="M66" s="137"/>
      <c r="N66" s="137">
        <f>'将来負担比率（分子）の構造'!M$41</f>
        <v>6743</v>
      </c>
      <c r="O66" s="137"/>
      <c r="P66" s="137"/>
    </row>
    <row r="67" spans="1:16">
      <c r="A67" s="137" t="s">
        <v>63</v>
      </c>
      <c r="B67" s="137" t="e">
        <f>NA()</f>
        <v>#N/A</v>
      </c>
      <c r="C67" s="137">
        <f>IF(ISNUMBER('将来負担比率（分子）の構造'!I$53), IF('将来負担比率（分子）の構造'!I$53 &lt; 0, 0, '将来負担比率（分子）の構造'!I$53), NA())</f>
        <v>1341</v>
      </c>
      <c r="D67" s="137" t="e">
        <f>NA()</f>
        <v>#N/A</v>
      </c>
      <c r="E67" s="137" t="e">
        <f>NA()</f>
        <v>#N/A</v>
      </c>
      <c r="F67" s="137">
        <f>IF(ISNUMBER('将来負担比率（分子）の構造'!J$53), IF('将来負担比率（分子）の構造'!J$53 &lt; 0, 0, '将来負担比率（分子）の構造'!J$53), NA())</f>
        <v>689</v>
      </c>
      <c r="G67" s="137" t="e">
        <f>NA()</f>
        <v>#N/A</v>
      </c>
      <c r="H67" s="137" t="e">
        <f>NA()</f>
        <v>#N/A</v>
      </c>
      <c r="I67" s="137">
        <f>IF(ISNUMBER('将来負担比率（分子）の構造'!K$53), IF('将来負担比率（分子）の構造'!K$53 &lt; 0, 0, '将来負担比率（分子）の構造'!K$53), NA())</f>
        <v>465</v>
      </c>
      <c r="J67" s="137" t="e">
        <f>NA()</f>
        <v>#N/A</v>
      </c>
      <c r="K67" s="137" t="e">
        <f>NA()</f>
        <v>#N/A</v>
      </c>
      <c r="L67" s="137">
        <f>IF(ISNUMBER('将来負担比率（分子）の構造'!L$53), IF('将来負担比率（分子）の構造'!L$53 &lt; 0, 0, '将来負担比率（分子）の構造'!L$53), NA())</f>
        <v>212</v>
      </c>
      <c r="M67" s="137" t="e">
        <f>NA()</f>
        <v>#N/A</v>
      </c>
      <c r="N67" s="137" t="e">
        <f>NA()</f>
        <v>#N/A</v>
      </c>
      <c r="O67" s="137">
        <f>IF(ISNUMBER('将来負担比率（分子）の構造'!M$53), IF('将来負担比率（分子）の構造'!M$53 &lt; 0, 0, '将来負担比率（分子）の構造'!M$53), NA())</f>
        <v>365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506929</v>
      </c>
      <c r="S5" s="671"/>
      <c r="T5" s="671"/>
      <c r="U5" s="671"/>
      <c r="V5" s="671"/>
      <c r="W5" s="671"/>
      <c r="X5" s="671"/>
      <c r="Y5" s="718"/>
      <c r="Z5" s="731">
        <v>7.1</v>
      </c>
      <c r="AA5" s="731"/>
      <c r="AB5" s="731"/>
      <c r="AC5" s="731"/>
      <c r="AD5" s="732">
        <v>506929</v>
      </c>
      <c r="AE5" s="732"/>
      <c r="AF5" s="732"/>
      <c r="AG5" s="732"/>
      <c r="AH5" s="732"/>
      <c r="AI5" s="732"/>
      <c r="AJ5" s="732"/>
      <c r="AK5" s="732"/>
      <c r="AL5" s="719">
        <v>14</v>
      </c>
      <c r="AM5" s="688"/>
      <c r="AN5" s="688"/>
      <c r="AO5" s="720"/>
      <c r="AP5" s="707" t="s">
        <v>208</v>
      </c>
      <c r="AQ5" s="708"/>
      <c r="AR5" s="708"/>
      <c r="AS5" s="708"/>
      <c r="AT5" s="708"/>
      <c r="AU5" s="708"/>
      <c r="AV5" s="708"/>
      <c r="AW5" s="708"/>
      <c r="AX5" s="708"/>
      <c r="AY5" s="708"/>
      <c r="AZ5" s="708"/>
      <c r="BA5" s="708"/>
      <c r="BB5" s="708"/>
      <c r="BC5" s="708"/>
      <c r="BD5" s="708"/>
      <c r="BE5" s="708"/>
      <c r="BF5" s="709"/>
      <c r="BG5" s="620">
        <v>506929</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53965</v>
      </c>
      <c r="S6" s="621"/>
      <c r="T6" s="621"/>
      <c r="U6" s="621"/>
      <c r="V6" s="621"/>
      <c r="W6" s="621"/>
      <c r="X6" s="621"/>
      <c r="Y6" s="622"/>
      <c r="Z6" s="673">
        <v>0.8</v>
      </c>
      <c r="AA6" s="673"/>
      <c r="AB6" s="673"/>
      <c r="AC6" s="673"/>
      <c r="AD6" s="674">
        <v>53965</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506929</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89759</v>
      </c>
      <c r="CS6" s="621"/>
      <c r="CT6" s="621"/>
      <c r="CU6" s="621"/>
      <c r="CV6" s="621"/>
      <c r="CW6" s="621"/>
      <c r="CX6" s="621"/>
      <c r="CY6" s="622"/>
      <c r="CZ6" s="673">
        <v>1.3</v>
      </c>
      <c r="DA6" s="673"/>
      <c r="DB6" s="673"/>
      <c r="DC6" s="673"/>
      <c r="DD6" s="626" t="s">
        <v>209</v>
      </c>
      <c r="DE6" s="621"/>
      <c r="DF6" s="621"/>
      <c r="DG6" s="621"/>
      <c r="DH6" s="621"/>
      <c r="DI6" s="621"/>
      <c r="DJ6" s="621"/>
      <c r="DK6" s="621"/>
      <c r="DL6" s="621"/>
      <c r="DM6" s="621"/>
      <c r="DN6" s="621"/>
      <c r="DO6" s="621"/>
      <c r="DP6" s="622"/>
      <c r="DQ6" s="626">
        <v>89759</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392</v>
      </c>
      <c r="S7" s="621"/>
      <c r="T7" s="621"/>
      <c r="U7" s="621"/>
      <c r="V7" s="621"/>
      <c r="W7" s="621"/>
      <c r="X7" s="621"/>
      <c r="Y7" s="622"/>
      <c r="Z7" s="673">
        <v>0</v>
      </c>
      <c r="AA7" s="673"/>
      <c r="AB7" s="673"/>
      <c r="AC7" s="673"/>
      <c r="AD7" s="674">
        <v>392</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206004</v>
      </c>
      <c r="BH7" s="621"/>
      <c r="BI7" s="621"/>
      <c r="BJ7" s="621"/>
      <c r="BK7" s="621"/>
      <c r="BL7" s="621"/>
      <c r="BM7" s="621"/>
      <c r="BN7" s="622"/>
      <c r="BO7" s="673">
        <v>40.6</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1037782</v>
      </c>
      <c r="CS7" s="621"/>
      <c r="CT7" s="621"/>
      <c r="CU7" s="621"/>
      <c r="CV7" s="621"/>
      <c r="CW7" s="621"/>
      <c r="CX7" s="621"/>
      <c r="CY7" s="622"/>
      <c r="CZ7" s="673">
        <v>14.9</v>
      </c>
      <c r="DA7" s="673"/>
      <c r="DB7" s="673"/>
      <c r="DC7" s="673"/>
      <c r="DD7" s="626">
        <v>50962</v>
      </c>
      <c r="DE7" s="621"/>
      <c r="DF7" s="621"/>
      <c r="DG7" s="621"/>
      <c r="DH7" s="621"/>
      <c r="DI7" s="621"/>
      <c r="DJ7" s="621"/>
      <c r="DK7" s="621"/>
      <c r="DL7" s="621"/>
      <c r="DM7" s="621"/>
      <c r="DN7" s="621"/>
      <c r="DO7" s="621"/>
      <c r="DP7" s="622"/>
      <c r="DQ7" s="626">
        <v>781817</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968</v>
      </c>
      <c r="S8" s="621"/>
      <c r="T8" s="621"/>
      <c r="U8" s="621"/>
      <c r="V8" s="621"/>
      <c r="W8" s="621"/>
      <c r="X8" s="621"/>
      <c r="Y8" s="622"/>
      <c r="Z8" s="673">
        <v>0</v>
      </c>
      <c r="AA8" s="673"/>
      <c r="AB8" s="673"/>
      <c r="AC8" s="673"/>
      <c r="AD8" s="674">
        <v>968</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9543</v>
      </c>
      <c r="BH8" s="621"/>
      <c r="BI8" s="621"/>
      <c r="BJ8" s="621"/>
      <c r="BK8" s="621"/>
      <c r="BL8" s="621"/>
      <c r="BM8" s="621"/>
      <c r="BN8" s="622"/>
      <c r="BO8" s="673">
        <v>1.9</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1224223</v>
      </c>
      <c r="CS8" s="621"/>
      <c r="CT8" s="621"/>
      <c r="CU8" s="621"/>
      <c r="CV8" s="621"/>
      <c r="CW8" s="621"/>
      <c r="CX8" s="621"/>
      <c r="CY8" s="622"/>
      <c r="CZ8" s="673">
        <v>17.5</v>
      </c>
      <c r="DA8" s="673"/>
      <c r="DB8" s="673"/>
      <c r="DC8" s="673"/>
      <c r="DD8" s="626">
        <v>28857</v>
      </c>
      <c r="DE8" s="621"/>
      <c r="DF8" s="621"/>
      <c r="DG8" s="621"/>
      <c r="DH8" s="621"/>
      <c r="DI8" s="621"/>
      <c r="DJ8" s="621"/>
      <c r="DK8" s="621"/>
      <c r="DL8" s="621"/>
      <c r="DM8" s="621"/>
      <c r="DN8" s="621"/>
      <c r="DO8" s="621"/>
      <c r="DP8" s="622"/>
      <c r="DQ8" s="626">
        <v>618538</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518</v>
      </c>
      <c r="S9" s="621"/>
      <c r="T9" s="621"/>
      <c r="U9" s="621"/>
      <c r="V9" s="621"/>
      <c r="W9" s="621"/>
      <c r="X9" s="621"/>
      <c r="Y9" s="622"/>
      <c r="Z9" s="673">
        <v>0</v>
      </c>
      <c r="AA9" s="673"/>
      <c r="AB9" s="673"/>
      <c r="AC9" s="673"/>
      <c r="AD9" s="674">
        <v>518</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172923</v>
      </c>
      <c r="BH9" s="621"/>
      <c r="BI9" s="621"/>
      <c r="BJ9" s="621"/>
      <c r="BK9" s="621"/>
      <c r="BL9" s="621"/>
      <c r="BM9" s="621"/>
      <c r="BN9" s="622"/>
      <c r="BO9" s="673">
        <v>34.1</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514999</v>
      </c>
      <c r="CS9" s="621"/>
      <c r="CT9" s="621"/>
      <c r="CU9" s="621"/>
      <c r="CV9" s="621"/>
      <c r="CW9" s="621"/>
      <c r="CX9" s="621"/>
      <c r="CY9" s="622"/>
      <c r="CZ9" s="673">
        <v>7.4</v>
      </c>
      <c r="DA9" s="673"/>
      <c r="DB9" s="673"/>
      <c r="DC9" s="673"/>
      <c r="DD9" s="626">
        <v>72740</v>
      </c>
      <c r="DE9" s="621"/>
      <c r="DF9" s="621"/>
      <c r="DG9" s="621"/>
      <c r="DH9" s="621"/>
      <c r="DI9" s="621"/>
      <c r="DJ9" s="621"/>
      <c r="DK9" s="621"/>
      <c r="DL9" s="621"/>
      <c r="DM9" s="621"/>
      <c r="DN9" s="621"/>
      <c r="DO9" s="621"/>
      <c r="DP9" s="622"/>
      <c r="DQ9" s="626">
        <v>449065</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124549</v>
      </c>
      <c r="S10" s="621"/>
      <c r="T10" s="621"/>
      <c r="U10" s="621"/>
      <c r="V10" s="621"/>
      <c r="W10" s="621"/>
      <c r="X10" s="621"/>
      <c r="Y10" s="622"/>
      <c r="Z10" s="673">
        <v>1.7</v>
      </c>
      <c r="AA10" s="673"/>
      <c r="AB10" s="673"/>
      <c r="AC10" s="673"/>
      <c r="AD10" s="674">
        <v>124549</v>
      </c>
      <c r="AE10" s="674"/>
      <c r="AF10" s="674"/>
      <c r="AG10" s="674"/>
      <c r="AH10" s="674"/>
      <c r="AI10" s="674"/>
      <c r="AJ10" s="674"/>
      <c r="AK10" s="674"/>
      <c r="AL10" s="643">
        <v>3.4</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11653</v>
      </c>
      <c r="BH10" s="621"/>
      <c r="BI10" s="621"/>
      <c r="BJ10" s="621"/>
      <c r="BK10" s="621"/>
      <c r="BL10" s="621"/>
      <c r="BM10" s="621"/>
      <c r="BN10" s="622"/>
      <c r="BO10" s="673">
        <v>2.2999999999999998</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11885</v>
      </c>
      <c r="BH11" s="621"/>
      <c r="BI11" s="621"/>
      <c r="BJ11" s="621"/>
      <c r="BK11" s="621"/>
      <c r="BL11" s="621"/>
      <c r="BM11" s="621"/>
      <c r="BN11" s="622"/>
      <c r="BO11" s="673">
        <v>2.2999999999999998</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709891</v>
      </c>
      <c r="CS11" s="621"/>
      <c r="CT11" s="621"/>
      <c r="CU11" s="621"/>
      <c r="CV11" s="621"/>
      <c r="CW11" s="621"/>
      <c r="CX11" s="621"/>
      <c r="CY11" s="622"/>
      <c r="CZ11" s="673">
        <v>10.199999999999999</v>
      </c>
      <c r="DA11" s="673"/>
      <c r="DB11" s="673"/>
      <c r="DC11" s="673"/>
      <c r="DD11" s="626">
        <v>220269</v>
      </c>
      <c r="DE11" s="621"/>
      <c r="DF11" s="621"/>
      <c r="DG11" s="621"/>
      <c r="DH11" s="621"/>
      <c r="DI11" s="621"/>
      <c r="DJ11" s="621"/>
      <c r="DK11" s="621"/>
      <c r="DL11" s="621"/>
      <c r="DM11" s="621"/>
      <c r="DN11" s="621"/>
      <c r="DO11" s="621"/>
      <c r="DP11" s="622"/>
      <c r="DQ11" s="626">
        <v>397268</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203805</v>
      </c>
      <c r="BH12" s="621"/>
      <c r="BI12" s="621"/>
      <c r="BJ12" s="621"/>
      <c r="BK12" s="621"/>
      <c r="BL12" s="621"/>
      <c r="BM12" s="621"/>
      <c r="BN12" s="622"/>
      <c r="BO12" s="673">
        <v>40.200000000000003</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32983</v>
      </c>
      <c r="CS12" s="621"/>
      <c r="CT12" s="621"/>
      <c r="CU12" s="621"/>
      <c r="CV12" s="621"/>
      <c r="CW12" s="621"/>
      <c r="CX12" s="621"/>
      <c r="CY12" s="622"/>
      <c r="CZ12" s="673">
        <v>0.5</v>
      </c>
      <c r="DA12" s="673"/>
      <c r="DB12" s="673"/>
      <c r="DC12" s="673"/>
      <c r="DD12" s="626">
        <v>950</v>
      </c>
      <c r="DE12" s="621"/>
      <c r="DF12" s="621"/>
      <c r="DG12" s="621"/>
      <c r="DH12" s="621"/>
      <c r="DI12" s="621"/>
      <c r="DJ12" s="621"/>
      <c r="DK12" s="621"/>
      <c r="DL12" s="621"/>
      <c r="DM12" s="621"/>
      <c r="DN12" s="621"/>
      <c r="DO12" s="621"/>
      <c r="DP12" s="622"/>
      <c r="DQ12" s="626">
        <v>32935</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6546</v>
      </c>
      <c r="S13" s="621"/>
      <c r="T13" s="621"/>
      <c r="U13" s="621"/>
      <c r="V13" s="621"/>
      <c r="W13" s="621"/>
      <c r="X13" s="621"/>
      <c r="Y13" s="622"/>
      <c r="Z13" s="673">
        <v>0.1</v>
      </c>
      <c r="AA13" s="673"/>
      <c r="AB13" s="673"/>
      <c r="AC13" s="673"/>
      <c r="AD13" s="674">
        <v>6546</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198769</v>
      </c>
      <c r="BH13" s="621"/>
      <c r="BI13" s="621"/>
      <c r="BJ13" s="621"/>
      <c r="BK13" s="621"/>
      <c r="BL13" s="621"/>
      <c r="BM13" s="621"/>
      <c r="BN13" s="622"/>
      <c r="BO13" s="673">
        <v>39.200000000000003</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839780</v>
      </c>
      <c r="CS13" s="621"/>
      <c r="CT13" s="621"/>
      <c r="CU13" s="621"/>
      <c r="CV13" s="621"/>
      <c r="CW13" s="621"/>
      <c r="CX13" s="621"/>
      <c r="CY13" s="622"/>
      <c r="CZ13" s="673">
        <v>12</v>
      </c>
      <c r="DA13" s="673"/>
      <c r="DB13" s="673"/>
      <c r="DC13" s="673"/>
      <c r="DD13" s="626">
        <v>607506</v>
      </c>
      <c r="DE13" s="621"/>
      <c r="DF13" s="621"/>
      <c r="DG13" s="621"/>
      <c r="DH13" s="621"/>
      <c r="DI13" s="621"/>
      <c r="DJ13" s="621"/>
      <c r="DK13" s="621"/>
      <c r="DL13" s="621"/>
      <c r="DM13" s="621"/>
      <c r="DN13" s="621"/>
      <c r="DO13" s="621"/>
      <c r="DP13" s="622"/>
      <c r="DQ13" s="626">
        <v>228274</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31886</v>
      </c>
      <c r="BH14" s="621"/>
      <c r="BI14" s="621"/>
      <c r="BJ14" s="621"/>
      <c r="BK14" s="621"/>
      <c r="BL14" s="621"/>
      <c r="BM14" s="621"/>
      <c r="BN14" s="622"/>
      <c r="BO14" s="673">
        <v>6.3</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204235</v>
      </c>
      <c r="CS14" s="621"/>
      <c r="CT14" s="621"/>
      <c r="CU14" s="621"/>
      <c r="CV14" s="621"/>
      <c r="CW14" s="621"/>
      <c r="CX14" s="621"/>
      <c r="CY14" s="622"/>
      <c r="CZ14" s="673">
        <v>2.9</v>
      </c>
      <c r="DA14" s="673"/>
      <c r="DB14" s="673"/>
      <c r="DC14" s="673"/>
      <c r="DD14" s="626">
        <v>20844</v>
      </c>
      <c r="DE14" s="621"/>
      <c r="DF14" s="621"/>
      <c r="DG14" s="621"/>
      <c r="DH14" s="621"/>
      <c r="DI14" s="621"/>
      <c r="DJ14" s="621"/>
      <c r="DK14" s="621"/>
      <c r="DL14" s="621"/>
      <c r="DM14" s="621"/>
      <c r="DN14" s="621"/>
      <c r="DO14" s="621"/>
      <c r="DP14" s="622"/>
      <c r="DQ14" s="626">
        <v>180856</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570</v>
      </c>
      <c r="S15" s="621"/>
      <c r="T15" s="621"/>
      <c r="U15" s="621"/>
      <c r="V15" s="621"/>
      <c r="W15" s="621"/>
      <c r="X15" s="621"/>
      <c r="Y15" s="622"/>
      <c r="Z15" s="673">
        <v>0</v>
      </c>
      <c r="AA15" s="673"/>
      <c r="AB15" s="673"/>
      <c r="AC15" s="673"/>
      <c r="AD15" s="674">
        <v>570</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65234</v>
      </c>
      <c r="BH15" s="621"/>
      <c r="BI15" s="621"/>
      <c r="BJ15" s="621"/>
      <c r="BK15" s="621"/>
      <c r="BL15" s="621"/>
      <c r="BM15" s="621"/>
      <c r="BN15" s="622"/>
      <c r="BO15" s="673">
        <v>12.9</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1689133</v>
      </c>
      <c r="CS15" s="621"/>
      <c r="CT15" s="621"/>
      <c r="CU15" s="621"/>
      <c r="CV15" s="621"/>
      <c r="CW15" s="621"/>
      <c r="CX15" s="621"/>
      <c r="CY15" s="622"/>
      <c r="CZ15" s="673">
        <v>24.2</v>
      </c>
      <c r="DA15" s="673"/>
      <c r="DB15" s="673"/>
      <c r="DC15" s="673"/>
      <c r="DD15" s="626">
        <v>998848</v>
      </c>
      <c r="DE15" s="621"/>
      <c r="DF15" s="621"/>
      <c r="DG15" s="621"/>
      <c r="DH15" s="621"/>
      <c r="DI15" s="621"/>
      <c r="DJ15" s="621"/>
      <c r="DK15" s="621"/>
      <c r="DL15" s="621"/>
      <c r="DM15" s="621"/>
      <c r="DN15" s="621"/>
      <c r="DO15" s="621"/>
      <c r="DP15" s="622"/>
      <c r="DQ15" s="626">
        <v>503171</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3089870</v>
      </c>
      <c r="S16" s="621"/>
      <c r="T16" s="621"/>
      <c r="U16" s="621"/>
      <c r="V16" s="621"/>
      <c r="W16" s="621"/>
      <c r="X16" s="621"/>
      <c r="Y16" s="622"/>
      <c r="Z16" s="673">
        <v>43.2</v>
      </c>
      <c r="AA16" s="673"/>
      <c r="AB16" s="673"/>
      <c r="AC16" s="673"/>
      <c r="AD16" s="674">
        <v>2891176</v>
      </c>
      <c r="AE16" s="674"/>
      <c r="AF16" s="674"/>
      <c r="AG16" s="674"/>
      <c r="AH16" s="674"/>
      <c r="AI16" s="674"/>
      <c r="AJ16" s="674"/>
      <c r="AK16" s="674"/>
      <c r="AL16" s="643">
        <v>79.900000000000006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2891176</v>
      </c>
      <c r="S17" s="621"/>
      <c r="T17" s="621"/>
      <c r="U17" s="621"/>
      <c r="V17" s="621"/>
      <c r="W17" s="621"/>
      <c r="X17" s="621"/>
      <c r="Y17" s="622"/>
      <c r="Z17" s="673">
        <v>40.4</v>
      </c>
      <c r="AA17" s="673"/>
      <c r="AB17" s="673"/>
      <c r="AC17" s="673"/>
      <c r="AD17" s="674">
        <v>2891176</v>
      </c>
      <c r="AE17" s="674"/>
      <c r="AF17" s="674"/>
      <c r="AG17" s="674"/>
      <c r="AH17" s="674"/>
      <c r="AI17" s="674"/>
      <c r="AJ17" s="674"/>
      <c r="AK17" s="674"/>
      <c r="AL17" s="643">
        <v>79.900000000000006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641115</v>
      </c>
      <c r="CS17" s="621"/>
      <c r="CT17" s="621"/>
      <c r="CU17" s="621"/>
      <c r="CV17" s="621"/>
      <c r="CW17" s="621"/>
      <c r="CX17" s="621"/>
      <c r="CY17" s="622"/>
      <c r="CZ17" s="673">
        <v>9.1999999999999993</v>
      </c>
      <c r="DA17" s="673"/>
      <c r="DB17" s="673"/>
      <c r="DC17" s="673"/>
      <c r="DD17" s="626" t="s">
        <v>111</v>
      </c>
      <c r="DE17" s="621"/>
      <c r="DF17" s="621"/>
      <c r="DG17" s="621"/>
      <c r="DH17" s="621"/>
      <c r="DI17" s="621"/>
      <c r="DJ17" s="621"/>
      <c r="DK17" s="621"/>
      <c r="DL17" s="621"/>
      <c r="DM17" s="621"/>
      <c r="DN17" s="621"/>
      <c r="DO17" s="621"/>
      <c r="DP17" s="622"/>
      <c r="DQ17" s="626">
        <v>621788</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198694</v>
      </c>
      <c r="S18" s="621"/>
      <c r="T18" s="621"/>
      <c r="U18" s="621"/>
      <c r="V18" s="621"/>
      <c r="W18" s="621"/>
      <c r="X18" s="621"/>
      <c r="Y18" s="622"/>
      <c r="Z18" s="673">
        <v>2.8</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3784307</v>
      </c>
      <c r="S20" s="621"/>
      <c r="T20" s="621"/>
      <c r="U20" s="621"/>
      <c r="V20" s="621"/>
      <c r="W20" s="621"/>
      <c r="X20" s="621"/>
      <c r="Y20" s="622"/>
      <c r="Z20" s="673">
        <v>52.9</v>
      </c>
      <c r="AA20" s="673"/>
      <c r="AB20" s="673"/>
      <c r="AC20" s="673"/>
      <c r="AD20" s="674">
        <v>3585613</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6983900</v>
      </c>
      <c r="CS20" s="621"/>
      <c r="CT20" s="621"/>
      <c r="CU20" s="621"/>
      <c r="CV20" s="621"/>
      <c r="CW20" s="621"/>
      <c r="CX20" s="621"/>
      <c r="CY20" s="622"/>
      <c r="CZ20" s="673">
        <v>100</v>
      </c>
      <c r="DA20" s="673"/>
      <c r="DB20" s="673"/>
      <c r="DC20" s="673"/>
      <c r="DD20" s="626">
        <v>2000976</v>
      </c>
      <c r="DE20" s="621"/>
      <c r="DF20" s="621"/>
      <c r="DG20" s="621"/>
      <c r="DH20" s="621"/>
      <c r="DI20" s="621"/>
      <c r="DJ20" s="621"/>
      <c r="DK20" s="621"/>
      <c r="DL20" s="621"/>
      <c r="DM20" s="621"/>
      <c r="DN20" s="621"/>
      <c r="DO20" s="621"/>
      <c r="DP20" s="622"/>
      <c r="DQ20" s="626">
        <v>3903471</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762</v>
      </c>
      <c r="S21" s="621"/>
      <c r="T21" s="621"/>
      <c r="U21" s="621"/>
      <c r="V21" s="621"/>
      <c r="W21" s="621"/>
      <c r="X21" s="621"/>
      <c r="Y21" s="622"/>
      <c r="Z21" s="673">
        <v>0</v>
      </c>
      <c r="AA21" s="673"/>
      <c r="AB21" s="673"/>
      <c r="AC21" s="673"/>
      <c r="AD21" s="674">
        <v>762</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37283</v>
      </c>
      <c r="S22" s="621"/>
      <c r="T22" s="621"/>
      <c r="U22" s="621"/>
      <c r="V22" s="621"/>
      <c r="W22" s="621"/>
      <c r="X22" s="621"/>
      <c r="Y22" s="622"/>
      <c r="Z22" s="673">
        <v>0.5</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54835</v>
      </c>
      <c r="S23" s="621"/>
      <c r="T23" s="621"/>
      <c r="U23" s="621"/>
      <c r="V23" s="621"/>
      <c r="W23" s="621"/>
      <c r="X23" s="621"/>
      <c r="Y23" s="622"/>
      <c r="Z23" s="673">
        <v>0.8</v>
      </c>
      <c r="AA23" s="673"/>
      <c r="AB23" s="673"/>
      <c r="AC23" s="673"/>
      <c r="AD23" s="674">
        <v>1259</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18121</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2338841</v>
      </c>
      <c r="CS24" s="671"/>
      <c r="CT24" s="671"/>
      <c r="CU24" s="671"/>
      <c r="CV24" s="671"/>
      <c r="CW24" s="671"/>
      <c r="CX24" s="671"/>
      <c r="CY24" s="718"/>
      <c r="CZ24" s="722">
        <v>33.5</v>
      </c>
      <c r="DA24" s="723"/>
      <c r="DB24" s="723"/>
      <c r="DC24" s="724"/>
      <c r="DD24" s="717">
        <v>1774523</v>
      </c>
      <c r="DE24" s="671"/>
      <c r="DF24" s="671"/>
      <c r="DG24" s="671"/>
      <c r="DH24" s="671"/>
      <c r="DI24" s="671"/>
      <c r="DJ24" s="671"/>
      <c r="DK24" s="718"/>
      <c r="DL24" s="717">
        <v>1767876</v>
      </c>
      <c r="DM24" s="671"/>
      <c r="DN24" s="671"/>
      <c r="DO24" s="671"/>
      <c r="DP24" s="671"/>
      <c r="DQ24" s="671"/>
      <c r="DR24" s="671"/>
      <c r="DS24" s="671"/>
      <c r="DT24" s="671"/>
      <c r="DU24" s="671"/>
      <c r="DV24" s="718"/>
      <c r="DW24" s="719">
        <v>47</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941978</v>
      </c>
      <c r="S25" s="621"/>
      <c r="T25" s="621"/>
      <c r="U25" s="621"/>
      <c r="V25" s="621"/>
      <c r="W25" s="621"/>
      <c r="X25" s="621"/>
      <c r="Y25" s="622"/>
      <c r="Z25" s="673">
        <v>13.2</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1082087</v>
      </c>
      <c r="CS25" s="639"/>
      <c r="CT25" s="639"/>
      <c r="CU25" s="639"/>
      <c r="CV25" s="639"/>
      <c r="CW25" s="639"/>
      <c r="CX25" s="639"/>
      <c r="CY25" s="640"/>
      <c r="CZ25" s="623">
        <v>15.5</v>
      </c>
      <c r="DA25" s="641"/>
      <c r="DB25" s="641"/>
      <c r="DC25" s="642"/>
      <c r="DD25" s="626">
        <v>1015756</v>
      </c>
      <c r="DE25" s="639"/>
      <c r="DF25" s="639"/>
      <c r="DG25" s="639"/>
      <c r="DH25" s="639"/>
      <c r="DI25" s="639"/>
      <c r="DJ25" s="639"/>
      <c r="DK25" s="640"/>
      <c r="DL25" s="626">
        <v>1012723</v>
      </c>
      <c r="DM25" s="639"/>
      <c r="DN25" s="639"/>
      <c r="DO25" s="639"/>
      <c r="DP25" s="639"/>
      <c r="DQ25" s="639"/>
      <c r="DR25" s="639"/>
      <c r="DS25" s="639"/>
      <c r="DT25" s="639"/>
      <c r="DU25" s="639"/>
      <c r="DV25" s="640"/>
      <c r="DW25" s="643">
        <v>26.9</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v>15071</v>
      </c>
      <c r="S26" s="621"/>
      <c r="T26" s="621"/>
      <c r="U26" s="621"/>
      <c r="V26" s="621"/>
      <c r="W26" s="621"/>
      <c r="X26" s="621"/>
      <c r="Y26" s="622"/>
      <c r="Z26" s="673">
        <v>0.2</v>
      </c>
      <c r="AA26" s="673"/>
      <c r="AB26" s="673"/>
      <c r="AC26" s="673"/>
      <c r="AD26" s="674">
        <v>15071</v>
      </c>
      <c r="AE26" s="674"/>
      <c r="AF26" s="674"/>
      <c r="AG26" s="674"/>
      <c r="AH26" s="674"/>
      <c r="AI26" s="674"/>
      <c r="AJ26" s="674"/>
      <c r="AK26" s="674"/>
      <c r="AL26" s="643">
        <v>0.4</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664522</v>
      </c>
      <c r="CS26" s="621"/>
      <c r="CT26" s="621"/>
      <c r="CU26" s="621"/>
      <c r="CV26" s="621"/>
      <c r="CW26" s="621"/>
      <c r="CX26" s="621"/>
      <c r="CY26" s="622"/>
      <c r="CZ26" s="623">
        <v>9.5</v>
      </c>
      <c r="DA26" s="641"/>
      <c r="DB26" s="641"/>
      <c r="DC26" s="642"/>
      <c r="DD26" s="626">
        <v>610779</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983472</v>
      </c>
      <c r="S27" s="621"/>
      <c r="T27" s="621"/>
      <c r="U27" s="621"/>
      <c r="V27" s="621"/>
      <c r="W27" s="621"/>
      <c r="X27" s="621"/>
      <c r="Y27" s="622"/>
      <c r="Z27" s="673">
        <v>13.7</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506929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615639</v>
      </c>
      <c r="CS27" s="639"/>
      <c r="CT27" s="639"/>
      <c r="CU27" s="639"/>
      <c r="CV27" s="639"/>
      <c r="CW27" s="639"/>
      <c r="CX27" s="639"/>
      <c r="CY27" s="640"/>
      <c r="CZ27" s="623">
        <v>8.8000000000000007</v>
      </c>
      <c r="DA27" s="641"/>
      <c r="DB27" s="641"/>
      <c r="DC27" s="642"/>
      <c r="DD27" s="626">
        <v>136979</v>
      </c>
      <c r="DE27" s="639"/>
      <c r="DF27" s="639"/>
      <c r="DG27" s="639"/>
      <c r="DH27" s="639"/>
      <c r="DI27" s="639"/>
      <c r="DJ27" s="639"/>
      <c r="DK27" s="640"/>
      <c r="DL27" s="626">
        <v>133365</v>
      </c>
      <c r="DM27" s="639"/>
      <c r="DN27" s="639"/>
      <c r="DO27" s="639"/>
      <c r="DP27" s="639"/>
      <c r="DQ27" s="639"/>
      <c r="DR27" s="639"/>
      <c r="DS27" s="639"/>
      <c r="DT27" s="639"/>
      <c r="DU27" s="639"/>
      <c r="DV27" s="640"/>
      <c r="DW27" s="643">
        <v>3.5</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109527</v>
      </c>
      <c r="S28" s="621"/>
      <c r="T28" s="621"/>
      <c r="U28" s="621"/>
      <c r="V28" s="621"/>
      <c r="W28" s="621"/>
      <c r="X28" s="621"/>
      <c r="Y28" s="622"/>
      <c r="Z28" s="673">
        <v>1.5</v>
      </c>
      <c r="AA28" s="673"/>
      <c r="AB28" s="673"/>
      <c r="AC28" s="673"/>
      <c r="AD28" s="674">
        <v>13546</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641115</v>
      </c>
      <c r="CS28" s="621"/>
      <c r="CT28" s="621"/>
      <c r="CU28" s="621"/>
      <c r="CV28" s="621"/>
      <c r="CW28" s="621"/>
      <c r="CX28" s="621"/>
      <c r="CY28" s="622"/>
      <c r="CZ28" s="623">
        <v>9.1999999999999993</v>
      </c>
      <c r="DA28" s="641"/>
      <c r="DB28" s="641"/>
      <c r="DC28" s="642"/>
      <c r="DD28" s="626">
        <v>621788</v>
      </c>
      <c r="DE28" s="621"/>
      <c r="DF28" s="621"/>
      <c r="DG28" s="621"/>
      <c r="DH28" s="621"/>
      <c r="DI28" s="621"/>
      <c r="DJ28" s="621"/>
      <c r="DK28" s="622"/>
      <c r="DL28" s="626">
        <v>621788</v>
      </c>
      <c r="DM28" s="621"/>
      <c r="DN28" s="621"/>
      <c r="DO28" s="621"/>
      <c r="DP28" s="621"/>
      <c r="DQ28" s="621"/>
      <c r="DR28" s="621"/>
      <c r="DS28" s="621"/>
      <c r="DT28" s="621"/>
      <c r="DU28" s="621"/>
      <c r="DV28" s="622"/>
      <c r="DW28" s="643">
        <v>16.5</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19306</v>
      </c>
      <c r="S29" s="621"/>
      <c r="T29" s="621"/>
      <c r="U29" s="621"/>
      <c r="V29" s="621"/>
      <c r="W29" s="621"/>
      <c r="X29" s="621"/>
      <c r="Y29" s="622"/>
      <c r="Z29" s="673">
        <v>0.3</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640801</v>
      </c>
      <c r="CS29" s="639"/>
      <c r="CT29" s="639"/>
      <c r="CU29" s="639"/>
      <c r="CV29" s="639"/>
      <c r="CW29" s="639"/>
      <c r="CX29" s="639"/>
      <c r="CY29" s="640"/>
      <c r="CZ29" s="623">
        <v>9.1999999999999993</v>
      </c>
      <c r="DA29" s="641"/>
      <c r="DB29" s="641"/>
      <c r="DC29" s="642"/>
      <c r="DD29" s="626">
        <v>621474</v>
      </c>
      <c r="DE29" s="639"/>
      <c r="DF29" s="639"/>
      <c r="DG29" s="639"/>
      <c r="DH29" s="639"/>
      <c r="DI29" s="639"/>
      <c r="DJ29" s="639"/>
      <c r="DK29" s="640"/>
      <c r="DL29" s="626">
        <v>621474</v>
      </c>
      <c r="DM29" s="639"/>
      <c r="DN29" s="639"/>
      <c r="DO29" s="639"/>
      <c r="DP29" s="639"/>
      <c r="DQ29" s="639"/>
      <c r="DR29" s="639"/>
      <c r="DS29" s="639"/>
      <c r="DT29" s="639"/>
      <c r="DU29" s="639"/>
      <c r="DV29" s="640"/>
      <c r="DW29" s="643">
        <v>16.5</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16642</v>
      </c>
      <c r="S30" s="621"/>
      <c r="T30" s="621"/>
      <c r="U30" s="621"/>
      <c r="V30" s="621"/>
      <c r="W30" s="621"/>
      <c r="X30" s="621"/>
      <c r="Y30" s="622"/>
      <c r="Z30" s="673">
        <v>0.2</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98.7</v>
      </c>
      <c r="BH30" s="687"/>
      <c r="BI30" s="687"/>
      <c r="BJ30" s="687"/>
      <c r="BK30" s="687"/>
      <c r="BL30" s="687"/>
      <c r="BM30" s="688">
        <v>93.2</v>
      </c>
      <c r="BN30" s="687"/>
      <c r="BO30" s="687"/>
      <c r="BP30" s="687"/>
      <c r="BQ30" s="689"/>
      <c r="BR30" s="686">
        <v>98.7</v>
      </c>
      <c r="BS30" s="687"/>
      <c r="BT30" s="687"/>
      <c r="BU30" s="687"/>
      <c r="BV30" s="687"/>
      <c r="BW30" s="687"/>
      <c r="BX30" s="688">
        <v>91.8</v>
      </c>
      <c r="BY30" s="687"/>
      <c r="BZ30" s="687"/>
      <c r="CA30" s="687"/>
      <c r="CB30" s="689"/>
      <c r="CD30" s="692"/>
      <c r="CE30" s="693"/>
      <c r="CF30" s="657" t="s">
        <v>291</v>
      </c>
      <c r="CG30" s="654"/>
      <c r="CH30" s="654"/>
      <c r="CI30" s="654"/>
      <c r="CJ30" s="654"/>
      <c r="CK30" s="654"/>
      <c r="CL30" s="654"/>
      <c r="CM30" s="654"/>
      <c r="CN30" s="654"/>
      <c r="CO30" s="654"/>
      <c r="CP30" s="654"/>
      <c r="CQ30" s="655"/>
      <c r="CR30" s="620">
        <v>580783</v>
      </c>
      <c r="CS30" s="621"/>
      <c r="CT30" s="621"/>
      <c r="CU30" s="621"/>
      <c r="CV30" s="621"/>
      <c r="CW30" s="621"/>
      <c r="CX30" s="621"/>
      <c r="CY30" s="622"/>
      <c r="CZ30" s="623">
        <v>8.3000000000000007</v>
      </c>
      <c r="DA30" s="641"/>
      <c r="DB30" s="641"/>
      <c r="DC30" s="642"/>
      <c r="DD30" s="626">
        <v>565208</v>
      </c>
      <c r="DE30" s="621"/>
      <c r="DF30" s="621"/>
      <c r="DG30" s="621"/>
      <c r="DH30" s="621"/>
      <c r="DI30" s="621"/>
      <c r="DJ30" s="621"/>
      <c r="DK30" s="622"/>
      <c r="DL30" s="626">
        <v>565208</v>
      </c>
      <c r="DM30" s="621"/>
      <c r="DN30" s="621"/>
      <c r="DO30" s="621"/>
      <c r="DP30" s="621"/>
      <c r="DQ30" s="621"/>
      <c r="DR30" s="621"/>
      <c r="DS30" s="621"/>
      <c r="DT30" s="621"/>
      <c r="DU30" s="621"/>
      <c r="DV30" s="622"/>
      <c r="DW30" s="643">
        <v>15</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118980</v>
      </c>
      <c r="S31" s="621"/>
      <c r="T31" s="621"/>
      <c r="U31" s="621"/>
      <c r="V31" s="621"/>
      <c r="W31" s="621"/>
      <c r="X31" s="621"/>
      <c r="Y31" s="622"/>
      <c r="Z31" s="673">
        <v>1.7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99.1</v>
      </c>
      <c r="BH31" s="639"/>
      <c r="BI31" s="639"/>
      <c r="BJ31" s="639"/>
      <c r="BK31" s="639"/>
      <c r="BL31" s="639"/>
      <c r="BM31" s="675">
        <v>95.6</v>
      </c>
      <c r="BN31" s="685"/>
      <c r="BO31" s="685"/>
      <c r="BP31" s="685"/>
      <c r="BQ31" s="649"/>
      <c r="BR31" s="684">
        <v>98.9</v>
      </c>
      <c r="BS31" s="639"/>
      <c r="BT31" s="639"/>
      <c r="BU31" s="639"/>
      <c r="BV31" s="639"/>
      <c r="BW31" s="639"/>
      <c r="BX31" s="675">
        <v>94.4</v>
      </c>
      <c r="BY31" s="685"/>
      <c r="BZ31" s="685"/>
      <c r="CA31" s="685"/>
      <c r="CB31" s="649"/>
      <c r="CD31" s="692"/>
      <c r="CE31" s="693"/>
      <c r="CF31" s="657" t="s">
        <v>295</v>
      </c>
      <c r="CG31" s="654"/>
      <c r="CH31" s="654"/>
      <c r="CI31" s="654"/>
      <c r="CJ31" s="654"/>
      <c r="CK31" s="654"/>
      <c r="CL31" s="654"/>
      <c r="CM31" s="654"/>
      <c r="CN31" s="654"/>
      <c r="CO31" s="654"/>
      <c r="CP31" s="654"/>
      <c r="CQ31" s="655"/>
      <c r="CR31" s="620">
        <v>60018</v>
      </c>
      <c r="CS31" s="639"/>
      <c r="CT31" s="639"/>
      <c r="CU31" s="639"/>
      <c r="CV31" s="639"/>
      <c r="CW31" s="639"/>
      <c r="CX31" s="639"/>
      <c r="CY31" s="640"/>
      <c r="CZ31" s="623">
        <v>0.9</v>
      </c>
      <c r="DA31" s="641"/>
      <c r="DB31" s="641"/>
      <c r="DC31" s="642"/>
      <c r="DD31" s="626">
        <v>56266</v>
      </c>
      <c r="DE31" s="639"/>
      <c r="DF31" s="639"/>
      <c r="DG31" s="639"/>
      <c r="DH31" s="639"/>
      <c r="DI31" s="639"/>
      <c r="DJ31" s="639"/>
      <c r="DK31" s="640"/>
      <c r="DL31" s="626">
        <v>56266</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114690</v>
      </c>
      <c r="S32" s="621"/>
      <c r="T32" s="621"/>
      <c r="U32" s="621"/>
      <c r="V32" s="621"/>
      <c r="W32" s="621"/>
      <c r="X32" s="621"/>
      <c r="Y32" s="622"/>
      <c r="Z32" s="673">
        <v>1.6</v>
      </c>
      <c r="AA32" s="673"/>
      <c r="AB32" s="673"/>
      <c r="AC32" s="673"/>
      <c r="AD32" s="674">
        <v>44</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98.2</v>
      </c>
      <c r="BH32" s="605"/>
      <c r="BI32" s="605"/>
      <c r="BJ32" s="605"/>
      <c r="BK32" s="605"/>
      <c r="BL32" s="605"/>
      <c r="BM32" s="668">
        <v>89.2</v>
      </c>
      <c r="BN32" s="605"/>
      <c r="BO32" s="605"/>
      <c r="BP32" s="605"/>
      <c r="BQ32" s="662"/>
      <c r="BR32" s="683">
        <v>98.2</v>
      </c>
      <c r="BS32" s="605"/>
      <c r="BT32" s="605"/>
      <c r="BU32" s="605"/>
      <c r="BV32" s="605"/>
      <c r="BW32" s="605"/>
      <c r="BX32" s="668">
        <v>87.3</v>
      </c>
      <c r="BY32" s="605"/>
      <c r="BZ32" s="605"/>
      <c r="CA32" s="605"/>
      <c r="CB32" s="662"/>
      <c r="CD32" s="694"/>
      <c r="CE32" s="695"/>
      <c r="CF32" s="657" t="s">
        <v>298</v>
      </c>
      <c r="CG32" s="654"/>
      <c r="CH32" s="654"/>
      <c r="CI32" s="654"/>
      <c r="CJ32" s="654"/>
      <c r="CK32" s="654"/>
      <c r="CL32" s="654"/>
      <c r="CM32" s="654"/>
      <c r="CN32" s="654"/>
      <c r="CO32" s="654"/>
      <c r="CP32" s="654"/>
      <c r="CQ32" s="655"/>
      <c r="CR32" s="620">
        <v>314</v>
      </c>
      <c r="CS32" s="621"/>
      <c r="CT32" s="621"/>
      <c r="CU32" s="621"/>
      <c r="CV32" s="621"/>
      <c r="CW32" s="621"/>
      <c r="CX32" s="621"/>
      <c r="CY32" s="622"/>
      <c r="CZ32" s="623">
        <v>0</v>
      </c>
      <c r="DA32" s="641"/>
      <c r="DB32" s="641"/>
      <c r="DC32" s="642"/>
      <c r="DD32" s="626">
        <v>314</v>
      </c>
      <c r="DE32" s="621"/>
      <c r="DF32" s="621"/>
      <c r="DG32" s="621"/>
      <c r="DH32" s="621"/>
      <c r="DI32" s="621"/>
      <c r="DJ32" s="621"/>
      <c r="DK32" s="622"/>
      <c r="DL32" s="626">
        <v>314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943272</v>
      </c>
      <c r="S33" s="621"/>
      <c r="T33" s="621"/>
      <c r="U33" s="621"/>
      <c r="V33" s="621"/>
      <c r="W33" s="621"/>
      <c r="X33" s="621"/>
      <c r="Y33" s="622"/>
      <c r="Z33" s="673">
        <v>13.2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2644083</v>
      </c>
      <c r="CS33" s="639"/>
      <c r="CT33" s="639"/>
      <c r="CU33" s="639"/>
      <c r="CV33" s="639"/>
      <c r="CW33" s="639"/>
      <c r="CX33" s="639"/>
      <c r="CY33" s="640"/>
      <c r="CZ33" s="623">
        <v>37.9</v>
      </c>
      <c r="DA33" s="641"/>
      <c r="DB33" s="641"/>
      <c r="DC33" s="642"/>
      <c r="DD33" s="626">
        <v>1926094</v>
      </c>
      <c r="DE33" s="639"/>
      <c r="DF33" s="639"/>
      <c r="DG33" s="639"/>
      <c r="DH33" s="639"/>
      <c r="DI33" s="639"/>
      <c r="DJ33" s="639"/>
      <c r="DK33" s="640"/>
      <c r="DL33" s="626">
        <v>1380461</v>
      </c>
      <c r="DM33" s="639"/>
      <c r="DN33" s="639"/>
      <c r="DO33" s="639"/>
      <c r="DP33" s="639"/>
      <c r="DQ33" s="639"/>
      <c r="DR33" s="639"/>
      <c r="DS33" s="639"/>
      <c r="DT33" s="639"/>
      <c r="DU33" s="639"/>
      <c r="DV33" s="640"/>
      <c r="DW33" s="643">
        <v>36.700000000000003</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1061525</v>
      </c>
      <c r="CS34" s="621"/>
      <c r="CT34" s="621"/>
      <c r="CU34" s="621"/>
      <c r="CV34" s="621"/>
      <c r="CW34" s="621"/>
      <c r="CX34" s="621"/>
      <c r="CY34" s="622"/>
      <c r="CZ34" s="623">
        <v>15.2</v>
      </c>
      <c r="DA34" s="641"/>
      <c r="DB34" s="641"/>
      <c r="DC34" s="642"/>
      <c r="DD34" s="626">
        <v>628696</v>
      </c>
      <c r="DE34" s="621"/>
      <c r="DF34" s="621"/>
      <c r="DG34" s="621"/>
      <c r="DH34" s="621"/>
      <c r="DI34" s="621"/>
      <c r="DJ34" s="621"/>
      <c r="DK34" s="622"/>
      <c r="DL34" s="626">
        <v>570227</v>
      </c>
      <c r="DM34" s="621"/>
      <c r="DN34" s="621"/>
      <c r="DO34" s="621"/>
      <c r="DP34" s="621"/>
      <c r="DQ34" s="621"/>
      <c r="DR34" s="621"/>
      <c r="DS34" s="621"/>
      <c r="DT34" s="621"/>
      <c r="DU34" s="621"/>
      <c r="DV34" s="622"/>
      <c r="DW34" s="643">
        <v>15.2</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142472</v>
      </c>
      <c r="S35" s="621"/>
      <c r="T35" s="621"/>
      <c r="U35" s="621"/>
      <c r="V35" s="621"/>
      <c r="W35" s="621"/>
      <c r="X35" s="621"/>
      <c r="Y35" s="622"/>
      <c r="Z35" s="673">
        <v>2</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794497</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677</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2202</v>
      </c>
      <c r="CS35" s="639"/>
      <c r="CT35" s="639"/>
      <c r="CU35" s="639"/>
      <c r="CV35" s="639"/>
      <c r="CW35" s="639"/>
      <c r="CX35" s="639"/>
      <c r="CY35" s="640"/>
      <c r="CZ35" s="623">
        <v>0</v>
      </c>
      <c r="DA35" s="641"/>
      <c r="DB35" s="641"/>
      <c r="DC35" s="642"/>
      <c r="DD35" s="626">
        <v>2202</v>
      </c>
      <c r="DE35" s="639"/>
      <c r="DF35" s="639"/>
      <c r="DG35" s="639"/>
      <c r="DH35" s="639"/>
      <c r="DI35" s="639"/>
      <c r="DJ35" s="639"/>
      <c r="DK35" s="640"/>
      <c r="DL35" s="626">
        <v>2202</v>
      </c>
      <c r="DM35" s="639"/>
      <c r="DN35" s="639"/>
      <c r="DO35" s="639"/>
      <c r="DP35" s="639"/>
      <c r="DQ35" s="639"/>
      <c r="DR35" s="639"/>
      <c r="DS35" s="639"/>
      <c r="DT35" s="639"/>
      <c r="DU35" s="639"/>
      <c r="DV35" s="640"/>
      <c r="DW35" s="643">
        <v>0.1</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7158246</v>
      </c>
      <c r="S36" s="661"/>
      <c r="T36" s="661"/>
      <c r="U36" s="661"/>
      <c r="V36" s="661"/>
      <c r="W36" s="661"/>
      <c r="X36" s="661"/>
      <c r="Y36" s="664"/>
      <c r="Z36" s="665">
        <v>100</v>
      </c>
      <c r="AA36" s="665"/>
      <c r="AB36" s="665"/>
      <c r="AC36" s="665"/>
      <c r="AD36" s="666">
        <v>3616295</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182024</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-18544</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533066</v>
      </c>
      <c r="CS36" s="621"/>
      <c r="CT36" s="621"/>
      <c r="CU36" s="621"/>
      <c r="CV36" s="621"/>
      <c r="CW36" s="621"/>
      <c r="CX36" s="621"/>
      <c r="CY36" s="622"/>
      <c r="CZ36" s="623">
        <v>7.6</v>
      </c>
      <c r="DA36" s="641"/>
      <c r="DB36" s="641"/>
      <c r="DC36" s="642"/>
      <c r="DD36" s="626">
        <v>359690</v>
      </c>
      <c r="DE36" s="621"/>
      <c r="DF36" s="621"/>
      <c r="DG36" s="621"/>
      <c r="DH36" s="621"/>
      <c r="DI36" s="621"/>
      <c r="DJ36" s="621"/>
      <c r="DK36" s="622"/>
      <c r="DL36" s="626">
        <v>297967</v>
      </c>
      <c r="DM36" s="621"/>
      <c r="DN36" s="621"/>
      <c r="DO36" s="621"/>
      <c r="DP36" s="621"/>
      <c r="DQ36" s="621"/>
      <c r="DR36" s="621"/>
      <c r="DS36" s="621"/>
      <c r="DT36" s="621"/>
      <c r="DU36" s="621"/>
      <c r="DV36" s="622"/>
      <c r="DW36" s="643">
        <v>7.9</v>
      </c>
      <c r="DX36" s="644"/>
      <c r="DY36" s="644"/>
      <c r="DZ36" s="644"/>
      <c r="EA36" s="644"/>
      <c r="EB36" s="644"/>
      <c r="EC36" s="645"/>
    </row>
    <row r="37" spans="2:133" ht="11.25" customHeight="1">
      <c r="AQ37" s="646" t="s">
        <v>313</v>
      </c>
      <c r="AR37" s="647"/>
      <c r="AS37" s="647"/>
      <c r="AT37" s="647"/>
      <c r="AU37" s="647"/>
      <c r="AV37" s="647"/>
      <c r="AW37" s="647"/>
      <c r="AX37" s="647"/>
      <c r="AY37" s="648"/>
      <c r="AZ37" s="620">
        <v>177132</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1648</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158433</v>
      </c>
      <c r="CS37" s="639"/>
      <c r="CT37" s="639"/>
      <c r="CU37" s="639"/>
      <c r="CV37" s="639"/>
      <c r="CW37" s="639"/>
      <c r="CX37" s="639"/>
      <c r="CY37" s="640"/>
      <c r="CZ37" s="623">
        <v>2.2999999999999998</v>
      </c>
      <c r="DA37" s="641"/>
      <c r="DB37" s="641"/>
      <c r="DC37" s="642"/>
      <c r="DD37" s="626">
        <v>153933</v>
      </c>
      <c r="DE37" s="639"/>
      <c r="DF37" s="639"/>
      <c r="DG37" s="639"/>
      <c r="DH37" s="639"/>
      <c r="DI37" s="639"/>
      <c r="DJ37" s="639"/>
      <c r="DK37" s="640"/>
      <c r="DL37" s="626">
        <v>151482</v>
      </c>
      <c r="DM37" s="639"/>
      <c r="DN37" s="639"/>
      <c r="DO37" s="639"/>
      <c r="DP37" s="639"/>
      <c r="DQ37" s="639"/>
      <c r="DR37" s="639"/>
      <c r="DS37" s="639"/>
      <c r="DT37" s="639"/>
      <c r="DU37" s="639"/>
      <c r="DV37" s="640"/>
      <c r="DW37" s="643">
        <v>4</v>
      </c>
      <c r="DX37" s="644"/>
      <c r="DY37" s="644"/>
      <c r="DZ37" s="644"/>
      <c r="EA37" s="644"/>
      <c r="EB37" s="644"/>
      <c r="EC37" s="645"/>
    </row>
    <row r="38" spans="2:133" ht="11.25" customHeight="1">
      <c r="AQ38" s="646" t="s">
        <v>316</v>
      </c>
      <c r="AR38" s="647"/>
      <c r="AS38" s="647"/>
      <c r="AT38" s="647"/>
      <c r="AU38" s="647"/>
      <c r="AV38" s="647"/>
      <c r="AW38" s="647"/>
      <c r="AX38" s="647"/>
      <c r="AY38" s="648"/>
      <c r="AZ38" s="620">
        <v>10956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2578</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794497</v>
      </c>
      <c r="CS38" s="621"/>
      <c r="CT38" s="621"/>
      <c r="CU38" s="621"/>
      <c r="CV38" s="621"/>
      <c r="CW38" s="621"/>
      <c r="CX38" s="621"/>
      <c r="CY38" s="622"/>
      <c r="CZ38" s="623">
        <v>11.4</v>
      </c>
      <c r="DA38" s="641"/>
      <c r="DB38" s="641"/>
      <c r="DC38" s="642"/>
      <c r="DD38" s="626">
        <v>708881</v>
      </c>
      <c r="DE38" s="621"/>
      <c r="DF38" s="621"/>
      <c r="DG38" s="621"/>
      <c r="DH38" s="621"/>
      <c r="DI38" s="621"/>
      <c r="DJ38" s="621"/>
      <c r="DK38" s="622"/>
      <c r="DL38" s="626">
        <v>509921</v>
      </c>
      <c r="DM38" s="621"/>
      <c r="DN38" s="621"/>
      <c r="DO38" s="621"/>
      <c r="DP38" s="621"/>
      <c r="DQ38" s="621"/>
      <c r="DR38" s="621"/>
      <c r="DS38" s="621"/>
      <c r="DT38" s="621"/>
      <c r="DU38" s="621"/>
      <c r="DV38" s="622"/>
      <c r="DW38" s="643">
        <v>13.6</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68</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252649</v>
      </c>
      <c r="CS39" s="639"/>
      <c r="CT39" s="639"/>
      <c r="CU39" s="639"/>
      <c r="CV39" s="639"/>
      <c r="CW39" s="639"/>
      <c r="CX39" s="639"/>
      <c r="CY39" s="640"/>
      <c r="CZ39" s="623">
        <v>3.6</v>
      </c>
      <c r="DA39" s="641"/>
      <c r="DB39" s="641"/>
      <c r="DC39" s="642"/>
      <c r="DD39" s="626">
        <v>226481</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131316</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140</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144</v>
      </c>
      <c r="CS40" s="621"/>
      <c r="CT40" s="621"/>
      <c r="CU40" s="621"/>
      <c r="CV40" s="621"/>
      <c r="CW40" s="621"/>
      <c r="CX40" s="621"/>
      <c r="CY40" s="622"/>
      <c r="CZ40" s="623">
        <v>0</v>
      </c>
      <c r="DA40" s="641"/>
      <c r="DB40" s="641"/>
      <c r="DC40" s="642"/>
      <c r="DD40" s="626">
        <v>144</v>
      </c>
      <c r="DE40" s="621"/>
      <c r="DF40" s="621"/>
      <c r="DG40" s="621"/>
      <c r="DH40" s="621"/>
      <c r="DI40" s="621"/>
      <c r="DJ40" s="621"/>
      <c r="DK40" s="622"/>
      <c r="DL40" s="626">
        <v>144</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293069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277</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2000976</v>
      </c>
      <c r="CS42" s="621"/>
      <c r="CT42" s="621"/>
      <c r="CU42" s="621"/>
      <c r="CV42" s="621"/>
      <c r="CW42" s="621"/>
      <c r="CX42" s="621"/>
      <c r="CY42" s="622"/>
      <c r="CZ42" s="623">
        <v>28.7</v>
      </c>
      <c r="DA42" s="624"/>
      <c r="DB42" s="624"/>
      <c r="DC42" s="625"/>
      <c r="DD42" s="626">
        <v>202854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42418</v>
      </c>
      <c r="CS43" s="639"/>
      <c r="CT43" s="639"/>
      <c r="CU43" s="639"/>
      <c r="CV43" s="639"/>
      <c r="CW43" s="639"/>
      <c r="CX43" s="639"/>
      <c r="CY43" s="640"/>
      <c r="CZ43" s="623">
        <v>0.6</v>
      </c>
      <c r="DA43" s="641"/>
      <c r="DB43" s="641"/>
      <c r="DC43" s="642"/>
      <c r="DD43" s="626">
        <v>27032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2000976</v>
      </c>
      <c r="CS44" s="621"/>
      <c r="CT44" s="621"/>
      <c r="CU44" s="621"/>
      <c r="CV44" s="621"/>
      <c r="CW44" s="621"/>
      <c r="CX44" s="621"/>
      <c r="CY44" s="622"/>
      <c r="CZ44" s="623">
        <v>28.7</v>
      </c>
      <c r="DA44" s="624"/>
      <c r="DB44" s="624"/>
      <c r="DC44" s="625"/>
      <c r="DD44" s="626">
        <v>202854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1714031</v>
      </c>
      <c r="CS45" s="639"/>
      <c r="CT45" s="639"/>
      <c r="CU45" s="639"/>
      <c r="CV45" s="639"/>
      <c r="CW45" s="639"/>
      <c r="CX45" s="639"/>
      <c r="CY45" s="640"/>
      <c r="CZ45" s="623">
        <v>24.5</v>
      </c>
      <c r="DA45" s="641"/>
      <c r="DB45" s="641"/>
      <c r="DC45" s="642"/>
      <c r="DD45" s="626">
        <v>51756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193226</v>
      </c>
      <c r="CS46" s="621"/>
      <c r="CT46" s="621"/>
      <c r="CU46" s="621"/>
      <c r="CV46" s="621"/>
      <c r="CW46" s="621"/>
      <c r="CX46" s="621"/>
      <c r="CY46" s="622"/>
      <c r="CZ46" s="623">
        <v>2.8</v>
      </c>
      <c r="DA46" s="624"/>
      <c r="DB46" s="624"/>
      <c r="DC46" s="625"/>
      <c r="DD46" s="626">
        <v>148148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6983900</v>
      </c>
      <c r="CS49" s="605"/>
      <c r="CT49" s="605"/>
      <c r="CU49" s="605"/>
      <c r="CV49" s="605"/>
      <c r="CW49" s="605"/>
      <c r="CX49" s="605"/>
      <c r="CY49" s="606"/>
      <c r="CZ49" s="607">
        <v>100</v>
      </c>
      <c r="DA49" s="608"/>
      <c r="DB49" s="608"/>
      <c r="DC49" s="609"/>
      <c r="DD49" s="610">
        <v>3903471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7163</v>
      </c>
      <c r="R7" s="1134"/>
      <c r="S7" s="1134"/>
      <c r="T7" s="1134"/>
      <c r="U7" s="1134"/>
      <c r="V7" s="1134">
        <v>6989</v>
      </c>
      <c r="W7" s="1134"/>
      <c r="X7" s="1134"/>
      <c r="Y7" s="1134"/>
      <c r="Z7" s="1134"/>
      <c r="AA7" s="1134">
        <v>174</v>
      </c>
      <c r="AB7" s="1134"/>
      <c r="AC7" s="1134"/>
      <c r="AD7" s="1134"/>
      <c r="AE7" s="1135"/>
      <c r="AF7" s="1136">
        <v>115</v>
      </c>
      <c r="AG7" s="1137"/>
      <c r="AH7" s="1137"/>
      <c r="AI7" s="1137"/>
      <c r="AJ7" s="1138"/>
      <c r="AK7" s="1120">
        <v>17</v>
      </c>
      <c r="AL7" s="1121"/>
      <c r="AM7" s="1121"/>
      <c r="AN7" s="1121"/>
      <c r="AO7" s="1121"/>
      <c r="AP7" s="1121">
        <v>6743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543</v>
      </c>
      <c r="BT7" s="1125"/>
      <c r="BU7" s="1125"/>
      <c r="BV7" s="1125"/>
      <c r="BW7" s="1125"/>
      <c r="BX7" s="1125"/>
      <c r="BY7" s="1125"/>
      <c r="BZ7" s="1125"/>
      <c r="CA7" s="1125"/>
      <c r="CB7" s="1125"/>
      <c r="CC7" s="1125"/>
      <c r="CD7" s="1125"/>
      <c r="CE7" s="1125"/>
      <c r="CF7" s="1125"/>
      <c r="CG7" s="1126"/>
      <c r="CH7" s="1117">
        <v>-588</v>
      </c>
      <c r="CI7" s="1118"/>
      <c r="CJ7" s="1118"/>
      <c r="CK7" s="1118"/>
      <c r="CL7" s="1119"/>
      <c r="CM7" s="1117">
        <v>-17</v>
      </c>
      <c r="CN7" s="1118"/>
      <c r="CO7" s="1118"/>
      <c r="CP7" s="1118"/>
      <c r="CQ7" s="1119"/>
      <c r="CR7" s="1117" t="s">
        <v>536</v>
      </c>
      <c r="CS7" s="1118"/>
      <c r="CT7" s="1118"/>
      <c r="CU7" s="1118"/>
      <c r="CV7" s="1119"/>
      <c r="CW7" s="1117" t="s">
        <v>536</v>
      </c>
      <c r="CX7" s="1118"/>
      <c r="CY7" s="1118"/>
      <c r="CZ7" s="1118"/>
      <c r="DA7" s="1119"/>
      <c r="DB7" s="1117" t="s">
        <v>536</v>
      </c>
      <c r="DC7" s="1118"/>
      <c r="DD7" s="1118"/>
      <c r="DE7" s="1118"/>
      <c r="DF7" s="1119"/>
      <c r="DG7" s="1117" t="s">
        <v>536</v>
      </c>
      <c r="DH7" s="1118"/>
      <c r="DI7" s="1118"/>
      <c r="DJ7" s="1118"/>
      <c r="DK7" s="1119"/>
      <c r="DL7" s="1117">
        <v>237</v>
      </c>
      <c r="DM7" s="1118"/>
      <c r="DN7" s="1118"/>
      <c r="DO7" s="1118"/>
      <c r="DP7" s="1119"/>
      <c r="DQ7" s="1117">
        <v>213</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7">
        <v>7163</v>
      </c>
      <c r="R23" s="1098"/>
      <c r="S23" s="1098"/>
      <c r="T23" s="1098"/>
      <c r="U23" s="1098"/>
      <c r="V23" s="1098">
        <v>6989</v>
      </c>
      <c r="W23" s="1098"/>
      <c r="X23" s="1098"/>
      <c r="Y23" s="1098"/>
      <c r="Z23" s="1098"/>
      <c r="AA23" s="1098">
        <v>174</v>
      </c>
      <c r="AB23" s="1098"/>
      <c r="AC23" s="1098"/>
      <c r="AD23" s="1098"/>
      <c r="AE23" s="1099"/>
      <c r="AF23" s="1100">
        <v>115</v>
      </c>
      <c r="AG23" s="1098"/>
      <c r="AH23" s="1098"/>
      <c r="AI23" s="1098"/>
      <c r="AJ23" s="1101"/>
      <c r="AK23" s="1102"/>
      <c r="AL23" s="1103"/>
      <c r="AM23" s="1103"/>
      <c r="AN23" s="1103"/>
      <c r="AO23" s="1103"/>
      <c r="AP23" s="1098">
        <v>6743</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378</v>
      </c>
      <c r="C28" s="1080"/>
      <c r="D28" s="1080"/>
      <c r="E28" s="1080"/>
      <c r="F28" s="1080"/>
      <c r="G28" s="1080"/>
      <c r="H28" s="1080"/>
      <c r="I28" s="1080"/>
      <c r="J28" s="1080"/>
      <c r="K28" s="1080"/>
      <c r="L28" s="1080"/>
      <c r="M28" s="1080"/>
      <c r="N28" s="1080"/>
      <c r="O28" s="1080"/>
      <c r="P28" s="1081"/>
      <c r="Q28" s="1082">
        <v>1329</v>
      </c>
      <c r="R28" s="1083"/>
      <c r="S28" s="1083"/>
      <c r="T28" s="1083"/>
      <c r="U28" s="1083"/>
      <c r="V28" s="1083">
        <v>1328</v>
      </c>
      <c r="W28" s="1083"/>
      <c r="X28" s="1083"/>
      <c r="Y28" s="1083"/>
      <c r="Z28" s="1083"/>
      <c r="AA28" s="1083">
        <v>1</v>
      </c>
      <c r="AB28" s="1083"/>
      <c r="AC28" s="1083"/>
      <c r="AD28" s="1083"/>
      <c r="AE28" s="1084"/>
      <c r="AF28" s="1085">
        <v>1</v>
      </c>
      <c r="AG28" s="1083"/>
      <c r="AH28" s="1083"/>
      <c r="AI28" s="1083"/>
      <c r="AJ28" s="1086"/>
      <c r="AK28" s="1087">
        <v>121</v>
      </c>
      <c r="AL28" s="1075"/>
      <c r="AM28" s="1075"/>
      <c r="AN28" s="1075"/>
      <c r="AO28" s="1075"/>
      <c r="AP28" s="1075" t="s">
        <v>534</v>
      </c>
      <c r="AQ28" s="1075"/>
      <c r="AR28" s="1075"/>
      <c r="AS28" s="1075"/>
      <c r="AT28" s="1075"/>
      <c r="AU28" s="1075" t="s">
        <v>534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379</v>
      </c>
      <c r="C29" s="1067"/>
      <c r="D29" s="1067"/>
      <c r="E29" s="1067"/>
      <c r="F29" s="1067"/>
      <c r="G29" s="1067"/>
      <c r="H29" s="1067"/>
      <c r="I29" s="1067"/>
      <c r="J29" s="1067"/>
      <c r="K29" s="1067"/>
      <c r="L29" s="1067"/>
      <c r="M29" s="1067"/>
      <c r="N29" s="1067"/>
      <c r="O29" s="1067"/>
      <c r="P29" s="1068"/>
      <c r="Q29" s="1072">
        <v>22</v>
      </c>
      <c r="R29" s="1073"/>
      <c r="S29" s="1073"/>
      <c r="T29" s="1073"/>
      <c r="U29" s="1073"/>
      <c r="V29" s="1073">
        <v>22</v>
      </c>
      <c r="W29" s="1073"/>
      <c r="X29" s="1073"/>
      <c r="Y29" s="1073"/>
      <c r="Z29" s="1073"/>
      <c r="AA29" s="1073" t="s">
        <v>544</v>
      </c>
      <c r="AB29" s="1073"/>
      <c r="AC29" s="1073"/>
      <c r="AD29" s="1073"/>
      <c r="AE29" s="1074"/>
      <c r="AF29" s="1048" t="s">
        <v>111</v>
      </c>
      <c r="AG29" s="1049"/>
      <c r="AH29" s="1049"/>
      <c r="AI29" s="1049"/>
      <c r="AJ29" s="1050"/>
      <c r="AK29" s="1009">
        <v>10</v>
      </c>
      <c r="AL29" s="1000"/>
      <c r="AM29" s="1000"/>
      <c r="AN29" s="1000"/>
      <c r="AO29" s="1000"/>
      <c r="AP29" s="1000" t="s">
        <v>534</v>
      </c>
      <c r="AQ29" s="1000"/>
      <c r="AR29" s="1000"/>
      <c r="AS29" s="1000"/>
      <c r="AT29" s="1000"/>
      <c r="AU29" s="1000" t="s">
        <v>534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380</v>
      </c>
      <c r="C30" s="1067"/>
      <c r="D30" s="1067"/>
      <c r="E30" s="1067"/>
      <c r="F30" s="1067"/>
      <c r="G30" s="1067"/>
      <c r="H30" s="1067"/>
      <c r="I30" s="1067"/>
      <c r="J30" s="1067"/>
      <c r="K30" s="1067"/>
      <c r="L30" s="1067"/>
      <c r="M30" s="1067"/>
      <c r="N30" s="1067"/>
      <c r="O30" s="1067"/>
      <c r="P30" s="1068"/>
      <c r="Q30" s="1072">
        <v>916</v>
      </c>
      <c r="R30" s="1073"/>
      <c r="S30" s="1073"/>
      <c r="T30" s="1073"/>
      <c r="U30" s="1073"/>
      <c r="V30" s="1073">
        <v>901</v>
      </c>
      <c r="W30" s="1073"/>
      <c r="X30" s="1073"/>
      <c r="Y30" s="1073"/>
      <c r="Z30" s="1073"/>
      <c r="AA30" s="1073">
        <v>15</v>
      </c>
      <c r="AB30" s="1073"/>
      <c r="AC30" s="1073"/>
      <c r="AD30" s="1073"/>
      <c r="AE30" s="1074"/>
      <c r="AF30" s="1048">
        <v>15</v>
      </c>
      <c r="AG30" s="1049"/>
      <c r="AH30" s="1049"/>
      <c r="AI30" s="1049"/>
      <c r="AJ30" s="1050"/>
      <c r="AK30" s="1009">
        <v>146</v>
      </c>
      <c r="AL30" s="1000"/>
      <c r="AM30" s="1000"/>
      <c r="AN30" s="1000"/>
      <c r="AO30" s="1000"/>
      <c r="AP30" s="1000" t="s">
        <v>534</v>
      </c>
      <c r="AQ30" s="1000"/>
      <c r="AR30" s="1000"/>
      <c r="AS30" s="1000"/>
      <c r="AT30" s="1000"/>
      <c r="AU30" s="1000" t="s">
        <v>534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381</v>
      </c>
      <c r="C31" s="1067"/>
      <c r="D31" s="1067"/>
      <c r="E31" s="1067"/>
      <c r="F31" s="1067"/>
      <c r="G31" s="1067"/>
      <c r="H31" s="1067"/>
      <c r="I31" s="1067"/>
      <c r="J31" s="1067"/>
      <c r="K31" s="1067"/>
      <c r="L31" s="1067"/>
      <c r="M31" s="1067"/>
      <c r="N31" s="1067"/>
      <c r="O31" s="1067"/>
      <c r="P31" s="1068"/>
      <c r="Q31" s="1072">
        <v>94</v>
      </c>
      <c r="R31" s="1073"/>
      <c r="S31" s="1073"/>
      <c r="T31" s="1073"/>
      <c r="U31" s="1073"/>
      <c r="V31" s="1073">
        <v>93</v>
      </c>
      <c r="W31" s="1073"/>
      <c r="X31" s="1073"/>
      <c r="Y31" s="1073"/>
      <c r="Z31" s="1073"/>
      <c r="AA31" s="1073">
        <v>1</v>
      </c>
      <c r="AB31" s="1073"/>
      <c r="AC31" s="1073"/>
      <c r="AD31" s="1073"/>
      <c r="AE31" s="1074"/>
      <c r="AF31" s="1048">
        <v>1</v>
      </c>
      <c r="AG31" s="1049"/>
      <c r="AH31" s="1049"/>
      <c r="AI31" s="1049"/>
      <c r="AJ31" s="1050"/>
      <c r="AK31" s="1009">
        <v>40</v>
      </c>
      <c r="AL31" s="1000"/>
      <c r="AM31" s="1000"/>
      <c r="AN31" s="1000"/>
      <c r="AO31" s="1000"/>
      <c r="AP31" s="1000" t="s">
        <v>534</v>
      </c>
      <c r="AQ31" s="1000"/>
      <c r="AR31" s="1000"/>
      <c r="AS31" s="1000"/>
      <c r="AT31" s="1000"/>
      <c r="AU31" s="1000" t="s">
        <v>534</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382</v>
      </c>
      <c r="C32" s="1067"/>
      <c r="D32" s="1067"/>
      <c r="E32" s="1067"/>
      <c r="F32" s="1067"/>
      <c r="G32" s="1067"/>
      <c r="H32" s="1067"/>
      <c r="I32" s="1067"/>
      <c r="J32" s="1067"/>
      <c r="K32" s="1067"/>
      <c r="L32" s="1067"/>
      <c r="M32" s="1067"/>
      <c r="N32" s="1067"/>
      <c r="O32" s="1067"/>
      <c r="P32" s="1068"/>
      <c r="Q32" s="1072">
        <v>367</v>
      </c>
      <c r="R32" s="1073"/>
      <c r="S32" s="1073"/>
      <c r="T32" s="1073"/>
      <c r="U32" s="1073"/>
      <c r="V32" s="1073">
        <v>350</v>
      </c>
      <c r="W32" s="1073"/>
      <c r="X32" s="1073"/>
      <c r="Y32" s="1073"/>
      <c r="Z32" s="1073"/>
      <c r="AA32" s="1073">
        <v>17</v>
      </c>
      <c r="AB32" s="1073"/>
      <c r="AC32" s="1073"/>
      <c r="AD32" s="1073"/>
      <c r="AE32" s="1074"/>
      <c r="AF32" s="1048">
        <v>17</v>
      </c>
      <c r="AG32" s="1049"/>
      <c r="AH32" s="1049"/>
      <c r="AI32" s="1049"/>
      <c r="AJ32" s="1050"/>
      <c r="AK32" s="1009" t="s">
        <v>544</v>
      </c>
      <c r="AL32" s="1000"/>
      <c r="AM32" s="1000"/>
      <c r="AN32" s="1000"/>
      <c r="AO32" s="1000"/>
      <c r="AP32" s="1000" t="s">
        <v>534</v>
      </c>
      <c r="AQ32" s="1000"/>
      <c r="AR32" s="1000"/>
      <c r="AS32" s="1000"/>
      <c r="AT32" s="1000"/>
      <c r="AU32" s="1000" t="s">
        <v>534</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383</v>
      </c>
      <c r="C33" s="1067"/>
      <c r="D33" s="1067"/>
      <c r="E33" s="1067"/>
      <c r="F33" s="1067"/>
      <c r="G33" s="1067"/>
      <c r="H33" s="1067"/>
      <c r="I33" s="1067"/>
      <c r="J33" s="1067"/>
      <c r="K33" s="1067"/>
      <c r="L33" s="1067"/>
      <c r="M33" s="1067"/>
      <c r="N33" s="1067"/>
      <c r="O33" s="1067"/>
      <c r="P33" s="1068"/>
      <c r="Q33" s="1072">
        <v>1015</v>
      </c>
      <c r="R33" s="1073"/>
      <c r="S33" s="1073"/>
      <c r="T33" s="1073"/>
      <c r="U33" s="1073"/>
      <c r="V33" s="1073">
        <v>1015</v>
      </c>
      <c r="W33" s="1073"/>
      <c r="X33" s="1073"/>
      <c r="Y33" s="1073"/>
      <c r="Z33" s="1073"/>
      <c r="AA33" s="1073" t="s">
        <v>544</v>
      </c>
      <c r="AB33" s="1073"/>
      <c r="AC33" s="1073"/>
      <c r="AD33" s="1073"/>
      <c r="AE33" s="1074"/>
      <c r="AF33" s="1048" t="s">
        <v>111</v>
      </c>
      <c r="AG33" s="1049"/>
      <c r="AH33" s="1049"/>
      <c r="AI33" s="1049"/>
      <c r="AJ33" s="1050"/>
      <c r="AK33" s="1009">
        <v>182</v>
      </c>
      <c r="AL33" s="1000"/>
      <c r="AM33" s="1000"/>
      <c r="AN33" s="1000"/>
      <c r="AO33" s="1000"/>
      <c r="AP33" s="1000">
        <v>2923</v>
      </c>
      <c r="AQ33" s="1000"/>
      <c r="AR33" s="1000"/>
      <c r="AS33" s="1000"/>
      <c r="AT33" s="1000"/>
      <c r="AU33" s="1000">
        <v>1724</v>
      </c>
      <c r="AV33" s="1000"/>
      <c r="AW33" s="1000"/>
      <c r="AX33" s="1000"/>
      <c r="AY33" s="1000"/>
      <c r="AZ33" s="1071" t="s">
        <v>534</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385</v>
      </c>
      <c r="C34" s="1067"/>
      <c r="D34" s="1067"/>
      <c r="E34" s="1067"/>
      <c r="F34" s="1067"/>
      <c r="G34" s="1067"/>
      <c r="H34" s="1067"/>
      <c r="I34" s="1067"/>
      <c r="J34" s="1067"/>
      <c r="K34" s="1067"/>
      <c r="L34" s="1067"/>
      <c r="M34" s="1067"/>
      <c r="N34" s="1067"/>
      <c r="O34" s="1067"/>
      <c r="P34" s="1068"/>
      <c r="Q34" s="1072">
        <v>43</v>
      </c>
      <c r="R34" s="1073"/>
      <c r="S34" s="1073"/>
      <c r="T34" s="1073"/>
      <c r="U34" s="1073"/>
      <c r="V34" s="1073">
        <v>43</v>
      </c>
      <c r="W34" s="1073"/>
      <c r="X34" s="1073"/>
      <c r="Y34" s="1073"/>
      <c r="Z34" s="1073"/>
      <c r="AA34" s="1073" t="s">
        <v>544</v>
      </c>
      <c r="AB34" s="1073"/>
      <c r="AC34" s="1073"/>
      <c r="AD34" s="1073"/>
      <c r="AE34" s="1074"/>
      <c r="AF34" s="1048" t="s">
        <v>111</v>
      </c>
      <c r="AG34" s="1049"/>
      <c r="AH34" s="1049"/>
      <c r="AI34" s="1049"/>
      <c r="AJ34" s="1050"/>
      <c r="AK34" s="1009">
        <v>33</v>
      </c>
      <c r="AL34" s="1000"/>
      <c r="AM34" s="1000"/>
      <c r="AN34" s="1000"/>
      <c r="AO34" s="1000"/>
      <c r="AP34" s="1000">
        <v>277</v>
      </c>
      <c r="AQ34" s="1000"/>
      <c r="AR34" s="1000"/>
      <c r="AS34" s="1000"/>
      <c r="AT34" s="1000"/>
      <c r="AU34" s="1000">
        <v>277</v>
      </c>
      <c r="AV34" s="1000"/>
      <c r="AW34" s="1000"/>
      <c r="AX34" s="1000"/>
      <c r="AY34" s="1000"/>
      <c r="AZ34" s="1071" t="s">
        <v>534</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386</v>
      </c>
      <c r="C35" s="1067"/>
      <c r="D35" s="1067"/>
      <c r="E35" s="1067"/>
      <c r="F35" s="1067"/>
      <c r="G35" s="1067"/>
      <c r="H35" s="1067"/>
      <c r="I35" s="1067"/>
      <c r="J35" s="1067"/>
      <c r="K35" s="1067"/>
      <c r="L35" s="1067"/>
      <c r="M35" s="1067"/>
      <c r="N35" s="1067"/>
      <c r="O35" s="1067"/>
      <c r="P35" s="1068"/>
      <c r="Q35" s="1072">
        <v>188</v>
      </c>
      <c r="R35" s="1073"/>
      <c r="S35" s="1073"/>
      <c r="T35" s="1073"/>
      <c r="U35" s="1073"/>
      <c r="V35" s="1073">
        <v>188</v>
      </c>
      <c r="W35" s="1073"/>
      <c r="X35" s="1073"/>
      <c r="Y35" s="1073"/>
      <c r="Z35" s="1073"/>
      <c r="AA35" s="1073" t="s">
        <v>544</v>
      </c>
      <c r="AB35" s="1073"/>
      <c r="AC35" s="1073"/>
      <c r="AD35" s="1073"/>
      <c r="AE35" s="1074"/>
      <c r="AF35" s="1048" t="s">
        <v>111</v>
      </c>
      <c r="AG35" s="1049"/>
      <c r="AH35" s="1049"/>
      <c r="AI35" s="1049"/>
      <c r="AJ35" s="1050"/>
      <c r="AK35" s="1009">
        <v>144</v>
      </c>
      <c r="AL35" s="1000"/>
      <c r="AM35" s="1000"/>
      <c r="AN35" s="1000"/>
      <c r="AO35" s="1000"/>
      <c r="AP35" s="1000">
        <v>1310</v>
      </c>
      <c r="AQ35" s="1000"/>
      <c r="AR35" s="1000"/>
      <c r="AS35" s="1000"/>
      <c r="AT35" s="1000"/>
      <c r="AU35" s="1000">
        <v>1309</v>
      </c>
      <c r="AV35" s="1000"/>
      <c r="AW35" s="1000"/>
      <c r="AX35" s="1000"/>
      <c r="AY35" s="1000"/>
      <c r="AZ35" s="1071" t="s">
        <v>534</v>
      </c>
      <c r="BA35" s="1071"/>
      <c r="BB35" s="1071"/>
      <c r="BC35" s="1071"/>
      <c r="BD35" s="1071"/>
      <c r="BE35" s="1061" t="s">
        <v>384</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387</v>
      </c>
      <c r="C36" s="1067"/>
      <c r="D36" s="1067"/>
      <c r="E36" s="1067"/>
      <c r="F36" s="1067"/>
      <c r="G36" s="1067"/>
      <c r="H36" s="1067"/>
      <c r="I36" s="1067"/>
      <c r="J36" s="1067"/>
      <c r="K36" s="1067"/>
      <c r="L36" s="1067"/>
      <c r="M36" s="1067"/>
      <c r="N36" s="1067"/>
      <c r="O36" s="1067"/>
      <c r="P36" s="1068"/>
      <c r="Q36" s="1072">
        <v>11</v>
      </c>
      <c r="R36" s="1073"/>
      <c r="S36" s="1073"/>
      <c r="T36" s="1073"/>
      <c r="U36" s="1073"/>
      <c r="V36" s="1073">
        <v>11</v>
      </c>
      <c r="W36" s="1073"/>
      <c r="X36" s="1073"/>
      <c r="Y36" s="1073"/>
      <c r="Z36" s="1073"/>
      <c r="AA36" s="1073" t="s">
        <v>544</v>
      </c>
      <c r="AB36" s="1073"/>
      <c r="AC36" s="1073"/>
      <c r="AD36" s="1073"/>
      <c r="AE36" s="1074"/>
      <c r="AF36" s="1048" t="s">
        <v>111</v>
      </c>
      <c r="AG36" s="1049"/>
      <c r="AH36" s="1049"/>
      <c r="AI36" s="1049"/>
      <c r="AJ36" s="1050"/>
      <c r="AK36" s="1009">
        <v>11</v>
      </c>
      <c r="AL36" s="1000"/>
      <c r="AM36" s="1000"/>
      <c r="AN36" s="1000"/>
      <c r="AO36" s="1000"/>
      <c r="AP36" s="1000" t="s">
        <v>534</v>
      </c>
      <c r="AQ36" s="1000"/>
      <c r="AR36" s="1000"/>
      <c r="AS36" s="1000"/>
      <c r="AT36" s="1000"/>
      <c r="AU36" s="1000" t="s">
        <v>534</v>
      </c>
      <c r="AV36" s="1000"/>
      <c r="AW36" s="1000"/>
      <c r="AX36" s="1000"/>
      <c r="AY36" s="1000"/>
      <c r="AZ36" s="1071" t="s">
        <v>534</v>
      </c>
      <c r="BA36" s="1071"/>
      <c r="BB36" s="1071"/>
      <c r="BC36" s="1071"/>
      <c r="BD36" s="1071"/>
      <c r="BE36" s="1061" t="s">
        <v>384</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33</v>
      </c>
      <c r="AG63" s="988"/>
      <c r="AH63" s="988"/>
      <c r="AI63" s="988"/>
      <c r="AJ63" s="1059"/>
      <c r="AK63" s="1060"/>
      <c r="AL63" s="992"/>
      <c r="AM63" s="992"/>
      <c r="AN63" s="992"/>
      <c r="AO63" s="992"/>
      <c r="AP63" s="988">
        <v>4510</v>
      </c>
      <c r="AQ63" s="988"/>
      <c r="AR63" s="988"/>
      <c r="AS63" s="988"/>
      <c r="AT63" s="988"/>
      <c r="AU63" s="988">
        <v>3310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392</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535</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544</v>
      </c>
      <c r="AQ68" s="1011"/>
      <c r="AR68" s="1011"/>
      <c r="AS68" s="1011"/>
      <c r="AT68" s="1011"/>
      <c r="AU68" s="1011" t="s">
        <v>536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1433</v>
      </c>
      <c r="R69" s="1000"/>
      <c r="S69" s="1000"/>
      <c r="T69" s="1000"/>
      <c r="U69" s="1000"/>
      <c r="V69" s="1000">
        <v>1418</v>
      </c>
      <c r="W69" s="1000"/>
      <c r="X69" s="1000"/>
      <c r="Y69" s="1000"/>
      <c r="Z69" s="1000"/>
      <c r="AA69" s="1000">
        <v>15</v>
      </c>
      <c r="AB69" s="1000"/>
      <c r="AC69" s="1000"/>
      <c r="AD69" s="1000"/>
      <c r="AE69" s="1000"/>
      <c r="AF69" s="1000">
        <v>15</v>
      </c>
      <c r="AG69" s="1000"/>
      <c r="AH69" s="1000"/>
      <c r="AI69" s="1000"/>
      <c r="AJ69" s="1000"/>
      <c r="AK69" s="1000" t="s">
        <v>544</v>
      </c>
      <c r="AL69" s="1000"/>
      <c r="AM69" s="1000"/>
      <c r="AN69" s="1000"/>
      <c r="AO69" s="1000"/>
      <c r="AP69" s="1000" t="s">
        <v>544</v>
      </c>
      <c r="AQ69" s="1000"/>
      <c r="AR69" s="1000"/>
      <c r="AS69" s="1000"/>
      <c r="AT69" s="1000"/>
      <c r="AU69" s="1000" t="s">
        <v>536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186</v>
      </c>
      <c r="R70" s="1000"/>
      <c r="S70" s="1000"/>
      <c r="T70" s="1000"/>
      <c r="U70" s="1000"/>
      <c r="V70" s="1000">
        <v>184</v>
      </c>
      <c r="W70" s="1000"/>
      <c r="X70" s="1000"/>
      <c r="Y70" s="1000"/>
      <c r="Z70" s="1000"/>
      <c r="AA70" s="1000">
        <v>1</v>
      </c>
      <c r="AB70" s="1000"/>
      <c r="AC70" s="1000"/>
      <c r="AD70" s="1000"/>
      <c r="AE70" s="1000"/>
      <c r="AF70" s="1000">
        <v>-15</v>
      </c>
      <c r="AG70" s="1000"/>
      <c r="AH70" s="1000"/>
      <c r="AI70" s="1000"/>
      <c r="AJ70" s="1000"/>
      <c r="AK70" s="1000">
        <v>22</v>
      </c>
      <c r="AL70" s="1000"/>
      <c r="AM70" s="1000"/>
      <c r="AN70" s="1000"/>
      <c r="AO70" s="1000"/>
      <c r="AP70" s="1000" t="s">
        <v>544</v>
      </c>
      <c r="AQ70" s="1000"/>
      <c r="AR70" s="1000"/>
      <c r="AS70" s="1000"/>
      <c r="AT70" s="1000"/>
      <c r="AU70" s="1000" t="s">
        <v>536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465</v>
      </c>
      <c r="R71" s="1000"/>
      <c r="S71" s="1000"/>
      <c r="T71" s="1000"/>
      <c r="U71" s="1000"/>
      <c r="V71" s="1000">
        <v>450</v>
      </c>
      <c r="W71" s="1000"/>
      <c r="X71" s="1000"/>
      <c r="Y71" s="1000"/>
      <c r="Z71" s="1000"/>
      <c r="AA71" s="1000">
        <v>15</v>
      </c>
      <c r="AB71" s="1000"/>
      <c r="AC71" s="1000"/>
      <c r="AD71" s="1000"/>
      <c r="AE71" s="1000"/>
      <c r="AF71" s="1000">
        <v>15</v>
      </c>
      <c r="AG71" s="1000"/>
      <c r="AH71" s="1000"/>
      <c r="AI71" s="1000"/>
      <c r="AJ71" s="1000"/>
      <c r="AK71" s="1000">
        <v>6</v>
      </c>
      <c r="AL71" s="1000"/>
      <c r="AM71" s="1000"/>
      <c r="AN71" s="1000"/>
      <c r="AO71" s="1000"/>
      <c r="AP71" s="1000" t="s">
        <v>544</v>
      </c>
      <c r="AQ71" s="1000"/>
      <c r="AR71" s="1000"/>
      <c r="AS71" s="1000"/>
      <c r="AT71" s="1000"/>
      <c r="AU71" s="1000" t="s">
        <v>536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1973</v>
      </c>
      <c r="R72" s="1000"/>
      <c r="S72" s="1000"/>
      <c r="T72" s="1000"/>
      <c r="U72" s="1000"/>
      <c r="V72" s="1000">
        <v>1969</v>
      </c>
      <c r="W72" s="1000"/>
      <c r="X72" s="1000"/>
      <c r="Y72" s="1000"/>
      <c r="Z72" s="1000"/>
      <c r="AA72" s="1000">
        <v>4</v>
      </c>
      <c r="AB72" s="1000"/>
      <c r="AC72" s="1000"/>
      <c r="AD72" s="1000"/>
      <c r="AE72" s="1000"/>
      <c r="AF72" s="1000">
        <v>4</v>
      </c>
      <c r="AG72" s="1000"/>
      <c r="AH72" s="1000"/>
      <c r="AI72" s="1000"/>
      <c r="AJ72" s="1000"/>
      <c r="AK72" s="1000">
        <v>0</v>
      </c>
      <c r="AL72" s="1000"/>
      <c r="AM72" s="1000"/>
      <c r="AN72" s="1000"/>
      <c r="AO72" s="1000"/>
      <c r="AP72" s="1000" t="s">
        <v>544</v>
      </c>
      <c r="AQ72" s="1000"/>
      <c r="AR72" s="1000"/>
      <c r="AS72" s="1000"/>
      <c r="AT72" s="1000"/>
      <c r="AU72" s="1000" t="s">
        <v>536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277097</v>
      </c>
      <c r="R73" s="1000"/>
      <c r="S73" s="1000"/>
      <c r="T73" s="1000"/>
      <c r="U73" s="1000"/>
      <c r="V73" s="1000">
        <v>265172</v>
      </c>
      <c r="W73" s="1000"/>
      <c r="X73" s="1000"/>
      <c r="Y73" s="1000"/>
      <c r="Z73" s="1000"/>
      <c r="AA73" s="1000">
        <v>11924</v>
      </c>
      <c r="AB73" s="1000"/>
      <c r="AC73" s="1000"/>
      <c r="AD73" s="1000"/>
      <c r="AE73" s="1000"/>
      <c r="AF73" s="1000">
        <v>11924</v>
      </c>
      <c r="AG73" s="1000"/>
      <c r="AH73" s="1000"/>
      <c r="AI73" s="1000"/>
      <c r="AJ73" s="1000"/>
      <c r="AK73" s="1000">
        <v>1891</v>
      </c>
      <c r="AL73" s="1000"/>
      <c r="AM73" s="1000"/>
      <c r="AN73" s="1000"/>
      <c r="AO73" s="1000"/>
      <c r="AP73" s="1000" t="s">
        <v>544</v>
      </c>
      <c r="AQ73" s="1000"/>
      <c r="AR73" s="1000"/>
      <c r="AS73" s="1000"/>
      <c r="AT73" s="1000"/>
      <c r="AU73" s="1000" t="s">
        <v>536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62</v>
      </c>
      <c r="R74" s="1000"/>
      <c r="S74" s="1000"/>
      <c r="T74" s="1000"/>
      <c r="U74" s="1000"/>
      <c r="V74" s="1000">
        <v>58</v>
      </c>
      <c r="W74" s="1000"/>
      <c r="X74" s="1000"/>
      <c r="Y74" s="1000"/>
      <c r="Z74" s="1000"/>
      <c r="AA74" s="1000">
        <v>4</v>
      </c>
      <c r="AB74" s="1000"/>
      <c r="AC74" s="1000"/>
      <c r="AD74" s="1000"/>
      <c r="AE74" s="1000"/>
      <c r="AF74" s="1000">
        <v>4</v>
      </c>
      <c r="AG74" s="1000"/>
      <c r="AH74" s="1000"/>
      <c r="AI74" s="1000"/>
      <c r="AJ74" s="1000"/>
      <c r="AK74" s="1000">
        <v>0</v>
      </c>
      <c r="AL74" s="1000"/>
      <c r="AM74" s="1000"/>
      <c r="AN74" s="1000"/>
      <c r="AO74" s="1000"/>
      <c r="AP74" s="1000" t="s">
        <v>544</v>
      </c>
      <c r="AQ74" s="1000"/>
      <c r="AR74" s="1000"/>
      <c r="AS74" s="1000"/>
      <c r="AT74" s="1000"/>
      <c r="AU74" s="1000" t="s">
        <v>536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13392</v>
      </c>
      <c r="AG88" s="988"/>
      <c r="AH88" s="988"/>
      <c r="AI88" s="988"/>
      <c r="AJ88" s="988"/>
      <c r="AK88" s="992"/>
      <c r="AL88" s="992"/>
      <c r="AM88" s="992"/>
      <c r="AN88" s="992"/>
      <c r="AO88" s="992"/>
      <c r="AP88" s="988">
        <v>0</v>
      </c>
      <c r="AQ88" s="988"/>
      <c r="AR88" s="988"/>
      <c r="AS88" s="988"/>
      <c r="AT88" s="988"/>
      <c r="AU88" s="988" t="s">
        <v>536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t="s">
        <v>536</v>
      </c>
      <c r="CS102" s="980"/>
      <c r="CT102" s="980"/>
      <c r="CU102" s="980"/>
      <c r="CV102" s="981"/>
      <c r="CW102" s="979" t="s">
        <v>536</v>
      </c>
      <c r="CX102" s="980"/>
      <c r="CY102" s="980"/>
      <c r="CZ102" s="980"/>
      <c r="DA102" s="981"/>
      <c r="DB102" s="979" t="s">
        <v>536</v>
      </c>
      <c r="DC102" s="980"/>
      <c r="DD102" s="980"/>
      <c r="DE102" s="980"/>
      <c r="DF102" s="981"/>
      <c r="DG102" s="979" t="s">
        <v>536</v>
      </c>
      <c r="DH102" s="980"/>
      <c r="DI102" s="980"/>
      <c r="DJ102" s="980"/>
      <c r="DK102" s="981"/>
      <c r="DL102" s="979">
        <v>237</v>
      </c>
      <c r="DM102" s="980"/>
      <c r="DN102" s="980"/>
      <c r="DO102" s="980"/>
      <c r="DP102" s="981"/>
      <c r="DQ102" s="979">
        <v>213</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686308</v>
      </c>
      <c r="AB110" s="916"/>
      <c r="AC110" s="916"/>
      <c r="AD110" s="916"/>
      <c r="AE110" s="917"/>
      <c r="AF110" s="918">
        <v>660966</v>
      </c>
      <c r="AG110" s="916"/>
      <c r="AH110" s="916"/>
      <c r="AI110" s="916"/>
      <c r="AJ110" s="917"/>
      <c r="AK110" s="918">
        <v>640801</v>
      </c>
      <c r="AL110" s="916"/>
      <c r="AM110" s="916"/>
      <c r="AN110" s="916"/>
      <c r="AO110" s="917"/>
      <c r="AP110" s="919">
        <v>20.7</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6150697</v>
      </c>
      <c r="BR110" s="863"/>
      <c r="BS110" s="863"/>
      <c r="BT110" s="863"/>
      <c r="BU110" s="863"/>
      <c r="BV110" s="863">
        <v>6380204</v>
      </c>
      <c r="BW110" s="863"/>
      <c r="BX110" s="863"/>
      <c r="BY110" s="863"/>
      <c r="BZ110" s="863"/>
      <c r="CA110" s="863">
        <v>6742693</v>
      </c>
      <c r="CB110" s="863"/>
      <c r="CC110" s="863"/>
      <c r="CD110" s="863"/>
      <c r="CE110" s="863"/>
      <c r="CF110" s="887">
        <v>217.4</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2601369</v>
      </c>
      <c r="BR112" s="835"/>
      <c r="BS112" s="835"/>
      <c r="BT112" s="835"/>
      <c r="BU112" s="835"/>
      <c r="BV112" s="835">
        <v>3212372</v>
      </c>
      <c r="BW112" s="835"/>
      <c r="BX112" s="835"/>
      <c r="BY112" s="835"/>
      <c r="BZ112" s="835"/>
      <c r="CA112" s="835">
        <v>3310326</v>
      </c>
      <c r="CB112" s="835"/>
      <c r="CC112" s="835"/>
      <c r="CD112" s="835"/>
      <c r="CE112" s="835"/>
      <c r="CF112" s="896">
        <v>106.7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271478</v>
      </c>
      <c r="AB113" s="944"/>
      <c r="AC113" s="944"/>
      <c r="AD113" s="944"/>
      <c r="AE113" s="945"/>
      <c r="AF113" s="946">
        <v>275415</v>
      </c>
      <c r="AG113" s="944"/>
      <c r="AH113" s="944"/>
      <c r="AI113" s="944"/>
      <c r="AJ113" s="945"/>
      <c r="AK113" s="946">
        <v>273956</v>
      </c>
      <c r="AL113" s="944"/>
      <c r="AM113" s="944"/>
      <c r="AN113" s="944"/>
      <c r="AO113" s="945"/>
      <c r="AP113" s="947">
        <v>8.8000000000000007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669</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6599</v>
      </c>
      <c r="AB114" s="798"/>
      <c r="AC114" s="798"/>
      <c r="AD114" s="798"/>
      <c r="AE114" s="799"/>
      <c r="AF114" s="800">
        <v>303</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701326</v>
      </c>
      <c r="BR114" s="835"/>
      <c r="BS114" s="835"/>
      <c r="BT114" s="835"/>
      <c r="BU114" s="835"/>
      <c r="BV114" s="835">
        <v>558889</v>
      </c>
      <c r="BW114" s="835"/>
      <c r="BX114" s="835"/>
      <c r="BY114" s="835"/>
      <c r="BZ114" s="835"/>
      <c r="CA114" s="835">
        <v>561519</v>
      </c>
      <c r="CB114" s="835"/>
      <c r="CC114" s="835"/>
      <c r="CD114" s="835"/>
      <c r="CE114" s="835"/>
      <c r="CF114" s="896">
        <v>18.100000000000001</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303030</v>
      </c>
      <c r="BR115" s="835"/>
      <c r="BS115" s="835"/>
      <c r="BT115" s="835"/>
      <c r="BU115" s="835"/>
      <c r="BV115" s="835">
        <v>221373</v>
      </c>
      <c r="BW115" s="835"/>
      <c r="BX115" s="835"/>
      <c r="BY115" s="835"/>
      <c r="BZ115" s="835"/>
      <c r="CA115" s="835">
        <v>213174</v>
      </c>
      <c r="CB115" s="835"/>
      <c r="CC115" s="835"/>
      <c r="CD115" s="835"/>
      <c r="CE115" s="835"/>
      <c r="CF115" s="896">
        <v>6.9</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964385</v>
      </c>
      <c r="AB117" s="930"/>
      <c r="AC117" s="930"/>
      <c r="AD117" s="930"/>
      <c r="AE117" s="931"/>
      <c r="AF117" s="932">
        <v>936684</v>
      </c>
      <c r="AG117" s="930"/>
      <c r="AH117" s="930"/>
      <c r="AI117" s="930"/>
      <c r="AJ117" s="931"/>
      <c r="AK117" s="932">
        <v>914757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9757091</v>
      </c>
      <c r="BR119" s="866"/>
      <c r="BS119" s="866"/>
      <c r="BT119" s="866"/>
      <c r="BU119" s="866"/>
      <c r="BV119" s="866">
        <v>10372838</v>
      </c>
      <c r="BW119" s="866"/>
      <c r="BX119" s="866"/>
      <c r="BY119" s="866"/>
      <c r="BZ119" s="866"/>
      <c r="CA119" s="866">
        <v>10827712</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2632776</v>
      </c>
      <c r="BR120" s="863"/>
      <c r="BS120" s="863"/>
      <c r="BT120" s="863"/>
      <c r="BU120" s="863"/>
      <c r="BV120" s="863">
        <v>2937236</v>
      </c>
      <c r="BW120" s="863"/>
      <c r="BX120" s="863"/>
      <c r="BY120" s="863"/>
      <c r="BZ120" s="863"/>
      <c r="CA120" s="863">
        <v>3261724</v>
      </c>
      <c r="CB120" s="863"/>
      <c r="CC120" s="863"/>
      <c r="CD120" s="863"/>
      <c r="CE120" s="863"/>
      <c r="CF120" s="887">
        <v>105.1</v>
      </c>
      <c r="CG120" s="888"/>
      <c r="CH120" s="888"/>
      <c r="CI120" s="888"/>
      <c r="CJ120" s="888"/>
      <c r="CK120" s="889" t="s">
        <v>437</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872992</v>
      </c>
      <c r="DH120" s="863"/>
      <c r="DI120" s="863"/>
      <c r="DJ120" s="863"/>
      <c r="DK120" s="863"/>
      <c r="DL120" s="863">
        <v>1514503</v>
      </c>
      <c r="DM120" s="863"/>
      <c r="DN120" s="863"/>
      <c r="DO120" s="863"/>
      <c r="DP120" s="863"/>
      <c r="DQ120" s="863">
        <v>1724458</v>
      </c>
      <c r="DR120" s="863"/>
      <c r="DS120" s="863"/>
      <c r="DT120" s="863"/>
      <c r="DU120" s="863"/>
      <c r="DV120" s="864">
        <v>55.6</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217737</v>
      </c>
      <c r="BR121" s="835"/>
      <c r="BS121" s="835"/>
      <c r="BT121" s="835"/>
      <c r="BU121" s="835"/>
      <c r="BV121" s="835">
        <v>273519</v>
      </c>
      <c r="BW121" s="835"/>
      <c r="BX121" s="835"/>
      <c r="BY121" s="835"/>
      <c r="BZ121" s="835"/>
      <c r="CA121" s="835">
        <v>257781</v>
      </c>
      <c r="CB121" s="835"/>
      <c r="CC121" s="835"/>
      <c r="CD121" s="835"/>
      <c r="CE121" s="835"/>
      <c r="CF121" s="896">
        <v>8.3000000000000007</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1415625</v>
      </c>
      <c r="DH121" s="835"/>
      <c r="DI121" s="835"/>
      <c r="DJ121" s="835"/>
      <c r="DK121" s="835"/>
      <c r="DL121" s="835">
        <v>1397390</v>
      </c>
      <c r="DM121" s="835"/>
      <c r="DN121" s="835"/>
      <c r="DO121" s="835"/>
      <c r="DP121" s="835"/>
      <c r="DQ121" s="835">
        <v>1309179</v>
      </c>
      <c r="DR121" s="835"/>
      <c r="DS121" s="835"/>
      <c r="DT121" s="835"/>
      <c r="DU121" s="835"/>
      <c r="DV121" s="812">
        <v>42.2</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6441826</v>
      </c>
      <c r="BR122" s="866"/>
      <c r="BS122" s="866"/>
      <c r="BT122" s="866"/>
      <c r="BU122" s="866"/>
      <c r="BV122" s="866">
        <v>6949859</v>
      </c>
      <c r="BW122" s="866"/>
      <c r="BX122" s="866"/>
      <c r="BY122" s="866"/>
      <c r="BZ122" s="866"/>
      <c r="CA122" s="866">
        <v>6942862</v>
      </c>
      <c r="CB122" s="866"/>
      <c r="CC122" s="866"/>
      <c r="CD122" s="866"/>
      <c r="CE122" s="866"/>
      <c r="CF122" s="867">
        <v>223.8</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312752</v>
      </c>
      <c r="DH122" s="835"/>
      <c r="DI122" s="835"/>
      <c r="DJ122" s="835"/>
      <c r="DK122" s="835"/>
      <c r="DL122" s="835">
        <v>300479</v>
      </c>
      <c r="DM122" s="835"/>
      <c r="DN122" s="835"/>
      <c r="DO122" s="835"/>
      <c r="DP122" s="835"/>
      <c r="DQ122" s="835">
        <v>276689</v>
      </c>
      <c r="DR122" s="835"/>
      <c r="DS122" s="835"/>
      <c r="DT122" s="835"/>
      <c r="DU122" s="835"/>
      <c r="DV122" s="812">
        <v>8.9</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9292339</v>
      </c>
      <c r="BR123" s="854"/>
      <c r="BS123" s="854"/>
      <c r="BT123" s="854"/>
      <c r="BU123" s="854"/>
      <c r="BV123" s="854">
        <v>10160614</v>
      </c>
      <c r="BW123" s="854"/>
      <c r="BX123" s="854"/>
      <c r="BY123" s="854"/>
      <c r="BZ123" s="854"/>
      <c r="CA123" s="854">
        <v>10462367</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15.8</v>
      </c>
      <c r="BR124" s="852"/>
      <c r="BS124" s="852"/>
      <c r="BT124" s="852"/>
      <c r="BU124" s="852"/>
      <c r="BV124" s="852">
        <v>6.9</v>
      </c>
      <c r="BW124" s="852"/>
      <c r="BX124" s="852"/>
      <c r="BY124" s="852"/>
      <c r="BZ124" s="852"/>
      <c r="CA124" s="852">
        <v>11.7</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17236</v>
      </c>
      <c r="AB128" s="819"/>
      <c r="AC128" s="819"/>
      <c r="AD128" s="819"/>
      <c r="AE128" s="820"/>
      <c r="AF128" s="821">
        <v>11060</v>
      </c>
      <c r="AG128" s="819"/>
      <c r="AH128" s="819"/>
      <c r="AI128" s="819"/>
      <c r="AJ128" s="820"/>
      <c r="AK128" s="821">
        <v>19327</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303030</v>
      </c>
      <c r="DH128" s="809"/>
      <c r="DI128" s="809"/>
      <c r="DJ128" s="809"/>
      <c r="DK128" s="809"/>
      <c r="DL128" s="809">
        <v>221373</v>
      </c>
      <c r="DM128" s="809"/>
      <c r="DN128" s="809"/>
      <c r="DO128" s="809"/>
      <c r="DP128" s="809"/>
      <c r="DQ128" s="809">
        <v>213174</v>
      </c>
      <c r="DR128" s="809"/>
      <c r="DS128" s="809"/>
      <c r="DT128" s="809"/>
      <c r="DU128" s="809"/>
      <c r="DV128" s="810">
        <v>6.9</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3548838</v>
      </c>
      <c r="AB129" s="798"/>
      <c r="AC129" s="798"/>
      <c r="AD129" s="798"/>
      <c r="AE129" s="799"/>
      <c r="AF129" s="800">
        <v>3676212</v>
      </c>
      <c r="AG129" s="798"/>
      <c r="AH129" s="798"/>
      <c r="AI129" s="798"/>
      <c r="AJ129" s="799"/>
      <c r="AK129" s="800">
        <v>3717134</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617053</v>
      </c>
      <c r="AB130" s="798"/>
      <c r="AC130" s="798"/>
      <c r="AD130" s="798"/>
      <c r="AE130" s="799"/>
      <c r="AF130" s="800">
        <v>612375</v>
      </c>
      <c r="AG130" s="798"/>
      <c r="AH130" s="798"/>
      <c r="AI130" s="798"/>
      <c r="AJ130" s="799"/>
      <c r="AK130" s="800">
        <v>615088</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2931785</v>
      </c>
      <c r="AB131" s="781"/>
      <c r="AC131" s="781"/>
      <c r="AD131" s="781"/>
      <c r="AE131" s="782"/>
      <c r="AF131" s="783">
        <v>3063837</v>
      </c>
      <c r="AG131" s="781"/>
      <c r="AH131" s="781"/>
      <c r="AI131" s="781"/>
      <c r="AJ131" s="782"/>
      <c r="AK131" s="783">
        <v>3102046</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11.7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11.2592158</v>
      </c>
      <c r="AB132" s="761"/>
      <c r="AC132" s="761"/>
      <c r="AD132" s="761"/>
      <c r="AE132" s="762"/>
      <c r="AF132" s="763">
        <v>10.224075239999999</v>
      </c>
      <c r="AG132" s="761"/>
      <c r="AH132" s="761"/>
      <c r="AI132" s="761"/>
      <c r="AJ132" s="762"/>
      <c r="AK132" s="763">
        <v>9.0373256879999992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12</v>
      </c>
      <c r="AB133" s="740"/>
      <c r="AC133" s="740"/>
      <c r="AD133" s="740"/>
      <c r="AE133" s="741"/>
      <c r="AF133" s="739">
        <v>11.1</v>
      </c>
      <c r="AG133" s="740"/>
      <c r="AH133" s="740"/>
      <c r="AI133" s="740"/>
      <c r="AJ133" s="741"/>
      <c r="AK133" s="739">
        <v>10.1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1082087</v>
      </c>
      <c r="L9" s="266">
        <v>147063</v>
      </c>
      <c r="M9" s="267">
        <v>134601</v>
      </c>
      <c r="N9" s="268">
        <v>9.3000000000000007</v>
      </c>
    </row>
    <row r="10" spans="1:16">
      <c r="A10" s="250"/>
      <c r="B10" s="246"/>
      <c r="C10" s="246"/>
      <c r="D10" s="246"/>
      <c r="E10" s="246"/>
      <c r="F10" s="246"/>
      <c r="G10" s="1166" t="s">
        <v>475</v>
      </c>
      <c r="H10" s="1167"/>
      <c r="I10" s="1167"/>
      <c r="J10" s="1168"/>
      <c r="K10" s="269">
        <v>292175</v>
      </c>
      <c r="L10" s="270">
        <v>39708</v>
      </c>
      <c r="M10" s="271">
        <v>15652</v>
      </c>
      <c r="N10" s="272">
        <v>153.69999999999999</v>
      </c>
    </row>
    <row r="11" spans="1:16" ht="13.5" customHeight="1">
      <c r="A11" s="250"/>
      <c r="B11" s="246"/>
      <c r="C11" s="246"/>
      <c r="D11" s="246"/>
      <c r="E11" s="246"/>
      <c r="F11" s="246"/>
      <c r="G11" s="1166" t="s">
        <v>476</v>
      </c>
      <c r="H11" s="1167"/>
      <c r="I11" s="1167"/>
      <c r="J11" s="1168"/>
      <c r="K11" s="269">
        <v>120836</v>
      </c>
      <c r="L11" s="270">
        <v>16422</v>
      </c>
      <c r="M11" s="271">
        <v>22688</v>
      </c>
      <c r="N11" s="272">
        <v>-27.6</v>
      </c>
    </row>
    <row r="12" spans="1:16" ht="13.5" customHeight="1">
      <c r="A12" s="250"/>
      <c r="B12" s="246"/>
      <c r="C12" s="246"/>
      <c r="D12" s="246"/>
      <c r="E12" s="246"/>
      <c r="F12" s="246"/>
      <c r="G12" s="1166" t="s">
        <v>477</v>
      </c>
      <c r="H12" s="1167"/>
      <c r="I12" s="1167"/>
      <c r="J12" s="1168"/>
      <c r="K12" s="269" t="s">
        <v>478</v>
      </c>
      <c r="L12" s="270" t="s">
        <v>478</v>
      </c>
      <c r="M12" s="271">
        <v>3308</v>
      </c>
      <c r="N12" s="272" t="s">
        <v>478</v>
      </c>
    </row>
    <row r="13" spans="1:16" ht="13.5" customHeight="1">
      <c r="A13" s="250"/>
      <c r="B13" s="246"/>
      <c r="C13" s="246"/>
      <c r="D13" s="246"/>
      <c r="E13" s="246"/>
      <c r="F13" s="246"/>
      <c r="G13" s="1166" t="s">
        <v>479</v>
      </c>
      <c r="H13" s="1167"/>
      <c r="I13" s="1167"/>
      <c r="J13" s="1168"/>
      <c r="K13" s="269" t="s">
        <v>478</v>
      </c>
      <c r="L13" s="270" t="s">
        <v>478</v>
      </c>
      <c r="M13" s="271">
        <v>1</v>
      </c>
      <c r="N13" s="272" t="s">
        <v>478</v>
      </c>
    </row>
    <row r="14" spans="1:16" ht="13.5" customHeight="1">
      <c r="A14" s="250"/>
      <c r="B14" s="246"/>
      <c r="C14" s="246"/>
      <c r="D14" s="246"/>
      <c r="E14" s="246"/>
      <c r="F14" s="246"/>
      <c r="G14" s="1166" t="s">
        <v>480</v>
      </c>
      <c r="H14" s="1167"/>
      <c r="I14" s="1167"/>
      <c r="J14" s="1168"/>
      <c r="K14" s="269">
        <v>29488</v>
      </c>
      <c r="L14" s="270">
        <v>4008</v>
      </c>
      <c r="M14" s="271">
        <v>6215</v>
      </c>
      <c r="N14" s="272">
        <v>-35.5</v>
      </c>
    </row>
    <row r="15" spans="1:16" ht="13.5" customHeight="1">
      <c r="A15" s="250"/>
      <c r="B15" s="246"/>
      <c r="C15" s="246"/>
      <c r="D15" s="246"/>
      <c r="E15" s="246"/>
      <c r="F15" s="246"/>
      <c r="G15" s="1166" t="s">
        <v>481</v>
      </c>
      <c r="H15" s="1167"/>
      <c r="I15" s="1167"/>
      <c r="J15" s="1168"/>
      <c r="K15" s="269">
        <v>42418</v>
      </c>
      <c r="L15" s="270">
        <v>5765</v>
      </c>
      <c r="M15" s="271">
        <v>3213</v>
      </c>
      <c r="N15" s="272">
        <v>79.400000000000006</v>
      </c>
    </row>
    <row r="16" spans="1:16">
      <c r="A16" s="250"/>
      <c r="B16" s="246"/>
      <c r="C16" s="246"/>
      <c r="D16" s="246"/>
      <c r="E16" s="246"/>
      <c r="F16" s="246"/>
      <c r="G16" s="1169" t="s">
        <v>482</v>
      </c>
      <c r="H16" s="1170"/>
      <c r="I16" s="1170"/>
      <c r="J16" s="1171"/>
      <c r="K16" s="270">
        <v>-134432</v>
      </c>
      <c r="L16" s="270">
        <v>-18270</v>
      </c>
      <c r="M16" s="271">
        <v>-15018</v>
      </c>
      <c r="N16" s="272">
        <v>21.7</v>
      </c>
    </row>
    <row r="17" spans="1:16">
      <c r="A17" s="250"/>
      <c r="B17" s="246"/>
      <c r="C17" s="246"/>
      <c r="D17" s="246"/>
      <c r="E17" s="246"/>
      <c r="F17" s="246"/>
      <c r="G17" s="1169" t="s">
        <v>169</v>
      </c>
      <c r="H17" s="1170"/>
      <c r="I17" s="1170"/>
      <c r="J17" s="1171"/>
      <c r="K17" s="270">
        <v>1432572</v>
      </c>
      <c r="L17" s="270">
        <v>194696</v>
      </c>
      <c r="M17" s="271">
        <v>170662</v>
      </c>
      <c r="N17" s="272">
        <v>14.1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17.8</v>
      </c>
      <c r="L21" s="283">
        <v>15.35</v>
      </c>
      <c r="M21" s="284">
        <v>2.4500000000000002</v>
      </c>
      <c r="N21" s="251"/>
      <c r="O21" s="285"/>
      <c r="P21" s="281"/>
    </row>
    <row r="22" spans="1:16" s="286" customFormat="1">
      <c r="A22" s="281"/>
      <c r="B22" s="251"/>
      <c r="C22" s="251"/>
      <c r="D22" s="251"/>
      <c r="E22" s="251"/>
      <c r="F22" s="251"/>
      <c r="G22" s="1163" t="s">
        <v>488</v>
      </c>
      <c r="H22" s="1164"/>
      <c r="I22" s="1164"/>
      <c r="J22" s="1165"/>
      <c r="K22" s="287">
        <v>94.6</v>
      </c>
      <c r="L22" s="288">
        <v>96.1</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640801</v>
      </c>
      <c r="L32" s="296">
        <v>87089</v>
      </c>
      <c r="M32" s="297">
        <v>102910</v>
      </c>
      <c r="N32" s="298">
        <v>-15.4</v>
      </c>
    </row>
    <row r="33" spans="1:16" ht="13.5" customHeight="1">
      <c r="A33" s="250"/>
      <c r="B33" s="246"/>
      <c r="C33" s="246"/>
      <c r="D33" s="246"/>
      <c r="E33" s="246"/>
      <c r="F33" s="246"/>
      <c r="G33" s="1154" t="s">
        <v>493</v>
      </c>
      <c r="H33" s="1155"/>
      <c r="I33" s="1155"/>
      <c r="J33" s="1156"/>
      <c r="K33" s="296" t="s">
        <v>478</v>
      </c>
      <c r="L33" s="296" t="s">
        <v>478</v>
      </c>
      <c r="M33" s="297">
        <v>73</v>
      </c>
      <c r="N33" s="298" t="s">
        <v>478</v>
      </c>
    </row>
    <row r="34" spans="1:16" ht="27" customHeight="1">
      <c r="A34" s="250"/>
      <c r="B34" s="246"/>
      <c r="C34" s="246"/>
      <c r="D34" s="246"/>
      <c r="E34" s="246"/>
      <c r="F34" s="246"/>
      <c r="G34" s="1154" t="s">
        <v>494</v>
      </c>
      <c r="H34" s="1155"/>
      <c r="I34" s="1155"/>
      <c r="J34" s="1156"/>
      <c r="K34" s="296" t="s">
        <v>478</v>
      </c>
      <c r="L34" s="296" t="s">
        <v>478</v>
      </c>
      <c r="M34" s="297">
        <v>271</v>
      </c>
      <c r="N34" s="298" t="s">
        <v>478</v>
      </c>
    </row>
    <row r="35" spans="1:16" ht="27" customHeight="1">
      <c r="A35" s="250"/>
      <c r="B35" s="246"/>
      <c r="C35" s="246"/>
      <c r="D35" s="246"/>
      <c r="E35" s="246"/>
      <c r="F35" s="246"/>
      <c r="G35" s="1154" t="s">
        <v>495</v>
      </c>
      <c r="H35" s="1155"/>
      <c r="I35" s="1155"/>
      <c r="J35" s="1156"/>
      <c r="K35" s="296">
        <v>273956</v>
      </c>
      <c r="L35" s="296">
        <v>37232</v>
      </c>
      <c r="M35" s="297">
        <v>22640</v>
      </c>
      <c r="N35" s="298">
        <v>64.5</v>
      </c>
    </row>
    <row r="36" spans="1:16" ht="27" customHeight="1">
      <c r="A36" s="250"/>
      <c r="B36" s="246"/>
      <c r="C36" s="246"/>
      <c r="D36" s="246"/>
      <c r="E36" s="246"/>
      <c r="F36" s="246"/>
      <c r="G36" s="1154" t="s">
        <v>496</v>
      </c>
      <c r="H36" s="1155"/>
      <c r="I36" s="1155"/>
      <c r="J36" s="1156"/>
      <c r="K36" s="296" t="s">
        <v>478</v>
      </c>
      <c r="L36" s="296" t="s">
        <v>478</v>
      </c>
      <c r="M36" s="297">
        <v>4886</v>
      </c>
      <c r="N36" s="298" t="s">
        <v>478</v>
      </c>
    </row>
    <row r="37" spans="1:16" ht="13.5" customHeight="1">
      <c r="A37" s="250"/>
      <c r="B37" s="246"/>
      <c r="C37" s="246"/>
      <c r="D37" s="246"/>
      <c r="E37" s="246"/>
      <c r="F37" s="246"/>
      <c r="G37" s="1154" t="s">
        <v>497</v>
      </c>
      <c r="H37" s="1155"/>
      <c r="I37" s="1155"/>
      <c r="J37" s="1156"/>
      <c r="K37" s="296" t="s">
        <v>478</v>
      </c>
      <c r="L37" s="296" t="s">
        <v>478</v>
      </c>
      <c r="M37" s="297">
        <v>1587</v>
      </c>
      <c r="N37" s="298" t="s">
        <v>478</v>
      </c>
    </row>
    <row r="38" spans="1:16" ht="27" customHeight="1">
      <c r="A38" s="250"/>
      <c r="B38" s="246"/>
      <c r="C38" s="246"/>
      <c r="D38" s="246"/>
      <c r="E38" s="246"/>
      <c r="F38" s="246"/>
      <c r="G38" s="1157" t="s">
        <v>498</v>
      </c>
      <c r="H38" s="1158"/>
      <c r="I38" s="1158"/>
      <c r="J38" s="1159"/>
      <c r="K38" s="299" t="s">
        <v>478</v>
      </c>
      <c r="L38" s="299" t="s">
        <v>478</v>
      </c>
      <c r="M38" s="300">
        <v>17</v>
      </c>
      <c r="N38" s="301" t="s">
        <v>478</v>
      </c>
      <c r="O38" s="295"/>
    </row>
    <row r="39" spans="1:16">
      <c r="A39" s="250"/>
      <c r="B39" s="246"/>
      <c r="C39" s="246"/>
      <c r="D39" s="246"/>
      <c r="E39" s="246"/>
      <c r="F39" s="246"/>
      <c r="G39" s="1157" t="s">
        <v>499</v>
      </c>
      <c r="H39" s="1158"/>
      <c r="I39" s="1158"/>
      <c r="J39" s="1159"/>
      <c r="K39" s="302">
        <v>-19327</v>
      </c>
      <c r="L39" s="302">
        <v>-2627</v>
      </c>
      <c r="M39" s="303">
        <v>-4567</v>
      </c>
      <c r="N39" s="304">
        <v>-42.5</v>
      </c>
      <c r="O39" s="295"/>
    </row>
    <row r="40" spans="1:16" ht="27" customHeight="1">
      <c r="A40" s="250"/>
      <c r="B40" s="246"/>
      <c r="C40" s="246"/>
      <c r="D40" s="246"/>
      <c r="E40" s="246"/>
      <c r="F40" s="246"/>
      <c r="G40" s="1154" t="s">
        <v>500</v>
      </c>
      <c r="H40" s="1155"/>
      <c r="I40" s="1155"/>
      <c r="J40" s="1156"/>
      <c r="K40" s="302">
        <v>-615088</v>
      </c>
      <c r="L40" s="302">
        <v>-83594</v>
      </c>
      <c r="M40" s="303">
        <v>-91042</v>
      </c>
      <c r="N40" s="304">
        <v>-8.1999999999999993</v>
      </c>
      <c r="O40" s="295"/>
    </row>
    <row r="41" spans="1:16">
      <c r="A41" s="250"/>
      <c r="B41" s="246"/>
      <c r="C41" s="246"/>
      <c r="D41" s="246"/>
      <c r="E41" s="246"/>
      <c r="F41" s="246"/>
      <c r="G41" s="1160" t="s">
        <v>280</v>
      </c>
      <c r="H41" s="1161"/>
      <c r="I41" s="1161"/>
      <c r="J41" s="1162"/>
      <c r="K41" s="296">
        <v>280342</v>
      </c>
      <c r="L41" s="302">
        <v>38100</v>
      </c>
      <c r="M41" s="303">
        <v>36776</v>
      </c>
      <c r="N41" s="304">
        <v>3.6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1116522</v>
      </c>
      <c r="J51" s="322">
        <v>143107</v>
      </c>
      <c r="K51" s="323">
        <v>-14.4</v>
      </c>
      <c r="L51" s="324">
        <v>146641</v>
      </c>
      <c r="M51" s="325">
        <v>0.3</v>
      </c>
      <c r="N51" s="326">
        <v>-14.7</v>
      </c>
    </row>
    <row r="52" spans="1:14">
      <c r="A52" s="250"/>
      <c r="B52" s="246"/>
      <c r="C52" s="246"/>
      <c r="D52" s="246"/>
      <c r="E52" s="246"/>
      <c r="F52" s="246"/>
      <c r="G52" s="327"/>
      <c r="H52" s="328" t="s">
        <v>511</v>
      </c>
      <c r="I52" s="329">
        <v>167289</v>
      </c>
      <c r="J52" s="330">
        <v>21442</v>
      </c>
      <c r="K52" s="331">
        <v>18.8</v>
      </c>
      <c r="L52" s="332">
        <v>68142</v>
      </c>
      <c r="M52" s="333">
        <v>-9.6999999999999993</v>
      </c>
      <c r="N52" s="334">
        <v>28.5</v>
      </c>
    </row>
    <row r="53" spans="1:14">
      <c r="A53" s="250"/>
      <c r="B53" s="246"/>
      <c r="C53" s="246"/>
      <c r="D53" s="246"/>
      <c r="E53" s="246"/>
      <c r="F53" s="246"/>
      <c r="G53" s="312" t="s">
        <v>512</v>
      </c>
      <c r="H53" s="313"/>
      <c r="I53" s="321">
        <v>1218494</v>
      </c>
      <c r="J53" s="322">
        <v>156518</v>
      </c>
      <c r="K53" s="323">
        <v>9.4</v>
      </c>
      <c r="L53" s="324">
        <v>174587</v>
      </c>
      <c r="M53" s="325">
        <v>19.100000000000001</v>
      </c>
      <c r="N53" s="326">
        <v>-9.6999999999999993</v>
      </c>
    </row>
    <row r="54" spans="1:14">
      <c r="A54" s="250"/>
      <c r="B54" s="246"/>
      <c r="C54" s="246"/>
      <c r="D54" s="246"/>
      <c r="E54" s="246"/>
      <c r="F54" s="246"/>
      <c r="G54" s="327"/>
      <c r="H54" s="328" t="s">
        <v>511</v>
      </c>
      <c r="I54" s="329">
        <v>332645</v>
      </c>
      <c r="J54" s="330">
        <v>42729</v>
      </c>
      <c r="K54" s="331">
        <v>99.3</v>
      </c>
      <c r="L54" s="332">
        <v>79695</v>
      </c>
      <c r="M54" s="333">
        <v>17</v>
      </c>
      <c r="N54" s="334">
        <v>82.3</v>
      </c>
    </row>
    <row r="55" spans="1:14">
      <c r="A55" s="250"/>
      <c r="B55" s="246"/>
      <c r="C55" s="246"/>
      <c r="D55" s="246"/>
      <c r="E55" s="246"/>
      <c r="F55" s="246"/>
      <c r="G55" s="312" t="s">
        <v>513</v>
      </c>
      <c r="H55" s="313"/>
      <c r="I55" s="321">
        <v>2169093</v>
      </c>
      <c r="J55" s="322">
        <v>284322</v>
      </c>
      <c r="K55" s="323">
        <v>81.7</v>
      </c>
      <c r="L55" s="324">
        <v>175675</v>
      </c>
      <c r="M55" s="325">
        <v>0.6</v>
      </c>
      <c r="N55" s="326">
        <v>81.099999999999994</v>
      </c>
    </row>
    <row r="56" spans="1:14">
      <c r="A56" s="250"/>
      <c r="B56" s="246"/>
      <c r="C56" s="246"/>
      <c r="D56" s="246"/>
      <c r="E56" s="246"/>
      <c r="F56" s="246"/>
      <c r="G56" s="327"/>
      <c r="H56" s="328" t="s">
        <v>511</v>
      </c>
      <c r="I56" s="329">
        <v>266724</v>
      </c>
      <c r="J56" s="330">
        <v>34962</v>
      </c>
      <c r="K56" s="331">
        <v>-18.2</v>
      </c>
      <c r="L56" s="332">
        <v>87698</v>
      </c>
      <c r="M56" s="333">
        <v>10</v>
      </c>
      <c r="N56" s="334">
        <v>-28.2</v>
      </c>
    </row>
    <row r="57" spans="1:14">
      <c r="A57" s="250"/>
      <c r="B57" s="246"/>
      <c r="C57" s="246"/>
      <c r="D57" s="246"/>
      <c r="E57" s="246"/>
      <c r="F57" s="246"/>
      <c r="G57" s="312" t="s">
        <v>514</v>
      </c>
      <c r="H57" s="313"/>
      <c r="I57" s="321">
        <v>1513301</v>
      </c>
      <c r="J57" s="322">
        <v>202286</v>
      </c>
      <c r="K57" s="323">
        <v>-28.9</v>
      </c>
      <c r="L57" s="324">
        <v>162193</v>
      </c>
      <c r="M57" s="325">
        <v>-7.7</v>
      </c>
      <c r="N57" s="326">
        <v>-21.2</v>
      </c>
    </row>
    <row r="58" spans="1:14">
      <c r="A58" s="250"/>
      <c r="B58" s="246"/>
      <c r="C58" s="246"/>
      <c r="D58" s="246"/>
      <c r="E58" s="246"/>
      <c r="F58" s="246"/>
      <c r="G58" s="327"/>
      <c r="H58" s="328" t="s">
        <v>511</v>
      </c>
      <c r="I58" s="329">
        <v>316306</v>
      </c>
      <c r="J58" s="330">
        <v>42281</v>
      </c>
      <c r="K58" s="331">
        <v>20.9</v>
      </c>
      <c r="L58" s="332">
        <v>79985</v>
      </c>
      <c r="M58" s="333">
        <v>-8.8000000000000007</v>
      </c>
      <c r="N58" s="334">
        <v>29.7</v>
      </c>
    </row>
    <row r="59" spans="1:14">
      <c r="A59" s="250"/>
      <c r="B59" s="246"/>
      <c r="C59" s="246"/>
      <c r="D59" s="246"/>
      <c r="E59" s="246"/>
      <c r="F59" s="246"/>
      <c r="G59" s="312" t="s">
        <v>515</v>
      </c>
      <c r="H59" s="313"/>
      <c r="I59" s="321">
        <v>2000976</v>
      </c>
      <c r="J59" s="322">
        <v>271946</v>
      </c>
      <c r="K59" s="323">
        <v>34.4</v>
      </c>
      <c r="L59" s="324">
        <v>168868</v>
      </c>
      <c r="M59" s="325">
        <v>4.0999999999999996</v>
      </c>
      <c r="N59" s="326">
        <v>30.3</v>
      </c>
    </row>
    <row r="60" spans="1:14">
      <c r="A60" s="250"/>
      <c r="B60" s="246"/>
      <c r="C60" s="246"/>
      <c r="D60" s="246"/>
      <c r="E60" s="246"/>
      <c r="F60" s="246"/>
      <c r="G60" s="327"/>
      <c r="H60" s="328" t="s">
        <v>511</v>
      </c>
      <c r="I60" s="335">
        <v>193226</v>
      </c>
      <c r="J60" s="330">
        <v>26261</v>
      </c>
      <c r="K60" s="331">
        <v>-37.9</v>
      </c>
      <c r="L60" s="332">
        <v>79360</v>
      </c>
      <c r="M60" s="333">
        <v>-0.8</v>
      </c>
      <c r="N60" s="334">
        <v>-37.1</v>
      </c>
    </row>
    <row r="61" spans="1:14">
      <c r="A61" s="250"/>
      <c r="B61" s="246"/>
      <c r="C61" s="246"/>
      <c r="D61" s="246"/>
      <c r="E61" s="246"/>
      <c r="F61" s="246"/>
      <c r="G61" s="312" t="s">
        <v>516</v>
      </c>
      <c r="H61" s="336"/>
      <c r="I61" s="337">
        <v>1603677</v>
      </c>
      <c r="J61" s="338">
        <v>211636</v>
      </c>
      <c r="K61" s="339">
        <v>16.399999999999999</v>
      </c>
      <c r="L61" s="340">
        <v>165593</v>
      </c>
      <c r="M61" s="341">
        <v>3.3</v>
      </c>
      <c r="N61" s="326">
        <v>13.1</v>
      </c>
    </row>
    <row r="62" spans="1:14">
      <c r="A62" s="250"/>
      <c r="B62" s="246"/>
      <c r="C62" s="246"/>
      <c r="D62" s="246"/>
      <c r="E62" s="246"/>
      <c r="F62" s="246"/>
      <c r="G62" s="327"/>
      <c r="H62" s="328" t="s">
        <v>511</v>
      </c>
      <c r="I62" s="329">
        <v>255238</v>
      </c>
      <c r="J62" s="330">
        <v>33535</v>
      </c>
      <c r="K62" s="331">
        <v>16.600000000000001</v>
      </c>
      <c r="L62" s="332">
        <v>78976</v>
      </c>
      <c r="M62" s="333">
        <v>1.5</v>
      </c>
      <c r="N62" s="334">
        <v>15.1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30.11</v>
      </c>
      <c r="G47" s="12">
        <v>36.06</v>
      </c>
      <c r="H47" s="12">
        <v>40.03</v>
      </c>
      <c r="I47" s="12">
        <v>39.880000000000003</v>
      </c>
      <c r="J47" s="13">
        <v>44.1</v>
      </c>
    </row>
    <row r="48" spans="2:10" ht="57.75" customHeight="1">
      <c r="B48" s="14"/>
      <c r="C48" s="1174" t="s">
        <v>4</v>
      </c>
      <c r="D48" s="1174"/>
      <c r="E48" s="1175"/>
      <c r="F48" s="15">
        <v>1.39</v>
      </c>
      <c r="G48" s="16">
        <v>2.34</v>
      </c>
      <c r="H48" s="16">
        <v>2.5</v>
      </c>
      <c r="I48" s="16">
        <v>2.61</v>
      </c>
      <c r="J48" s="17">
        <v>3.1</v>
      </c>
    </row>
    <row r="49" spans="2:10" ht="57.75" customHeight="1" thickBot="1">
      <c r="B49" s="18"/>
      <c r="C49" s="1176" t="s">
        <v>5</v>
      </c>
      <c r="D49" s="1176"/>
      <c r="E49" s="1177"/>
      <c r="F49" s="19" t="s">
        <v>523</v>
      </c>
      <c r="G49" s="20">
        <v>5.98</v>
      </c>
      <c r="H49" s="20">
        <v>1.94</v>
      </c>
      <c r="I49" s="20">
        <v>0.22</v>
      </c>
      <c r="J49" s="21">
        <v>3.89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2018-10-23T06:41:28Z</cp:lastPrinted>
  <dcterms:created xsi:type="dcterms:W3CDTF">2018-01-24T06:44:09Z</dcterms:created>
  <dcterms:modified xsi:type="dcterms:W3CDTF">2018-11-29T00:22:58Z</dcterms:modified>
</cp:coreProperties>
</file>