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75" windowWidth="14940" windowHeight="7860" tabRatio="71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c r="BW35" i="9" s="1"/>
  <c r="BW36" i="9" s="1"/>
  <c r="BW37" i="9" s="1"/>
  <c r="BW38" i="9" s="1"/>
  <c r="BW39" i="9" s="1"/>
  <c r="BW40" i="9" s="1"/>
  <c r="BW41" i="9" s="1"/>
  <c r="CO34" i="9" l="1"/>
  <c r="CO35" i="9" s="1"/>
  <c r="CO36" i="9" s="1"/>
</calcChain>
</file>

<file path=xl/sharedStrings.xml><?xml version="1.0" encoding="utf-8"?>
<sst xmlns="http://schemas.openxmlformats.org/spreadsheetml/2006/main" count="1050" uniqueCount="566">
  <si>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</si>
  <si>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</si>
  <si>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</si>
  <si>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</si>
  <si>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</si>
  <si>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</si>
  <si>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</si>
  <si>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</si>
  <si>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</si>
  <si>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</si>
  <si>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</si>
  <si>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</si>
  <si>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</si>
  <si>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</si>
  <si>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</si>
  <si>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</si>
  <si>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</si>
  <si>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</si>
  <si>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</si>
  <si>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</si>
  <si>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</si>
  <si>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</si>
  <si>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</si>
  <si>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</si>
  <si>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</si>
  <si>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</si>
  <si>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</si>
  <si>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</si>
  <si>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</si>
  <si>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</si>
  <si>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</si>
  <si>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</si>
  <si>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</si>
  <si>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</si>
  <si>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</si>
  <si>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</si>
  <si>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</si>
  <si>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</si>
  <si>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</si>
  <si>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</si>
  <si>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</si>
  <si>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</si>
  <si>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</si>
  <si>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</si>
  <si>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</si>
  <si>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</si>
  <si>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</si>
  <si>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</si>
  <si>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</si>
  <si>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</si>
  <si>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</si>
  <si>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</si>
  <si>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</si>
  <si>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</si>
  <si>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</si>
  <si>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</si>
  <si>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</si>
  <si>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</si>
  <si>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</si>
  <si>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</si>
  <si>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</si>
  <si>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</si>
  <si>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</si>
  <si>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</si>
  <si>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</si>
  <si>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</si>
  <si>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</si>
  <si>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</si>
  <si>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</si>
  <si>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</si>
  <si>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</si>
  <si>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</si>
  <si>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</si>
  <si>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</si>
  <si>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</si>
  <si>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</si>
  <si>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</si>
  <si>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</si>
  <si>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</si>
  <si>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</si>
  <si>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</si>
  <si>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</si>
  <si>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</si>
  <si>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</si>
  <si>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</si>
  <si>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</si>
  <si>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</si>
  <si>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</si>
  <si>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</si>
  <si>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</si>
  <si>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</si>
  <si>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</si>
  <si>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</si>
  <si>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</si>
  <si>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</si>
  <si>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</si>
  <si>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</si>
  <si>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</si>
  <si>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</si>
  <si>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</si>
  <si>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</si>
  <si>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</si>
  <si>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</si>
  <si>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</si>
  <si>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</si>
  <si>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</si>
  <si>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</si>
  <si>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</si>
  <si>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</si>
  <si>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</si>
  <si>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</si>
  <si>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</si>
  <si>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</si>
  <si>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</si>
  <si>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</si>
  <si>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</si>
  <si>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</si>
  <si>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</si>
  <si>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</si>
  <si>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</si>
  <si>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</si>
  <si>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</si>
  <si>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</si>
  <si>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</si>
  <si>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</si>
  <si>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</si>
  <si>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</si>
  <si>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</si>
  <si>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</si>
  <si>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</si>
  <si>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</si>
  <si>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</si>
  <si>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</si>
  <si>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</si>
  <si>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</si>
  <si>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</si>
  <si>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</si>
  <si>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</si>
  <si>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</si>
  <si>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</si>
  <si>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</si>
  <si>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</si>
  <si>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</si>
  <si>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</si>
  <si>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</si>
  <si>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</si>
  <si>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</si>
  <si>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</si>
  <si>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</si>
  <si>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</si>
  <si>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</si>
  <si>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</si>
  <si>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</si>
  <si>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</si>
  <si>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</si>
  <si>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</si>
  <si>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</si>
  <si>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</si>
  <si>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</si>
  <si>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</si>
  <si>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</si>
  <si>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</si>
  <si>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</si>
  <si>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</si>
  <si>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</si>
  <si>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</si>
  <si>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</si>
  <si>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</si>
  <si>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</si>
  <si>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</si>
  <si>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</si>
  <si>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</si>
  <si>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</si>
  <si>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</si>
  <si>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</si>
  <si>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</si>
  <si>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</si>
  <si>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</si>
  <si>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</si>
  <si>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</si>
  <si>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</si>
  <si>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</si>
  <si>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</si>
  <si>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</si>
  <si>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</si>
  <si>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</si>
  <si>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</si>
  <si>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</si>
  <si>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</si>
  <si>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</si>
  <si>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</si>
  <si>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</si>
  <si>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</si>
  <si>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</si>
  <si>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</si>
  <si>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鹿児島県和泊町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</si>
  <si>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</si>
  <si>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</si>
  <si>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</si>
  <si>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</si>
  <si>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</si>
  <si>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</si>
  <si>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</si>
  <si>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</si>
  <si>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</si>
  <si>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</si>
  <si>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</si>
  <si>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</si>
  <si>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</si>
  <si>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</si>
  <si>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</si>
  <si>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</si>
  <si>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</si>
  <si>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</si>
  <si>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</si>
  <si>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</si>
  <si>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</si>
  <si>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</si>
  <si>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</si>
  <si>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</si>
  <si>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</si>
  <si>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</si>
  <si>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</si>
  <si>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</si>
  <si>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</si>
  <si>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</si>
  <si>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</si>
  <si>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</si>
  <si>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</si>
  <si>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</si>
  <si>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</si>
  <si>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</si>
  <si>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</si>
  <si>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</si>
  <si>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</si>
  <si>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</si>
  <si>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</si>
  <si>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</si>
  <si>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</si>
  <si>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</si>
  <si>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</si>
  <si>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</si>
  <si>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</si>
  <si>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</si>
  <si>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</si>
  <si>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</si>
  <si>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</si>
  <si>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</si>
  <si>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</si>
  <si>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</si>
  <si>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</si>
  <si>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</si>
  <si>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</si>
  <si>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</si>
  <si>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</si>
  <si>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</si>
  <si>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</si>
  <si>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</si>
  <si>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</si>
  <si>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</si>
  <si>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</si>
  <si>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</si>
  <si>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</si>
  <si>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</si>
  <si>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</si>
  <si>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</si>
  <si>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</si>
  <si>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</si>
  <si>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</si>
  <si>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</si>
  <si>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</si>
  <si>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</si>
  <si>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</si>
  <si>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</si>
  <si>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</si>
  <si>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</si>
  <si>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</si>
  <si>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</si>
  <si>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</si>
  <si>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</si>
  <si>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</si>
  <si>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</si>
  <si>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</si>
  <si>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</si>
  <si>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</si>
  <si>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</si>
  <si>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</si>
  <si>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</si>
  <si>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</si>
  <si>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</si>
  <si>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</si>
  <si>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</si>
  <si>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</si>
  <si>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</si>
  <si>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</si>
  <si>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</si>
  <si>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</si>
  <si>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</si>
  <si>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</si>
  <si>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</si>
  <si>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</si>
  <si>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</si>
  <si>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</si>
  <si>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</si>
  <si>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</si>
  <si>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</si>
  <si>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</si>
  <si>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</si>
  <si>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</si>
  <si>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</si>
  <si>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</si>
  <si>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</si>
  <si>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</si>
  <si>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</si>
  <si>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</si>
  <si>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</si>
  <si>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</si>
  <si>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</si>
  <si>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</si>
  <si>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</si>
  <si>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</si>
  <si>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</si>
  <si>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</si>
  <si>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</si>
  <si>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</si>
  <si>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</si>
  <si>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</si>
  <si>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</si>
  <si>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</si>
  <si>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</si>
  <si>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</si>
  <si>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</si>
  <si>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</si>
  <si>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</si>
  <si>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</si>
  <si>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</si>
  <si>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</si>
  <si>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</si>
  <si>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</si>
  <si>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</si>
  <si>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</si>
  <si>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</si>
  <si>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</si>
  <si>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</si>
  <si>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鹿児島県和泊町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</si>
  <si>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</si>
  <si>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</si>
  <si>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</si>
  <si>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</si>
  <si>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</si>
  <si>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</si>
  <si>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</si>
  <si>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</si>
  <si>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</si>
  <si>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</si>
  <si>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</si>
  <si>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</si>
  <si>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</si>
  <si>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</si>
  <si>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</si>
  <si>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</si>
  <si>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</si>
  <si>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</si>
  <si>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</si>
  <si>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</si>
  <si>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</si>
  <si>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</si>
  <si>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</si>
  <si>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</si>
  <si>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</si>
  <si>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</si>
  <si>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</si>
  <si>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</si>
  <si>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</si>
  <si>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</si>
  <si>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</si>
  <si>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</si>
  <si>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</si>
  <si>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</si>
  <si>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</si>
  <si>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</si>
  <si>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</si>
  <si>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</si>
  <si>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</si>
  <si>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</si>
  <si>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法非適用企業</t>
    <phoneticPr fontId="5"/>
  </si>
  <si>
    <t>和泊町農業集落排水事業特別会計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</si>
  <si>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</si>
  <si>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</si>
  <si>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</si>
  <si>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</si>
  <si>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</si>
  <si>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</si>
  <si>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</si>
  <si>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</si>
  <si>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</si>
  <si>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</si>
  <si>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</si>
  <si>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</si>
  <si>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</si>
  <si>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</si>
  <si>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</si>
  <si>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</si>
  <si>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</si>
  <si>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</si>
  <si>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</si>
  <si>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</si>
  <si>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</si>
  <si>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</si>
  <si>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</si>
  <si>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</si>
  <si>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</si>
  <si>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</si>
  <si>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</si>
  <si>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</si>
  <si>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</si>
  <si>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</si>
  <si>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</si>
  <si>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</si>
  <si>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</si>
  <si>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</si>
  <si>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</si>
  <si>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</si>
  <si>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</si>
  <si>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</si>
  <si>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</si>
  <si>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</si>
  <si>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</si>
  <si>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</si>
  <si>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</si>
  <si>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</si>
  <si>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</si>
  <si>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</si>
  <si>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</si>
  <si>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</si>
  <si>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</si>
  <si>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</si>
  <si>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</si>
  <si>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</si>
  <si>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</si>
  <si>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</si>
  <si>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</si>
  <si>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</si>
  <si>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</si>
  <si>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</si>
  <si>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</si>
  <si>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</si>
  <si>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</si>
  <si>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</si>
  <si>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</si>
  <si>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</si>
  <si>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</si>
  <si>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</si>
  <si>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</si>
  <si>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</si>
  <si>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</si>
  <si>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</si>
  <si>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</si>
  <si>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</si>
  <si>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</si>
  <si>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</si>
  <si>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</si>
  <si>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</si>
  <si>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</si>
  <si>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</si>
  <si>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</si>
  <si>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</si>
  <si>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</si>
  <si>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</si>
  <si>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</si>
  <si>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</si>
  <si>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</si>
  <si>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</si>
  <si>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</si>
  <si>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</si>
  <si>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</si>
  <si>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</si>
  <si>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</si>
  <si>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</si>
  <si>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</si>
  <si>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</si>
  <si>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</si>
  <si>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</si>
  <si>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</si>
  <si>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</si>
  <si>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</si>
  <si>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</si>
  <si>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</si>
  <si>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</si>
  <si>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</si>
  <si>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</si>
  <si>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</si>
  <si>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</si>
  <si>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</si>
  <si>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</si>
  <si>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</si>
  <si>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</si>
  <si>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</si>
  <si>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</si>
  <si>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</si>
  <si>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</si>
  <si>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</si>
  <si>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</si>
  <si>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</si>
  <si>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</si>
  <si>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</si>
  <si>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</si>
  <si>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</si>
  <si>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</si>
  <si>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</si>
  <si>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</si>
  <si>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</si>
  <si>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</si>
  <si>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</si>
  <si>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</si>
  <si>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</si>
  <si>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</si>
  <si>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</si>
  <si>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</si>
  <si>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</si>
  <si>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</si>
  <si>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</si>
  <si>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4.58</t>
  </si>
  <si>
    <t>▲ 2.53</t>
  </si>
  <si>
    <t>▲ 0.83</t>
  </si>
  <si>
    <t>一般会計</t>
  </si>
  <si>
    <t>和泊町水道事業会計</t>
  </si>
  <si>
    <t>和泊町国民健康保険特別会計</t>
  </si>
  <si>
    <t>和泊町介護保険特別会計</t>
  </si>
  <si>
    <t>和泊町奨学資金特別会計</t>
  </si>
  <si>
    <t>和泊町後期高齢者医療特別会計</t>
  </si>
  <si>
    <t>和泊町下水道事業特別会計</t>
  </si>
  <si>
    <t>和泊町農業集落排水事業特別会計</t>
  </si>
  <si>
    <t>その他会計（赤字）</t>
  </si>
  <si>
    <t>その他会計（黒字）</t>
  </si>
  <si>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</si>
  <si>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</si>
  <si>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</si>
  <si>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</si>
  <si>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</si>
  <si>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</si>
  <si>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</si>
  <si>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</si>
  <si>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phoneticPr fontId="5"/>
  </si>
  <si>
    <t>奄美群島広域事務組合</t>
    <phoneticPr fontId="5"/>
  </si>
  <si>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</si>
  <si>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</si>
  <si>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</si>
  <si>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南栄糖業</t>
    <rPh sb="0" eb="1">
      <t>ナン</t>
    </rPh>
    <rPh sb="1" eb="2">
      <t>エイ</t>
    </rPh>
    <rPh sb="2" eb="4">
      <t>トウギョウ</t>
    </rPh>
    <phoneticPr fontId="5"/>
  </si>
  <si>
    <t>沖永良部農業開発組合</t>
    <rPh sb="0" eb="4">
      <t>オキノエラブ</t>
    </rPh>
    <rPh sb="4" eb="6">
      <t>ノウギョウ</t>
    </rPh>
    <rPh sb="6" eb="8">
      <t>カイハツ</t>
    </rPh>
    <rPh sb="8" eb="10">
      <t>クミアイ</t>
    </rPh>
    <phoneticPr fontId="5"/>
  </si>
  <si>
    <t>えらぶ海洋企画</t>
    <rPh sb="3" eb="5">
      <t>カイヨウ</t>
    </rPh>
    <rPh sb="5" eb="7">
      <t>キカク</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</si>
  <si>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</si>
  <si>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</si>
  <si>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</si>
  <si>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</si>
  <si>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</si>
  <si>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</si>
  <si>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</si>
  <si>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</si>
  <si>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</si>
  <si>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</si>
  <si>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</si>
  <si>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</si>
  <si>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と同水準であるが，公立学校施設や公営住宅等の更新などのインフラ整備を重点的に行った結果，将来負担比率は高くなっている。公立保育所や庁舎，町民体育館などは有形固定資産減価償却率が80％以上となっており，資産額の高い施設の減価償却が進んでいることから，有形固定資産減価償却率は類似団体平均と同水準となっている。老朽化の著しい町民体育館は解体が完了し，新庁舎も平成30年度に竣工予定であることから，有形固定資産減価償却率は低くなることが予想される。しかし，新庁舎建設により将来負担比率は高くなることが予想されるため，公共施設等総合管理計画等に基づき施設の統廃合や民間譲渡を進めていく。</t>
    <rPh sb="0" eb="2">
      <t>ユウケイ</t>
    </rPh>
    <rPh sb="2" eb="4">
      <t>コテイ</t>
    </rPh>
    <rPh sb="4" eb="6">
      <t>シサン</t>
    </rPh>
    <rPh sb="6" eb="8">
      <t>ゲンカ</t>
    </rPh>
    <rPh sb="8" eb="10">
      <t>ショウキャク</t>
    </rPh>
    <rPh sb="10" eb="11">
      <t>リツ</t>
    </rPh>
    <rPh sb="12" eb="14">
      <t>ルイジ</t>
    </rPh>
    <rPh sb="14" eb="16">
      <t>ダンタイ</t>
    </rPh>
    <rPh sb="17" eb="20">
      <t>ドウスイジュン</t>
    </rPh>
    <rPh sb="60" eb="62">
      <t>ショウライ</t>
    </rPh>
    <rPh sb="62" eb="64">
      <t>フタン</t>
    </rPh>
    <rPh sb="64" eb="66">
      <t>ヒリツ</t>
    </rPh>
    <rPh sb="67" eb="68">
      <t>タカ</t>
    </rPh>
    <rPh sb="75" eb="77">
      <t>コウリツ</t>
    </rPh>
    <rPh sb="77" eb="79">
      <t>ホイク</t>
    </rPh>
    <rPh sb="79" eb="80">
      <t>ショ</t>
    </rPh>
    <rPh sb="81" eb="83">
      <t>チョウシャ</t>
    </rPh>
    <rPh sb="84" eb="86">
      <t>チョウミン</t>
    </rPh>
    <rPh sb="86" eb="89">
      <t>タイイクカン</t>
    </rPh>
    <rPh sb="92" eb="94">
      <t>ユウケイ</t>
    </rPh>
    <rPh sb="94" eb="96">
      <t>コテイ</t>
    </rPh>
    <rPh sb="96" eb="98">
      <t>シサン</t>
    </rPh>
    <rPh sb="98" eb="100">
      <t>ゲンカ</t>
    </rPh>
    <rPh sb="100" eb="102">
      <t>ショウキャク</t>
    </rPh>
    <rPh sb="102" eb="103">
      <t>リツ</t>
    </rPh>
    <rPh sb="107" eb="109">
      <t>イジョウ</t>
    </rPh>
    <rPh sb="116" eb="119">
      <t>シサンガク</t>
    </rPh>
    <rPh sb="120" eb="121">
      <t>タカ</t>
    </rPh>
    <rPh sb="122" eb="124">
      <t>シセツ</t>
    </rPh>
    <rPh sb="125" eb="127">
      <t>ゲンカ</t>
    </rPh>
    <rPh sb="127" eb="129">
      <t>ショウキャク</t>
    </rPh>
    <rPh sb="130" eb="131">
      <t>スス</t>
    </rPh>
    <rPh sb="140" eb="142">
      <t>ユウケイ</t>
    </rPh>
    <rPh sb="142" eb="144">
      <t>コテイ</t>
    </rPh>
    <rPh sb="144" eb="146">
      <t>シサン</t>
    </rPh>
    <rPh sb="146" eb="148">
      <t>ゲンカ</t>
    </rPh>
    <rPh sb="148" eb="150">
      <t>ショウキャク</t>
    </rPh>
    <rPh sb="150" eb="151">
      <t>リツ</t>
    </rPh>
    <rPh sb="152" eb="154">
      <t>ルイジ</t>
    </rPh>
    <rPh sb="154" eb="156">
      <t>ダンタイ</t>
    </rPh>
    <rPh sb="156" eb="158">
      <t>ヘイキン</t>
    </rPh>
    <rPh sb="159" eb="162">
      <t>ドウスイジュン</t>
    </rPh>
    <rPh sb="169" eb="172">
      <t>ロウキュウカ</t>
    </rPh>
    <rPh sb="173" eb="174">
      <t>イチジル</t>
    </rPh>
    <rPh sb="176" eb="178">
      <t>チョウミン</t>
    </rPh>
    <rPh sb="178" eb="181">
      <t>タイイクカン</t>
    </rPh>
    <rPh sb="182" eb="184">
      <t>カイタイ</t>
    </rPh>
    <rPh sb="185" eb="187">
      <t>カンリョウ</t>
    </rPh>
    <rPh sb="193" eb="195">
      <t>ヘイセイ</t>
    </rPh>
    <rPh sb="197" eb="199">
      <t>ネンド</t>
    </rPh>
    <rPh sb="200" eb="202">
      <t>シュンコウ</t>
    </rPh>
    <rPh sb="202" eb="204">
      <t>ヨテイ</t>
    </rPh>
    <rPh sb="212" eb="214">
      <t>ユウケイ</t>
    </rPh>
    <rPh sb="214" eb="216">
      <t>コテイ</t>
    </rPh>
    <rPh sb="216" eb="218">
      <t>シサン</t>
    </rPh>
    <rPh sb="218" eb="220">
      <t>ゲンカ</t>
    </rPh>
    <rPh sb="220" eb="222">
      <t>ショウキャク</t>
    </rPh>
    <rPh sb="222" eb="223">
      <t>リツ</t>
    </rPh>
    <rPh sb="224" eb="225">
      <t>ヒク</t>
    </rPh>
    <rPh sb="231" eb="233">
      <t>ヨソウ</t>
    </rPh>
    <rPh sb="241" eb="244">
      <t>シンチョウシャ</t>
    </rPh>
    <rPh sb="244" eb="246">
      <t>ケンセツ</t>
    </rPh>
    <rPh sb="249" eb="251">
      <t>ショウライ</t>
    </rPh>
    <rPh sb="251" eb="253">
      <t>フタン</t>
    </rPh>
    <rPh sb="253" eb="255">
      <t>ヒリツ</t>
    </rPh>
    <rPh sb="256" eb="257">
      <t>タカ</t>
    </rPh>
    <rPh sb="263" eb="265">
      <t>ヨソウ</t>
    </rPh>
    <rPh sb="271" eb="273">
      <t>コウキョウ</t>
    </rPh>
    <rPh sb="273" eb="275">
      <t>シセツ</t>
    </rPh>
    <rPh sb="275" eb="276">
      <t>トウ</t>
    </rPh>
    <rPh sb="276" eb="278">
      <t>ソウゴウ</t>
    </rPh>
    <rPh sb="278" eb="280">
      <t>カンリ</t>
    </rPh>
    <rPh sb="280" eb="282">
      <t>ケイカク</t>
    </rPh>
    <rPh sb="282" eb="283">
      <t>トウ</t>
    </rPh>
    <rPh sb="284" eb="285">
      <t>モト</t>
    </rPh>
    <rPh sb="287" eb="289">
      <t>シセツ</t>
    </rPh>
    <rPh sb="290" eb="293">
      <t>トウハイゴウ</t>
    </rPh>
    <rPh sb="294" eb="296">
      <t>ミンカン</t>
    </rPh>
    <rPh sb="296" eb="298">
      <t>ジョウト</t>
    </rPh>
    <rPh sb="299" eb="300">
      <t>スス</t>
    </rPh>
    <phoneticPr fontId="5"/>
  </si>
  <si>
    <t>有形固定資産減価償却率</t>
    <phoneticPr fontId="5"/>
  </si>
  <si>
    <t>将来負担比率及び実質公債費比率とも類似団体平均よりも高くなっている。類似団体平均よりも高くなっている要因として，平成17年度に整備した海洋療法施設，平成20年度に整備した地域情報通信基盤施設などに多額の地方債を発行したためである。平成26年度決算において将来負担比率及び実質公債費比率とも県内で最も高い数値となったことから，平成27年度から５年間を財政健全化対策（集中）期間として，新規地方債の発行抑制や経常経費の削減に取り組み，結果として将来負担比率及び実質公債費比率とも改善されている。しかし，依然として類似団体平均よりも高いことや新庁舎建設完了後に数値の悪化が懸念されるため，引き続き財政健全化に取り組む。</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1" eb="23">
      <t>ヘイキン</t>
    </rPh>
    <rPh sb="26" eb="27">
      <t>タカ</t>
    </rPh>
    <rPh sb="34" eb="36">
      <t>ルイジ</t>
    </rPh>
    <rPh sb="36" eb="38">
      <t>ダンタイ</t>
    </rPh>
    <rPh sb="38" eb="40">
      <t>ヘイキン</t>
    </rPh>
    <rPh sb="43" eb="44">
      <t>タカ</t>
    </rPh>
    <rPh sb="50" eb="52">
      <t>ヨウイン</t>
    </rPh>
    <rPh sb="56" eb="58">
      <t>ヘイセイ</t>
    </rPh>
    <rPh sb="60" eb="62">
      <t>ネンド</t>
    </rPh>
    <rPh sb="63" eb="65">
      <t>セイビ</t>
    </rPh>
    <rPh sb="67" eb="69">
      <t>カイヨウ</t>
    </rPh>
    <rPh sb="69" eb="71">
      <t>リョウホウ</t>
    </rPh>
    <rPh sb="71" eb="73">
      <t>シセツ</t>
    </rPh>
    <rPh sb="74" eb="76">
      <t>ヘイセイ</t>
    </rPh>
    <rPh sb="78" eb="80">
      <t>ネンド</t>
    </rPh>
    <rPh sb="81" eb="83">
      <t>セイビ</t>
    </rPh>
    <rPh sb="85" eb="87">
      <t>チイキ</t>
    </rPh>
    <rPh sb="87" eb="89">
      <t>ジョウホウ</t>
    </rPh>
    <rPh sb="89" eb="91">
      <t>ツウシン</t>
    </rPh>
    <rPh sb="91" eb="93">
      <t>キバン</t>
    </rPh>
    <rPh sb="273" eb="275">
      <t>カンリョウ</t>
    </rPh>
    <rPh sb="275" eb="276">
      <t>ゴ</t>
    </rPh>
    <rPh sb="277" eb="278">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</si>
</sst>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B87D-497D-A0D8-61EB012436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188124</c:v>
                </c:pt>
                <c:pt idx="1">
                  <c:v>265746</c:v>
                </c:pt>
                <c:pt idx="2">
                  <c:v>195361</c:v>
                </c:pt>
                <c:pt idx="3">
                  <c:v>148139</c:v>
                </c:pt>
                <c:pt idx="4">
                  <c:v>136906</c:v>
                </c:pt>
              </c:numCache>
            </c:numRef>
          </c:val>
          <c:smooth val="0"/>
          <c:extLst>
            <c:ext xmlns:c16="http://schemas.microsoft.com/office/drawing/2014/chart" uri="{C3380CC4-5D6E-409C-BE32-E72D297353CC}">
              <c16:uniqueId val="{00000001-B87D-497D-A0D8-61EB01243615}"/>
            </c:ext>
          </c:extLst>
        </c:ser>
        <c:dLbls>
          <c:showLegendKey val="0"/>
          <c:showVal val="0"/>
          <c:showCatName val="0"/>
          <c:showSerName val="0"/>
          <c:showPercent val="0"/>
          <c:showBubbleSize val="0"/>
        </c:dLbls>
        <c:marker val="1"/>
        <c:smooth val="0"/>
        <c:axId val="113636096"/>
        <c:axId val="113638016"/>
      </c:lineChart>
      <c:catAx>
        <c:axId val="11363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38016"/>
        <c:crosses val="autoZero"/>
        <c:auto val="1"/>
        <c:lblAlgn val="ctr"/>
        <c:lblOffset val="100"/>
        <c:tickLblSkip val="1"/>
        <c:tickMarkSkip val="1"/>
        <c:noMultiLvlLbl val="0"/>
      </c:catAx>
      <c:valAx>
        <c:axId val="1136380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63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4.63</c:v>
                </c:pt>
                <c:pt idx="1">
                  <c:v>4.57</c:v>
                </c:pt>
                <c:pt idx="2">
                  <c:v>3.41</c:v>
                </c:pt>
                <c:pt idx="3">
                  <c:v>3.23</c:v>
                </c:pt>
                <c:pt idx="4">
                  <c:v>4.16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28.19</c:v>
                </c:pt>
                <c:pt idx="1">
                  <c:v>25.52</c:v>
                </c:pt>
                <c:pt idx="2">
                  <c:v>25.56</c:v>
                </c:pt>
                <c:pt idx="3">
                  <c:v>25.61</c:v>
                </c:pt>
                <c:pt idx="4">
                  <c:v>25.55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805248"/>
        <c:axId val="122807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-4.58</c:v>
                </c:pt>
                <c:pt idx="1">
                  <c:v>-2.5299999999999998</c:v>
                </c:pt>
                <c:pt idx="2">
                  <c:v>-0.83</c:v>
                </c:pt>
                <c:pt idx="3">
                  <c:v>0.37</c:v>
                </c:pt>
                <c:pt idx="4">
                  <c:v>0.93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805248"/>
        <c:axId val="122807424"/>
      </c:lineChart>
      <c:catAx>
        <c:axId val="12280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807424"/>
        <c:crosses val="autoZero"/>
        <c:auto val="1"/>
        <c:lblAlgn val="ctr"/>
        <c:lblOffset val="100"/>
        <c:tickLblSkip val="1"/>
        <c:tickMarkSkip val="1"/>
        <c:noMultiLvlLbl val="0"/>
      </c:catAx>
      <c:valAx>
        <c:axId val="12280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0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0.28999999999999998</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和泊町後期高齢者医療特別会計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7.0000000000000007E-2</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和泊町奨学資金特別会計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0.18</c:v>
                </c:pt>
                <c:pt idx="4">
                  <c:v>#N/A</c:v>
                </c:pt>
                <c:pt idx="5">
                  <c:v>0.18</c:v>
                </c:pt>
                <c:pt idx="6">
                  <c:v>#N/A</c:v>
                </c:pt>
                <c:pt idx="7">
                  <c:v>0.09</c:v>
                </c:pt>
                <c:pt idx="8">
                  <c:v>#N/A</c:v>
                </c:pt>
                <c:pt idx="9">
                  <c:v>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和泊町介護保険特別会計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0.35</c:v>
                </c:pt>
                <c:pt idx="2">
                  <c:v>#N/A</c:v>
                </c:pt>
                <c:pt idx="3">
                  <c:v>0.41</c:v>
                </c:pt>
                <c:pt idx="4">
                  <c:v>#N/A</c:v>
                </c:pt>
                <c:pt idx="5">
                  <c:v>0.4</c:v>
                </c:pt>
                <c:pt idx="6">
                  <c:v>#N/A</c:v>
                </c:pt>
                <c:pt idx="7">
                  <c:v>0.21</c:v>
                </c:pt>
                <c:pt idx="8">
                  <c:v>#N/A</c:v>
                </c:pt>
                <c:pt idx="9">
                  <c:v>0.46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和泊町国民健康保険特別会計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0.02</c:v>
                </c:pt>
                <c:pt idx="4">
                  <c:v>#N/A</c:v>
                </c:pt>
                <c:pt idx="5">
                  <c:v>0.05</c:v>
                </c:pt>
                <c:pt idx="6">
                  <c:v>#N/A</c:v>
                </c:pt>
                <c:pt idx="7">
                  <c:v>0.42</c:v>
                </c:pt>
                <c:pt idx="8">
                  <c:v>#N/A</c:v>
                </c:pt>
                <c:pt idx="9">
                  <c:v>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和泊町水道事業会計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3.09</c:v>
                </c:pt>
                <c:pt idx="2">
                  <c:v>#N/A</c:v>
                </c:pt>
                <c:pt idx="3">
                  <c:v>3.1</c:v>
                </c:pt>
                <c:pt idx="4">
                  <c:v>#N/A</c:v>
                </c:pt>
                <c:pt idx="5">
                  <c:v>2.4500000000000002</c:v>
                </c:pt>
                <c:pt idx="6">
                  <c:v>#N/A</c:v>
                </c:pt>
                <c:pt idx="7">
                  <c:v>2.08</c:v>
                </c:pt>
                <c:pt idx="8">
                  <c:v>#N/A</c:v>
                </c:pt>
                <c:pt idx="9">
                  <c:v>2.29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4.13</c:v>
                </c:pt>
                <c:pt idx="2">
                  <c:v>#N/A</c:v>
                </c:pt>
                <c:pt idx="3">
                  <c:v>4.3899999999999997</c:v>
                </c:pt>
                <c:pt idx="4">
                  <c:v>#N/A</c:v>
                </c:pt>
                <c:pt idx="5">
                  <c:v>3.22</c:v>
                </c:pt>
                <c:pt idx="6">
                  <c:v>#N/A</c:v>
                </c:pt>
                <c:pt idx="7">
                  <c:v>3.13</c:v>
                </c:pt>
                <c:pt idx="8">
                  <c:v>#N/A</c:v>
                </c:pt>
                <c:pt idx="9">
                  <c:v>4.04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913536"/>
        <c:axId val="122915072"/>
      </c:barChart>
      <c:catAx>
        <c:axId val="1229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15072"/>
        <c:crosses val="autoZero"/>
        <c:auto val="1"/>
        <c:lblAlgn val="ctr"/>
        <c:lblOffset val="100"/>
        <c:tickLblSkip val="1"/>
        <c:tickMarkSkip val="1"/>
        <c:noMultiLvlLbl val="0"/>
      </c:catAx>
      <c:valAx>
        <c:axId val="1229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923</c:v>
                </c:pt>
                <c:pt idx="5">
                  <c:v>949</c:v>
                </c:pt>
                <c:pt idx="8">
                  <c:v>1022</c:v>
                </c:pt>
                <c:pt idx="11">
                  <c:v>1007</c:v>
                </c:pt>
                <c:pt idx="14">
                  <c:v>1050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c:v>
                </c:pt>
                <c:pt idx="3">
                  <c:v>8</c:v>
                </c:pt>
                <c:pt idx="6">
                  <c:v>4</c:v>
                </c:pt>
                <c:pt idx="9">
                  <c:v>5</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95</c:v>
                </c:pt>
                <c:pt idx="6">
                  <c:v>92</c:v>
                </c:pt>
                <c:pt idx="9">
                  <c:v>76</c:v>
                </c:pt>
                <c:pt idx="12">
                  <c:v>45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183</c:v>
                </c:pt>
                <c:pt idx="3">
                  <c:v>193</c:v>
                </c:pt>
                <c:pt idx="6">
                  <c:v>226</c:v>
                </c:pt>
                <c:pt idx="9">
                  <c:v>247</c:v>
                </c:pt>
                <c:pt idx="12">
                  <c:v>234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1082</c:v>
                </c:pt>
                <c:pt idx="3">
                  <c:v>1137</c:v>
                </c:pt>
                <c:pt idx="6">
                  <c:v>1166</c:v>
                </c:pt>
                <c:pt idx="9">
                  <c:v>1190</c:v>
                </c:pt>
                <c:pt idx="12">
                  <c:v>1192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15360"/>
        <c:axId val="321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484</c:v>
                </c:pt>
                <c:pt idx="2">
                  <c:v>#N/A</c:v>
                </c:pt>
                <c:pt idx="3">
                  <c:v>#N/A</c:v>
                </c:pt>
                <c:pt idx="4">
                  <c:v>485</c:v>
                </c:pt>
                <c:pt idx="5">
                  <c:v>#N/A</c:v>
                </c:pt>
                <c:pt idx="6">
                  <c:v>#N/A</c:v>
                </c:pt>
                <c:pt idx="7">
                  <c:v>466</c:v>
                </c:pt>
                <c:pt idx="8">
                  <c:v>#N/A</c:v>
                </c:pt>
                <c:pt idx="9">
                  <c:v>#N/A</c:v>
                </c:pt>
                <c:pt idx="10">
                  <c:v>511</c:v>
                </c:pt>
                <c:pt idx="11">
                  <c:v>#N/A</c:v>
                </c:pt>
                <c:pt idx="12">
                  <c:v>#N/A</c:v>
                </c:pt>
                <c:pt idx="13">
                  <c:v>422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15360"/>
        <c:axId val="3217280"/>
      </c:lineChart>
      <c:catAx>
        <c:axId val="3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7280"/>
        <c:crosses val="autoZero"/>
        <c:auto val="1"/>
        <c:lblAlgn val="ctr"/>
        <c:lblOffset val="100"/>
        <c:tickLblSkip val="1"/>
        <c:tickMarkSkip val="1"/>
        <c:noMultiLvlLbl val="0"/>
      </c:catAx>
      <c:valAx>
        <c:axId val="32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9171</c:v>
                </c:pt>
                <c:pt idx="5">
                  <c:v>8877</c:v>
                </c:pt>
                <c:pt idx="8">
                  <c:v>8516</c:v>
                </c:pt>
                <c:pt idx="11">
                  <c:v>8100</c:v>
                </c:pt>
                <c:pt idx="14">
                  <c:v>7609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624</c:v>
                </c:pt>
                <c:pt idx="5">
                  <c:v>730</c:v>
                </c:pt>
                <c:pt idx="8">
                  <c:v>840</c:v>
                </c:pt>
                <c:pt idx="11">
                  <c:v>846</c:v>
                </c:pt>
                <c:pt idx="14">
                  <c:v>751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2106</c:v>
                </c:pt>
                <c:pt idx="5">
                  <c:v>2047</c:v>
                </c:pt>
                <c:pt idx="8">
                  <c:v>2148</c:v>
                </c:pt>
                <c:pt idx="11">
                  <c:v>2375</c:v>
                </c:pt>
                <c:pt idx="14">
                  <c:v>2350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100</c:v>
                </c:pt>
                <c:pt idx="3">
                  <c:v>27</c:v>
                </c:pt>
                <c:pt idx="6">
                  <c:v>17</c:v>
                </c:pt>
                <c:pt idx="9">
                  <c:v>7</c:v>
                </c:pt>
                <c:pt idx="12">
                  <c:v>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863</c:v>
                </c:pt>
                <c:pt idx="3">
                  <c:v>843</c:v>
                </c:pt>
                <c:pt idx="6">
                  <c:v>863</c:v>
                </c:pt>
                <c:pt idx="9">
                  <c:v>799</c:v>
                </c:pt>
                <c:pt idx="12">
                  <c:v>758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344</c:v>
                </c:pt>
                <c:pt idx="3">
                  <c:v>278</c:v>
                </c:pt>
                <c:pt idx="6">
                  <c:v>235</c:v>
                </c:pt>
                <c:pt idx="9">
                  <c:v>160</c:v>
                </c:pt>
                <c:pt idx="12">
                  <c:v>104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3563</c:v>
                </c:pt>
                <c:pt idx="3">
                  <c:v>3436</c:v>
                </c:pt>
                <c:pt idx="6">
                  <c:v>3292</c:v>
                </c:pt>
                <c:pt idx="9">
                  <c:v>3155</c:v>
                </c:pt>
                <c:pt idx="12">
                  <c:v>3012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0</c:v>
                </c:pt>
                <c:pt idx="6">
                  <c:v>6</c:v>
                </c:pt>
                <c:pt idx="9">
                  <c:v>3</c:v>
                </c:pt>
                <c:pt idx="12">
                  <c:v>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10825</c:v>
                </c:pt>
                <c:pt idx="3">
                  <c:v>11210</c:v>
                </c:pt>
                <c:pt idx="6">
                  <c:v>11128</c:v>
                </c:pt>
                <c:pt idx="9">
                  <c:v>10761</c:v>
                </c:pt>
                <c:pt idx="12">
                  <c:v>10234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815232"/>
        <c:axId val="12281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3797</c:v>
                </c:pt>
                <c:pt idx="2">
                  <c:v>#N/A</c:v>
                </c:pt>
                <c:pt idx="3">
                  <c:v>#N/A</c:v>
                </c:pt>
                <c:pt idx="4">
                  <c:v>4141</c:v>
                </c:pt>
                <c:pt idx="5">
                  <c:v>#N/A</c:v>
                </c:pt>
                <c:pt idx="6">
                  <c:v>#N/A</c:v>
                </c:pt>
                <c:pt idx="7">
                  <c:v>4038</c:v>
                </c:pt>
                <c:pt idx="8">
                  <c:v>#N/A</c:v>
                </c:pt>
                <c:pt idx="9">
                  <c:v>#N/A</c:v>
                </c:pt>
                <c:pt idx="10">
                  <c:v>3565</c:v>
                </c:pt>
                <c:pt idx="11">
                  <c:v>#N/A</c:v>
                </c:pt>
                <c:pt idx="12">
                  <c:v>#N/A</c:v>
                </c:pt>
                <c:pt idx="13">
                  <c:v>3406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815232"/>
        <c:axId val="122817152"/>
      </c:lineChart>
      <c:catAx>
        <c:axId val="1228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17152"/>
        <c:crosses val="autoZero"/>
        <c:auto val="1"/>
        <c:lblAlgn val="ctr"/>
        <c:lblOffset val="100"/>
        <c:tickLblSkip val="1"/>
        <c:tickMarkSkip val="1"/>
        <c:noMultiLvlLbl val="0"/>
      </c:catAx>
      <c:valAx>
        <c:axId val="12281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1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{ACFB3F99-DD64-4405-93B9-B897605C5378}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{F634D401-AA08-40E1-91CF-71C405FEC2B5}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{BE957179-1CD9-469C-952E-916B7DA28E19}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{42AEFBC4-D063-462A-8A09-35AE8E4F3524}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{10BBA9C0-5449-4C15-AC4F-8C19F7B48B3B}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55.6</c:v>
                </c:pt>
              </c:numCache>
            </c:numRef>
          </c:xVal>
          <c:yVal>
            <c:numRef>
              <c:f>公会計指標分析・財政指標組合せ分析表!$K$51:$O$51</c:f>
              <c:numCache>
                <c:formatCode>#,##0.0;"▲ "#,##0.0</c:formatCode>
                <c:ptCount val="5"/>
                <c:pt idx="3">
                  <c:v>120.6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{5EE3E14F-AC9A-4F54-B5B3-30BA548AB7E4}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{F987D2E8-F9A7-4DF5-99A6-C07C756FF14A}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{103F9DC0-842C-464F-93A5-8F40B670523B}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{30A7AEB3-E8E9-4E03-AADD-DBBEF3698B26}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{034904B3-717A-4331-8637-83BAA6668559}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9923328"/>
        <c:axId val="129929600"/>
      </c:scatterChart>
      <c:valAx>
        <c:axId val="129923328"/>
        <c:scaling>
          <c:orientation val="minMax"/>
          <c:max val="55.7"/>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29600"/>
        <c:crosses val="autoZero"/>
        <c:crossBetween val="midCat"/>
      </c:valAx>
      <c:valAx>
        <c:axId val="12992960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92332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{51F2725C-7F70-4A58-BB76-08FE4ACCA1B3}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274545709146151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{D7A2CAD9-89A1-4BC1-A9D9-3BB40B31CBA2}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0665467432166189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{C4113F57-13E1-49C3-95A9-6BF251CE85AB}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{1B5EA418-43CC-4F83-9986-315DA7F5FC5D}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{DE14CBD3-67A3-41B0-83F1-CBB5870D03EC}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16.7</c:v>
                </c:pt>
                <c:pt idx="2">
                  <c:v>16.600000000000001</c:v>
                </c:pt>
                <c:pt idx="3">
                  <c:v>16.7</c:v>
                </c:pt>
                <c:pt idx="4">
                  <c:v>16</c:v>
                </c:pt>
              </c:numCache>
            </c:numRef>
          </c:xVal>
          <c:yVal>
            <c:numRef>
              <c:f>公会計指標分析・財政指標組合せ分析表!$K$73:$O$73</c:f>
              <c:numCache>
                <c:formatCode>#,##0.0;"▲ "#,##0.0</c:formatCode>
                <c:ptCount val="5"/>
                <c:pt idx="0">
                  <c:v>131.4</c:v>
                </c:pt>
                <c:pt idx="1">
                  <c:v>143.4</c:v>
                </c:pt>
                <c:pt idx="2">
                  <c:v>141.69999999999999</c:v>
                </c:pt>
                <c:pt idx="3">
                  <c:v>120.6</c:v>
                </c:pt>
                <c:pt idx="4">
                  <c:v>116.5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{AC430696-B334-4474-BB36-FF1B2729AD11}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{B1F68123-5182-4055-B623-31BA1C26C199}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{2B0F11A4-2069-4885-9B5E-348FC06583D6}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74538528101224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{58FFEC4D-3C8E-41A1-A849-4111C1D9E4C2}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665539242615206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{2897701D-864A-4392-A54E-49BC6885DF2B}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0060672"/>
        <c:axId val="130062592"/>
      </c:scatterChart>
      <c:valAx>
        <c:axId val="130060672"/>
        <c:scaling>
          <c:orientation val="minMax"/>
          <c:max val="17.40000000000000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062592"/>
        <c:crosses val="autoZero"/>
        <c:crossBetween val="midCat"/>
      </c:valAx>
      <c:valAx>
        <c:axId val="130062592"/>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06067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一般会計の元利償還金が年々増加しており，平成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年度にピークを迎え，平成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年度に実施した公営住宅建て替え事業の元利償還が順次開始されるが，一部事務組合の元利償還金に対する負担金については，順次償還が終了することから今後も減少していく。平成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年度から新庁舎建設事業が着工されることから，事業の優先順位付けなどにより新規地方債の発行抑制を図る。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が減少したことから，将来負担比率は前年度より低下したが，依然として類似団体平均と比較して高い状況であることから，今後も継続して財政健全化に取り組む。また，依然として厳しい国の財政状況を鑑み，基金については財政調整基金を中心に積極的に積立を行いながら，庁舎建設基金等の特定目的基金については積極的な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有形固定資産減価償却率は類似団体平均と同水準である。本町は公共施設等総合管理計画及び個別施設計画を策定済みであり，総合管理計画において公共施設の総床面積</a:t>
          </a:r>
          <a:r>
            <a:rPr kumimoji="1" lang="en-US" altLang="ja-JP" sz="1100">
              <a:latin typeface="ＭＳ Ｐゴシック"/>
            </a:rPr>
            <a:t>30</a:t>
          </a:r>
          <a:r>
            <a:rPr kumimoji="1" lang="ja-JP" altLang="en-US" sz="1100">
              <a:latin typeface="ＭＳ Ｐゴシック"/>
            </a:rPr>
            <a:t>％削減を目標としている。個別施設計画策定に際して各施設の老朽化状況や利用状況等の調査を行い，今後の施設の方針について検討を行った。個別計画に基づいた長寿命化や統廃合，民間譲渡等について計画的に進める。</a:t>
          </a:r>
          <a:r>
            <a:rPr kumimoji="1" lang="en-US" altLang="ja-JP" sz="1100">
              <a:latin typeface="ＭＳ Ｐゴシック"/>
            </a:rPr>
            <a:t>	</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107696</xdr:rowOff>
    </xdr:from>
    <xdr:to>
      <xdr:col>3</xdr:col>
      <xdr:colOff>511175</xdr:colOff>
      <xdr:row>30</xdr:row>
      <xdr:rowOff>37846</xdr:rowOff>
    </xdr:to>
    <xdr:sp macro="" textlink="">
      <xdr:nvSpPr>
        <xdr:cNvPr id="75" name="円/楕円 74"/>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54373</xdr:rowOff>
    </xdr:from>
    <xdr:ext cx="405111" cy="259045"/>
    <xdr:sp macro="" textlink="">
      <xdr:nvSpPr>
        <xdr:cNvPr id="77" name="n_1mainValue有形固定資産減価償却率"/>
        <xdr:cNvSpPr txBox="1"/>
      </xdr:nvSpPr>
      <xdr:spPr>
        <a:xfrm>
          <a:off x="3836043"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119126</xdr:rowOff>
    </xdr:from>
    <xdr:to>
      <xdr:col>5</xdr:col>
      <xdr:colOff>409575</xdr:colOff>
      <xdr:row>34</xdr:row>
      <xdr:rowOff>49276</xdr:rowOff>
    </xdr:to>
    <xdr:sp macro="" textlink="">
      <xdr:nvSpPr>
        <xdr:cNvPr id="68" name="円/楕円 67"/>
        <xdr:cNvSpPr/>
      </xdr:nvSpPr>
      <xdr:spPr>
        <a:xfrm>
          <a:off x="37465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65803</xdr:rowOff>
    </xdr:from>
    <xdr:ext cx="405111" cy="259045"/>
    <xdr:sp macro="" textlink="">
      <xdr:nvSpPr>
        <xdr:cNvPr id="70" name="n_1mainValue【道路】&#10;有形固定資産減価償却率"/>
        <xdr:cNvSpPr txBox="1"/>
      </xdr:nvSpPr>
      <xdr:spPr>
        <a:xfrm>
          <a:off x="3582043" y="555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90616</xdr:rowOff>
    </xdr:from>
    <xdr:to>
      <xdr:col>14</xdr:col>
      <xdr:colOff>79375</xdr:colOff>
      <xdr:row>40</xdr:row>
      <xdr:rowOff>20766</xdr:rowOff>
    </xdr:to>
    <xdr:sp macro="" textlink="">
      <xdr:nvSpPr>
        <xdr:cNvPr id="109" name="円/楕円 108"/>
        <xdr:cNvSpPr/>
      </xdr:nvSpPr>
      <xdr:spPr>
        <a:xfrm>
          <a:off x="9588500" y="67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11893</xdr:rowOff>
    </xdr:from>
    <xdr:ext cx="534377" cy="259045"/>
    <xdr:sp macro="" textlink="">
      <xdr:nvSpPr>
        <xdr:cNvPr id="111" name="n_1mainValue【道路】&#10;一人当たり延長"/>
        <xdr:cNvSpPr txBox="1"/>
      </xdr:nvSpPr>
      <xdr:spPr>
        <a:xfrm>
          <a:off x="9359410" y="68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46355</xdr:rowOff>
    </xdr:from>
    <xdr:to>
      <xdr:col>5</xdr:col>
      <xdr:colOff>409575</xdr:colOff>
      <xdr:row>62</xdr:row>
      <xdr:rowOff>147955</xdr:rowOff>
    </xdr:to>
    <xdr:sp macro="" textlink="">
      <xdr:nvSpPr>
        <xdr:cNvPr id="149" name="円/楕円 148"/>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139082</xdr:rowOff>
    </xdr:from>
    <xdr:ext cx="405111" cy="259045"/>
    <xdr:sp macro="" textlink="">
      <xdr:nvSpPr>
        <xdr:cNvPr id="151" name="n_1mainValue【橋りょう・トンネル】&#10;有形固定資産減価償却率"/>
        <xdr:cNvSpPr txBox="1"/>
      </xdr:nvSpPr>
      <xdr:spPr>
        <a:xfrm>
          <a:off x="3582043"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111916</xdr:rowOff>
    </xdr:from>
    <xdr:to>
      <xdr:col>14</xdr:col>
      <xdr:colOff>79375</xdr:colOff>
      <xdr:row>64</xdr:row>
      <xdr:rowOff>42066</xdr:rowOff>
    </xdr:to>
    <xdr:sp macro="" textlink="">
      <xdr:nvSpPr>
        <xdr:cNvPr id="186" name="円/楕円 185"/>
        <xdr:cNvSpPr/>
      </xdr:nvSpPr>
      <xdr:spPr>
        <a:xfrm>
          <a:off x="9588500" y="109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33193</xdr:rowOff>
    </xdr:from>
    <xdr:ext cx="534377" cy="259045"/>
    <xdr:sp macro="" textlink="">
      <xdr:nvSpPr>
        <xdr:cNvPr id="188" name="n_1mainValue【橋りょう・トンネル】&#10;一人当たり有形固定資産（償却資産）額"/>
        <xdr:cNvSpPr txBox="1"/>
      </xdr:nvSpPr>
      <xdr:spPr>
        <a:xfrm>
          <a:off x="9359411" y="110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79248</xdr:rowOff>
    </xdr:from>
    <xdr:to>
      <xdr:col>6</xdr:col>
      <xdr:colOff>510540</xdr:colOff>
      <xdr:row>82</xdr:row>
      <xdr:rowOff>118111</xdr:rowOff>
    </xdr:to>
    <xdr:cxnSp macro="">
      <xdr:nvCxnSpPr>
        <xdr:cNvPr id="211" name="直線コネクタ 210"/>
        <xdr:cNvCxnSpPr/>
      </xdr:nvCxnSpPr>
      <xdr:spPr>
        <a:xfrm flipV="1">
          <a:off x="4634865" y="13280898"/>
          <a:ext cx="0" cy="89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121938</xdr:rowOff>
    </xdr:from>
    <xdr:ext cx="405111" cy="259045"/>
    <xdr:sp macro="" textlink="">
      <xdr:nvSpPr>
        <xdr:cNvPr id="212" name="【公営住宅】&#10;有形固定資産減価償却率最小値テキスト"/>
        <xdr:cNvSpPr txBox="1"/>
      </xdr:nvSpPr>
      <xdr:spPr>
        <a:xfrm>
          <a:off x="47244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82</xdr:row>
      <xdr:rowOff>118111</xdr:rowOff>
    </xdr:from>
    <xdr:to>
      <xdr:col>6</xdr:col>
      <xdr:colOff>600075</xdr:colOff>
      <xdr:row>82</xdr:row>
      <xdr:rowOff>118111</xdr:rowOff>
    </xdr:to>
    <xdr:cxnSp macro="">
      <xdr:nvCxnSpPr>
        <xdr:cNvPr id="213" name="直線コネクタ 212"/>
        <xdr:cNvCxnSpPr/>
      </xdr:nvCxnSpPr>
      <xdr:spPr>
        <a:xfrm>
          <a:off x="4546600" y="141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25925</xdr:rowOff>
    </xdr:from>
    <xdr:ext cx="405111" cy="259045"/>
    <xdr:sp macro="" textlink="">
      <xdr:nvSpPr>
        <xdr:cNvPr id="214" name="【公営住宅】&#10;有形固定資産減価償却率最大値テキスト"/>
        <xdr:cNvSpPr txBox="1"/>
      </xdr:nvSpPr>
      <xdr:spPr>
        <a:xfrm>
          <a:off x="4724400" y="1305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77</xdr:row>
      <xdr:rowOff>79248</xdr:rowOff>
    </xdr:from>
    <xdr:to>
      <xdr:col>6</xdr:col>
      <xdr:colOff>600075</xdr:colOff>
      <xdr:row>77</xdr:row>
      <xdr:rowOff>79248</xdr:rowOff>
    </xdr:to>
    <xdr:cxnSp macro="">
      <xdr:nvCxnSpPr>
        <xdr:cNvPr id="215" name="直線コネクタ 214"/>
        <xdr:cNvCxnSpPr/>
      </xdr:nvCxnSpPr>
      <xdr:spPr>
        <a:xfrm>
          <a:off x="4546600" y="1328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32021</xdr:rowOff>
    </xdr:from>
    <xdr:ext cx="405111" cy="259045"/>
    <xdr:sp macro="" textlink="">
      <xdr:nvSpPr>
        <xdr:cNvPr id="216" name="【公営住宅】&#10;有形固定資産減価償却率平均値テキスト"/>
        <xdr:cNvSpPr txBox="1"/>
      </xdr:nvSpPr>
      <xdr:spPr>
        <a:xfrm>
          <a:off x="47244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53594</xdr:rowOff>
    </xdr:from>
    <xdr:to>
      <xdr:col>6</xdr:col>
      <xdr:colOff>561975</xdr:colOff>
      <xdr:row>80</xdr:row>
      <xdr:rowOff>155194</xdr:rowOff>
    </xdr:to>
    <xdr:sp macro="" textlink="">
      <xdr:nvSpPr>
        <xdr:cNvPr id="217" name="フローチャート : 判断 216"/>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90170</xdr:rowOff>
    </xdr:from>
    <xdr:to>
      <xdr:col>5</xdr:col>
      <xdr:colOff>409575</xdr:colOff>
      <xdr:row>81</xdr:row>
      <xdr:rowOff>20320</xdr:rowOff>
    </xdr:to>
    <xdr:sp macro="" textlink="">
      <xdr:nvSpPr>
        <xdr:cNvPr id="218" name="フローチャート : 判断 217"/>
        <xdr:cNvSpPr/>
      </xdr:nvSpPr>
      <xdr:spPr>
        <a:xfrm>
          <a:off x="3746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60452</xdr:rowOff>
    </xdr:from>
    <xdr:to>
      <xdr:col>5</xdr:col>
      <xdr:colOff>409575</xdr:colOff>
      <xdr:row>84</xdr:row>
      <xdr:rowOff>162052</xdr:rowOff>
    </xdr:to>
    <xdr:sp macro="" textlink="">
      <xdr:nvSpPr>
        <xdr:cNvPr id="224" name="円/楕円 223"/>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36847</xdr:rowOff>
    </xdr:from>
    <xdr:ext cx="405111" cy="259045"/>
    <xdr:sp macro="" textlink="">
      <xdr:nvSpPr>
        <xdr:cNvPr id="225" name="n_1aveValue【公営住宅】&#10;有形固定資産減価償却率"/>
        <xdr:cNvSpPr txBox="1"/>
      </xdr:nvSpPr>
      <xdr:spPr>
        <a:xfrm>
          <a:off x="3582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153179</xdr:rowOff>
    </xdr:from>
    <xdr:ext cx="405111" cy="259045"/>
    <xdr:sp macro="" textlink="">
      <xdr:nvSpPr>
        <xdr:cNvPr id="226" name="n_1mainValue【公営住宅】&#10;有形固定資産減価償却率"/>
        <xdr:cNvSpPr txBox="1"/>
      </xdr:nvSpPr>
      <xdr:spPr>
        <a:xfrm>
          <a:off x="3582043"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37" name="直線コネクタ 23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8" name="テキスト ボックス 23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9" name="直線コネクタ 23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0" name="テキスト ボックス 23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1" name="直線コネクタ 24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2" name="テキスト ボックス 24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5" name="直線コネクタ 24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6" name="テキスト ボックス 24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7" name="直線コネクタ 24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8" name="テキスト ボックス 24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9" name="直線コネクタ 24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0" name="テキスト ボックス 24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4" name="直線コネクタ 253"/>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5"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56" name="直線コネクタ 255"/>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57"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58" name="直線コネクタ 257"/>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59"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0" name="フローチャート : 判断 259"/>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1" name="フローチャート : 判断 260"/>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59310</xdr:rowOff>
    </xdr:from>
    <xdr:to>
      <xdr:col>14</xdr:col>
      <xdr:colOff>79375</xdr:colOff>
      <xdr:row>81</xdr:row>
      <xdr:rowOff>160910</xdr:rowOff>
    </xdr:to>
    <xdr:sp macro="" textlink="">
      <xdr:nvSpPr>
        <xdr:cNvPr id="267" name="円/楕円 266"/>
        <xdr:cNvSpPr/>
      </xdr:nvSpPr>
      <xdr:spPr>
        <a:xfrm>
          <a:off x="9588500" y="139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68"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5987</xdr:rowOff>
    </xdr:from>
    <xdr:ext cx="469744" cy="259045"/>
    <xdr:sp macro="" textlink="">
      <xdr:nvSpPr>
        <xdr:cNvPr id="269" name="n_1mainValue【公営住宅】&#10;一人当たり面積"/>
        <xdr:cNvSpPr txBox="1"/>
      </xdr:nvSpPr>
      <xdr:spPr>
        <a:xfrm>
          <a:off x="9391727" y="1372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8" name="テキスト ボックス 28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2" name="直線コネクタ 291"/>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3"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4" name="直線コネクタ 293"/>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5"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296" name="直線コネクタ 295"/>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297"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298" name="フローチャート : 判断 297"/>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299" name="フローチャート : 判断 298"/>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153415</xdr:rowOff>
    </xdr:from>
    <xdr:to>
      <xdr:col>5</xdr:col>
      <xdr:colOff>409575</xdr:colOff>
      <xdr:row>107</xdr:row>
      <xdr:rowOff>83565</xdr:rowOff>
    </xdr:to>
    <xdr:sp macro="" textlink="">
      <xdr:nvSpPr>
        <xdr:cNvPr id="305" name="円/楕円 304"/>
        <xdr:cNvSpPr/>
      </xdr:nvSpPr>
      <xdr:spPr>
        <a:xfrm>
          <a:off x="3746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06"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100092</xdr:rowOff>
    </xdr:from>
    <xdr:ext cx="405111" cy="259045"/>
    <xdr:sp macro="" textlink="">
      <xdr:nvSpPr>
        <xdr:cNvPr id="307" name="n_1mainValue【港湾・漁港】&#10;有形固定資産減価償却率"/>
        <xdr:cNvSpPr txBox="1"/>
      </xdr:nvSpPr>
      <xdr:spPr>
        <a:xfrm>
          <a:off x="3582043" y="181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8" name="直線コネクタ 31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9" name="テキスト ボックス 31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0" name="直線コネクタ 31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1" name="テキスト ボックス 32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2" name="直線コネクタ 32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3" name="テキスト ボックス 32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4" name="直線コネクタ 32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5" name="テキスト ボックス 32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7" name="テキスト ボックス 3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29" name="直線コネクタ 328"/>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0"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1" name="直線コネクタ 330"/>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2"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3" name="直線コネクタ 332"/>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4"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5" name="フローチャート : 判断 334"/>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36" name="フローチャート : 判断 335"/>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156513</xdr:rowOff>
    </xdr:from>
    <xdr:to>
      <xdr:col>14</xdr:col>
      <xdr:colOff>79375</xdr:colOff>
      <xdr:row>104</xdr:row>
      <xdr:rowOff>86663</xdr:rowOff>
    </xdr:to>
    <xdr:sp macro="" textlink="">
      <xdr:nvSpPr>
        <xdr:cNvPr id="342" name="円/楕円 341"/>
        <xdr:cNvSpPr/>
      </xdr:nvSpPr>
      <xdr:spPr>
        <a:xfrm>
          <a:off x="9588500" y="178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106</xdr:row>
      <xdr:rowOff>167695</xdr:rowOff>
    </xdr:from>
    <xdr:ext cx="690189" cy="259045"/>
    <xdr:sp macro="" textlink="">
      <xdr:nvSpPr>
        <xdr:cNvPr id="343" name="n_1aveValue【港湾・漁港】&#10;一人当たり有形固定資産（償却資産）額"/>
        <xdr:cNvSpPr txBox="1"/>
      </xdr:nvSpPr>
      <xdr:spPr>
        <a:xfrm>
          <a:off x="9281504"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356579</xdr:colOff>
      <xdr:row>102</xdr:row>
      <xdr:rowOff>103190</xdr:rowOff>
    </xdr:from>
    <xdr:ext cx="690189" cy="259045"/>
    <xdr:sp macro="" textlink="">
      <xdr:nvSpPr>
        <xdr:cNvPr id="344" name="n_1mainValue【港湾・漁港】&#10;一人当たり有形固定資産（償却資産）額"/>
        <xdr:cNvSpPr txBox="1"/>
      </xdr:nvSpPr>
      <xdr:spPr>
        <a:xfrm>
          <a:off x="9281504" y="17591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3,176,450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69" name="直線コネクタ 368"/>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0"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1" name="直線コネクタ 370"/>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2"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3" name="直線コネクタ 372"/>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4"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5" name="フローチャート : 判断 374"/>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76" name="フローチャート : 判断 375"/>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4445</xdr:rowOff>
    </xdr:from>
    <xdr:to>
      <xdr:col>22</xdr:col>
      <xdr:colOff>415925</xdr:colOff>
      <xdr:row>35</xdr:row>
      <xdr:rowOff>106045</xdr:rowOff>
    </xdr:to>
    <xdr:sp macro="" textlink="">
      <xdr:nvSpPr>
        <xdr:cNvPr id="382" name="円/楕円 381"/>
        <xdr:cNvSpPr/>
      </xdr:nvSpPr>
      <xdr:spPr>
        <a:xfrm>
          <a:off x="15430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3"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122572</xdr:rowOff>
    </xdr:from>
    <xdr:ext cx="405111" cy="259045"/>
    <xdr:sp macro="" textlink="">
      <xdr:nvSpPr>
        <xdr:cNvPr id="384" name="n_1mainValue【認定こども園・幼稚園・保育所】&#10;有形固定資産減価償却率"/>
        <xdr:cNvSpPr txBox="1"/>
      </xdr:nvSpPr>
      <xdr:spPr>
        <a:xfrm>
          <a:off x="15266043"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5" name="直線コネクタ 3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6" name="テキスト ボックス 39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7" name="直線コネクタ 3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8" name="テキスト ボックス 39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9" name="直線コネクタ 3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0" name="テキスト ボックス 39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1" name="直線コネクタ 4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2" name="テキスト ボックス 40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3" name="直線コネクタ 4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4" name="テキスト ボックス 40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5" name="直線コネクタ 4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6" name="テキスト ボックス 40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0" name="直線コネクタ 409"/>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1"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2" name="直線コネクタ 411"/>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3"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4" name="直線コネクタ 413"/>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5"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16" name="フローチャート : 判断 415"/>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17" name="フローチャート : 判断 416"/>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139700</xdr:rowOff>
    </xdr:from>
    <xdr:to>
      <xdr:col>31</xdr:col>
      <xdr:colOff>85725</xdr:colOff>
      <xdr:row>37</xdr:row>
      <xdr:rowOff>69850</xdr:rowOff>
    </xdr:to>
    <xdr:sp macro="" textlink="">
      <xdr:nvSpPr>
        <xdr:cNvPr id="423" name="円/楕円 422"/>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424"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60977</xdr:rowOff>
    </xdr:from>
    <xdr:ext cx="469744" cy="259045"/>
    <xdr:sp macro="" textlink="">
      <xdr:nvSpPr>
        <xdr:cNvPr id="425" name="n_1mainValue【認定こども園・幼稚園・保育所】&#10;一人当たり面積"/>
        <xdr:cNvSpPr txBox="1"/>
      </xdr:nvSpPr>
      <xdr:spPr>
        <a:xfrm>
          <a:off x="21075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7" name="テキスト ボックス 43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5" name="テキスト ボックス 44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49" name="直線コネクタ 448"/>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0"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1" name="直線コネクタ 450"/>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2"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3" name="直線コネクタ 452"/>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4"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5" name="フローチャート : 判断 454"/>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56" name="フローチャート : 判断 455"/>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462" name="円/楕円 461"/>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63"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19067</xdr:rowOff>
    </xdr:from>
    <xdr:ext cx="405111" cy="259045"/>
    <xdr:sp macro="" textlink="">
      <xdr:nvSpPr>
        <xdr:cNvPr id="464" name="n_1mainValue【学校施設】&#10;有形固定資産減価償却率"/>
        <xdr:cNvSpPr txBox="1"/>
      </xdr:nvSpPr>
      <xdr:spPr>
        <a:xfrm>
          <a:off x="15266043"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87" name="直線コネクタ 486"/>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88"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89" name="直線コネクタ 488"/>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0"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1" name="直線コネクタ 490"/>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2"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3" name="フローチャート : 判断 492"/>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4" name="フローチャート : 判断 493"/>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35611</xdr:rowOff>
    </xdr:from>
    <xdr:to>
      <xdr:col>31</xdr:col>
      <xdr:colOff>85725</xdr:colOff>
      <xdr:row>57</xdr:row>
      <xdr:rowOff>137211</xdr:rowOff>
    </xdr:to>
    <xdr:sp macro="" textlink="">
      <xdr:nvSpPr>
        <xdr:cNvPr id="500" name="円/楕円 499"/>
        <xdr:cNvSpPr/>
      </xdr:nvSpPr>
      <xdr:spPr>
        <a:xfrm>
          <a:off x="21272500" y="98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93591</xdr:rowOff>
    </xdr:from>
    <xdr:ext cx="469744" cy="259045"/>
    <xdr:sp macro="" textlink="">
      <xdr:nvSpPr>
        <xdr:cNvPr id="501"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153738</xdr:rowOff>
    </xdr:from>
    <xdr:ext cx="469744" cy="259045"/>
    <xdr:sp macro="" textlink="">
      <xdr:nvSpPr>
        <xdr:cNvPr id="502" name="n_1mainValue【学校施設】&#10;一人当たり面積"/>
        <xdr:cNvSpPr txBox="1"/>
      </xdr:nvSpPr>
      <xdr:spPr>
        <a:xfrm>
          <a:off x="21075727" y="958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1" name="テキスト ボックス 53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1" name="テキスト ボックス 54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45" name="直線コネクタ 544"/>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46"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47" name="直線コネクタ 546"/>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48"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49" name="直線コネクタ 54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0"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1" name="フローチャート : 判断 550"/>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2" name="フローチャート : 判断 551"/>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147864</xdr:rowOff>
    </xdr:from>
    <xdr:to>
      <xdr:col>22</xdr:col>
      <xdr:colOff>415925</xdr:colOff>
      <xdr:row>106</xdr:row>
      <xdr:rowOff>78014</xdr:rowOff>
    </xdr:to>
    <xdr:sp macro="" textlink="">
      <xdr:nvSpPr>
        <xdr:cNvPr id="558" name="円/楕円 557"/>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559"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69141</xdr:rowOff>
    </xdr:from>
    <xdr:ext cx="405111" cy="259045"/>
    <xdr:sp macro="" textlink="">
      <xdr:nvSpPr>
        <xdr:cNvPr id="560" name="n_1mainValue【公民館】&#10;有形固定資産減価償却率"/>
        <xdr:cNvSpPr txBox="1"/>
      </xdr:nvSpPr>
      <xdr:spPr>
        <a:xfrm>
          <a:off x="15266043"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1" name="直線コネクタ 5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2" name="テキスト ボックス 5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3" name="直線コネクタ 5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4" name="テキスト ボックス 5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5" name="直線コネクタ 5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6" name="テキスト ボックス 5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7" name="直線コネクタ 5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8" name="テキスト ボックス 5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9" name="直線コネクタ 5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0" name="テキスト ボックス 5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4" name="直線コネクタ 583"/>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5"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86" name="直線コネクタ 58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87"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88" name="直線コネクタ 587"/>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89"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0" name="フローチャート : 判断 589"/>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1" name="フローチャート : 判断 590"/>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170180</xdr:rowOff>
    </xdr:from>
    <xdr:to>
      <xdr:col>31</xdr:col>
      <xdr:colOff>85725</xdr:colOff>
      <xdr:row>108</xdr:row>
      <xdr:rowOff>100330</xdr:rowOff>
    </xdr:to>
    <xdr:sp macro="" textlink="">
      <xdr:nvSpPr>
        <xdr:cNvPr id="597" name="円/楕円 596"/>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98"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91457</xdr:rowOff>
    </xdr:from>
    <xdr:ext cx="469744" cy="259045"/>
    <xdr:sp macro="" textlink="">
      <xdr:nvSpPr>
        <xdr:cNvPr id="599" name="n_1mainValue【公民館】&#10;一人当たり面積"/>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りょう・トンネルや公民館，学校施設，公営住宅の有形固定資産減価償却率が類似団体平均よりも低くなっており，橋りょう・トンネルについては道路改良に併せて改修を行ったため低く，公民館については避難施設としての機能強化対策としてバリアフリー改修等を行ったため低くなっている。学校施設については平成６年度から計画的に町内の全小中学校の校舎の建替え及び一部の体育館の建替えが完了したため低くなっている。公営住宅についても，建築年度の古いものから順次建替えや長寿命化を実施しているためである。道路や港湾施設，認定こども園施設の有形固定資産減価償却率が高くなっている。道路については国の補助事業を活用し児童生徒の安全面等を考慮しながら計画的に改良舗装を実施している。港湾施設についても，長寿命化計画に基づき計画的に施設の長寿命化を実施している。認定こども園施設については，町内の全ての施設が建築から</a:t>
          </a:r>
          <a:r>
            <a:rPr kumimoji="1" lang="en-US" altLang="ja-JP" sz="1300">
              <a:latin typeface="ＭＳ Ｐゴシック"/>
            </a:rPr>
            <a:t>35</a:t>
          </a:r>
          <a:r>
            <a:rPr kumimoji="1" lang="ja-JP" altLang="en-US" sz="1300">
              <a:latin typeface="ＭＳ Ｐゴシック"/>
            </a:rPr>
            <a:t>年以上経過しているが，個別施設計画策定時に実施した状況調査等からも施設の劣化等は見られないことから，引き続き適切な維持管理を実施していく。一人当たり面積が類似団体平均より広い施設が多く存在するが，これは本町の地理的な特殊性が関係しているが，今後は公共施設の統廃合や民間譲渡，新たに建設する際は複合施設とするなど，公共施設全体の面積削減に取り組む。</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99077</xdr:rowOff>
    </xdr:from>
    <xdr:ext cx="405111" cy="259045"/>
    <xdr:sp macro="" textlink="">
      <xdr:nvSpPr>
        <xdr:cNvPr id="65"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25400</xdr:rowOff>
    </xdr:from>
    <xdr:to>
      <xdr:col>5</xdr:col>
      <xdr:colOff>409575</xdr:colOff>
      <xdr:row>36</xdr:row>
      <xdr:rowOff>127000</xdr:rowOff>
    </xdr:to>
    <xdr:sp macro="" textlink="">
      <xdr:nvSpPr>
        <xdr:cNvPr id="71" name="円/楕円 70"/>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143527</xdr:rowOff>
    </xdr:from>
    <xdr:ext cx="405111" cy="259045"/>
    <xdr:sp macro="" textlink="">
      <xdr:nvSpPr>
        <xdr:cNvPr id="72" name="n_1mainValue【図書館】&#10;有形固定資産減価償却率"/>
        <xdr:cNvSpPr txBox="1"/>
      </xdr:nvSpPr>
      <xdr:spPr>
        <a:xfrm>
          <a:off x="3582043"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144272</xdr:rowOff>
    </xdr:from>
    <xdr:to>
      <xdr:col>14</xdr:col>
      <xdr:colOff>79375</xdr:colOff>
      <xdr:row>39</xdr:row>
      <xdr:rowOff>74422</xdr:rowOff>
    </xdr:to>
    <xdr:sp macro="" textlink="">
      <xdr:nvSpPr>
        <xdr:cNvPr id="108" name="円/楕円 107"/>
        <xdr:cNvSpPr/>
      </xdr:nvSpPr>
      <xdr:spPr>
        <a:xfrm>
          <a:off x="9588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65549</xdr:rowOff>
    </xdr:from>
    <xdr:ext cx="469744" cy="259045"/>
    <xdr:sp macro="" textlink="">
      <xdr:nvSpPr>
        <xdr:cNvPr id="109" name="n_1mainValue【図書館】&#10;一人当たり面積"/>
        <xdr:cNvSpPr txBox="1"/>
      </xdr:nvSpPr>
      <xdr:spPr>
        <a:xfrm>
          <a:off x="93917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154940</xdr:rowOff>
    </xdr:from>
    <xdr:to>
      <xdr:col>5</xdr:col>
      <xdr:colOff>409575</xdr:colOff>
      <xdr:row>59</xdr:row>
      <xdr:rowOff>85090</xdr:rowOff>
    </xdr:to>
    <xdr:sp macro="" textlink="">
      <xdr:nvSpPr>
        <xdr:cNvPr id="148" name="円/楕円 147"/>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101617</xdr:rowOff>
    </xdr:from>
    <xdr:ext cx="405111" cy="259045"/>
    <xdr:sp macro="" textlink="">
      <xdr:nvSpPr>
        <xdr:cNvPr id="149" name="n_1mainValue【体育館・プール】&#10;有形固定資産減価償却率"/>
        <xdr:cNvSpPr txBox="1"/>
      </xdr:nvSpPr>
      <xdr:spPr>
        <a:xfrm>
          <a:off x="3582043"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81"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115570</xdr:rowOff>
    </xdr:from>
    <xdr:to>
      <xdr:col>14</xdr:col>
      <xdr:colOff>79375</xdr:colOff>
      <xdr:row>62</xdr:row>
      <xdr:rowOff>45720</xdr:rowOff>
    </xdr:to>
    <xdr:sp macro="" textlink="">
      <xdr:nvSpPr>
        <xdr:cNvPr id="187" name="円/楕円 186"/>
        <xdr:cNvSpPr/>
      </xdr:nvSpPr>
      <xdr:spPr>
        <a:xfrm>
          <a:off x="9588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36847</xdr:rowOff>
    </xdr:from>
    <xdr:ext cx="469744" cy="259045"/>
    <xdr:sp macro="" textlink="">
      <xdr:nvSpPr>
        <xdr:cNvPr id="188" name="n_1mainValue【体育館・プール】&#10;一人当たり面積"/>
        <xdr:cNvSpPr txBox="1"/>
      </xdr:nvSpPr>
      <xdr:spPr>
        <a:xfrm>
          <a:off x="9391727" y="106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1" name="テキスト ボックス 2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3" name="テキスト ボックス 24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19050</xdr:rowOff>
    </xdr:from>
    <xdr:to>
      <xdr:col>23</xdr:col>
      <xdr:colOff>516889</xdr:colOff>
      <xdr:row>39</xdr:row>
      <xdr:rowOff>110490</xdr:rowOff>
    </xdr:to>
    <xdr:cxnSp macro="">
      <xdr:nvCxnSpPr>
        <xdr:cNvPr id="245" name="直線コネクタ 244"/>
        <xdr:cNvCxnSpPr/>
      </xdr:nvCxnSpPr>
      <xdr:spPr>
        <a:xfrm flipV="1">
          <a:off x="16318864" y="584835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246" name="【一般廃棄物処理施設】&#10;有形固定資産減価償却率最小値テキスト"/>
        <xdr:cNvSpPr txBox="1"/>
      </xdr:nvSpPr>
      <xdr:spPr>
        <a:xfrm>
          <a:off x="164084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39</xdr:row>
      <xdr:rowOff>110490</xdr:rowOff>
    </xdr:from>
    <xdr:to>
      <xdr:col>23</xdr:col>
      <xdr:colOff>606425</xdr:colOff>
      <xdr:row>39</xdr:row>
      <xdr:rowOff>110490</xdr:rowOff>
    </xdr:to>
    <xdr:cxnSp macro="">
      <xdr:nvCxnSpPr>
        <xdr:cNvPr id="247" name="直線コネクタ 246"/>
        <xdr:cNvCxnSpPr/>
      </xdr:nvCxnSpPr>
      <xdr:spPr>
        <a:xfrm>
          <a:off x="16230600" y="679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137177</xdr:rowOff>
    </xdr:from>
    <xdr:ext cx="405111" cy="259045"/>
    <xdr:sp macro="" textlink="">
      <xdr:nvSpPr>
        <xdr:cNvPr id="248" name="【一般廃棄物処理施設】&#10;有形固定資産減価償却率最大値テキスト"/>
        <xdr:cNvSpPr txBox="1"/>
      </xdr:nvSpPr>
      <xdr:spPr>
        <a:xfrm>
          <a:off x="164084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19050</xdr:rowOff>
    </xdr:from>
    <xdr:to>
      <xdr:col>23</xdr:col>
      <xdr:colOff>606425</xdr:colOff>
      <xdr:row>34</xdr:row>
      <xdr:rowOff>19050</xdr:rowOff>
    </xdr:to>
    <xdr:cxnSp macro="">
      <xdr:nvCxnSpPr>
        <xdr:cNvPr id="249" name="直線コネクタ 248"/>
        <xdr:cNvCxnSpPr/>
      </xdr:nvCxnSpPr>
      <xdr:spPr>
        <a:xfrm>
          <a:off x="16230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250"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251" name="フローチャート : 判断 250"/>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74930</xdr:rowOff>
    </xdr:from>
    <xdr:to>
      <xdr:col>22</xdr:col>
      <xdr:colOff>415925</xdr:colOff>
      <xdr:row>39</xdr:row>
      <xdr:rowOff>5080</xdr:rowOff>
    </xdr:to>
    <xdr:sp macro="" textlink="">
      <xdr:nvSpPr>
        <xdr:cNvPr id="252" name="フローチャート : 判断 251"/>
        <xdr:cNvSpPr/>
      </xdr:nvSpPr>
      <xdr:spPr>
        <a:xfrm>
          <a:off x="15430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21607</xdr:rowOff>
    </xdr:from>
    <xdr:ext cx="405111" cy="259045"/>
    <xdr:sp macro="" textlink="">
      <xdr:nvSpPr>
        <xdr:cNvPr id="253" name="n_1aveValue【一般廃棄物処理施設】&#10;有形固定資産減価償却率"/>
        <xdr:cNvSpPr txBox="1"/>
      </xdr:nvSpPr>
      <xdr:spPr>
        <a:xfrm>
          <a:off x="15266043"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116840</xdr:rowOff>
    </xdr:from>
    <xdr:to>
      <xdr:col>22</xdr:col>
      <xdr:colOff>415925</xdr:colOff>
      <xdr:row>41</xdr:row>
      <xdr:rowOff>46990</xdr:rowOff>
    </xdr:to>
    <xdr:sp macro="" textlink="">
      <xdr:nvSpPr>
        <xdr:cNvPr id="259" name="円/楕円 258"/>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38117</xdr:rowOff>
    </xdr:from>
    <xdr:ext cx="405111" cy="259045"/>
    <xdr:sp macro="" textlink="">
      <xdr:nvSpPr>
        <xdr:cNvPr id="260" name="n_1mainValue【一般廃棄物処理施設】&#10;有形固定資産減価償却率"/>
        <xdr:cNvSpPr txBox="1"/>
      </xdr:nvSpPr>
      <xdr:spPr>
        <a:xfrm>
          <a:off x="15266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1" name="直線コネクタ 2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2" name="テキスト ボックス 2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3" name="直線コネクタ 2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74" name="テキスト ボックス 27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6" name="テキスト ボックス 27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7" name="直線コネクタ 2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78" name="テキスト ボックス 27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9" name="直線コネクタ 2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0" name="テキスト ボックス 2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2" name="テキスト ボックス 2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149001</xdr:rowOff>
    </xdr:from>
    <xdr:to>
      <xdr:col>32</xdr:col>
      <xdr:colOff>186689</xdr:colOff>
      <xdr:row>41</xdr:row>
      <xdr:rowOff>112163</xdr:rowOff>
    </xdr:to>
    <xdr:cxnSp macro="">
      <xdr:nvCxnSpPr>
        <xdr:cNvPr id="284" name="直線コネクタ 283"/>
        <xdr:cNvCxnSpPr/>
      </xdr:nvCxnSpPr>
      <xdr:spPr>
        <a:xfrm flipV="1">
          <a:off x="22160864" y="6321201"/>
          <a:ext cx="0" cy="8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115990</xdr:rowOff>
    </xdr:from>
    <xdr:ext cx="534377" cy="259045"/>
    <xdr:sp macro="" textlink="">
      <xdr:nvSpPr>
        <xdr:cNvPr id="285" name="【一般廃棄物処理施設】&#10;一人当たり有形固定資産（償却資産）額最小値テキスト"/>
        <xdr:cNvSpPr txBox="1"/>
      </xdr:nvSpPr>
      <xdr:spPr>
        <a:xfrm>
          <a:off x="22250400" y="71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112163</xdr:rowOff>
    </xdr:from>
    <xdr:to>
      <xdr:col>32</xdr:col>
      <xdr:colOff>276225</xdr:colOff>
      <xdr:row>41</xdr:row>
      <xdr:rowOff>112163</xdr:rowOff>
    </xdr:to>
    <xdr:cxnSp macro="">
      <xdr:nvCxnSpPr>
        <xdr:cNvPr id="286" name="直線コネクタ 285"/>
        <xdr:cNvCxnSpPr/>
      </xdr:nvCxnSpPr>
      <xdr:spPr>
        <a:xfrm>
          <a:off x="22072600" y="714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95678</xdr:rowOff>
    </xdr:from>
    <xdr:ext cx="599010" cy="259045"/>
    <xdr:sp macro="" textlink="">
      <xdr:nvSpPr>
        <xdr:cNvPr id="287" name="【一般廃棄物処理施設】&#10;一人当たり有形固定資産（償却資産）額最大値テキスト"/>
        <xdr:cNvSpPr txBox="1"/>
      </xdr:nvSpPr>
      <xdr:spPr>
        <a:xfrm>
          <a:off x="22250400" y="60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36</xdr:row>
      <xdr:rowOff>149001</xdr:rowOff>
    </xdr:from>
    <xdr:to>
      <xdr:col>32</xdr:col>
      <xdr:colOff>276225</xdr:colOff>
      <xdr:row>36</xdr:row>
      <xdr:rowOff>149001</xdr:rowOff>
    </xdr:to>
    <xdr:cxnSp macro="">
      <xdr:nvCxnSpPr>
        <xdr:cNvPr id="288" name="直線コネクタ 287"/>
        <xdr:cNvCxnSpPr/>
      </xdr:nvCxnSpPr>
      <xdr:spPr>
        <a:xfrm>
          <a:off x="22072600" y="63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3960</xdr:rowOff>
    </xdr:from>
    <xdr:ext cx="599010" cy="259045"/>
    <xdr:sp macro="" textlink="">
      <xdr:nvSpPr>
        <xdr:cNvPr id="289" name="【一般廃棄物処理施設】&#10;一人当たり有形固定資産（償却資産）額平均値テキスト"/>
        <xdr:cNvSpPr txBox="1"/>
      </xdr:nvSpPr>
      <xdr:spPr>
        <a:xfrm>
          <a:off x="22250400" y="669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25533</xdr:rowOff>
    </xdr:from>
    <xdr:to>
      <xdr:col>32</xdr:col>
      <xdr:colOff>238125</xdr:colOff>
      <xdr:row>39</xdr:row>
      <xdr:rowOff>127133</xdr:rowOff>
    </xdr:to>
    <xdr:sp macro="" textlink="">
      <xdr:nvSpPr>
        <xdr:cNvPr id="290" name="フローチャート : 判断 289"/>
        <xdr:cNvSpPr/>
      </xdr:nvSpPr>
      <xdr:spPr>
        <a:xfrm>
          <a:off x="22110700" y="671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6338</xdr:rowOff>
    </xdr:from>
    <xdr:to>
      <xdr:col>31</xdr:col>
      <xdr:colOff>85725</xdr:colOff>
      <xdr:row>39</xdr:row>
      <xdr:rowOff>107938</xdr:rowOff>
    </xdr:to>
    <xdr:sp macro="" textlink="">
      <xdr:nvSpPr>
        <xdr:cNvPr id="291" name="フローチャート : 判断 290"/>
        <xdr:cNvSpPr/>
      </xdr:nvSpPr>
      <xdr:spPr>
        <a:xfrm>
          <a:off x="21272500" y="669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99065</xdr:rowOff>
    </xdr:from>
    <xdr:ext cx="599010" cy="259045"/>
    <xdr:sp macro="" textlink="">
      <xdr:nvSpPr>
        <xdr:cNvPr id="292" name="n_1aveValue【一般廃棄物処理施設】&#10;一人当たり有形固定資産（償却資産）額"/>
        <xdr:cNvSpPr txBox="1"/>
      </xdr:nvSpPr>
      <xdr:spPr>
        <a:xfrm>
          <a:off x="21011094" y="67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110752</xdr:rowOff>
    </xdr:from>
    <xdr:to>
      <xdr:col>31</xdr:col>
      <xdr:colOff>85725</xdr:colOff>
      <xdr:row>33</xdr:row>
      <xdr:rowOff>40902</xdr:rowOff>
    </xdr:to>
    <xdr:sp macro="" textlink="">
      <xdr:nvSpPr>
        <xdr:cNvPr id="298" name="円/楕円 297"/>
        <xdr:cNvSpPr/>
      </xdr:nvSpPr>
      <xdr:spPr>
        <a:xfrm>
          <a:off x="21272500" y="559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57429</xdr:rowOff>
    </xdr:from>
    <xdr:ext cx="599010" cy="259045"/>
    <xdr:sp macro="" textlink="">
      <xdr:nvSpPr>
        <xdr:cNvPr id="299" name="n_1mainValue【一般廃棄物処理施設】&#10;一人当たり有形固定資産（償却資産）額"/>
        <xdr:cNvSpPr txBox="1"/>
      </xdr:nvSpPr>
      <xdr:spPr>
        <a:xfrm>
          <a:off x="21011094" y="537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1" name="直線コネクタ 3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2" name="テキスト ボックス 3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3" name="直線コネクタ 3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4" name="テキスト ボックス 3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5" name="直線コネクタ 3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6" name="テキスト ボックス 3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7" name="直線コネクタ 3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8" name="テキスト ボックス 3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9" name="直線コネクタ 3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0" name="テキスト ボックス 3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324" name="直線コネクタ 323"/>
        <xdr:cNvCxnSpPr/>
      </xdr:nvCxnSpPr>
      <xdr:spPr>
        <a:xfrm flipV="1">
          <a:off x="16318864" y="971931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325" name="【保健センター・保健所】&#10;有形固定資産減価償却率最小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326" name="直線コネクタ 325"/>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327" name="【保健センター・保健所】&#10;有形固定資産減価償却率最大値テキスト"/>
        <xdr:cNvSpPr txBox="1"/>
      </xdr:nvSpPr>
      <xdr:spPr>
        <a:xfrm>
          <a:off x="164084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328" name="直線コネクタ 327"/>
        <xdr:cNvCxnSpPr/>
      </xdr:nvCxnSpPr>
      <xdr:spPr>
        <a:xfrm>
          <a:off x="16230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329" name="【保健センター・保健所】&#10;有形固定資産減価償却率平均値テキスト"/>
        <xdr:cNvSpPr txBox="1"/>
      </xdr:nvSpPr>
      <xdr:spPr>
        <a:xfrm>
          <a:off x="164084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330" name="フローチャート : 判断 329"/>
        <xdr:cNvSpPr/>
      </xdr:nvSpPr>
      <xdr:spPr>
        <a:xfrm>
          <a:off x="162687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31" name="フローチャート : 判断 330"/>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32"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338" name="円/楕円 337"/>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41927</xdr:rowOff>
    </xdr:from>
    <xdr:ext cx="405111" cy="259045"/>
    <xdr:sp macro="" textlink="">
      <xdr:nvSpPr>
        <xdr:cNvPr id="339" name="n_1mainValue【保健センター・保健所】&#10;有形固定資産減価償却率"/>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0" name="直線コネクタ 3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1" name="テキスト ボックス 3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2" name="直線コネクタ 3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3" name="テキスト ボックス 3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4" name="直線コネクタ 3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5" name="テキスト ボックス 3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6" name="直線コネクタ 3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7" name="テキスト ボックス 3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8" name="直線コネクタ 3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9" name="テキスト ボックス 3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0" name="直線コネクタ 3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1" name="テキスト ボックス 3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5" name="直線コネクタ 364"/>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6"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7" name="直線コネクタ 366"/>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8"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9" name="直線コネクタ 368"/>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70"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71" name="フローチャート : 判断 370"/>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72" name="フローチャート : 判断 371"/>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73"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58601</xdr:rowOff>
    </xdr:from>
    <xdr:to>
      <xdr:col>31</xdr:col>
      <xdr:colOff>85725</xdr:colOff>
      <xdr:row>63</xdr:row>
      <xdr:rowOff>160201</xdr:rowOff>
    </xdr:to>
    <xdr:sp macro="" textlink="">
      <xdr:nvSpPr>
        <xdr:cNvPr id="379" name="円/楕円 378"/>
        <xdr:cNvSpPr/>
      </xdr:nvSpPr>
      <xdr:spPr>
        <a:xfrm>
          <a:off x="21272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151328</xdr:rowOff>
    </xdr:from>
    <xdr:ext cx="469744" cy="259045"/>
    <xdr:sp macro="" textlink="">
      <xdr:nvSpPr>
        <xdr:cNvPr id="380" name="n_1main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1" name="テキスト ボックス 39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2" name="直線コネクタ 39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3" name="テキスト ボックス 39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4" name="直線コネクタ 39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5" name="テキスト ボックス 39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6" name="直線コネクタ 39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7" name="テキスト ボックス 39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8" name="直線コネクタ 39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9" name="テキスト ボックス 39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03" name="直線コネクタ 402"/>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4"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5" name="直線コネクタ 40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06"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07" name="直線コネクタ 406"/>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08"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09" name="フローチャート : 判断 408"/>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10" name="フローチャート : 判断 409"/>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11"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2" name="テキスト ボックス 4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3" name="テキスト ボックス 4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4" name="テキスト ボックス 4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5" name="テキスト ボックス 4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6" name="テキスト ボックス 4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35306</xdr:rowOff>
    </xdr:from>
    <xdr:to>
      <xdr:col>22</xdr:col>
      <xdr:colOff>415925</xdr:colOff>
      <xdr:row>83</xdr:row>
      <xdr:rowOff>136906</xdr:rowOff>
    </xdr:to>
    <xdr:sp macro="" textlink="">
      <xdr:nvSpPr>
        <xdr:cNvPr id="417" name="円/楕円 416"/>
        <xdr:cNvSpPr/>
      </xdr:nvSpPr>
      <xdr:spPr>
        <a:xfrm>
          <a:off x="15430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128033</xdr:rowOff>
    </xdr:from>
    <xdr:ext cx="405111" cy="259045"/>
    <xdr:sp macro="" textlink="">
      <xdr:nvSpPr>
        <xdr:cNvPr id="418" name="n_1mainValue【消防施設】&#10;有形固定資産減価償却率"/>
        <xdr:cNvSpPr txBox="1"/>
      </xdr:nvSpPr>
      <xdr:spPr>
        <a:xfrm>
          <a:off x="15266043"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9" name="直線コネクタ 4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0" name="テキスト ボックス 4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1" name="直線コネクタ 4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2" name="テキスト ボックス 4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3" name="直線コネクタ 4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4" name="テキスト ボックス 4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5" name="直線コネクタ 4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6" name="テキスト ボックス 4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7" name="直線コネクタ 4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8" name="テキスト ボックス 4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9" name="直線コネクタ 4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0" name="テキスト ボックス 4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44" name="直線コネクタ 443"/>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4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46" name="直線コネクタ 44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48" name="直線コネクタ 44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449"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50" name="フローチャート : 判断 449"/>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451" name="フローチャート : 判断 450"/>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452"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124461</xdr:rowOff>
    </xdr:from>
    <xdr:to>
      <xdr:col>31</xdr:col>
      <xdr:colOff>85725</xdr:colOff>
      <xdr:row>81</xdr:row>
      <xdr:rowOff>54611</xdr:rowOff>
    </xdr:to>
    <xdr:sp macro="" textlink="">
      <xdr:nvSpPr>
        <xdr:cNvPr id="458" name="円/楕円 457"/>
        <xdr:cNvSpPr/>
      </xdr:nvSpPr>
      <xdr:spPr>
        <a:xfrm>
          <a:off x="2127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71138</xdr:rowOff>
    </xdr:from>
    <xdr:ext cx="469744" cy="259045"/>
    <xdr:sp macro="" textlink="">
      <xdr:nvSpPr>
        <xdr:cNvPr id="459" name="n_1mainValue【消防施設】&#10;一人当たり面積"/>
        <xdr:cNvSpPr txBox="1"/>
      </xdr:nvSpPr>
      <xdr:spPr>
        <a:xfrm>
          <a:off x="210757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84" name="直線コネクタ 483"/>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85"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6" name="直線コネクタ 485"/>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7"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88" name="直線コネクタ 48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89"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90" name="フローチャート : 判断 48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91" name="フローチャート : 判断 490"/>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92"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31114</xdr:rowOff>
    </xdr:from>
    <xdr:to>
      <xdr:col>22</xdr:col>
      <xdr:colOff>415925</xdr:colOff>
      <xdr:row>100</xdr:row>
      <xdr:rowOff>132714</xdr:rowOff>
    </xdr:to>
    <xdr:sp macro="" textlink="">
      <xdr:nvSpPr>
        <xdr:cNvPr id="498" name="円/楕円 497"/>
        <xdr:cNvSpPr/>
      </xdr:nvSpPr>
      <xdr:spPr>
        <a:xfrm>
          <a:off x="154305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149241</xdr:rowOff>
    </xdr:from>
    <xdr:ext cx="405111" cy="259045"/>
    <xdr:sp macro="" textlink="">
      <xdr:nvSpPr>
        <xdr:cNvPr id="499" name="n_1mainValue【庁舎】&#10;有形固定資産減価償却率"/>
        <xdr:cNvSpPr txBox="1"/>
      </xdr:nvSpPr>
      <xdr:spPr>
        <a:xfrm>
          <a:off x="15266043" y="1695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26" name="直線コネクタ 525"/>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27"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28" name="直線コネクタ 527"/>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29"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30" name="直線コネクタ 529"/>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31"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32" name="フローチャート : 判断 531"/>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33" name="フローチャート : 判断 532"/>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34"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9071</xdr:rowOff>
    </xdr:from>
    <xdr:to>
      <xdr:col>31</xdr:col>
      <xdr:colOff>85725</xdr:colOff>
      <xdr:row>107</xdr:row>
      <xdr:rowOff>110671</xdr:rowOff>
    </xdr:to>
    <xdr:sp macro="" textlink="">
      <xdr:nvSpPr>
        <xdr:cNvPr id="540" name="円/楕円 539"/>
        <xdr:cNvSpPr/>
      </xdr:nvSpPr>
      <xdr:spPr>
        <a:xfrm>
          <a:off x="2127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101798</xdr:rowOff>
    </xdr:from>
    <xdr:ext cx="469744" cy="259045"/>
    <xdr:sp macro="" textlink="">
      <xdr:nvSpPr>
        <xdr:cNvPr id="541" name="n_1mainValue【庁舎】&#10;一人当たり面積"/>
        <xdr:cNvSpPr txBox="1"/>
      </xdr:nvSpPr>
      <xdr:spPr>
        <a:xfrm>
          <a:off x="210757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庁舎，体育館，図書館が類似団体平均よりも有形固定資産減価償却率が高くなっている。庁舎は建設から</a:t>
          </a:r>
          <a:r>
            <a:rPr kumimoji="1" lang="en-US" altLang="ja-JP" sz="1300">
              <a:latin typeface="ＭＳ Ｐゴシック"/>
            </a:rPr>
            <a:t>60</a:t>
          </a:r>
          <a:r>
            <a:rPr kumimoji="1" lang="ja-JP" altLang="en-US" sz="1300">
              <a:latin typeface="ＭＳ Ｐゴシック"/>
            </a:rPr>
            <a:t>年近く，体育館は建設から</a:t>
          </a:r>
          <a:r>
            <a:rPr kumimoji="1" lang="en-US" altLang="ja-JP" sz="1300">
              <a:latin typeface="ＭＳ Ｐゴシック"/>
            </a:rPr>
            <a:t>40</a:t>
          </a:r>
          <a:r>
            <a:rPr kumimoji="1" lang="ja-JP" altLang="en-US" sz="1300">
              <a:latin typeface="ＭＳ Ｐゴシック"/>
            </a:rPr>
            <a:t>年近く経過しているためである。庁舎については，平成</a:t>
          </a:r>
          <a:r>
            <a:rPr kumimoji="1" lang="en-US" altLang="ja-JP" sz="1300">
              <a:latin typeface="ＭＳ Ｐゴシック"/>
            </a:rPr>
            <a:t>29</a:t>
          </a:r>
          <a:r>
            <a:rPr kumimoji="1" lang="ja-JP" altLang="en-US" sz="1300">
              <a:latin typeface="ＭＳ Ｐゴシック"/>
            </a:rPr>
            <a:t>年度から新庁舎建設が開始され，体育館についても新庁舎建設敷地確保のため解体が完了している。図書館については，施設の老朽化が進み，耐震性にも問題があることから，機能移転や他施設との複合化を検討していく。その他の施設については，有形固定資産減価償却比率が類似団体平均よりも低くなっているが，住民福祉の向上には必要不可欠な施設であることから，施設の定期点検や維持管理を計画的に実施し、長寿命化を図る。また，新庁舎の完成に伴い庁舎外に分散していた事務所が新庁舎に集約されることに伴い空き施設が発生することから，老朽化が劣化の進んだ施設の機能移転や民間譲渡等を検討し，公共施設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人口減少や少子高齢化，外海離島という地理的な要因等から財政基盤が弱く，類似団体平均よりも低くなっている。前年度より</a:t>
          </a:r>
          <a:r>
            <a:rPr kumimoji="1" lang="en-US" altLang="ja-JP" sz="1200">
              <a:latin typeface="ＭＳ Ｐゴシック"/>
            </a:rPr>
            <a:t>0.1</a:t>
          </a:r>
          <a:r>
            <a:rPr kumimoji="1" lang="ja-JP" altLang="en-US" sz="1200">
              <a:latin typeface="ＭＳ Ｐゴシック"/>
            </a:rPr>
            <a:t>高くなっているが，要因として基幹産業である農業生産額の回復による町税収入の増加が考えられる。今後は，自主財源の確保のため町税等の収入確保対策の強化や経常経費の削減などの財政基盤強化を図る。</a:t>
          </a:r>
          <a:endParaRPr kumimoji="1" lang="en-US" altLang="ja-JP" sz="1200">
            <a:latin typeface="ＭＳ Ｐゴシック"/>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経常収支比率は前年度と比較して</a:t>
          </a:r>
          <a:r>
            <a:rPr kumimoji="1" lang="en-US" altLang="ja-JP" sz="1200">
              <a:latin typeface="ＭＳ Ｐゴシック"/>
            </a:rPr>
            <a:t>1.2</a:t>
          </a:r>
          <a:r>
            <a:rPr kumimoji="1" lang="ja-JP" altLang="en-US" sz="1200">
              <a:latin typeface="ＭＳ Ｐゴシック"/>
            </a:rPr>
            <a:t>％改善しているが，類似団体平均と比較して高い状態が続いている。類似団体平均との差が縮小していることは，平成</a:t>
          </a:r>
          <a:r>
            <a:rPr kumimoji="1" lang="en-US" altLang="ja-JP" sz="1200">
              <a:latin typeface="ＭＳ Ｐゴシック"/>
            </a:rPr>
            <a:t>27</a:t>
          </a:r>
          <a:r>
            <a:rPr kumimoji="1" lang="ja-JP" altLang="en-US" sz="1200">
              <a:latin typeface="ＭＳ Ｐゴシック"/>
            </a:rPr>
            <a:t>年度からの財政健全化（集中）取組の効果であると考える。主な要因として，国民健康保険特別会計への繰出金の減や一部事務組合負担金の減などが挙げられる。また，経常経費の大きな割合を占める公債費については，平成</a:t>
          </a:r>
          <a:r>
            <a:rPr kumimoji="1" lang="en-US" altLang="ja-JP" sz="1200">
              <a:latin typeface="ＭＳ Ｐゴシック"/>
            </a:rPr>
            <a:t>29</a:t>
          </a:r>
          <a:r>
            <a:rPr kumimoji="1" lang="ja-JP" altLang="en-US" sz="1200">
              <a:latin typeface="ＭＳ Ｐゴシック"/>
            </a:rPr>
            <a:t>～</a:t>
          </a:r>
          <a:r>
            <a:rPr kumimoji="1" lang="en-US" altLang="ja-JP" sz="1200">
              <a:latin typeface="ＭＳ Ｐゴシック"/>
            </a:rPr>
            <a:t>30</a:t>
          </a:r>
          <a:r>
            <a:rPr kumimoji="1" lang="ja-JP" altLang="en-US" sz="1200">
              <a:latin typeface="ＭＳ Ｐゴシック"/>
            </a:rPr>
            <a:t>年度に償還のピークを迎えることから，引き続き経常経費の削減に取り組んでいく。</a:t>
          </a:r>
          <a:endParaRPr kumimoji="1" lang="en-US" altLang="ja-JP" sz="12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169672</xdr:rowOff>
    </xdr:from>
    <xdr:to>
      <xdr:col>7</xdr:col>
      <xdr:colOff>152400</xdr:colOff>
      <xdr:row>65</xdr:row>
      <xdr:rowOff>56134</xdr:rowOff>
    </xdr:to>
    <xdr:cxnSp macro="">
      <xdr:nvCxnSpPr>
        <xdr:cNvPr id="130" name="直線コネクタ 129"/>
        <xdr:cNvCxnSpPr/>
      </xdr:nvCxnSpPr>
      <xdr:spPr>
        <a:xfrm flipV="1">
          <a:off x="4114800" y="111424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56134</xdr:rowOff>
    </xdr:from>
    <xdr:to>
      <xdr:col>6</xdr:col>
      <xdr:colOff>0</xdr:colOff>
      <xdr:row>66</xdr:row>
      <xdr:rowOff>58420</xdr:rowOff>
    </xdr:to>
    <xdr:cxnSp macro="">
      <xdr:nvCxnSpPr>
        <xdr:cNvPr id="133" name="直線コネクタ 132"/>
        <xdr:cNvCxnSpPr/>
      </xdr:nvCxnSpPr>
      <xdr:spPr>
        <a:xfrm flipV="1">
          <a:off x="3225800" y="112003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58420</xdr:rowOff>
    </xdr:to>
    <xdr:cxnSp macro="">
      <xdr:nvCxnSpPr>
        <xdr:cNvPr id="136" name="直線コネクタ 135"/>
        <xdr:cNvCxnSpPr/>
      </xdr:nvCxnSpPr>
      <xdr:spPr>
        <a:xfrm>
          <a:off x="2336800" y="1137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5334</xdr:rowOff>
    </xdr:from>
    <xdr:to>
      <xdr:col>3</xdr:col>
      <xdr:colOff>279400</xdr:colOff>
      <xdr:row>66</xdr:row>
      <xdr:rowOff>58420</xdr:rowOff>
    </xdr:to>
    <xdr:cxnSp macro="">
      <xdr:nvCxnSpPr>
        <xdr:cNvPr id="139" name="直線コネクタ 138"/>
        <xdr:cNvCxnSpPr/>
      </xdr:nvCxnSpPr>
      <xdr:spPr>
        <a:xfrm>
          <a:off x="1447800" y="113210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118872</xdr:rowOff>
    </xdr:from>
    <xdr:to>
      <xdr:col>7</xdr:col>
      <xdr:colOff>203200</xdr:colOff>
      <xdr:row>65</xdr:row>
      <xdr:rowOff>49022</xdr:rowOff>
    </xdr:to>
    <xdr:sp macro="" textlink="">
      <xdr:nvSpPr>
        <xdr:cNvPr id="149" name="円/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5334</xdr:rowOff>
    </xdr:from>
    <xdr:to>
      <xdr:col>6</xdr:col>
      <xdr:colOff>50800</xdr:colOff>
      <xdr:row>65</xdr:row>
      <xdr:rowOff>106934</xdr:rowOff>
    </xdr:to>
    <xdr:sp macro="" textlink="">
      <xdr:nvSpPr>
        <xdr:cNvPr id="151" name="円/楕円 150"/>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91711</xdr:rowOff>
    </xdr:from>
    <xdr:ext cx="736600" cy="259045"/>
    <xdr:sp macro="" textlink="">
      <xdr:nvSpPr>
        <xdr:cNvPr id="152" name="テキスト ボックス 151"/>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3" name="円/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5" name="円/楕円 154"/>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6" name="テキスト ボックス 155"/>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125984</xdr:rowOff>
    </xdr:from>
    <xdr:to>
      <xdr:col>2</xdr:col>
      <xdr:colOff>127000</xdr:colOff>
      <xdr:row>66</xdr:row>
      <xdr:rowOff>56134</xdr:rowOff>
    </xdr:to>
    <xdr:sp macro="" textlink="">
      <xdr:nvSpPr>
        <xdr:cNvPr id="157" name="円/楕円 156"/>
        <xdr:cNvSpPr/>
      </xdr:nvSpPr>
      <xdr:spPr>
        <a:xfrm>
          <a:off x="1397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40911</xdr:rowOff>
    </xdr:from>
    <xdr:ext cx="762000" cy="259045"/>
    <xdr:sp macro="" textlink="">
      <xdr:nvSpPr>
        <xdr:cNvPr id="158" name="テキスト ボックス 157"/>
        <xdr:cNvSpPr txBox="1"/>
      </xdr:nvSpPr>
      <xdr:spPr>
        <a:xfrm>
          <a:off x="1066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[245,936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と比較して低くなっており，物件費等の抑制に取り組んできた成果であると考える。本町独自の要因として，外海離島という地理的要因から旅費が類似団体と比較して高くなっているが，物件費全体としては低くなっていることから，旅費以外の物件費の抑制の成果である。しかし，前年度と比較して</a:t>
          </a:r>
          <a:r>
            <a:rPr kumimoji="1" lang="en-US" altLang="ja-JP" sz="1200">
              <a:latin typeface="ＭＳ Ｐゴシック"/>
            </a:rPr>
            <a:t>1,257</a:t>
          </a:r>
          <a:r>
            <a:rPr kumimoji="1" lang="ja-JP" altLang="en-US" sz="1200">
              <a:latin typeface="ＭＳ Ｐゴシック"/>
            </a:rPr>
            <a:t>円高くなっており，年々増加傾向であることから，今後も引き続き経常経費削減の取り組みが必要である。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152167</xdr:rowOff>
    </xdr:from>
    <xdr:to>
      <xdr:col>7</xdr:col>
      <xdr:colOff>152400</xdr:colOff>
      <xdr:row>83</xdr:row>
      <xdr:rowOff>157223</xdr:rowOff>
    </xdr:to>
    <xdr:cxnSp macro="">
      <xdr:nvCxnSpPr>
        <xdr:cNvPr id="193" name="直線コネクタ 192"/>
        <xdr:cNvCxnSpPr/>
      </xdr:nvCxnSpPr>
      <xdr:spPr>
        <a:xfrm>
          <a:off x="4114800" y="14382517"/>
          <a:ext cx="8382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134476</xdr:rowOff>
    </xdr:from>
    <xdr:to>
      <xdr:col>6</xdr:col>
      <xdr:colOff>0</xdr:colOff>
      <xdr:row>83</xdr:row>
      <xdr:rowOff>152167</xdr:rowOff>
    </xdr:to>
    <xdr:cxnSp macro="">
      <xdr:nvCxnSpPr>
        <xdr:cNvPr id="196" name="直線コネクタ 195"/>
        <xdr:cNvCxnSpPr/>
      </xdr:nvCxnSpPr>
      <xdr:spPr>
        <a:xfrm>
          <a:off x="3225800" y="14364826"/>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114151</xdr:rowOff>
    </xdr:from>
    <xdr:to>
      <xdr:col>4</xdr:col>
      <xdr:colOff>482600</xdr:colOff>
      <xdr:row>83</xdr:row>
      <xdr:rowOff>134476</xdr:rowOff>
    </xdr:to>
    <xdr:cxnSp macro="">
      <xdr:nvCxnSpPr>
        <xdr:cNvPr id="199" name="直線コネクタ 198"/>
        <xdr:cNvCxnSpPr/>
      </xdr:nvCxnSpPr>
      <xdr:spPr>
        <a:xfrm>
          <a:off x="2336800" y="14344501"/>
          <a:ext cx="889000" cy="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81342</xdr:rowOff>
    </xdr:from>
    <xdr:to>
      <xdr:col>3</xdr:col>
      <xdr:colOff>279400</xdr:colOff>
      <xdr:row>83</xdr:row>
      <xdr:rowOff>114151</xdr:rowOff>
    </xdr:to>
    <xdr:cxnSp macro="">
      <xdr:nvCxnSpPr>
        <xdr:cNvPr id="202" name="直線コネクタ 201"/>
        <xdr:cNvCxnSpPr/>
      </xdr:nvCxnSpPr>
      <xdr:spPr>
        <a:xfrm>
          <a:off x="1447800" y="14311692"/>
          <a:ext cx="8890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106423</xdr:rowOff>
    </xdr:from>
    <xdr:to>
      <xdr:col>7</xdr:col>
      <xdr:colOff>203200</xdr:colOff>
      <xdr:row>84</xdr:row>
      <xdr:rowOff>36573</xdr:rowOff>
    </xdr:to>
    <xdr:sp macro="" textlink="">
      <xdr:nvSpPr>
        <xdr:cNvPr id="212" name="円/楕円 211"/>
        <xdr:cNvSpPr/>
      </xdr:nvSpPr>
      <xdr:spPr>
        <a:xfrm>
          <a:off x="4902200" y="143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122950</xdr:rowOff>
    </xdr:from>
    <xdr:ext cx="762000" cy="259045"/>
    <xdr:sp macro="" textlink="">
      <xdr:nvSpPr>
        <xdr:cNvPr id="213" name="人件費・物件費等の状況該当値テキスト"/>
        <xdr:cNvSpPr txBox="1"/>
      </xdr:nvSpPr>
      <xdr:spPr>
        <a:xfrm>
          <a:off x="5041900" y="141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245,936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101367</xdr:rowOff>
    </xdr:from>
    <xdr:to>
      <xdr:col>6</xdr:col>
      <xdr:colOff>50800</xdr:colOff>
      <xdr:row>84</xdr:row>
      <xdr:rowOff>31517</xdr:rowOff>
    </xdr:to>
    <xdr:sp macro="" textlink="">
      <xdr:nvSpPr>
        <xdr:cNvPr id="214" name="円/楕円 213"/>
        <xdr:cNvSpPr/>
      </xdr:nvSpPr>
      <xdr:spPr>
        <a:xfrm>
          <a:off x="4064000" y="143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41694</xdr:rowOff>
    </xdr:from>
    <xdr:ext cx="736600" cy="259045"/>
    <xdr:sp macro="" textlink="">
      <xdr:nvSpPr>
        <xdr:cNvPr id="215" name="テキスト ボックス 214"/>
        <xdr:cNvSpPr txBox="1"/>
      </xdr:nvSpPr>
      <xdr:spPr>
        <a:xfrm>
          <a:off x="3733800" y="1410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83676</xdr:rowOff>
    </xdr:from>
    <xdr:to>
      <xdr:col>4</xdr:col>
      <xdr:colOff>533400</xdr:colOff>
      <xdr:row>84</xdr:row>
      <xdr:rowOff>13826</xdr:rowOff>
    </xdr:to>
    <xdr:sp macro="" textlink="">
      <xdr:nvSpPr>
        <xdr:cNvPr id="216" name="円/楕円 215"/>
        <xdr:cNvSpPr/>
      </xdr:nvSpPr>
      <xdr:spPr>
        <a:xfrm>
          <a:off x="3175000" y="143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24003</xdr:rowOff>
    </xdr:from>
    <xdr:ext cx="762000" cy="259045"/>
    <xdr:sp macro="" textlink="">
      <xdr:nvSpPr>
        <xdr:cNvPr id="217" name="テキスト ボックス 216"/>
        <xdr:cNvSpPr txBox="1"/>
      </xdr:nvSpPr>
      <xdr:spPr>
        <a:xfrm>
          <a:off x="2844800" y="1408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240,280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63351</xdr:rowOff>
    </xdr:from>
    <xdr:to>
      <xdr:col>3</xdr:col>
      <xdr:colOff>330200</xdr:colOff>
      <xdr:row>83</xdr:row>
      <xdr:rowOff>164951</xdr:rowOff>
    </xdr:to>
    <xdr:sp macro="" textlink="">
      <xdr:nvSpPr>
        <xdr:cNvPr id="218" name="円/楕円 217"/>
        <xdr:cNvSpPr/>
      </xdr:nvSpPr>
      <xdr:spPr>
        <a:xfrm>
          <a:off x="2286000" y="142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3678</xdr:rowOff>
    </xdr:from>
    <xdr:ext cx="762000" cy="259045"/>
    <xdr:sp macro="" textlink="">
      <xdr:nvSpPr>
        <xdr:cNvPr id="219" name="テキスト ボックス 218"/>
        <xdr:cNvSpPr txBox="1"/>
      </xdr:nvSpPr>
      <xdr:spPr>
        <a:xfrm>
          <a:off x="1955800" y="1406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30542</xdr:rowOff>
    </xdr:from>
    <xdr:to>
      <xdr:col>2</xdr:col>
      <xdr:colOff>127000</xdr:colOff>
      <xdr:row>83</xdr:row>
      <xdr:rowOff>132142</xdr:rowOff>
    </xdr:to>
    <xdr:sp macro="" textlink="">
      <xdr:nvSpPr>
        <xdr:cNvPr id="220" name="円/楕円 219"/>
        <xdr:cNvSpPr/>
      </xdr:nvSpPr>
      <xdr:spPr>
        <a:xfrm>
          <a:off x="1397000" y="142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142319</xdr:rowOff>
    </xdr:from>
    <xdr:ext cx="762000" cy="259045"/>
    <xdr:sp macro="" textlink="">
      <xdr:nvSpPr>
        <xdr:cNvPr id="221" name="テキスト ボックス 220"/>
        <xdr:cNvSpPr txBox="1"/>
      </xdr:nvSpPr>
      <xdr:spPr>
        <a:xfrm>
          <a:off x="1066800" y="1402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と比較して低くなっており，全国平均よりも低く，全国町村平均よりも低い。これまでも国公準拠にもとづく適正な給与制度・運用を行ってきたが，今後も引き続き取り組むとともに，適正な定員管理と給与水準の推進に取り組む。</a:t>
          </a:r>
          <a:r>
            <a:rPr kumimoji="1" lang="en-US" altLang="ja-JP" sz="1200">
              <a:solidFill>
                <a:schemeClr val="dk1"/>
              </a:solidFill>
              <a:effectLst/>
              <a:latin typeface="+mn-lt"/>
              <a:ea typeface="+mn-ea"/>
              <a:cs typeface="+mn-cs"/>
            </a:rPr>
            <a:t>	</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83</xdr:row>
      <xdr:rowOff>125307</xdr:rowOff>
    </xdr:to>
    <xdr:cxnSp macro="">
      <xdr:nvCxnSpPr>
        <xdr:cNvPr id="255" name="直線コネクタ 254"/>
        <xdr:cNvCxnSpPr/>
      </xdr:nvCxnSpPr>
      <xdr:spPr>
        <a:xfrm>
          <a:off x="16179800" y="1434761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117263</xdr:rowOff>
    </xdr:to>
    <xdr:cxnSp macro="">
      <xdr:nvCxnSpPr>
        <xdr:cNvPr id="258" name="直線コネクタ 257"/>
        <xdr:cNvCxnSpPr/>
      </xdr:nvCxnSpPr>
      <xdr:spPr>
        <a:xfrm>
          <a:off x="15290800" y="143234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93134</xdr:rowOff>
    </xdr:to>
    <xdr:cxnSp macro="">
      <xdr:nvCxnSpPr>
        <xdr:cNvPr id="261" name="直線コネクタ 260"/>
        <xdr:cNvCxnSpPr/>
      </xdr:nvCxnSpPr>
      <xdr:spPr>
        <a:xfrm>
          <a:off x="14401800" y="14323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141816</xdr:rowOff>
    </xdr:to>
    <xdr:cxnSp macro="">
      <xdr:nvCxnSpPr>
        <xdr:cNvPr id="264" name="直線コネクタ 263"/>
        <xdr:cNvCxnSpPr/>
      </xdr:nvCxnSpPr>
      <xdr:spPr>
        <a:xfrm flipV="1">
          <a:off x="13512800" y="1432348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4" name="円/楕円 273"/>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5"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6" name="円/楕円 275"/>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7" name="テキスト ボックス 276"/>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8" name="円/楕円 277"/>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79" name="テキスト ボックス 278"/>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0" name="円/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1" name="テキスト ボックス 280"/>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91016</xdr:rowOff>
    </xdr:from>
    <xdr:to>
      <xdr:col>19</xdr:col>
      <xdr:colOff>533400</xdr:colOff>
      <xdr:row>87</xdr:row>
      <xdr:rowOff>21166</xdr:rowOff>
    </xdr:to>
    <xdr:sp macro="" textlink="">
      <xdr:nvSpPr>
        <xdr:cNvPr id="282" name="円/楕円 281"/>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31343</xdr:rowOff>
    </xdr:from>
    <xdr:ext cx="762000" cy="259045"/>
    <xdr:sp macro="" textlink="">
      <xdr:nvSpPr>
        <xdr:cNvPr id="283" name="テキスト ボックス 282"/>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と比較して多くなっており，要因として町独自の施設である和泊町実験農場を有していることや，こども園を直営で運営していることなどが考えられる。これまでも，指定管理者の導入やごみ収集業務等民間委託，町有線テレビの一部業務（自主放送業務）の民間委託を実施しているが，今後は，平成</a:t>
          </a:r>
          <a:r>
            <a:rPr kumimoji="1" lang="en-US" altLang="ja-JP" sz="1200">
              <a:latin typeface="ＭＳ Ｐゴシック"/>
            </a:rPr>
            <a:t>27</a:t>
          </a:r>
          <a:r>
            <a:rPr kumimoji="1" lang="ja-JP" altLang="en-US" sz="1200">
              <a:latin typeface="ＭＳ Ｐゴシック"/>
            </a:rPr>
            <a:t>年度に策定した第７次行財政改革大綱に基づいた，民間委託や民間活力の更なる活用を推進していき，適切な定員管理に努める。</a:t>
          </a: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72803</xdr:rowOff>
    </xdr:from>
    <xdr:to>
      <xdr:col>24</xdr:col>
      <xdr:colOff>558800</xdr:colOff>
      <xdr:row>62</xdr:row>
      <xdr:rowOff>113220</xdr:rowOff>
    </xdr:to>
    <xdr:cxnSp macro="">
      <xdr:nvCxnSpPr>
        <xdr:cNvPr id="314" name="直線コネクタ 313"/>
        <xdr:cNvCxnSpPr/>
      </xdr:nvCxnSpPr>
      <xdr:spPr>
        <a:xfrm>
          <a:off x="16179800" y="10702703"/>
          <a:ext cx="838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72803</xdr:rowOff>
    </xdr:from>
    <xdr:to>
      <xdr:col>23</xdr:col>
      <xdr:colOff>406400</xdr:colOff>
      <xdr:row>62</xdr:row>
      <xdr:rowOff>77026</xdr:rowOff>
    </xdr:to>
    <xdr:cxnSp macro="">
      <xdr:nvCxnSpPr>
        <xdr:cNvPr id="317" name="直線コネクタ 316"/>
        <xdr:cNvCxnSpPr/>
      </xdr:nvCxnSpPr>
      <xdr:spPr>
        <a:xfrm flipV="1">
          <a:off x="15290800" y="1070270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49879</xdr:rowOff>
    </xdr:from>
    <xdr:to>
      <xdr:col>22</xdr:col>
      <xdr:colOff>203200</xdr:colOff>
      <xdr:row>62</xdr:row>
      <xdr:rowOff>77026</xdr:rowOff>
    </xdr:to>
    <xdr:cxnSp macro="">
      <xdr:nvCxnSpPr>
        <xdr:cNvPr id="320" name="直線コネクタ 319"/>
        <xdr:cNvCxnSpPr/>
      </xdr:nvCxnSpPr>
      <xdr:spPr>
        <a:xfrm>
          <a:off x="14401800" y="10679779"/>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49879</xdr:rowOff>
    </xdr:from>
    <xdr:to>
      <xdr:col>21</xdr:col>
      <xdr:colOff>0</xdr:colOff>
      <xdr:row>62</xdr:row>
      <xdr:rowOff>80645</xdr:rowOff>
    </xdr:to>
    <xdr:cxnSp macro="">
      <xdr:nvCxnSpPr>
        <xdr:cNvPr id="323" name="直線コネクタ 322"/>
        <xdr:cNvCxnSpPr/>
      </xdr:nvCxnSpPr>
      <xdr:spPr>
        <a:xfrm flipV="1">
          <a:off x="13512800" y="10679779"/>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62420</xdr:rowOff>
    </xdr:from>
    <xdr:to>
      <xdr:col>24</xdr:col>
      <xdr:colOff>609600</xdr:colOff>
      <xdr:row>62</xdr:row>
      <xdr:rowOff>164020</xdr:rowOff>
    </xdr:to>
    <xdr:sp macro="" textlink="">
      <xdr:nvSpPr>
        <xdr:cNvPr id="333" name="円/楕円 332"/>
        <xdr:cNvSpPr/>
      </xdr:nvSpPr>
      <xdr:spPr>
        <a:xfrm>
          <a:off x="16967200" y="106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34497</xdr:rowOff>
    </xdr:from>
    <xdr:ext cx="762000" cy="259045"/>
    <xdr:sp macro="" textlink="">
      <xdr:nvSpPr>
        <xdr:cNvPr id="334" name="定員管理の状況該当値テキスト"/>
        <xdr:cNvSpPr txBox="1"/>
      </xdr:nvSpPr>
      <xdr:spPr>
        <a:xfrm>
          <a:off x="17106900" y="1066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22003</xdr:rowOff>
    </xdr:from>
    <xdr:to>
      <xdr:col>23</xdr:col>
      <xdr:colOff>457200</xdr:colOff>
      <xdr:row>62</xdr:row>
      <xdr:rowOff>123603</xdr:rowOff>
    </xdr:to>
    <xdr:sp macro="" textlink="">
      <xdr:nvSpPr>
        <xdr:cNvPr id="335" name="円/楕円 334"/>
        <xdr:cNvSpPr/>
      </xdr:nvSpPr>
      <xdr:spPr>
        <a:xfrm>
          <a:off x="16129000" y="10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108380</xdr:rowOff>
    </xdr:from>
    <xdr:ext cx="736600" cy="259045"/>
    <xdr:sp macro="" textlink="">
      <xdr:nvSpPr>
        <xdr:cNvPr id="336" name="テキスト ボックス 335"/>
        <xdr:cNvSpPr txBox="1"/>
      </xdr:nvSpPr>
      <xdr:spPr>
        <a:xfrm>
          <a:off x="15798800" y="1073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26226</xdr:rowOff>
    </xdr:from>
    <xdr:to>
      <xdr:col>22</xdr:col>
      <xdr:colOff>254000</xdr:colOff>
      <xdr:row>62</xdr:row>
      <xdr:rowOff>127826</xdr:rowOff>
    </xdr:to>
    <xdr:sp macro="" textlink="">
      <xdr:nvSpPr>
        <xdr:cNvPr id="337" name="円/楕円 336"/>
        <xdr:cNvSpPr/>
      </xdr:nvSpPr>
      <xdr:spPr>
        <a:xfrm>
          <a:off x="15240000" y="106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112603</xdr:rowOff>
    </xdr:from>
    <xdr:ext cx="762000" cy="259045"/>
    <xdr:sp macro="" textlink="">
      <xdr:nvSpPr>
        <xdr:cNvPr id="338" name="テキスト ボックス 337"/>
        <xdr:cNvSpPr txBox="1"/>
      </xdr:nvSpPr>
      <xdr:spPr>
        <a:xfrm>
          <a:off x="14909800" y="107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170529</xdr:rowOff>
    </xdr:from>
    <xdr:to>
      <xdr:col>21</xdr:col>
      <xdr:colOff>50800</xdr:colOff>
      <xdr:row>62</xdr:row>
      <xdr:rowOff>100679</xdr:rowOff>
    </xdr:to>
    <xdr:sp macro="" textlink="">
      <xdr:nvSpPr>
        <xdr:cNvPr id="339" name="円/楕円 338"/>
        <xdr:cNvSpPr/>
      </xdr:nvSpPr>
      <xdr:spPr>
        <a:xfrm>
          <a:off x="14351000" y="106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85456</xdr:rowOff>
    </xdr:from>
    <xdr:ext cx="762000" cy="259045"/>
    <xdr:sp macro="" textlink="">
      <xdr:nvSpPr>
        <xdr:cNvPr id="340" name="テキスト ボックス 339"/>
        <xdr:cNvSpPr txBox="1"/>
      </xdr:nvSpPr>
      <xdr:spPr>
        <a:xfrm>
          <a:off x="14020800" y="1071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41" name="円/楕円 340"/>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42" name="テキスト ボックス 341"/>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実質公債費比率については，前年度から</a:t>
          </a:r>
          <a:r>
            <a:rPr kumimoji="1" lang="en-US" altLang="ja-JP" sz="1200">
              <a:latin typeface="ＭＳ Ｐゴシック"/>
            </a:rPr>
            <a:t>0.7</a:t>
          </a:r>
          <a:r>
            <a:rPr kumimoji="1" lang="ja-JP" altLang="en-US" sz="1200">
              <a:latin typeface="ＭＳ Ｐゴシック"/>
            </a:rPr>
            <a:t>％改善しているが，依然として類似団体平均より高くなっている。前年度より改善された要因としては，ごみ処理施設建設のための一部事務組合が発行した多額の地方債の償還が終了したことがある。しかし，公債費の償還については平成</a:t>
          </a:r>
          <a:r>
            <a:rPr kumimoji="1" lang="en-US" altLang="ja-JP" sz="1200">
              <a:latin typeface="ＭＳ Ｐゴシック"/>
            </a:rPr>
            <a:t>29</a:t>
          </a:r>
          <a:r>
            <a:rPr kumimoji="1" lang="ja-JP" altLang="en-US" sz="1200">
              <a:latin typeface="ＭＳ Ｐゴシック"/>
            </a:rPr>
            <a:t>～</a:t>
          </a:r>
          <a:r>
            <a:rPr kumimoji="1" lang="en-US" altLang="ja-JP" sz="1200">
              <a:latin typeface="ＭＳ Ｐゴシック"/>
            </a:rPr>
            <a:t>30</a:t>
          </a:r>
          <a:r>
            <a:rPr kumimoji="1" lang="ja-JP" altLang="en-US" sz="1200">
              <a:latin typeface="ＭＳ Ｐゴシック"/>
            </a:rPr>
            <a:t>年度にピークを迎え，また，平成</a:t>
          </a:r>
          <a:r>
            <a:rPr kumimoji="1" lang="en-US" altLang="ja-JP" sz="1200">
              <a:latin typeface="ＭＳ Ｐゴシック"/>
            </a:rPr>
            <a:t>29</a:t>
          </a:r>
          <a:r>
            <a:rPr kumimoji="1" lang="ja-JP" altLang="en-US" sz="1200">
              <a:latin typeface="ＭＳ Ｐゴシック"/>
            </a:rPr>
            <a:t>年度から着工される新庁舎建設事業で多額の地方債を発行予定であることから，今後増加が見込まれている。今後も引き続き，新庁舎建設事業以外の新規地方債発行抑制に努める。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143510</xdr:rowOff>
    </xdr:from>
    <xdr:to>
      <xdr:col>24</xdr:col>
      <xdr:colOff>558800</xdr:colOff>
      <xdr:row>44</xdr:row>
      <xdr:rowOff>5842</xdr:rowOff>
    </xdr:to>
    <xdr:cxnSp macro="">
      <xdr:nvCxnSpPr>
        <xdr:cNvPr id="373" name="直線コネクタ 372"/>
        <xdr:cNvCxnSpPr/>
      </xdr:nvCxnSpPr>
      <xdr:spPr>
        <a:xfrm flipV="1">
          <a:off x="16179800" y="751586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5842</xdr:rowOff>
    </xdr:to>
    <xdr:cxnSp macro="">
      <xdr:nvCxnSpPr>
        <xdr:cNvPr id="376" name="直線コネクタ 375"/>
        <xdr:cNvCxnSpPr/>
      </xdr:nvCxnSpPr>
      <xdr:spPr>
        <a:xfrm>
          <a:off x="15290800" y="754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5842</xdr:rowOff>
    </xdr:to>
    <xdr:cxnSp macro="">
      <xdr:nvCxnSpPr>
        <xdr:cNvPr id="379" name="直線コネクタ 378"/>
        <xdr:cNvCxnSpPr/>
      </xdr:nvCxnSpPr>
      <xdr:spPr>
        <a:xfrm flipV="1">
          <a:off x="14401800" y="754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138684</xdr:rowOff>
    </xdr:from>
    <xdr:to>
      <xdr:col>21</xdr:col>
      <xdr:colOff>0</xdr:colOff>
      <xdr:row>44</xdr:row>
      <xdr:rowOff>5842</xdr:rowOff>
    </xdr:to>
    <xdr:cxnSp macro="">
      <xdr:nvCxnSpPr>
        <xdr:cNvPr id="382" name="直線コネクタ 381"/>
        <xdr:cNvCxnSpPr/>
      </xdr:nvCxnSpPr>
      <xdr:spPr>
        <a:xfrm>
          <a:off x="13512800" y="75110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92710</xdr:rowOff>
    </xdr:from>
    <xdr:to>
      <xdr:col>24</xdr:col>
      <xdr:colOff>609600</xdr:colOff>
      <xdr:row>44</xdr:row>
      <xdr:rowOff>22860</xdr:rowOff>
    </xdr:to>
    <xdr:sp macro="" textlink="">
      <xdr:nvSpPr>
        <xdr:cNvPr id="392" name="円/楕円 391"/>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64787</xdr:rowOff>
    </xdr:from>
    <xdr:ext cx="762000" cy="259045"/>
    <xdr:sp macro="" textlink="">
      <xdr:nvSpPr>
        <xdr:cNvPr id="393" name="公債費負担の状況該当値テキスト"/>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126492</xdr:rowOff>
    </xdr:from>
    <xdr:to>
      <xdr:col>23</xdr:col>
      <xdr:colOff>457200</xdr:colOff>
      <xdr:row>44</xdr:row>
      <xdr:rowOff>56642</xdr:rowOff>
    </xdr:to>
    <xdr:sp macro="" textlink="">
      <xdr:nvSpPr>
        <xdr:cNvPr id="394" name="円/楕円 393"/>
        <xdr:cNvSpPr/>
      </xdr:nvSpPr>
      <xdr:spPr>
        <a:xfrm>
          <a:off x="16129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41419</xdr:rowOff>
    </xdr:from>
    <xdr:ext cx="736600" cy="259045"/>
    <xdr:sp macro="" textlink="">
      <xdr:nvSpPr>
        <xdr:cNvPr id="395" name="テキスト ボックス 394"/>
        <xdr:cNvSpPr txBox="1"/>
      </xdr:nvSpPr>
      <xdr:spPr>
        <a:xfrm>
          <a:off x="15798800" y="758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396" name="円/楕円 395"/>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397" name="テキスト ボックス 396"/>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126492</xdr:rowOff>
    </xdr:from>
    <xdr:to>
      <xdr:col>21</xdr:col>
      <xdr:colOff>50800</xdr:colOff>
      <xdr:row>44</xdr:row>
      <xdr:rowOff>56642</xdr:rowOff>
    </xdr:to>
    <xdr:sp macro="" textlink="">
      <xdr:nvSpPr>
        <xdr:cNvPr id="398" name="円/楕円 397"/>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41419</xdr:rowOff>
    </xdr:from>
    <xdr:ext cx="762000" cy="259045"/>
    <xdr:sp macro="" textlink="">
      <xdr:nvSpPr>
        <xdr:cNvPr id="399" name="テキスト ボックス 398"/>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87884</xdr:rowOff>
    </xdr:from>
    <xdr:to>
      <xdr:col>19</xdr:col>
      <xdr:colOff>533400</xdr:colOff>
      <xdr:row>44</xdr:row>
      <xdr:rowOff>18034</xdr:rowOff>
    </xdr:to>
    <xdr:sp macro="" textlink="">
      <xdr:nvSpPr>
        <xdr:cNvPr id="400" name="円/楕円 399"/>
        <xdr:cNvSpPr/>
      </xdr:nvSpPr>
      <xdr:spPr>
        <a:xfrm>
          <a:off x="13462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2811</xdr:rowOff>
    </xdr:from>
    <xdr:ext cx="762000" cy="259045"/>
    <xdr:sp macro="" textlink="">
      <xdr:nvSpPr>
        <xdr:cNvPr id="401" name="テキスト ボックス 400"/>
        <xdr:cNvSpPr txBox="1"/>
      </xdr:nvSpPr>
      <xdr:spPr>
        <a:xfrm>
          <a:off x="13131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将来負担比率は前年度と比較して</a:t>
          </a:r>
          <a:r>
            <a:rPr kumimoji="1" lang="en-US" altLang="ja-JP" sz="1200">
              <a:latin typeface="ＭＳ Ｐゴシック"/>
            </a:rPr>
            <a:t>4.1</a:t>
          </a:r>
          <a:r>
            <a:rPr kumimoji="1" lang="ja-JP" altLang="en-US" sz="1200">
              <a:latin typeface="ＭＳ Ｐゴシック"/>
            </a:rPr>
            <a:t>％改善しているが，依然として類似団体平均より高い状況である。主な要因として，防災行政無線デジタル化事業や公住宅建替事業などである。平成</a:t>
          </a:r>
          <a:r>
            <a:rPr kumimoji="1" lang="en-US" altLang="ja-JP" sz="1200">
              <a:latin typeface="ＭＳ Ｐゴシック"/>
            </a:rPr>
            <a:t>27</a:t>
          </a:r>
          <a:r>
            <a:rPr kumimoji="1" lang="ja-JP" altLang="en-US" sz="1200">
              <a:latin typeface="ＭＳ Ｐゴシック"/>
            </a:rPr>
            <a:t>年度から財政健全化（集中）対策として，新規地方債の発行抑制に取り組んでおり，将来負担比率の改善の要因となっている。しかし，平成</a:t>
          </a:r>
          <a:r>
            <a:rPr kumimoji="1" lang="en-US" altLang="ja-JP" sz="1200">
              <a:latin typeface="ＭＳ Ｐゴシック"/>
            </a:rPr>
            <a:t>29</a:t>
          </a:r>
          <a:r>
            <a:rPr kumimoji="1" lang="ja-JP" altLang="en-US" sz="1200">
              <a:latin typeface="ＭＳ Ｐゴシック"/>
            </a:rPr>
            <a:t>年度から平成</a:t>
          </a:r>
          <a:r>
            <a:rPr kumimoji="1" lang="en-US" altLang="ja-JP" sz="1200">
              <a:latin typeface="ＭＳ Ｐゴシック"/>
            </a:rPr>
            <a:t>30</a:t>
          </a:r>
          <a:r>
            <a:rPr kumimoji="1" lang="ja-JP" altLang="en-US" sz="1200">
              <a:latin typeface="ＭＳ Ｐゴシック"/>
            </a:rPr>
            <a:t>年度に新庁舎建設事業が開始され，</a:t>
          </a:r>
          <a:r>
            <a:rPr kumimoji="1" lang="en-US" altLang="ja-JP" sz="1200">
              <a:latin typeface="ＭＳ Ｐゴシック"/>
            </a:rPr>
            <a:t>10</a:t>
          </a:r>
          <a:r>
            <a:rPr kumimoji="1" lang="ja-JP" altLang="en-US" sz="1200">
              <a:latin typeface="ＭＳ Ｐゴシック"/>
            </a:rPr>
            <a:t>億円以上の地方債を発行する見込みであることから，将来負担比率が上昇する見込みである。今後は，新庁舎建設以外の地方債発行限度額を定め，将来負担比率の抑制を図る。</a:t>
          </a:r>
          <a:endParaRPr kumimoji="1" lang="en-US" altLang="ja-JP"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50165</xdr:rowOff>
    </xdr:from>
    <xdr:to>
      <xdr:col>24</xdr:col>
      <xdr:colOff>558800</xdr:colOff>
      <xdr:row>19</xdr:row>
      <xdr:rowOff>83143</xdr:rowOff>
    </xdr:to>
    <xdr:cxnSp macro="">
      <xdr:nvCxnSpPr>
        <xdr:cNvPr id="435" name="直線コネクタ 434"/>
        <xdr:cNvCxnSpPr/>
      </xdr:nvCxnSpPr>
      <xdr:spPr>
        <a:xfrm flipV="1">
          <a:off x="16179800" y="3307715"/>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83143</xdr:rowOff>
    </xdr:from>
    <xdr:to>
      <xdr:col>23</xdr:col>
      <xdr:colOff>406400</xdr:colOff>
      <xdr:row>20</xdr:row>
      <xdr:rowOff>81407</xdr:rowOff>
    </xdr:to>
    <xdr:cxnSp macro="">
      <xdr:nvCxnSpPr>
        <xdr:cNvPr id="438" name="直線コネクタ 437"/>
        <xdr:cNvCxnSpPr/>
      </xdr:nvCxnSpPr>
      <xdr:spPr>
        <a:xfrm flipV="1">
          <a:off x="15290800" y="3340693"/>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81407</xdr:rowOff>
    </xdr:from>
    <xdr:to>
      <xdr:col>22</xdr:col>
      <xdr:colOff>203200</xdr:colOff>
      <xdr:row>20</xdr:row>
      <xdr:rowOff>95081</xdr:rowOff>
    </xdr:to>
    <xdr:cxnSp macro="">
      <xdr:nvCxnSpPr>
        <xdr:cNvPr id="441" name="直線コネクタ 440"/>
        <xdr:cNvCxnSpPr/>
      </xdr:nvCxnSpPr>
      <xdr:spPr>
        <a:xfrm flipV="1">
          <a:off x="14401800" y="351040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170011</xdr:rowOff>
    </xdr:from>
    <xdr:to>
      <xdr:col>21</xdr:col>
      <xdr:colOff>0</xdr:colOff>
      <xdr:row>20</xdr:row>
      <xdr:rowOff>95081</xdr:rowOff>
    </xdr:to>
    <xdr:cxnSp macro="">
      <xdr:nvCxnSpPr>
        <xdr:cNvPr id="444" name="直線コネクタ 443"/>
        <xdr:cNvCxnSpPr/>
      </xdr:nvCxnSpPr>
      <xdr:spPr>
        <a:xfrm>
          <a:off x="13512800" y="342756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170815</xdr:rowOff>
    </xdr:from>
    <xdr:to>
      <xdr:col>24</xdr:col>
      <xdr:colOff>609600</xdr:colOff>
      <xdr:row>19</xdr:row>
      <xdr:rowOff>100965</xdr:rowOff>
    </xdr:to>
    <xdr:sp macro="" textlink="">
      <xdr:nvSpPr>
        <xdr:cNvPr id="454" name="円/楕円 453"/>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142892</xdr:rowOff>
    </xdr:from>
    <xdr:ext cx="762000" cy="259045"/>
    <xdr:sp macro="" textlink="">
      <xdr:nvSpPr>
        <xdr:cNvPr id="455" name="将来負担の状況該当値テキスト"/>
        <xdr:cNvSpPr txBox="1"/>
      </xdr:nvSpPr>
      <xdr:spPr>
        <a:xfrm>
          <a:off x="17106900" y="32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32343</xdr:rowOff>
    </xdr:from>
    <xdr:to>
      <xdr:col>23</xdr:col>
      <xdr:colOff>457200</xdr:colOff>
      <xdr:row>19</xdr:row>
      <xdr:rowOff>133943</xdr:rowOff>
    </xdr:to>
    <xdr:sp macro="" textlink="">
      <xdr:nvSpPr>
        <xdr:cNvPr id="456" name="円/楕円 455"/>
        <xdr:cNvSpPr/>
      </xdr:nvSpPr>
      <xdr:spPr>
        <a:xfrm>
          <a:off x="161290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118720</xdr:rowOff>
    </xdr:from>
    <xdr:ext cx="736600" cy="259045"/>
    <xdr:sp macro="" textlink="">
      <xdr:nvSpPr>
        <xdr:cNvPr id="457" name="テキスト ボックス 456"/>
        <xdr:cNvSpPr txBox="1"/>
      </xdr:nvSpPr>
      <xdr:spPr>
        <a:xfrm>
          <a:off x="15798800" y="337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30607</xdr:rowOff>
    </xdr:from>
    <xdr:to>
      <xdr:col>22</xdr:col>
      <xdr:colOff>254000</xdr:colOff>
      <xdr:row>20</xdr:row>
      <xdr:rowOff>132207</xdr:rowOff>
    </xdr:to>
    <xdr:sp macro="" textlink="">
      <xdr:nvSpPr>
        <xdr:cNvPr id="458" name="円/楕円 457"/>
        <xdr:cNvSpPr/>
      </xdr:nvSpPr>
      <xdr:spPr>
        <a:xfrm>
          <a:off x="152400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116984</xdr:rowOff>
    </xdr:from>
    <xdr:ext cx="762000" cy="259045"/>
    <xdr:sp macro="" textlink="">
      <xdr:nvSpPr>
        <xdr:cNvPr id="459" name="テキスト ボックス 458"/>
        <xdr:cNvSpPr txBox="1"/>
      </xdr:nvSpPr>
      <xdr:spPr>
        <a:xfrm>
          <a:off x="14909800" y="35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44281</xdr:rowOff>
    </xdr:from>
    <xdr:to>
      <xdr:col>21</xdr:col>
      <xdr:colOff>50800</xdr:colOff>
      <xdr:row>20</xdr:row>
      <xdr:rowOff>145881</xdr:rowOff>
    </xdr:to>
    <xdr:sp macro="" textlink="">
      <xdr:nvSpPr>
        <xdr:cNvPr id="460" name="円/楕円 459"/>
        <xdr:cNvSpPr/>
      </xdr:nvSpPr>
      <xdr:spPr>
        <a:xfrm>
          <a:off x="14351000" y="347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130658</xdr:rowOff>
    </xdr:from>
    <xdr:ext cx="762000" cy="259045"/>
    <xdr:sp macro="" textlink="">
      <xdr:nvSpPr>
        <xdr:cNvPr id="461" name="テキスト ボックス 460"/>
        <xdr:cNvSpPr txBox="1"/>
      </xdr:nvSpPr>
      <xdr:spPr>
        <a:xfrm>
          <a:off x="14020800" y="3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119211</xdr:rowOff>
    </xdr:from>
    <xdr:to>
      <xdr:col>19</xdr:col>
      <xdr:colOff>533400</xdr:colOff>
      <xdr:row>20</xdr:row>
      <xdr:rowOff>49361</xdr:rowOff>
    </xdr:to>
    <xdr:sp macro="" textlink="">
      <xdr:nvSpPr>
        <xdr:cNvPr id="462" name="円/楕円 461"/>
        <xdr:cNvSpPr/>
      </xdr:nvSpPr>
      <xdr:spPr>
        <a:xfrm>
          <a:off x="13462000" y="3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34138</xdr:rowOff>
    </xdr:from>
    <xdr:ext cx="762000" cy="259045"/>
    <xdr:sp macro="" textlink="">
      <xdr:nvSpPr>
        <xdr:cNvPr id="463" name="テキスト ボックス 462"/>
        <xdr:cNvSpPr txBox="1"/>
      </xdr:nvSpPr>
      <xdr:spPr>
        <a:xfrm>
          <a:off x="13131800" y="346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の割合は類似団体平均とほぼ同水準となっており，鹿児島県平均よりも低くなっている。こども園を直営で運営していることや，町独自の施設を有していることから職員数が類似団体より多いことが，人件費の割合の高い要因であるが，これまで取り組んできた定員管理の適正化や民間委託の推進等を継続していき，人件費の抑制を図る。</a:t>
          </a:r>
          <a:endParaRPr kumimoji="1" lang="en-US" altLang="ja-JP" sz="1200">
            <a:latin typeface="ＭＳ Ｐゴシック"/>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149860</xdr:rowOff>
    </xdr:to>
    <xdr:cxnSp macro="">
      <xdr:nvCxnSpPr>
        <xdr:cNvPr id="64" name="直線コネクタ 63"/>
        <xdr:cNvCxnSpPr/>
      </xdr:nvCxnSpPr>
      <xdr:spPr>
        <a:xfrm flipV="1">
          <a:off x="3987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42418</xdr:rowOff>
    </xdr:to>
    <xdr:cxnSp macro="">
      <xdr:nvCxnSpPr>
        <xdr:cNvPr id="67" name="直線コネクタ 66"/>
        <xdr:cNvCxnSpPr/>
      </xdr:nvCxnSpPr>
      <xdr:spPr>
        <a:xfrm flipV="1">
          <a:off x="3098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65278</xdr:rowOff>
    </xdr:to>
    <xdr:cxnSp macro="">
      <xdr:nvCxnSpPr>
        <xdr:cNvPr id="70" name="直線コネクタ 69"/>
        <xdr:cNvCxnSpPr/>
      </xdr:nvCxnSpPr>
      <xdr:spPr>
        <a:xfrm flipV="1">
          <a:off x="2209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65278</xdr:rowOff>
    </xdr:from>
    <xdr:to>
      <xdr:col>3</xdr:col>
      <xdr:colOff>142875</xdr:colOff>
      <xdr:row>37</xdr:row>
      <xdr:rowOff>69850</xdr:rowOff>
    </xdr:to>
    <xdr:cxnSp macro="">
      <xdr:nvCxnSpPr>
        <xdr:cNvPr id="73" name="直線コネクタ 72"/>
        <xdr:cNvCxnSpPr/>
      </xdr:nvCxnSpPr>
      <xdr:spPr>
        <a:xfrm flipV="1">
          <a:off x="1320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83" name="円/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5" name="円/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物件費は類似団体平均より低くなっており，これまで取り組んできた経常経費削減の効果である。今後は，新庁舎建設に合わせて複数の課によるコピー機の共同利用や公用車の一括管理に取り組み，経常経費削減を図る。</a:t>
          </a:r>
          <a:endParaRPr kumimoji="1" lang="en-US" altLang="ja-JP" sz="1200" baseline="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81280</xdr:rowOff>
    </xdr:to>
    <xdr:cxnSp macro="">
      <xdr:nvCxnSpPr>
        <xdr:cNvPr id="125" name="直線コネクタ 124"/>
        <xdr:cNvCxnSpPr/>
      </xdr:nvCxnSpPr>
      <xdr:spPr>
        <a:xfrm>
          <a:off x="15671800" y="279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50800</xdr:rowOff>
    </xdr:to>
    <xdr:cxnSp macro="">
      <xdr:nvCxnSpPr>
        <xdr:cNvPr id="128" name="直線コネクタ 127"/>
        <xdr:cNvCxnSpPr/>
      </xdr:nvCxnSpPr>
      <xdr:spPr>
        <a:xfrm>
          <a:off x="14782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5080</xdr:rowOff>
    </xdr:to>
    <xdr:cxnSp macro="">
      <xdr:nvCxnSpPr>
        <xdr:cNvPr id="131" name="直線コネクタ 130"/>
        <xdr:cNvCxnSpPr/>
      </xdr:nvCxnSpPr>
      <xdr:spPr>
        <a:xfrm>
          <a:off x="13893800" y="268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115570</xdr:rowOff>
    </xdr:to>
    <xdr:cxnSp macro="">
      <xdr:nvCxnSpPr>
        <xdr:cNvPr id="134" name="直線コネクタ 133"/>
        <xdr:cNvCxnSpPr/>
      </xdr:nvCxnSpPr>
      <xdr:spPr>
        <a:xfrm>
          <a:off x="13004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0</xdr:rowOff>
    </xdr:from>
    <xdr:to>
      <xdr:col>22</xdr:col>
      <xdr:colOff>615950</xdr:colOff>
      <xdr:row>16</xdr:row>
      <xdr:rowOff>101600</xdr:rowOff>
    </xdr:to>
    <xdr:sp macro="" textlink="">
      <xdr:nvSpPr>
        <xdr:cNvPr id="146" name="円/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0" name="円/楕円 149"/>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1" name="テキスト ボックス 150"/>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2" name="円/楕円 151"/>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53" name="テキスト ボックス 152"/>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と同水準であるが，前年度よりも割合が高くなっている。要因として，高齢者人口の増加や町独自の子ども医療費助成制度がある。扶助費については今後も増加が見込まれることから，扶助費の動向について注視し，町単独扶助費についても自己負担基準の見直しなどを検討する。</a:t>
          </a:r>
          <a:endParaRPr kumimoji="1" lang="en-US" altLang="ja-JP"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61685</xdr:rowOff>
    </xdr:to>
    <xdr:cxnSp macro="">
      <xdr:nvCxnSpPr>
        <xdr:cNvPr id="190" name="直線コネクタ 189"/>
        <xdr:cNvCxnSpPr/>
      </xdr:nvCxnSpPr>
      <xdr:spPr>
        <a:xfrm>
          <a:off x="3098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94343</xdr:rowOff>
    </xdr:to>
    <xdr:cxnSp macro="">
      <xdr:nvCxnSpPr>
        <xdr:cNvPr id="193" name="直線コネクタ 192"/>
        <xdr:cNvCxnSpPr/>
      </xdr:nvCxnSpPr>
      <xdr:spPr>
        <a:xfrm flipV="1">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94343</xdr:rowOff>
    </xdr:to>
    <xdr:cxnSp macro="">
      <xdr:nvCxnSpPr>
        <xdr:cNvPr id="196" name="直線コネクタ 195"/>
        <xdr:cNvCxnSpPr/>
      </xdr:nvCxnSpPr>
      <xdr:spPr>
        <a:xfrm>
          <a:off x="1320800" y="9695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2" name="円/楕円 211"/>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3" name="テキスト ボックス 212"/>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4" name="円/楕円 213"/>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5" name="テキスト ボックス 214"/>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前年度と比較して</a:t>
          </a:r>
          <a:r>
            <a:rPr kumimoji="1" lang="en-US" altLang="ja-JP" sz="1200">
              <a:latin typeface="ＭＳ Ｐゴシック"/>
            </a:rPr>
            <a:t>0.3</a:t>
          </a:r>
          <a:r>
            <a:rPr kumimoji="1" lang="ja-JP" altLang="en-US" sz="1200">
              <a:latin typeface="ＭＳ Ｐゴシック"/>
            </a:rPr>
            <a:t>％低下しており、要因として国民健康保険特別会計への繰出金の減額が主な要因であ。前年度から改善されているが依然として類似団体平均よ高くなっている。公共下水道施設や農業集落排水施設の長寿命化や機能強化事業が実施されていることから，今後は増加することも予想される。医療費の抑制や下水道使用料の見直などにより財政基盤の強化を図り，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52705</xdr:rowOff>
    </xdr:to>
    <xdr:cxnSp macro="">
      <xdr:nvCxnSpPr>
        <xdr:cNvPr id="243" name="直線コネクタ 242"/>
        <xdr:cNvCxnSpPr/>
      </xdr:nvCxnSpPr>
      <xdr:spPr>
        <a:xfrm flipV="1">
          <a:off x="15671800" y="99796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52705</xdr:rowOff>
    </xdr:from>
    <xdr:to>
      <xdr:col>22</xdr:col>
      <xdr:colOff>565150</xdr:colOff>
      <xdr:row>58</xdr:row>
      <xdr:rowOff>75565</xdr:rowOff>
    </xdr:to>
    <xdr:cxnSp macro="">
      <xdr:nvCxnSpPr>
        <xdr:cNvPr id="246" name="直線コネクタ 245"/>
        <xdr:cNvCxnSpPr/>
      </xdr:nvCxnSpPr>
      <xdr:spPr>
        <a:xfrm flipV="1">
          <a:off x="14782800" y="99968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75565</xdr:rowOff>
    </xdr:from>
    <xdr:to>
      <xdr:col>21</xdr:col>
      <xdr:colOff>361950</xdr:colOff>
      <xdr:row>58</xdr:row>
      <xdr:rowOff>98425</xdr:rowOff>
    </xdr:to>
    <xdr:cxnSp macro="">
      <xdr:nvCxnSpPr>
        <xdr:cNvPr id="249" name="直線コネクタ 248"/>
        <xdr:cNvCxnSpPr/>
      </xdr:nvCxnSpPr>
      <xdr:spPr>
        <a:xfrm flipV="1">
          <a:off x="13893800" y="10019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98425</xdr:rowOff>
    </xdr:to>
    <xdr:cxnSp macro="">
      <xdr:nvCxnSpPr>
        <xdr:cNvPr id="252" name="直線コネクタ 251"/>
        <xdr:cNvCxnSpPr/>
      </xdr:nvCxnSpPr>
      <xdr:spPr>
        <a:xfrm>
          <a:off x="13004800" y="10002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2" name="円/楕円 26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xdr:rowOff>
    </xdr:from>
    <xdr:to>
      <xdr:col>22</xdr:col>
      <xdr:colOff>615950</xdr:colOff>
      <xdr:row>58</xdr:row>
      <xdr:rowOff>103505</xdr:rowOff>
    </xdr:to>
    <xdr:sp macro="" textlink="">
      <xdr:nvSpPr>
        <xdr:cNvPr id="264" name="円/楕円 263"/>
        <xdr:cNvSpPr/>
      </xdr:nvSpPr>
      <xdr:spPr>
        <a:xfrm>
          <a:off x="15621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88282</xdr:rowOff>
    </xdr:from>
    <xdr:ext cx="736600" cy="259045"/>
    <xdr:sp macro="" textlink="">
      <xdr:nvSpPr>
        <xdr:cNvPr id="265" name="テキスト ボックス 264"/>
        <xdr:cNvSpPr txBox="1"/>
      </xdr:nvSpPr>
      <xdr:spPr>
        <a:xfrm>
          <a:off x="15290800" y="1003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24765</xdr:rowOff>
    </xdr:from>
    <xdr:to>
      <xdr:col>21</xdr:col>
      <xdr:colOff>412750</xdr:colOff>
      <xdr:row>58</xdr:row>
      <xdr:rowOff>126365</xdr:rowOff>
    </xdr:to>
    <xdr:sp macro="" textlink="">
      <xdr:nvSpPr>
        <xdr:cNvPr id="266" name="円/楕円 265"/>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111142</xdr:rowOff>
    </xdr:from>
    <xdr:ext cx="762000" cy="259045"/>
    <xdr:sp macro="" textlink="">
      <xdr:nvSpPr>
        <xdr:cNvPr id="267" name="テキスト ボックス 266"/>
        <xdr:cNvSpPr txBox="1"/>
      </xdr:nvSpPr>
      <xdr:spPr>
        <a:xfrm>
          <a:off x="14401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8" name="円/楕円 267"/>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69" name="テキスト ボックス 268"/>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0" name="円/楕円 269"/>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1" name="テキスト ボックス 270"/>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については，前年度よりも割合が改善されており，類似団体平均よりも低くなっている。これは、ごみ処理施設建設に伴う地方債の元利償還が終了したことにより一部事務組合負担金の減少が主な要因である。また，町単独補助金についても，見直しを実施していることの成果である。今後も，町単独補助金の見直しに努める。</a:t>
          </a:r>
          <a:endParaRPr kumimoji="1" lang="en-US" altLang="ja-JP" sz="1200">
            <a:latin typeface="ＭＳ Ｐゴシック"/>
          </a:endParaRPr>
        </a:p>
        <a:p>
          <a:endParaRPr kumimoji="1" lang="en-US" altLang="ja-JP" sz="12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99568</xdr:rowOff>
    </xdr:to>
    <xdr:cxnSp macro="">
      <xdr:nvCxnSpPr>
        <xdr:cNvPr id="301" name="直線コネクタ 300"/>
        <xdr:cNvCxnSpPr/>
      </xdr:nvCxnSpPr>
      <xdr:spPr>
        <a:xfrm flipV="1">
          <a:off x="15671800" y="6221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37</xdr:row>
      <xdr:rowOff>37846</xdr:rowOff>
    </xdr:to>
    <xdr:cxnSp macro="">
      <xdr:nvCxnSpPr>
        <xdr:cNvPr id="304" name="直線コネクタ 303"/>
        <xdr:cNvCxnSpPr/>
      </xdr:nvCxnSpPr>
      <xdr:spPr>
        <a:xfrm flipV="1">
          <a:off x="14782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51562</xdr:rowOff>
    </xdr:to>
    <xdr:cxnSp macro="">
      <xdr:nvCxnSpPr>
        <xdr:cNvPr id="307" name="直線コネクタ 306"/>
        <xdr:cNvCxnSpPr/>
      </xdr:nvCxnSpPr>
      <xdr:spPr>
        <a:xfrm flipV="1">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101854</xdr:rowOff>
    </xdr:to>
    <xdr:cxnSp macro="">
      <xdr:nvCxnSpPr>
        <xdr:cNvPr id="310" name="直線コネクタ 309"/>
        <xdr:cNvCxnSpPr/>
      </xdr:nvCxnSpPr>
      <xdr:spPr>
        <a:xfrm flipV="1">
          <a:off x="13004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0" name="円/楕円 319"/>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1"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2" name="円/楕円 32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3" name="テキスト ボックス 32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4" name="円/楕円 32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5" name="テキスト ボックス 32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6" name="円/楕円 325"/>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27" name="テキスト ボックス 326"/>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8" name="円/楕円 327"/>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29" name="テキスト ボックス 328"/>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公債費の割合は類似団体平均より</a:t>
          </a:r>
          <a:r>
            <a:rPr kumimoji="1" lang="en-US" altLang="ja-JP" sz="1200">
              <a:latin typeface="ＭＳ Ｐゴシック"/>
            </a:rPr>
            <a:t>10</a:t>
          </a:r>
          <a:r>
            <a:rPr kumimoji="1" lang="ja-JP" altLang="en-US" sz="1200">
              <a:latin typeface="ＭＳ Ｐゴシック"/>
            </a:rPr>
            <a:t>％以上高くなっており，類似団体中で最も高い割合となっている。過去に実施した大型の公共事業の財源として発行した地方債の元利償還が主な要因である。平成</a:t>
          </a:r>
          <a:r>
            <a:rPr kumimoji="1" lang="en-US" altLang="ja-JP" sz="1200">
              <a:latin typeface="ＭＳ Ｐゴシック"/>
            </a:rPr>
            <a:t>27</a:t>
          </a:r>
          <a:r>
            <a:rPr kumimoji="1" lang="ja-JP" altLang="en-US" sz="1200">
              <a:latin typeface="ＭＳ Ｐゴシック"/>
            </a:rPr>
            <a:t>年度から新規地方債の発行抑制に取り組んでおり，地方債残高は年々減少し改善傾向にあるが，平成</a:t>
          </a:r>
          <a:r>
            <a:rPr kumimoji="1" lang="en-US" altLang="ja-JP" sz="1200">
              <a:latin typeface="ＭＳ Ｐゴシック"/>
            </a:rPr>
            <a:t>29</a:t>
          </a:r>
          <a:r>
            <a:rPr kumimoji="1" lang="ja-JP" altLang="en-US" sz="1200">
              <a:latin typeface="ＭＳ Ｐゴシック"/>
            </a:rPr>
            <a:t>年度から新庁舎建設事業が開始されることから，公債費の上昇が見込まれている。今後も新庁舎建設事業以外の新規地方債発行抑制に努める。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42418</xdr:rowOff>
    </xdr:from>
    <xdr:to>
      <xdr:col>7</xdr:col>
      <xdr:colOff>15875</xdr:colOff>
      <xdr:row>81</xdr:row>
      <xdr:rowOff>56135</xdr:rowOff>
    </xdr:to>
    <xdr:cxnSp macro="">
      <xdr:nvCxnSpPr>
        <xdr:cNvPr id="359" name="直線コネクタ 358"/>
        <xdr:cNvCxnSpPr/>
      </xdr:nvCxnSpPr>
      <xdr:spPr>
        <a:xfrm>
          <a:off x="3987800" y="139298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42418</xdr:rowOff>
    </xdr:from>
    <xdr:to>
      <xdr:col>5</xdr:col>
      <xdr:colOff>549275</xdr:colOff>
      <xdr:row>81</xdr:row>
      <xdr:rowOff>42418</xdr:rowOff>
    </xdr:to>
    <xdr:cxnSp macro="">
      <xdr:nvCxnSpPr>
        <xdr:cNvPr id="362" name="直線コネクタ 361"/>
        <xdr:cNvCxnSpPr/>
      </xdr:nvCxnSpPr>
      <xdr:spPr>
        <a:xfrm>
          <a:off x="3098800" y="139298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14987</xdr:rowOff>
    </xdr:from>
    <xdr:to>
      <xdr:col>4</xdr:col>
      <xdr:colOff>346075</xdr:colOff>
      <xdr:row>81</xdr:row>
      <xdr:rowOff>42418</xdr:rowOff>
    </xdr:to>
    <xdr:cxnSp macro="">
      <xdr:nvCxnSpPr>
        <xdr:cNvPr id="365" name="直線コネクタ 364"/>
        <xdr:cNvCxnSpPr/>
      </xdr:nvCxnSpPr>
      <xdr:spPr>
        <a:xfrm>
          <a:off x="2209800" y="139024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131572</xdr:rowOff>
    </xdr:from>
    <xdr:to>
      <xdr:col>3</xdr:col>
      <xdr:colOff>142875</xdr:colOff>
      <xdr:row>81</xdr:row>
      <xdr:rowOff>14987</xdr:rowOff>
    </xdr:to>
    <xdr:cxnSp macro="">
      <xdr:nvCxnSpPr>
        <xdr:cNvPr id="368" name="直線コネクタ 367"/>
        <xdr:cNvCxnSpPr/>
      </xdr:nvCxnSpPr>
      <xdr:spPr>
        <a:xfrm>
          <a:off x="1320800" y="138475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5335</xdr:rowOff>
    </xdr:from>
    <xdr:to>
      <xdr:col>7</xdr:col>
      <xdr:colOff>66675</xdr:colOff>
      <xdr:row>81</xdr:row>
      <xdr:rowOff>106935</xdr:rowOff>
    </xdr:to>
    <xdr:sp macro="" textlink="">
      <xdr:nvSpPr>
        <xdr:cNvPr id="378" name="円/楕円 377"/>
        <xdr:cNvSpPr/>
      </xdr:nvSpPr>
      <xdr:spPr>
        <a:xfrm>
          <a:off x="47752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85362</xdr:rowOff>
    </xdr:from>
    <xdr:ext cx="762000" cy="259045"/>
    <xdr:sp macro="" textlink="">
      <xdr:nvSpPr>
        <xdr:cNvPr id="379" name="公債費該当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163068</xdr:rowOff>
    </xdr:from>
    <xdr:to>
      <xdr:col>5</xdr:col>
      <xdr:colOff>600075</xdr:colOff>
      <xdr:row>81</xdr:row>
      <xdr:rowOff>93218</xdr:rowOff>
    </xdr:to>
    <xdr:sp macro="" textlink="">
      <xdr:nvSpPr>
        <xdr:cNvPr id="380" name="円/楕円 379"/>
        <xdr:cNvSpPr/>
      </xdr:nvSpPr>
      <xdr:spPr>
        <a:xfrm>
          <a:off x="3937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77995</xdr:rowOff>
    </xdr:from>
    <xdr:ext cx="736600" cy="259045"/>
    <xdr:sp macro="" textlink="">
      <xdr:nvSpPr>
        <xdr:cNvPr id="381" name="テキスト ボックス 380"/>
        <xdr:cNvSpPr txBox="1"/>
      </xdr:nvSpPr>
      <xdr:spPr>
        <a:xfrm>
          <a:off x="3606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163068</xdr:rowOff>
    </xdr:from>
    <xdr:to>
      <xdr:col>4</xdr:col>
      <xdr:colOff>396875</xdr:colOff>
      <xdr:row>81</xdr:row>
      <xdr:rowOff>93218</xdr:rowOff>
    </xdr:to>
    <xdr:sp macro="" textlink="">
      <xdr:nvSpPr>
        <xdr:cNvPr id="382" name="円/楕円 381"/>
        <xdr:cNvSpPr/>
      </xdr:nvSpPr>
      <xdr:spPr>
        <a:xfrm>
          <a:off x="3048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77995</xdr:rowOff>
    </xdr:from>
    <xdr:ext cx="762000" cy="259045"/>
    <xdr:sp macro="" textlink="">
      <xdr:nvSpPr>
        <xdr:cNvPr id="383" name="テキスト ボックス 382"/>
        <xdr:cNvSpPr txBox="1"/>
      </xdr:nvSpPr>
      <xdr:spPr>
        <a:xfrm>
          <a:off x="2717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135637</xdr:rowOff>
    </xdr:from>
    <xdr:to>
      <xdr:col>3</xdr:col>
      <xdr:colOff>193675</xdr:colOff>
      <xdr:row>81</xdr:row>
      <xdr:rowOff>65787</xdr:rowOff>
    </xdr:to>
    <xdr:sp macro="" textlink="">
      <xdr:nvSpPr>
        <xdr:cNvPr id="384" name="円/楕円 383"/>
        <xdr:cNvSpPr/>
      </xdr:nvSpPr>
      <xdr:spPr>
        <a:xfrm>
          <a:off x="2159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50564</xdr:rowOff>
    </xdr:from>
    <xdr:ext cx="762000" cy="259045"/>
    <xdr:sp macro="" textlink="">
      <xdr:nvSpPr>
        <xdr:cNvPr id="385" name="テキスト ボックス 384"/>
        <xdr:cNvSpPr txBox="1"/>
      </xdr:nvSpPr>
      <xdr:spPr>
        <a:xfrm>
          <a:off x="1828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80772</xdr:rowOff>
    </xdr:from>
    <xdr:to>
      <xdr:col>1</xdr:col>
      <xdr:colOff>676275</xdr:colOff>
      <xdr:row>81</xdr:row>
      <xdr:rowOff>10922</xdr:rowOff>
    </xdr:to>
    <xdr:sp macro="" textlink="">
      <xdr:nvSpPr>
        <xdr:cNvPr id="386" name="円/楕円 385"/>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167149</xdr:rowOff>
    </xdr:from>
    <xdr:ext cx="762000" cy="259045"/>
    <xdr:sp macro="" textlink="">
      <xdr:nvSpPr>
        <xdr:cNvPr id="387" name="テキスト ボックス 386"/>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費以外の費目については，類似団体平均よりも低くなっていることから，経常収支比率に対して公債費が大きく影響していることが伺える。公債費以外については，物件費の抑制や町単独補助金の見直し等の成果であると考える。今後も引き続き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12700</xdr:rowOff>
    </xdr:to>
    <xdr:cxnSp macro="">
      <xdr:nvCxnSpPr>
        <xdr:cNvPr id="420" name="直線コネクタ 419"/>
        <xdr:cNvCxnSpPr/>
      </xdr:nvCxnSpPr>
      <xdr:spPr>
        <a:xfrm flipV="1">
          <a:off x="15671800" y="12985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149861</xdr:rowOff>
    </xdr:to>
    <xdr:cxnSp macro="">
      <xdr:nvCxnSpPr>
        <xdr:cNvPr id="423" name="直線コネクタ 422"/>
        <xdr:cNvCxnSpPr/>
      </xdr:nvCxnSpPr>
      <xdr:spPr>
        <a:xfrm flipV="1">
          <a:off x="14782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1270</xdr:rowOff>
    </xdr:to>
    <xdr:cxnSp macro="">
      <xdr:nvCxnSpPr>
        <xdr:cNvPr id="426" name="直線コネクタ 425"/>
        <xdr:cNvCxnSpPr/>
      </xdr:nvCxnSpPr>
      <xdr:spPr>
        <a:xfrm flipV="1">
          <a:off x="13893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5080</xdr:rowOff>
    </xdr:to>
    <xdr:cxnSp macro="">
      <xdr:nvCxnSpPr>
        <xdr:cNvPr id="429" name="直線コネクタ 428"/>
        <xdr:cNvCxnSpPr/>
      </xdr:nvCxnSpPr>
      <xdr:spPr>
        <a:xfrm flipV="1">
          <a:off x="13004800" y="13202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39" name="円/楕円 438"/>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0"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1" name="円/楕円 44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2" name="テキスト ボックス 44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3" name="円/楕円 44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4" name="テキスト ボックス 443"/>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45" name="円/楕円 444"/>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47" name="円/楕円 446"/>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40657</xdr:rowOff>
    </xdr:from>
    <xdr:ext cx="762000" cy="259045"/>
    <xdr:sp macro="" textlink="">
      <xdr:nvSpPr>
        <xdr:cNvPr id="448" name="テキスト ボックス 447"/>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鹿児島県和泊町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122013</xdr:rowOff>
    </xdr:from>
    <xdr:to>
      <xdr:col>4</xdr:col>
      <xdr:colOff>1117600</xdr:colOff>
      <xdr:row>16</xdr:row>
      <xdr:rowOff>144924</xdr:rowOff>
    </xdr:to>
    <xdr:cxnSp macro="">
      <xdr:nvCxnSpPr>
        <xdr:cNvPr id="46" name="直線コネクタ 45"/>
        <xdr:cNvCxnSpPr/>
      </xdr:nvCxnSpPr>
      <xdr:spPr bwMode="auto">
        <a:xfrm>
          <a:off x="5003800" y="2912838"/>
          <a:ext cx="647700" cy="2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129701</xdr:rowOff>
    </xdr:from>
    <xdr:ext cx="762000" cy="259045"/>
    <xdr:sp macro="" textlink="">
      <xdr:nvSpPr>
        <xdr:cNvPr id="47" name="人口1人当たり決算額の推移平均値テキスト130"/>
        <xdr:cNvSpPr txBox="1"/>
      </xdr:nvSpPr>
      <xdr:spPr>
        <a:xfrm>
          <a:off x="5740400" y="292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11353</xdr:rowOff>
    </xdr:from>
    <xdr:to>
      <xdr:col>4</xdr:col>
      <xdr:colOff>469900</xdr:colOff>
      <xdr:row>16</xdr:row>
      <xdr:rowOff>122013</xdr:rowOff>
    </xdr:to>
    <xdr:cxnSp macro="">
      <xdr:nvCxnSpPr>
        <xdr:cNvPr id="49" name="直線コネクタ 48"/>
        <xdr:cNvCxnSpPr/>
      </xdr:nvCxnSpPr>
      <xdr:spPr bwMode="auto">
        <a:xfrm>
          <a:off x="4305300" y="2802178"/>
          <a:ext cx="698500" cy="1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11353</xdr:rowOff>
    </xdr:from>
    <xdr:to>
      <xdr:col>3</xdr:col>
      <xdr:colOff>904875</xdr:colOff>
      <xdr:row>16</xdr:row>
      <xdr:rowOff>126453</xdr:rowOff>
    </xdr:to>
    <xdr:cxnSp macro="">
      <xdr:nvCxnSpPr>
        <xdr:cNvPr id="52" name="直線コネクタ 51"/>
        <xdr:cNvCxnSpPr/>
      </xdr:nvCxnSpPr>
      <xdr:spPr bwMode="auto">
        <a:xfrm flipV="1">
          <a:off x="3606800" y="2802178"/>
          <a:ext cx="698500" cy="11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126453</xdr:rowOff>
    </xdr:from>
    <xdr:to>
      <xdr:col>3</xdr:col>
      <xdr:colOff>206375</xdr:colOff>
      <xdr:row>16</xdr:row>
      <xdr:rowOff>145176</xdr:rowOff>
    </xdr:to>
    <xdr:cxnSp macro="">
      <xdr:nvCxnSpPr>
        <xdr:cNvPr id="55" name="直線コネクタ 54"/>
        <xdr:cNvCxnSpPr/>
      </xdr:nvCxnSpPr>
      <xdr:spPr bwMode="auto">
        <a:xfrm flipV="1">
          <a:off x="2908300" y="2917278"/>
          <a:ext cx="698500" cy="18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94124</xdr:rowOff>
    </xdr:from>
    <xdr:to>
      <xdr:col>5</xdr:col>
      <xdr:colOff>34925</xdr:colOff>
      <xdr:row>17</xdr:row>
      <xdr:rowOff>24274</xdr:rowOff>
    </xdr:to>
    <xdr:sp macro="" textlink="">
      <xdr:nvSpPr>
        <xdr:cNvPr id="65" name="円/楕円 64"/>
        <xdr:cNvSpPr/>
      </xdr:nvSpPr>
      <xdr:spPr bwMode="auto">
        <a:xfrm>
          <a:off x="5600700" y="288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110651</xdr:rowOff>
    </xdr:from>
    <xdr:ext cx="762000" cy="259045"/>
    <xdr:sp macro="" textlink="">
      <xdr:nvSpPr>
        <xdr:cNvPr id="66" name="人口1人当たり決算額の推移該当値テキスト130"/>
        <xdr:cNvSpPr txBox="1"/>
      </xdr:nvSpPr>
      <xdr:spPr>
        <a:xfrm>
          <a:off x="5740400" y="273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175,197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71213</xdr:rowOff>
    </xdr:from>
    <xdr:to>
      <xdr:col>4</xdr:col>
      <xdr:colOff>520700</xdr:colOff>
      <xdr:row>17</xdr:row>
      <xdr:rowOff>1363</xdr:rowOff>
    </xdr:to>
    <xdr:sp macro="" textlink="">
      <xdr:nvSpPr>
        <xdr:cNvPr id="67" name="円/楕円 66"/>
        <xdr:cNvSpPr/>
      </xdr:nvSpPr>
      <xdr:spPr bwMode="auto">
        <a:xfrm>
          <a:off x="4953000" y="286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11540</xdr:rowOff>
    </xdr:from>
    <xdr:ext cx="736600" cy="259045"/>
    <xdr:sp macro="" textlink="">
      <xdr:nvSpPr>
        <xdr:cNvPr id="68" name="テキスト ボックス 67"/>
        <xdr:cNvSpPr txBox="1"/>
      </xdr:nvSpPr>
      <xdr:spPr>
        <a:xfrm>
          <a:off x="4622800" y="263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132003</xdr:rowOff>
    </xdr:from>
    <xdr:to>
      <xdr:col>3</xdr:col>
      <xdr:colOff>955675</xdr:colOff>
      <xdr:row>16</xdr:row>
      <xdr:rowOff>62153</xdr:rowOff>
    </xdr:to>
    <xdr:sp macro="" textlink="">
      <xdr:nvSpPr>
        <xdr:cNvPr id="69" name="円/楕円 68"/>
        <xdr:cNvSpPr/>
      </xdr:nvSpPr>
      <xdr:spPr bwMode="auto">
        <a:xfrm>
          <a:off x="4254500" y="275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72330</xdr:rowOff>
    </xdr:from>
    <xdr:ext cx="762000" cy="259045"/>
    <xdr:sp macro="" textlink="">
      <xdr:nvSpPr>
        <xdr:cNvPr id="70" name="テキスト ボックス 69"/>
        <xdr:cNvSpPr txBox="1"/>
      </xdr:nvSpPr>
      <xdr:spPr>
        <a:xfrm>
          <a:off x="3924300" y="25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198,569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75653</xdr:rowOff>
    </xdr:from>
    <xdr:to>
      <xdr:col>3</xdr:col>
      <xdr:colOff>257175</xdr:colOff>
      <xdr:row>17</xdr:row>
      <xdr:rowOff>5803</xdr:rowOff>
    </xdr:to>
    <xdr:sp macro="" textlink="">
      <xdr:nvSpPr>
        <xdr:cNvPr id="71" name="円/楕円 70"/>
        <xdr:cNvSpPr/>
      </xdr:nvSpPr>
      <xdr:spPr bwMode="auto">
        <a:xfrm>
          <a:off x="3556000" y="286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15980</xdr:rowOff>
    </xdr:from>
    <xdr:ext cx="762000" cy="259045"/>
    <xdr:sp macro="" textlink="">
      <xdr:nvSpPr>
        <xdr:cNvPr id="72" name="テキスト ボックス 71"/>
        <xdr:cNvSpPr txBox="1"/>
      </xdr:nvSpPr>
      <xdr:spPr>
        <a:xfrm>
          <a:off x="3225800" y="2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94376</xdr:rowOff>
    </xdr:from>
    <xdr:to>
      <xdr:col>2</xdr:col>
      <xdr:colOff>692150</xdr:colOff>
      <xdr:row>17</xdr:row>
      <xdr:rowOff>24526</xdr:rowOff>
    </xdr:to>
    <xdr:sp macro="" textlink="">
      <xdr:nvSpPr>
        <xdr:cNvPr id="73" name="円/楕円 72"/>
        <xdr:cNvSpPr/>
      </xdr:nvSpPr>
      <xdr:spPr bwMode="auto">
        <a:xfrm>
          <a:off x="2857500" y="288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34703</xdr:rowOff>
    </xdr:from>
    <xdr:ext cx="762000" cy="259045"/>
    <xdr:sp macro="" textlink="">
      <xdr:nvSpPr>
        <xdr:cNvPr id="74" name="テキスト ボックス 73"/>
        <xdr:cNvSpPr txBox="1"/>
      </xdr:nvSpPr>
      <xdr:spPr>
        <a:xfrm>
          <a:off x="2527300" y="265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219006</xdr:rowOff>
    </xdr:from>
    <xdr:to>
      <xdr:col>4</xdr:col>
      <xdr:colOff>1117600</xdr:colOff>
      <xdr:row>35</xdr:row>
      <xdr:rowOff>660</xdr:rowOff>
    </xdr:to>
    <xdr:cxnSp macro="">
      <xdr:nvCxnSpPr>
        <xdr:cNvPr id="109" name="直線コネクタ 108"/>
        <xdr:cNvCxnSpPr/>
      </xdr:nvCxnSpPr>
      <xdr:spPr bwMode="auto">
        <a:xfrm>
          <a:off x="5003800" y="6486456"/>
          <a:ext cx="647700" cy="12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219006</xdr:rowOff>
    </xdr:from>
    <xdr:to>
      <xdr:col>4</xdr:col>
      <xdr:colOff>469900</xdr:colOff>
      <xdr:row>34</xdr:row>
      <xdr:rowOff>294019</xdr:rowOff>
    </xdr:to>
    <xdr:cxnSp macro="">
      <xdr:nvCxnSpPr>
        <xdr:cNvPr id="112" name="直線コネクタ 111"/>
        <xdr:cNvCxnSpPr/>
      </xdr:nvCxnSpPr>
      <xdr:spPr bwMode="auto">
        <a:xfrm flipV="1">
          <a:off x="4305300" y="6486456"/>
          <a:ext cx="698500" cy="7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273434</xdr:rowOff>
    </xdr:from>
    <xdr:to>
      <xdr:col>3</xdr:col>
      <xdr:colOff>904875</xdr:colOff>
      <xdr:row>34</xdr:row>
      <xdr:rowOff>294019</xdr:rowOff>
    </xdr:to>
    <xdr:cxnSp macro="">
      <xdr:nvCxnSpPr>
        <xdr:cNvPr id="115" name="直線コネクタ 114"/>
        <xdr:cNvCxnSpPr/>
      </xdr:nvCxnSpPr>
      <xdr:spPr bwMode="auto">
        <a:xfrm>
          <a:off x="3606800" y="6540884"/>
          <a:ext cx="698500" cy="20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273434</xdr:rowOff>
    </xdr:from>
    <xdr:to>
      <xdr:col>3</xdr:col>
      <xdr:colOff>206375</xdr:colOff>
      <xdr:row>34</xdr:row>
      <xdr:rowOff>274578</xdr:rowOff>
    </xdr:to>
    <xdr:cxnSp macro="">
      <xdr:nvCxnSpPr>
        <xdr:cNvPr id="118" name="直線コネクタ 117"/>
        <xdr:cNvCxnSpPr/>
      </xdr:nvCxnSpPr>
      <xdr:spPr bwMode="auto">
        <a:xfrm flipV="1">
          <a:off x="2908300" y="6540884"/>
          <a:ext cx="6985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292760</xdr:rowOff>
    </xdr:from>
    <xdr:to>
      <xdr:col>5</xdr:col>
      <xdr:colOff>34925</xdr:colOff>
      <xdr:row>35</xdr:row>
      <xdr:rowOff>51460</xdr:rowOff>
    </xdr:to>
    <xdr:sp macro="" textlink="">
      <xdr:nvSpPr>
        <xdr:cNvPr id="128" name="円/楕円 127"/>
        <xdr:cNvSpPr/>
      </xdr:nvSpPr>
      <xdr:spPr bwMode="auto">
        <a:xfrm>
          <a:off x="5600700" y="656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137837</xdr:rowOff>
    </xdr:from>
    <xdr:ext cx="762000" cy="259045"/>
    <xdr:sp macro="" textlink="">
      <xdr:nvSpPr>
        <xdr:cNvPr id="129" name="人口1人当たり決算額の推移該当値テキスト445"/>
        <xdr:cNvSpPr txBox="1"/>
      </xdr:nvSpPr>
      <xdr:spPr>
        <a:xfrm>
          <a:off x="5740400" y="640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61,856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168206</xdr:rowOff>
    </xdr:from>
    <xdr:to>
      <xdr:col>4</xdr:col>
      <xdr:colOff>520700</xdr:colOff>
      <xdr:row>34</xdr:row>
      <xdr:rowOff>269806</xdr:rowOff>
    </xdr:to>
    <xdr:sp macro="" textlink="">
      <xdr:nvSpPr>
        <xdr:cNvPr id="130" name="円/楕円 129"/>
        <xdr:cNvSpPr/>
      </xdr:nvSpPr>
      <xdr:spPr bwMode="auto">
        <a:xfrm>
          <a:off x="4953000" y="643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279983</xdr:rowOff>
    </xdr:from>
    <xdr:ext cx="736600" cy="259045"/>
    <xdr:sp macro="" textlink="">
      <xdr:nvSpPr>
        <xdr:cNvPr id="131" name="テキスト ボックス 130"/>
        <xdr:cNvSpPr txBox="1"/>
      </xdr:nvSpPr>
      <xdr:spPr>
        <a:xfrm>
          <a:off x="4622800" y="6204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243219</xdr:rowOff>
    </xdr:from>
    <xdr:to>
      <xdr:col>3</xdr:col>
      <xdr:colOff>955675</xdr:colOff>
      <xdr:row>35</xdr:row>
      <xdr:rowOff>1919</xdr:rowOff>
    </xdr:to>
    <xdr:sp macro="" textlink="">
      <xdr:nvSpPr>
        <xdr:cNvPr id="132" name="円/楕円 131"/>
        <xdr:cNvSpPr/>
      </xdr:nvSpPr>
      <xdr:spPr bwMode="auto">
        <a:xfrm>
          <a:off x="4254500" y="651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12097</xdr:rowOff>
    </xdr:from>
    <xdr:ext cx="762000" cy="259045"/>
    <xdr:sp macro="" textlink="">
      <xdr:nvSpPr>
        <xdr:cNvPr id="133" name="テキスト ボックス 132"/>
        <xdr:cNvSpPr txBox="1"/>
      </xdr:nvSpPr>
      <xdr:spPr>
        <a:xfrm>
          <a:off x="3924300" y="627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222634</xdr:rowOff>
    </xdr:from>
    <xdr:to>
      <xdr:col>3</xdr:col>
      <xdr:colOff>257175</xdr:colOff>
      <xdr:row>34</xdr:row>
      <xdr:rowOff>324234</xdr:rowOff>
    </xdr:to>
    <xdr:sp macro="" textlink="">
      <xdr:nvSpPr>
        <xdr:cNvPr id="134" name="円/楕円 133"/>
        <xdr:cNvSpPr/>
      </xdr:nvSpPr>
      <xdr:spPr bwMode="auto">
        <a:xfrm>
          <a:off x="3556000" y="6490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334411</xdr:rowOff>
    </xdr:from>
    <xdr:ext cx="762000" cy="259045"/>
    <xdr:sp macro="" textlink="">
      <xdr:nvSpPr>
        <xdr:cNvPr id="135" name="テキスト ボックス 134"/>
        <xdr:cNvSpPr txBox="1"/>
      </xdr:nvSpPr>
      <xdr:spPr>
        <a:xfrm>
          <a:off x="3225800" y="62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223778</xdr:rowOff>
    </xdr:from>
    <xdr:to>
      <xdr:col>2</xdr:col>
      <xdr:colOff>692150</xdr:colOff>
      <xdr:row>34</xdr:row>
      <xdr:rowOff>325378</xdr:rowOff>
    </xdr:to>
    <xdr:sp macro="" textlink="">
      <xdr:nvSpPr>
        <xdr:cNvPr id="136" name="円/楕円 135"/>
        <xdr:cNvSpPr/>
      </xdr:nvSpPr>
      <xdr:spPr bwMode="auto">
        <a:xfrm>
          <a:off x="2857500" y="649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335555</xdr:rowOff>
    </xdr:from>
    <xdr:ext cx="762000" cy="259045"/>
    <xdr:sp macro="" textlink="">
      <xdr:nvSpPr>
        <xdr:cNvPr id="137" name="テキスト ボックス 136"/>
        <xdr:cNvSpPr txBox="1"/>
      </xdr:nvSpPr>
      <xdr:spPr>
        <a:xfrm>
          <a:off x="2527300" y="626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29454</xdr:rowOff>
    </xdr:from>
    <xdr:to>
      <xdr:col>6</xdr:col>
      <xdr:colOff>511175</xdr:colOff>
      <xdr:row>35</xdr:row>
      <xdr:rowOff>43482</xdr:rowOff>
    </xdr:to>
    <xdr:cxnSp macro="">
      <xdr:nvCxnSpPr>
        <xdr:cNvPr id="61" name="直線コネクタ 60"/>
        <xdr:cNvCxnSpPr/>
      </xdr:nvCxnSpPr>
      <xdr:spPr>
        <a:xfrm>
          <a:off x="3797300" y="6030204"/>
          <a:ext cx="838200" cy="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16012</xdr:rowOff>
    </xdr:from>
    <xdr:to>
      <xdr:col>5</xdr:col>
      <xdr:colOff>358775</xdr:colOff>
      <xdr:row>35</xdr:row>
      <xdr:rowOff>29454</xdr:rowOff>
    </xdr:to>
    <xdr:cxnSp macro="">
      <xdr:nvCxnSpPr>
        <xdr:cNvPr id="64" name="直線コネクタ 63"/>
        <xdr:cNvCxnSpPr/>
      </xdr:nvCxnSpPr>
      <xdr:spPr>
        <a:xfrm>
          <a:off x="2908300" y="6016762"/>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16012</xdr:rowOff>
    </xdr:from>
    <xdr:to>
      <xdr:col>4</xdr:col>
      <xdr:colOff>155575</xdr:colOff>
      <xdr:row>35</xdr:row>
      <xdr:rowOff>22428</xdr:rowOff>
    </xdr:to>
    <xdr:cxnSp macro="">
      <xdr:nvCxnSpPr>
        <xdr:cNvPr id="67" name="直線コネクタ 66"/>
        <xdr:cNvCxnSpPr/>
      </xdr:nvCxnSpPr>
      <xdr:spPr>
        <a:xfrm flipV="1">
          <a:off x="2019300" y="6016762"/>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22428</xdr:rowOff>
    </xdr:from>
    <xdr:to>
      <xdr:col>2</xdr:col>
      <xdr:colOff>638175</xdr:colOff>
      <xdr:row>35</xdr:row>
      <xdr:rowOff>27313</xdr:rowOff>
    </xdr:to>
    <xdr:cxnSp macro="">
      <xdr:nvCxnSpPr>
        <xdr:cNvPr id="70" name="直線コネクタ 69"/>
        <xdr:cNvCxnSpPr/>
      </xdr:nvCxnSpPr>
      <xdr:spPr>
        <a:xfrm flipV="1">
          <a:off x="1130300" y="6023178"/>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164132</xdr:rowOff>
    </xdr:from>
    <xdr:to>
      <xdr:col>6</xdr:col>
      <xdr:colOff>561975</xdr:colOff>
      <xdr:row>35</xdr:row>
      <xdr:rowOff>94282</xdr:rowOff>
    </xdr:to>
    <xdr:sp macro="" textlink="">
      <xdr:nvSpPr>
        <xdr:cNvPr id="80" name="円/楕円 79"/>
        <xdr:cNvSpPr/>
      </xdr:nvSpPr>
      <xdr:spPr>
        <a:xfrm>
          <a:off x="4584700" y="59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15559</xdr:rowOff>
    </xdr:from>
    <xdr:ext cx="599010" cy="259045"/>
    <xdr:sp macro="" textlink="">
      <xdr:nvSpPr>
        <xdr:cNvPr id="81" name="人件費該当値テキスト"/>
        <xdr:cNvSpPr txBox="1"/>
      </xdr:nvSpPr>
      <xdr:spPr>
        <a:xfrm>
          <a:off x="4686300" y="584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150104</xdr:rowOff>
    </xdr:from>
    <xdr:to>
      <xdr:col>5</xdr:col>
      <xdr:colOff>409575</xdr:colOff>
      <xdr:row>35</xdr:row>
      <xdr:rowOff>80254</xdr:rowOff>
    </xdr:to>
    <xdr:sp macro="" textlink="">
      <xdr:nvSpPr>
        <xdr:cNvPr id="82" name="円/楕円 81"/>
        <xdr:cNvSpPr/>
      </xdr:nvSpPr>
      <xdr:spPr>
        <a:xfrm>
          <a:off x="3746500" y="59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96781</xdr:rowOff>
    </xdr:from>
    <xdr:ext cx="599010" cy="259045"/>
    <xdr:sp macro="" textlink="">
      <xdr:nvSpPr>
        <xdr:cNvPr id="83" name="テキスト ボックス 82"/>
        <xdr:cNvSpPr txBox="1"/>
      </xdr:nvSpPr>
      <xdr:spPr>
        <a:xfrm>
          <a:off x="3497794" y="57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136662</xdr:rowOff>
    </xdr:from>
    <xdr:to>
      <xdr:col>4</xdr:col>
      <xdr:colOff>206375</xdr:colOff>
      <xdr:row>35</xdr:row>
      <xdr:rowOff>66812</xdr:rowOff>
    </xdr:to>
    <xdr:sp macro="" textlink="">
      <xdr:nvSpPr>
        <xdr:cNvPr id="84" name="円/楕円 83"/>
        <xdr:cNvSpPr/>
      </xdr:nvSpPr>
      <xdr:spPr>
        <a:xfrm>
          <a:off x="2857500" y="59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83339</xdr:rowOff>
    </xdr:from>
    <xdr:ext cx="599010" cy="259045"/>
    <xdr:sp macro="" textlink="">
      <xdr:nvSpPr>
        <xdr:cNvPr id="85" name="テキスト ボックス 84"/>
        <xdr:cNvSpPr txBox="1"/>
      </xdr:nvSpPr>
      <xdr:spPr>
        <a:xfrm>
          <a:off x="2608794" y="57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143078</xdr:rowOff>
    </xdr:from>
    <xdr:to>
      <xdr:col>3</xdr:col>
      <xdr:colOff>3175</xdr:colOff>
      <xdr:row>35</xdr:row>
      <xdr:rowOff>73228</xdr:rowOff>
    </xdr:to>
    <xdr:sp macro="" textlink="">
      <xdr:nvSpPr>
        <xdr:cNvPr id="86" name="円/楕円 85"/>
        <xdr:cNvSpPr/>
      </xdr:nvSpPr>
      <xdr:spPr>
        <a:xfrm>
          <a:off x="1968500" y="59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89755</xdr:rowOff>
    </xdr:from>
    <xdr:ext cx="599010" cy="259045"/>
    <xdr:sp macro="" textlink="">
      <xdr:nvSpPr>
        <xdr:cNvPr id="87" name="テキスト ボックス 86"/>
        <xdr:cNvSpPr txBox="1"/>
      </xdr:nvSpPr>
      <xdr:spPr>
        <a:xfrm>
          <a:off x="1719794" y="574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147963</xdr:rowOff>
    </xdr:from>
    <xdr:to>
      <xdr:col>1</xdr:col>
      <xdr:colOff>485775</xdr:colOff>
      <xdr:row>35</xdr:row>
      <xdr:rowOff>78113</xdr:rowOff>
    </xdr:to>
    <xdr:sp macro="" textlink="">
      <xdr:nvSpPr>
        <xdr:cNvPr id="88" name="円/楕円 87"/>
        <xdr:cNvSpPr/>
      </xdr:nvSpPr>
      <xdr:spPr>
        <a:xfrm>
          <a:off x="1079500" y="59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94640</xdr:rowOff>
    </xdr:from>
    <xdr:ext cx="599010" cy="259045"/>
    <xdr:sp macro="" textlink="">
      <xdr:nvSpPr>
        <xdr:cNvPr id="89" name="テキスト ボックス 88"/>
        <xdr:cNvSpPr txBox="1"/>
      </xdr:nvSpPr>
      <xdr:spPr>
        <a:xfrm>
          <a:off x="830794" y="57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135311</xdr:rowOff>
    </xdr:from>
    <xdr:to>
      <xdr:col>6</xdr:col>
      <xdr:colOff>511175</xdr:colOff>
      <xdr:row>56</xdr:row>
      <xdr:rowOff>152098</xdr:rowOff>
    </xdr:to>
    <xdr:cxnSp macro="">
      <xdr:nvCxnSpPr>
        <xdr:cNvPr id="119" name="直線コネクタ 118"/>
        <xdr:cNvCxnSpPr/>
      </xdr:nvCxnSpPr>
      <xdr:spPr>
        <a:xfrm flipV="1">
          <a:off x="3797300" y="9736511"/>
          <a:ext cx="8382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152098</xdr:rowOff>
    </xdr:from>
    <xdr:to>
      <xdr:col>5</xdr:col>
      <xdr:colOff>358775</xdr:colOff>
      <xdr:row>57</xdr:row>
      <xdr:rowOff>23754</xdr:rowOff>
    </xdr:to>
    <xdr:cxnSp macro="">
      <xdr:nvCxnSpPr>
        <xdr:cNvPr id="122" name="直線コネクタ 121"/>
        <xdr:cNvCxnSpPr/>
      </xdr:nvCxnSpPr>
      <xdr:spPr>
        <a:xfrm flipV="1">
          <a:off x="2908300" y="9753298"/>
          <a:ext cx="8890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23754</xdr:rowOff>
    </xdr:from>
    <xdr:to>
      <xdr:col>4</xdr:col>
      <xdr:colOff>155575</xdr:colOff>
      <xdr:row>57</xdr:row>
      <xdr:rowOff>67721</xdr:rowOff>
    </xdr:to>
    <xdr:cxnSp macro="">
      <xdr:nvCxnSpPr>
        <xdr:cNvPr id="125" name="直線コネクタ 124"/>
        <xdr:cNvCxnSpPr/>
      </xdr:nvCxnSpPr>
      <xdr:spPr>
        <a:xfrm flipV="1">
          <a:off x="2019300" y="9796404"/>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67721</xdr:rowOff>
    </xdr:from>
    <xdr:to>
      <xdr:col>2</xdr:col>
      <xdr:colOff>638175</xdr:colOff>
      <xdr:row>57</xdr:row>
      <xdr:rowOff>116192</xdr:rowOff>
    </xdr:to>
    <xdr:cxnSp macro="">
      <xdr:nvCxnSpPr>
        <xdr:cNvPr id="128" name="直線コネクタ 127"/>
        <xdr:cNvCxnSpPr/>
      </xdr:nvCxnSpPr>
      <xdr:spPr>
        <a:xfrm flipV="1">
          <a:off x="1130300" y="9840371"/>
          <a:ext cx="889000" cy="4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84511</xdr:rowOff>
    </xdr:from>
    <xdr:to>
      <xdr:col>6</xdr:col>
      <xdr:colOff>561975</xdr:colOff>
      <xdr:row>57</xdr:row>
      <xdr:rowOff>14661</xdr:rowOff>
    </xdr:to>
    <xdr:sp macro="" textlink="">
      <xdr:nvSpPr>
        <xdr:cNvPr id="138" name="円/楕円 137"/>
        <xdr:cNvSpPr/>
      </xdr:nvSpPr>
      <xdr:spPr>
        <a:xfrm>
          <a:off x="4584700" y="968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62938</xdr:rowOff>
    </xdr:from>
    <xdr:ext cx="599010" cy="259045"/>
    <xdr:sp macro="" textlink="">
      <xdr:nvSpPr>
        <xdr:cNvPr id="139" name="物件費該当値テキスト"/>
        <xdr:cNvSpPr txBox="1"/>
      </xdr:nvSpPr>
      <xdr:spPr>
        <a:xfrm>
          <a:off x="4686300" y="966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101298</xdr:rowOff>
    </xdr:from>
    <xdr:to>
      <xdr:col>5</xdr:col>
      <xdr:colOff>409575</xdr:colOff>
      <xdr:row>57</xdr:row>
      <xdr:rowOff>31448</xdr:rowOff>
    </xdr:to>
    <xdr:sp macro="" textlink="">
      <xdr:nvSpPr>
        <xdr:cNvPr id="140" name="円/楕円 139"/>
        <xdr:cNvSpPr/>
      </xdr:nvSpPr>
      <xdr:spPr>
        <a:xfrm>
          <a:off x="3746500" y="97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22575</xdr:rowOff>
    </xdr:from>
    <xdr:ext cx="599010" cy="259045"/>
    <xdr:sp macro="" textlink="">
      <xdr:nvSpPr>
        <xdr:cNvPr id="141" name="テキスト ボックス 140"/>
        <xdr:cNvSpPr txBox="1"/>
      </xdr:nvSpPr>
      <xdr:spPr>
        <a:xfrm>
          <a:off x="3497794" y="97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144404</xdr:rowOff>
    </xdr:from>
    <xdr:to>
      <xdr:col>4</xdr:col>
      <xdr:colOff>206375</xdr:colOff>
      <xdr:row>57</xdr:row>
      <xdr:rowOff>74554</xdr:rowOff>
    </xdr:to>
    <xdr:sp macro="" textlink="">
      <xdr:nvSpPr>
        <xdr:cNvPr id="142" name="円/楕円 141"/>
        <xdr:cNvSpPr/>
      </xdr:nvSpPr>
      <xdr:spPr>
        <a:xfrm>
          <a:off x="2857500" y="97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65681</xdr:rowOff>
    </xdr:from>
    <xdr:ext cx="534377" cy="259045"/>
    <xdr:sp macro="" textlink="">
      <xdr:nvSpPr>
        <xdr:cNvPr id="143" name="テキスト ボックス 142"/>
        <xdr:cNvSpPr txBox="1"/>
      </xdr:nvSpPr>
      <xdr:spPr>
        <a:xfrm>
          <a:off x="2641111" y="98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16921</xdr:rowOff>
    </xdr:from>
    <xdr:to>
      <xdr:col>3</xdr:col>
      <xdr:colOff>3175</xdr:colOff>
      <xdr:row>57</xdr:row>
      <xdr:rowOff>118521</xdr:rowOff>
    </xdr:to>
    <xdr:sp macro="" textlink="">
      <xdr:nvSpPr>
        <xdr:cNvPr id="144" name="円/楕円 143"/>
        <xdr:cNvSpPr/>
      </xdr:nvSpPr>
      <xdr:spPr>
        <a:xfrm>
          <a:off x="1968500" y="97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109648</xdr:rowOff>
    </xdr:from>
    <xdr:ext cx="534377" cy="259045"/>
    <xdr:sp macro="" textlink="">
      <xdr:nvSpPr>
        <xdr:cNvPr id="145" name="テキスト ボックス 144"/>
        <xdr:cNvSpPr txBox="1"/>
      </xdr:nvSpPr>
      <xdr:spPr>
        <a:xfrm>
          <a:off x="1752111" y="98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65392</xdr:rowOff>
    </xdr:from>
    <xdr:to>
      <xdr:col>1</xdr:col>
      <xdr:colOff>485775</xdr:colOff>
      <xdr:row>57</xdr:row>
      <xdr:rowOff>166992</xdr:rowOff>
    </xdr:to>
    <xdr:sp macro="" textlink="">
      <xdr:nvSpPr>
        <xdr:cNvPr id="146" name="円/楕円 145"/>
        <xdr:cNvSpPr/>
      </xdr:nvSpPr>
      <xdr:spPr>
        <a:xfrm>
          <a:off x="1079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158119</xdr:rowOff>
    </xdr:from>
    <xdr:ext cx="534377" cy="259045"/>
    <xdr:sp macro="" textlink="">
      <xdr:nvSpPr>
        <xdr:cNvPr id="147" name="テキスト ボックス 146"/>
        <xdr:cNvSpPr txBox="1"/>
      </xdr:nvSpPr>
      <xdr:spPr>
        <a:xfrm>
          <a:off x="863111" y="99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55026</xdr:rowOff>
    </xdr:from>
    <xdr:to>
      <xdr:col>6</xdr:col>
      <xdr:colOff>511175</xdr:colOff>
      <xdr:row>78</xdr:row>
      <xdr:rowOff>91717</xdr:rowOff>
    </xdr:to>
    <xdr:cxnSp macro="">
      <xdr:nvCxnSpPr>
        <xdr:cNvPr id="174" name="直線コネクタ 173"/>
        <xdr:cNvCxnSpPr/>
      </xdr:nvCxnSpPr>
      <xdr:spPr>
        <a:xfrm flipV="1">
          <a:off x="3797300" y="13428126"/>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77040</xdr:rowOff>
    </xdr:from>
    <xdr:to>
      <xdr:col>5</xdr:col>
      <xdr:colOff>358775</xdr:colOff>
      <xdr:row>78</xdr:row>
      <xdr:rowOff>91717</xdr:rowOff>
    </xdr:to>
    <xdr:cxnSp macro="">
      <xdr:nvCxnSpPr>
        <xdr:cNvPr id="177" name="直線コネクタ 176"/>
        <xdr:cNvCxnSpPr/>
      </xdr:nvCxnSpPr>
      <xdr:spPr>
        <a:xfrm>
          <a:off x="2908300" y="13450140"/>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74047</xdr:rowOff>
    </xdr:from>
    <xdr:to>
      <xdr:col>4</xdr:col>
      <xdr:colOff>155575</xdr:colOff>
      <xdr:row>78</xdr:row>
      <xdr:rowOff>77040</xdr:rowOff>
    </xdr:to>
    <xdr:cxnSp macro="">
      <xdr:nvCxnSpPr>
        <xdr:cNvPr id="180" name="直線コネクタ 179"/>
        <xdr:cNvCxnSpPr/>
      </xdr:nvCxnSpPr>
      <xdr:spPr>
        <a:xfrm>
          <a:off x="2019300" y="1344714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67760</xdr:rowOff>
    </xdr:from>
    <xdr:to>
      <xdr:col>2</xdr:col>
      <xdr:colOff>638175</xdr:colOff>
      <xdr:row>78</xdr:row>
      <xdr:rowOff>74047</xdr:rowOff>
    </xdr:to>
    <xdr:cxnSp macro="">
      <xdr:nvCxnSpPr>
        <xdr:cNvPr id="183" name="直線コネクタ 182"/>
        <xdr:cNvCxnSpPr/>
      </xdr:nvCxnSpPr>
      <xdr:spPr>
        <a:xfrm>
          <a:off x="1130300" y="1344086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4226</xdr:rowOff>
    </xdr:from>
    <xdr:to>
      <xdr:col>6</xdr:col>
      <xdr:colOff>561975</xdr:colOff>
      <xdr:row>78</xdr:row>
      <xdr:rowOff>105826</xdr:rowOff>
    </xdr:to>
    <xdr:sp macro="" textlink="">
      <xdr:nvSpPr>
        <xdr:cNvPr id="193" name="円/楕円 192"/>
        <xdr:cNvSpPr/>
      </xdr:nvSpPr>
      <xdr:spPr>
        <a:xfrm>
          <a:off x="4584700" y="133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90603</xdr:rowOff>
    </xdr:from>
    <xdr:ext cx="469744" cy="259045"/>
    <xdr:sp macro="" textlink="">
      <xdr:nvSpPr>
        <xdr:cNvPr id="194" name="維持補修費該当値テキスト"/>
        <xdr:cNvSpPr txBox="1"/>
      </xdr:nvSpPr>
      <xdr:spPr>
        <a:xfrm>
          <a:off x="4686300" y="132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40917</xdr:rowOff>
    </xdr:from>
    <xdr:to>
      <xdr:col>5</xdr:col>
      <xdr:colOff>409575</xdr:colOff>
      <xdr:row>78</xdr:row>
      <xdr:rowOff>142517</xdr:rowOff>
    </xdr:to>
    <xdr:sp macro="" textlink="">
      <xdr:nvSpPr>
        <xdr:cNvPr id="195" name="円/楕円 194"/>
        <xdr:cNvSpPr/>
      </xdr:nvSpPr>
      <xdr:spPr>
        <a:xfrm>
          <a:off x="37465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133644</xdr:rowOff>
    </xdr:from>
    <xdr:ext cx="469744" cy="259045"/>
    <xdr:sp macro="" textlink="">
      <xdr:nvSpPr>
        <xdr:cNvPr id="196" name="テキスト ボックス 195"/>
        <xdr:cNvSpPr txBox="1"/>
      </xdr:nvSpPr>
      <xdr:spPr>
        <a:xfrm>
          <a:off x="3562427" y="1350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26240</xdr:rowOff>
    </xdr:from>
    <xdr:to>
      <xdr:col>4</xdr:col>
      <xdr:colOff>206375</xdr:colOff>
      <xdr:row>78</xdr:row>
      <xdr:rowOff>127840</xdr:rowOff>
    </xdr:to>
    <xdr:sp macro="" textlink="">
      <xdr:nvSpPr>
        <xdr:cNvPr id="197" name="円/楕円 196"/>
        <xdr:cNvSpPr/>
      </xdr:nvSpPr>
      <xdr:spPr>
        <a:xfrm>
          <a:off x="2857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118967</xdr:rowOff>
    </xdr:from>
    <xdr:ext cx="469744" cy="259045"/>
    <xdr:sp macro="" textlink="">
      <xdr:nvSpPr>
        <xdr:cNvPr id="198" name="テキスト ボックス 197"/>
        <xdr:cNvSpPr txBox="1"/>
      </xdr:nvSpPr>
      <xdr:spPr>
        <a:xfrm>
          <a:off x="2673427"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23247</xdr:rowOff>
    </xdr:from>
    <xdr:to>
      <xdr:col>3</xdr:col>
      <xdr:colOff>3175</xdr:colOff>
      <xdr:row>78</xdr:row>
      <xdr:rowOff>124847</xdr:rowOff>
    </xdr:to>
    <xdr:sp macro="" textlink="">
      <xdr:nvSpPr>
        <xdr:cNvPr id="199" name="円/楕円 198"/>
        <xdr:cNvSpPr/>
      </xdr:nvSpPr>
      <xdr:spPr>
        <a:xfrm>
          <a:off x="1968500" y="133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115974</xdr:rowOff>
    </xdr:from>
    <xdr:ext cx="469744" cy="259045"/>
    <xdr:sp macro="" textlink="">
      <xdr:nvSpPr>
        <xdr:cNvPr id="200" name="テキスト ボックス 199"/>
        <xdr:cNvSpPr txBox="1"/>
      </xdr:nvSpPr>
      <xdr:spPr>
        <a:xfrm>
          <a:off x="1784427" y="134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16960</xdr:rowOff>
    </xdr:from>
    <xdr:to>
      <xdr:col>1</xdr:col>
      <xdr:colOff>485775</xdr:colOff>
      <xdr:row>78</xdr:row>
      <xdr:rowOff>118560</xdr:rowOff>
    </xdr:to>
    <xdr:sp macro="" textlink="">
      <xdr:nvSpPr>
        <xdr:cNvPr id="201" name="円/楕円 200"/>
        <xdr:cNvSpPr/>
      </xdr:nvSpPr>
      <xdr:spPr>
        <a:xfrm>
          <a:off x="1079500" y="13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109687</xdr:rowOff>
    </xdr:from>
    <xdr:ext cx="469744" cy="259045"/>
    <xdr:sp macro="" textlink="">
      <xdr:nvSpPr>
        <xdr:cNvPr id="202" name="テキスト ボックス 201"/>
        <xdr:cNvSpPr txBox="1"/>
      </xdr:nvSpPr>
      <xdr:spPr>
        <a:xfrm>
          <a:off x="895427" y="134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103564</xdr:rowOff>
    </xdr:from>
    <xdr:to>
      <xdr:col>6</xdr:col>
      <xdr:colOff>511175</xdr:colOff>
      <xdr:row>96</xdr:row>
      <xdr:rowOff>55607</xdr:rowOff>
    </xdr:to>
    <xdr:cxnSp macro="">
      <xdr:nvCxnSpPr>
        <xdr:cNvPr id="234" name="直線コネクタ 233"/>
        <xdr:cNvCxnSpPr/>
      </xdr:nvCxnSpPr>
      <xdr:spPr>
        <a:xfrm flipV="1">
          <a:off x="3797300" y="16391314"/>
          <a:ext cx="8382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55607</xdr:rowOff>
    </xdr:from>
    <xdr:to>
      <xdr:col>5</xdr:col>
      <xdr:colOff>358775</xdr:colOff>
      <xdr:row>96</xdr:row>
      <xdr:rowOff>90681</xdr:rowOff>
    </xdr:to>
    <xdr:cxnSp macro="">
      <xdr:nvCxnSpPr>
        <xdr:cNvPr id="237" name="直線コネクタ 236"/>
        <xdr:cNvCxnSpPr/>
      </xdr:nvCxnSpPr>
      <xdr:spPr>
        <a:xfrm flipV="1">
          <a:off x="2908300" y="1651480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90681</xdr:rowOff>
    </xdr:from>
    <xdr:to>
      <xdr:col>4</xdr:col>
      <xdr:colOff>155575</xdr:colOff>
      <xdr:row>97</xdr:row>
      <xdr:rowOff>9463</xdr:rowOff>
    </xdr:to>
    <xdr:cxnSp macro="">
      <xdr:nvCxnSpPr>
        <xdr:cNvPr id="240" name="直線コネクタ 239"/>
        <xdr:cNvCxnSpPr/>
      </xdr:nvCxnSpPr>
      <xdr:spPr>
        <a:xfrm flipV="1">
          <a:off x="2019300" y="16549881"/>
          <a:ext cx="8890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168650</xdr:rowOff>
    </xdr:from>
    <xdr:to>
      <xdr:col>2</xdr:col>
      <xdr:colOff>638175</xdr:colOff>
      <xdr:row>97</xdr:row>
      <xdr:rowOff>9463</xdr:rowOff>
    </xdr:to>
    <xdr:cxnSp macro="">
      <xdr:nvCxnSpPr>
        <xdr:cNvPr id="243" name="直線コネクタ 242"/>
        <xdr:cNvCxnSpPr/>
      </xdr:nvCxnSpPr>
      <xdr:spPr>
        <a:xfrm>
          <a:off x="1130300" y="16627850"/>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52764</xdr:rowOff>
    </xdr:from>
    <xdr:to>
      <xdr:col>6</xdr:col>
      <xdr:colOff>561975</xdr:colOff>
      <xdr:row>95</xdr:row>
      <xdr:rowOff>154364</xdr:rowOff>
    </xdr:to>
    <xdr:sp macro="" textlink="">
      <xdr:nvSpPr>
        <xdr:cNvPr id="253" name="円/楕円 252"/>
        <xdr:cNvSpPr/>
      </xdr:nvSpPr>
      <xdr:spPr>
        <a:xfrm>
          <a:off x="4584700" y="163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75641</xdr:rowOff>
    </xdr:from>
    <xdr:ext cx="534377" cy="259045"/>
    <xdr:sp macro="" textlink="">
      <xdr:nvSpPr>
        <xdr:cNvPr id="254" name="扶助費該当値テキスト"/>
        <xdr:cNvSpPr txBox="1"/>
      </xdr:nvSpPr>
      <xdr:spPr>
        <a:xfrm>
          <a:off x="4686300" y="161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4807</xdr:rowOff>
    </xdr:from>
    <xdr:to>
      <xdr:col>5</xdr:col>
      <xdr:colOff>409575</xdr:colOff>
      <xdr:row>96</xdr:row>
      <xdr:rowOff>106407</xdr:rowOff>
    </xdr:to>
    <xdr:sp macro="" textlink="">
      <xdr:nvSpPr>
        <xdr:cNvPr id="255" name="円/楕円 254"/>
        <xdr:cNvSpPr/>
      </xdr:nvSpPr>
      <xdr:spPr>
        <a:xfrm>
          <a:off x="3746500" y="164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122934</xdr:rowOff>
    </xdr:from>
    <xdr:ext cx="534377" cy="259045"/>
    <xdr:sp macro="" textlink="">
      <xdr:nvSpPr>
        <xdr:cNvPr id="256" name="テキスト ボックス 255"/>
        <xdr:cNvSpPr txBox="1"/>
      </xdr:nvSpPr>
      <xdr:spPr>
        <a:xfrm>
          <a:off x="3530111" y="162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39881</xdr:rowOff>
    </xdr:from>
    <xdr:to>
      <xdr:col>4</xdr:col>
      <xdr:colOff>206375</xdr:colOff>
      <xdr:row>96</xdr:row>
      <xdr:rowOff>141481</xdr:rowOff>
    </xdr:to>
    <xdr:sp macro="" textlink="">
      <xdr:nvSpPr>
        <xdr:cNvPr id="257" name="円/楕円 256"/>
        <xdr:cNvSpPr/>
      </xdr:nvSpPr>
      <xdr:spPr>
        <a:xfrm>
          <a:off x="2857500" y="16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158008</xdr:rowOff>
    </xdr:from>
    <xdr:ext cx="534377" cy="259045"/>
    <xdr:sp macro="" textlink="">
      <xdr:nvSpPr>
        <xdr:cNvPr id="258" name="テキスト ボックス 257"/>
        <xdr:cNvSpPr txBox="1"/>
      </xdr:nvSpPr>
      <xdr:spPr>
        <a:xfrm>
          <a:off x="2641111" y="1627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130113</xdr:rowOff>
    </xdr:from>
    <xdr:to>
      <xdr:col>3</xdr:col>
      <xdr:colOff>3175</xdr:colOff>
      <xdr:row>97</xdr:row>
      <xdr:rowOff>60263</xdr:rowOff>
    </xdr:to>
    <xdr:sp macro="" textlink="">
      <xdr:nvSpPr>
        <xdr:cNvPr id="259" name="円/楕円 258"/>
        <xdr:cNvSpPr/>
      </xdr:nvSpPr>
      <xdr:spPr>
        <a:xfrm>
          <a:off x="1968500" y="16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76790</xdr:rowOff>
    </xdr:from>
    <xdr:ext cx="534377" cy="259045"/>
    <xdr:sp macro="" textlink="">
      <xdr:nvSpPr>
        <xdr:cNvPr id="260" name="テキスト ボックス 259"/>
        <xdr:cNvSpPr txBox="1"/>
      </xdr:nvSpPr>
      <xdr:spPr>
        <a:xfrm>
          <a:off x="1752111" y="163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117850</xdr:rowOff>
    </xdr:from>
    <xdr:to>
      <xdr:col>1</xdr:col>
      <xdr:colOff>485775</xdr:colOff>
      <xdr:row>97</xdr:row>
      <xdr:rowOff>48000</xdr:rowOff>
    </xdr:to>
    <xdr:sp macro="" textlink="">
      <xdr:nvSpPr>
        <xdr:cNvPr id="261" name="円/楕円 260"/>
        <xdr:cNvSpPr/>
      </xdr:nvSpPr>
      <xdr:spPr>
        <a:xfrm>
          <a:off x="1079500" y="16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64527</xdr:rowOff>
    </xdr:from>
    <xdr:ext cx="534377" cy="259045"/>
    <xdr:sp macro="" textlink="">
      <xdr:nvSpPr>
        <xdr:cNvPr id="262" name="テキスト ボックス 261"/>
        <xdr:cNvSpPr txBox="1"/>
      </xdr:nvSpPr>
      <xdr:spPr>
        <a:xfrm>
          <a:off x="863111" y="163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62524</xdr:rowOff>
    </xdr:from>
    <xdr:to>
      <xdr:col>15</xdr:col>
      <xdr:colOff>180975</xdr:colOff>
      <xdr:row>36</xdr:row>
      <xdr:rowOff>105067</xdr:rowOff>
    </xdr:to>
    <xdr:cxnSp macro="">
      <xdr:nvCxnSpPr>
        <xdr:cNvPr id="291" name="直線コネクタ 290"/>
        <xdr:cNvCxnSpPr/>
      </xdr:nvCxnSpPr>
      <xdr:spPr>
        <a:xfrm>
          <a:off x="9639300" y="6234724"/>
          <a:ext cx="838200" cy="4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166339</xdr:rowOff>
    </xdr:from>
    <xdr:to>
      <xdr:col>14</xdr:col>
      <xdr:colOff>28575</xdr:colOff>
      <xdr:row>36</xdr:row>
      <xdr:rowOff>62524</xdr:rowOff>
    </xdr:to>
    <xdr:cxnSp macro="">
      <xdr:nvCxnSpPr>
        <xdr:cNvPr id="294" name="直線コネクタ 293"/>
        <xdr:cNvCxnSpPr/>
      </xdr:nvCxnSpPr>
      <xdr:spPr>
        <a:xfrm>
          <a:off x="8750300" y="6167089"/>
          <a:ext cx="889000" cy="6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166339</xdr:rowOff>
    </xdr:from>
    <xdr:to>
      <xdr:col>12</xdr:col>
      <xdr:colOff>511175</xdr:colOff>
      <xdr:row>37</xdr:row>
      <xdr:rowOff>17357</xdr:rowOff>
    </xdr:to>
    <xdr:cxnSp macro="">
      <xdr:nvCxnSpPr>
        <xdr:cNvPr id="297" name="直線コネクタ 296"/>
        <xdr:cNvCxnSpPr/>
      </xdr:nvCxnSpPr>
      <xdr:spPr>
        <a:xfrm flipV="1">
          <a:off x="7861300" y="6167089"/>
          <a:ext cx="889000" cy="19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8377</xdr:rowOff>
    </xdr:from>
    <xdr:to>
      <xdr:col>11</xdr:col>
      <xdr:colOff>307975</xdr:colOff>
      <xdr:row>37</xdr:row>
      <xdr:rowOff>17357</xdr:rowOff>
    </xdr:to>
    <xdr:cxnSp macro="">
      <xdr:nvCxnSpPr>
        <xdr:cNvPr id="300" name="直線コネクタ 299"/>
        <xdr:cNvCxnSpPr/>
      </xdr:nvCxnSpPr>
      <xdr:spPr>
        <a:xfrm>
          <a:off x="6972300" y="6352027"/>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54267</xdr:rowOff>
    </xdr:from>
    <xdr:to>
      <xdr:col>15</xdr:col>
      <xdr:colOff>231775</xdr:colOff>
      <xdr:row>36</xdr:row>
      <xdr:rowOff>155867</xdr:rowOff>
    </xdr:to>
    <xdr:sp macro="" textlink="">
      <xdr:nvSpPr>
        <xdr:cNvPr id="310" name="円/楕円 309"/>
        <xdr:cNvSpPr/>
      </xdr:nvSpPr>
      <xdr:spPr>
        <a:xfrm>
          <a:off x="10426700" y="62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32694</xdr:rowOff>
    </xdr:from>
    <xdr:ext cx="599010" cy="259045"/>
    <xdr:sp macro="" textlink="">
      <xdr:nvSpPr>
        <xdr:cNvPr id="311" name="補助費等該当値テキスト"/>
        <xdr:cNvSpPr txBox="1"/>
      </xdr:nvSpPr>
      <xdr:spPr>
        <a:xfrm>
          <a:off x="10528300" y="620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11724</xdr:rowOff>
    </xdr:from>
    <xdr:to>
      <xdr:col>14</xdr:col>
      <xdr:colOff>79375</xdr:colOff>
      <xdr:row>36</xdr:row>
      <xdr:rowOff>113324</xdr:rowOff>
    </xdr:to>
    <xdr:sp macro="" textlink="">
      <xdr:nvSpPr>
        <xdr:cNvPr id="312" name="円/楕円 311"/>
        <xdr:cNvSpPr/>
      </xdr:nvSpPr>
      <xdr:spPr>
        <a:xfrm>
          <a:off x="9588500" y="6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104451</xdr:rowOff>
    </xdr:from>
    <xdr:ext cx="599010" cy="259045"/>
    <xdr:sp macro="" textlink="">
      <xdr:nvSpPr>
        <xdr:cNvPr id="313" name="テキスト ボックス 312"/>
        <xdr:cNvSpPr txBox="1"/>
      </xdr:nvSpPr>
      <xdr:spPr>
        <a:xfrm>
          <a:off x="9339794" y="627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115539</xdr:rowOff>
    </xdr:from>
    <xdr:to>
      <xdr:col>12</xdr:col>
      <xdr:colOff>561975</xdr:colOff>
      <xdr:row>36</xdr:row>
      <xdr:rowOff>45689</xdr:rowOff>
    </xdr:to>
    <xdr:sp macro="" textlink="">
      <xdr:nvSpPr>
        <xdr:cNvPr id="314" name="円/楕円 313"/>
        <xdr:cNvSpPr/>
      </xdr:nvSpPr>
      <xdr:spPr>
        <a:xfrm>
          <a:off x="8699500" y="61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62216</xdr:rowOff>
    </xdr:from>
    <xdr:ext cx="599010" cy="259045"/>
    <xdr:sp macro="" textlink="">
      <xdr:nvSpPr>
        <xdr:cNvPr id="315" name="テキスト ボックス 314"/>
        <xdr:cNvSpPr txBox="1"/>
      </xdr:nvSpPr>
      <xdr:spPr>
        <a:xfrm>
          <a:off x="8450794" y="58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138007</xdr:rowOff>
    </xdr:from>
    <xdr:to>
      <xdr:col>11</xdr:col>
      <xdr:colOff>358775</xdr:colOff>
      <xdr:row>37</xdr:row>
      <xdr:rowOff>68157</xdr:rowOff>
    </xdr:to>
    <xdr:sp macro="" textlink="">
      <xdr:nvSpPr>
        <xdr:cNvPr id="316" name="円/楕円 315"/>
        <xdr:cNvSpPr/>
      </xdr:nvSpPr>
      <xdr:spPr>
        <a:xfrm>
          <a:off x="7810500" y="63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59284</xdr:rowOff>
    </xdr:from>
    <xdr:ext cx="534377" cy="259045"/>
    <xdr:sp macro="" textlink="">
      <xdr:nvSpPr>
        <xdr:cNvPr id="317" name="テキスト ボックス 316"/>
        <xdr:cNvSpPr txBox="1"/>
      </xdr:nvSpPr>
      <xdr:spPr>
        <a:xfrm>
          <a:off x="7594111" y="64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129027</xdr:rowOff>
    </xdr:from>
    <xdr:to>
      <xdr:col>10</xdr:col>
      <xdr:colOff>155575</xdr:colOff>
      <xdr:row>37</xdr:row>
      <xdr:rowOff>59177</xdr:rowOff>
    </xdr:to>
    <xdr:sp macro="" textlink="">
      <xdr:nvSpPr>
        <xdr:cNvPr id="318" name="円/楕円 317"/>
        <xdr:cNvSpPr/>
      </xdr:nvSpPr>
      <xdr:spPr>
        <a:xfrm>
          <a:off x="6921500" y="63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50304</xdr:rowOff>
    </xdr:from>
    <xdr:ext cx="534377" cy="259045"/>
    <xdr:sp macro="" textlink="">
      <xdr:nvSpPr>
        <xdr:cNvPr id="319" name="テキスト ボックス 318"/>
        <xdr:cNvSpPr txBox="1"/>
      </xdr:nvSpPr>
      <xdr:spPr>
        <a:xfrm>
          <a:off x="6705111" y="63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129449</xdr:rowOff>
    </xdr:from>
    <xdr:to>
      <xdr:col>15</xdr:col>
      <xdr:colOff>180975</xdr:colOff>
      <xdr:row>56</xdr:row>
      <xdr:rowOff>166132</xdr:rowOff>
    </xdr:to>
    <xdr:cxnSp macro="">
      <xdr:nvCxnSpPr>
        <xdr:cNvPr id="350" name="直線コネクタ 349"/>
        <xdr:cNvCxnSpPr/>
      </xdr:nvCxnSpPr>
      <xdr:spPr>
        <a:xfrm>
          <a:off x="9639300" y="9730649"/>
          <a:ext cx="8382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146686</xdr:rowOff>
    </xdr:from>
    <xdr:to>
      <xdr:col>14</xdr:col>
      <xdr:colOff>28575</xdr:colOff>
      <xdr:row>56</xdr:row>
      <xdr:rowOff>129449</xdr:rowOff>
    </xdr:to>
    <xdr:cxnSp macro="">
      <xdr:nvCxnSpPr>
        <xdr:cNvPr id="353" name="直線コネクタ 352"/>
        <xdr:cNvCxnSpPr/>
      </xdr:nvCxnSpPr>
      <xdr:spPr>
        <a:xfrm>
          <a:off x="8750300" y="9576436"/>
          <a:ext cx="889000" cy="15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88278</xdr:rowOff>
    </xdr:from>
    <xdr:to>
      <xdr:col>12</xdr:col>
      <xdr:colOff>511175</xdr:colOff>
      <xdr:row>55</xdr:row>
      <xdr:rowOff>146686</xdr:rowOff>
    </xdr:to>
    <xdr:cxnSp macro="">
      <xdr:nvCxnSpPr>
        <xdr:cNvPr id="356" name="直線コネクタ 355"/>
        <xdr:cNvCxnSpPr/>
      </xdr:nvCxnSpPr>
      <xdr:spPr>
        <a:xfrm>
          <a:off x="7861300" y="9346578"/>
          <a:ext cx="889000" cy="2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88278</xdr:rowOff>
    </xdr:from>
    <xdr:to>
      <xdr:col>11</xdr:col>
      <xdr:colOff>307975</xdr:colOff>
      <xdr:row>55</xdr:row>
      <xdr:rowOff>170319</xdr:rowOff>
    </xdr:to>
    <xdr:cxnSp macro="">
      <xdr:nvCxnSpPr>
        <xdr:cNvPr id="359" name="直線コネクタ 358"/>
        <xdr:cNvCxnSpPr/>
      </xdr:nvCxnSpPr>
      <xdr:spPr>
        <a:xfrm flipV="1">
          <a:off x="6972300" y="9346578"/>
          <a:ext cx="889000" cy="25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115332</xdr:rowOff>
    </xdr:from>
    <xdr:to>
      <xdr:col>15</xdr:col>
      <xdr:colOff>231775</xdr:colOff>
      <xdr:row>57</xdr:row>
      <xdr:rowOff>45482</xdr:rowOff>
    </xdr:to>
    <xdr:sp macro="" textlink="">
      <xdr:nvSpPr>
        <xdr:cNvPr id="369" name="円/楕円 368"/>
        <xdr:cNvSpPr/>
      </xdr:nvSpPr>
      <xdr:spPr>
        <a:xfrm>
          <a:off x="10426700" y="97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93759</xdr:rowOff>
    </xdr:from>
    <xdr:ext cx="599010" cy="259045"/>
    <xdr:sp macro="" textlink="">
      <xdr:nvSpPr>
        <xdr:cNvPr id="370" name="普通建設事業費該当値テキスト"/>
        <xdr:cNvSpPr txBox="1"/>
      </xdr:nvSpPr>
      <xdr:spPr>
        <a:xfrm>
          <a:off x="10528300" y="969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78649</xdr:rowOff>
    </xdr:from>
    <xdr:to>
      <xdr:col>14</xdr:col>
      <xdr:colOff>79375</xdr:colOff>
      <xdr:row>57</xdr:row>
      <xdr:rowOff>8799</xdr:rowOff>
    </xdr:to>
    <xdr:sp macro="" textlink="">
      <xdr:nvSpPr>
        <xdr:cNvPr id="371" name="円/楕円 370"/>
        <xdr:cNvSpPr/>
      </xdr:nvSpPr>
      <xdr:spPr>
        <a:xfrm>
          <a:off x="9588500" y="96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171376</xdr:rowOff>
    </xdr:from>
    <xdr:ext cx="599010" cy="259045"/>
    <xdr:sp macro="" textlink="">
      <xdr:nvSpPr>
        <xdr:cNvPr id="372" name="テキスト ボックス 371"/>
        <xdr:cNvSpPr txBox="1"/>
      </xdr:nvSpPr>
      <xdr:spPr>
        <a:xfrm>
          <a:off x="9339794" y="977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95886</xdr:rowOff>
    </xdr:from>
    <xdr:to>
      <xdr:col>12</xdr:col>
      <xdr:colOff>561975</xdr:colOff>
      <xdr:row>56</xdr:row>
      <xdr:rowOff>26036</xdr:rowOff>
    </xdr:to>
    <xdr:sp macro="" textlink="">
      <xdr:nvSpPr>
        <xdr:cNvPr id="373" name="円/楕円 372"/>
        <xdr:cNvSpPr/>
      </xdr:nvSpPr>
      <xdr:spPr>
        <a:xfrm>
          <a:off x="8699500" y="952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42563</xdr:rowOff>
    </xdr:from>
    <xdr:ext cx="599010" cy="259045"/>
    <xdr:sp macro="" textlink="">
      <xdr:nvSpPr>
        <xdr:cNvPr id="374" name="テキスト ボックス 373"/>
        <xdr:cNvSpPr txBox="1"/>
      </xdr:nvSpPr>
      <xdr:spPr>
        <a:xfrm>
          <a:off x="8450794" y="930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195,361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37478</xdr:rowOff>
    </xdr:from>
    <xdr:to>
      <xdr:col>11</xdr:col>
      <xdr:colOff>358775</xdr:colOff>
      <xdr:row>54</xdr:row>
      <xdr:rowOff>139078</xdr:rowOff>
    </xdr:to>
    <xdr:sp macro="" textlink="">
      <xdr:nvSpPr>
        <xdr:cNvPr id="375" name="円/楕円 374"/>
        <xdr:cNvSpPr/>
      </xdr:nvSpPr>
      <xdr:spPr>
        <a:xfrm>
          <a:off x="7810500" y="92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155605</xdr:rowOff>
    </xdr:from>
    <xdr:ext cx="599010" cy="259045"/>
    <xdr:sp macro="" textlink="">
      <xdr:nvSpPr>
        <xdr:cNvPr id="376" name="テキスト ボックス 375"/>
        <xdr:cNvSpPr txBox="1"/>
      </xdr:nvSpPr>
      <xdr:spPr>
        <a:xfrm>
          <a:off x="7561794" y="907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265,746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119519</xdr:rowOff>
    </xdr:from>
    <xdr:to>
      <xdr:col>10</xdr:col>
      <xdr:colOff>155575</xdr:colOff>
      <xdr:row>56</xdr:row>
      <xdr:rowOff>49669</xdr:rowOff>
    </xdr:to>
    <xdr:sp macro="" textlink="">
      <xdr:nvSpPr>
        <xdr:cNvPr id="377" name="円/楕円 376"/>
        <xdr:cNvSpPr/>
      </xdr:nvSpPr>
      <xdr:spPr>
        <a:xfrm>
          <a:off x="6921500" y="95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66196</xdr:rowOff>
    </xdr:from>
    <xdr:ext cx="599010" cy="259045"/>
    <xdr:sp macro="" textlink="">
      <xdr:nvSpPr>
        <xdr:cNvPr id="378" name="テキスト ボックス 377"/>
        <xdr:cNvSpPr txBox="1"/>
      </xdr:nvSpPr>
      <xdr:spPr>
        <a:xfrm>
          <a:off x="6672794" y="932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49352</xdr:rowOff>
    </xdr:from>
    <xdr:to>
      <xdr:col>15</xdr:col>
      <xdr:colOff>180975</xdr:colOff>
      <xdr:row>77</xdr:row>
      <xdr:rowOff>149735</xdr:rowOff>
    </xdr:to>
    <xdr:cxnSp macro="">
      <xdr:nvCxnSpPr>
        <xdr:cNvPr id="405" name="直線コネクタ 404"/>
        <xdr:cNvCxnSpPr/>
      </xdr:nvCxnSpPr>
      <xdr:spPr>
        <a:xfrm>
          <a:off x="9639300" y="13251002"/>
          <a:ext cx="838200" cy="1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16918</xdr:rowOff>
    </xdr:from>
    <xdr:to>
      <xdr:col>14</xdr:col>
      <xdr:colOff>28575</xdr:colOff>
      <xdr:row>77</xdr:row>
      <xdr:rowOff>49352</xdr:rowOff>
    </xdr:to>
    <xdr:cxnSp macro="">
      <xdr:nvCxnSpPr>
        <xdr:cNvPr id="408" name="直線コネクタ 407"/>
        <xdr:cNvCxnSpPr/>
      </xdr:nvCxnSpPr>
      <xdr:spPr>
        <a:xfrm>
          <a:off x="8750300" y="13047118"/>
          <a:ext cx="889000" cy="2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98935</xdr:rowOff>
    </xdr:from>
    <xdr:to>
      <xdr:col>15</xdr:col>
      <xdr:colOff>231775</xdr:colOff>
      <xdr:row>78</xdr:row>
      <xdr:rowOff>29085</xdr:rowOff>
    </xdr:to>
    <xdr:sp macro="" textlink="">
      <xdr:nvSpPr>
        <xdr:cNvPr id="418" name="円/楕円 417"/>
        <xdr:cNvSpPr/>
      </xdr:nvSpPr>
      <xdr:spPr>
        <a:xfrm>
          <a:off x="104267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77362</xdr:rowOff>
    </xdr:from>
    <xdr:ext cx="534377" cy="259045"/>
    <xdr:sp macro="" textlink="">
      <xdr:nvSpPr>
        <xdr:cNvPr id="419" name="普通建設事業費 （ うち新規整備　）該当値テキスト"/>
        <xdr:cNvSpPr txBox="1"/>
      </xdr:nvSpPr>
      <xdr:spPr>
        <a:xfrm>
          <a:off x="10528300" y="132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170002</xdr:rowOff>
    </xdr:from>
    <xdr:to>
      <xdr:col>14</xdr:col>
      <xdr:colOff>79375</xdr:colOff>
      <xdr:row>77</xdr:row>
      <xdr:rowOff>100152</xdr:rowOff>
    </xdr:to>
    <xdr:sp macro="" textlink="">
      <xdr:nvSpPr>
        <xdr:cNvPr id="420" name="円/楕円 419"/>
        <xdr:cNvSpPr/>
      </xdr:nvSpPr>
      <xdr:spPr>
        <a:xfrm>
          <a:off x="9588500" y="132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91279</xdr:rowOff>
    </xdr:from>
    <xdr:ext cx="534377" cy="259045"/>
    <xdr:sp macro="" textlink="">
      <xdr:nvSpPr>
        <xdr:cNvPr id="421" name="テキスト ボックス 420"/>
        <xdr:cNvSpPr txBox="1"/>
      </xdr:nvSpPr>
      <xdr:spPr>
        <a:xfrm>
          <a:off x="9372111" y="132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57,261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137569</xdr:rowOff>
    </xdr:from>
    <xdr:to>
      <xdr:col>12</xdr:col>
      <xdr:colOff>561975</xdr:colOff>
      <xdr:row>76</xdr:row>
      <xdr:rowOff>67720</xdr:rowOff>
    </xdr:to>
    <xdr:sp macro="" textlink="">
      <xdr:nvSpPr>
        <xdr:cNvPr id="422" name="円/楕円 421"/>
        <xdr:cNvSpPr/>
      </xdr:nvSpPr>
      <xdr:spPr>
        <a:xfrm>
          <a:off x="8699500" y="12996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84246</xdr:rowOff>
    </xdr:from>
    <xdr:ext cx="599010" cy="259045"/>
    <xdr:sp macro="" textlink="">
      <xdr:nvSpPr>
        <xdr:cNvPr id="423" name="テキスト ボックス 422"/>
        <xdr:cNvSpPr txBox="1"/>
      </xdr:nvSpPr>
      <xdr:spPr>
        <a:xfrm>
          <a:off x="8450794" y="1277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11450</xdr:rowOff>
    </xdr:from>
    <xdr:to>
      <xdr:col>15</xdr:col>
      <xdr:colOff>180975</xdr:colOff>
      <xdr:row>97</xdr:row>
      <xdr:rowOff>131727</xdr:rowOff>
    </xdr:to>
    <xdr:cxnSp macro="">
      <xdr:nvCxnSpPr>
        <xdr:cNvPr id="450" name="直線コネクタ 449"/>
        <xdr:cNvCxnSpPr/>
      </xdr:nvCxnSpPr>
      <xdr:spPr>
        <a:xfrm flipV="1">
          <a:off x="9639300" y="16642100"/>
          <a:ext cx="838200" cy="1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18441</xdr:rowOff>
    </xdr:from>
    <xdr:to>
      <xdr:col>14</xdr:col>
      <xdr:colOff>28575</xdr:colOff>
      <xdr:row>97</xdr:row>
      <xdr:rowOff>131727</xdr:rowOff>
    </xdr:to>
    <xdr:cxnSp macro="">
      <xdr:nvCxnSpPr>
        <xdr:cNvPr id="453" name="直線コネクタ 452"/>
        <xdr:cNvCxnSpPr/>
      </xdr:nvCxnSpPr>
      <xdr:spPr>
        <a:xfrm>
          <a:off x="8750300" y="16649091"/>
          <a:ext cx="889000" cy="1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132100</xdr:rowOff>
    </xdr:from>
    <xdr:to>
      <xdr:col>15</xdr:col>
      <xdr:colOff>231775</xdr:colOff>
      <xdr:row>97</xdr:row>
      <xdr:rowOff>62250</xdr:rowOff>
    </xdr:to>
    <xdr:sp macro="" textlink="">
      <xdr:nvSpPr>
        <xdr:cNvPr id="463" name="円/楕円 462"/>
        <xdr:cNvSpPr/>
      </xdr:nvSpPr>
      <xdr:spPr>
        <a:xfrm>
          <a:off x="10426700" y="1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110527</xdr:rowOff>
    </xdr:from>
    <xdr:ext cx="534377" cy="259045"/>
    <xdr:sp macro="" textlink="">
      <xdr:nvSpPr>
        <xdr:cNvPr id="464" name="普通建設事業費 （ うち更新整備　）該当値テキスト"/>
        <xdr:cNvSpPr txBox="1"/>
      </xdr:nvSpPr>
      <xdr:spPr>
        <a:xfrm>
          <a:off x="10528300" y="165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65,551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80927</xdr:rowOff>
    </xdr:from>
    <xdr:to>
      <xdr:col>14</xdr:col>
      <xdr:colOff>79375</xdr:colOff>
      <xdr:row>98</xdr:row>
      <xdr:rowOff>11077</xdr:rowOff>
    </xdr:to>
    <xdr:sp macro="" textlink="">
      <xdr:nvSpPr>
        <xdr:cNvPr id="465" name="円/楕円 464"/>
        <xdr:cNvSpPr/>
      </xdr:nvSpPr>
      <xdr:spPr>
        <a:xfrm>
          <a:off x="9588500" y="16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2204</xdr:rowOff>
    </xdr:from>
    <xdr:ext cx="534377" cy="259045"/>
    <xdr:sp macro="" textlink="">
      <xdr:nvSpPr>
        <xdr:cNvPr id="466" name="テキスト ボックス 465"/>
        <xdr:cNvSpPr txBox="1"/>
      </xdr:nvSpPr>
      <xdr:spPr>
        <a:xfrm>
          <a:off x="9372111" y="168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139091</xdr:rowOff>
    </xdr:from>
    <xdr:to>
      <xdr:col>12</xdr:col>
      <xdr:colOff>561975</xdr:colOff>
      <xdr:row>97</xdr:row>
      <xdr:rowOff>69241</xdr:rowOff>
    </xdr:to>
    <xdr:sp macro="" textlink="">
      <xdr:nvSpPr>
        <xdr:cNvPr id="467" name="円/楕円 466"/>
        <xdr:cNvSpPr/>
      </xdr:nvSpPr>
      <xdr:spPr>
        <a:xfrm>
          <a:off x="8699500" y="165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60368</xdr:rowOff>
    </xdr:from>
    <xdr:ext cx="534377" cy="259045"/>
    <xdr:sp macro="" textlink="">
      <xdr:nvSpPr>
        <xdr:cNvPr id="468" name="テキスト ボックス 467"/>
        <xdr:cNvSpPr txBox="1"/>
      </xdr:nvSpPr>
      <xdr:spPr>
        <a:xfrm>
          <a:off x="8483111" y="166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7432</xdr:rowOff>
    </xdr:from>
    <xdr:to>
      <xdr:col>23</xdr:col>
      <xdr:colOff>517525</xdr:colOff>
      <xdr:row>39</xdr:row>
      <xdr:rowOff>41866</xdr:rowOff>
    </xdr:to>
    <xdr:cxnSp macro="">
      <xdr:nvCxnSpPr>
        <xdr:cNvPr id="497" name="直線コネクタ 496"/>
        <xdr:cNvCxnSpPr/>
      </xdr:nvCxnSpPr>
      <xdr:spPr>
        <a:xfrm>
          <a:off x="15481300" y="6693982"/>
          <a:ext cx="838200" cy="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150078</xdr:rowOff>
    </xdr:from>
    <xdr:to>
      <xdr:col>22</xdr:col>
      <xdr:colOff>365125</xdr:colOff>
      <xdr:row>39</xdr:row>
      <xdr:rowOff>7432</xdr:rowOff>
    </xdr:to>
    <xdr:cxnSp macro="">
      <xdr:nvCxnSpPr>
        <xdr:cNvPr id="500" name="直線コネクタ 499"/>
        <xdr:cNvCxnSpPr/>
      </xdr:nvCxnSpPr>
      <xdr:spPr>
        <a:xfrm>
          <a:off x="14592300" y="6665178"/>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1862</xdr:rowOff>
    </xdr:from>
    <xdr:to>
      <xdr:col>21</xdr:col>
      <xdr:colOff>161925</xdr:colOff>
      <xdr:row>38</xdr:row>
      <xdr:rowOff>150078</xdr:rowOff>
    </xdr:to>
    <xdr:cxnSp macro="">
      <xdr:nvCxnSpPr>
        <xdr:cNvPr id="503" name="直線コネクタ 502"/>
        <xdr:cNvCxnSpPr/>
      </xdr:nvCxnSpPr>
      <xdr:spPr>
        <a:xfrm>
          <a:off x="13703300" y="6516962"/>
          <a:ext cx="889000" cy="1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139860</xdr:rowOff>
    </xdr:from>
    <xdr:to>
      <xdr:col>19</xdr:col>
      <xdr:colOff>644525</xdr:colOff>
      <xdr:row>38</xdr:row>
      <xdr:rowOff>1862</xdr:rowOff>
    </xdr:to>
    <xdr:cxnSp macro="">
      <xdr:nvCxnSpPr>
        <xdr:cNvPr id="506" name="直線コネクタ 505"/>
        <xdr:cNvCxnSpPr/>
      </xdr:nvCxnSpPr>
      <xdr:spPr>
        <a:xfrm>
          <a:off x="12814300" y="6483510"/>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162516</xdr:rowOff>
    </xdr:from>
    <xdr:to>
      <xdr:col>23</xdr:col>
      <xdr:colOff>568325</xdr:colOff>
      <xdr:row>39</xdr:row>
      <xdr:rowOff>92666</xdr:rowOff>
    </xdr:to>
    <xdr:sp macro="" textlink="">
      <xdr:nvSpPr>
        <xdr:cNvPr id="516" name="円/楕円 515"/>
        <xdr:cNvSpPr/>
      </xdr:nvSpPr>
      <xdr:spPr>
        <a:xfrm>
          <a:off x="16268700" y="6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77443</xdr:rowOff>
    </xdr:from>
    <xdr:ext cx="378565" cy="259045"/>
    <xdr:sp macro="" textlink="">
      <xdr:nvSpPr>
        <xdr:cNvPr id="517" name="災害復旧事業費該当値テキスト"/>
        <xdr:cNvSpPr txBox="1"/>
      </xdr:nvSpPr>
      <xdr:spPr>
        <a:xfrm>
          <a:off x="16370300" y="6592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128082</xdr:rowOff>
    </xdr:from>
    <xdr:to>
      <xdr:col>22</xdr:col>
      <xdr:colOff>415925</xdr:colOff>
      <xdr:row>39</xdr:row>
      <xdr:rowOff>58232</xdr:rowOff>
    </xdr:to>
    <xdr:sp macro="" textlink="">
      <xdr:nvSpPr>
        <xdr:cNvPr id="518" name="円/楕円 517"/>
        <xdr:cNvSpPr/>
      </xdr:nvSpPr>
      <xdr:spPr>
        <a:xfrm>
          <a:off x="15430500" y="664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49359</xdr:rowOff>
    </xdr:from>
    <xdr:ext cx="469744" cy="259045"/>
    <xdr:sp macro="" textlink="">
      <xdr:nvSpPr>
        <xdr:cNvPr id="519" name="テキスト ボックス 518"/>
        <xdr:cNvSpPr txBox="1"/>
      </xdr:nvSpPr>
      <xdr:spPr>
        <a:xfrm>
          <a:off x="15246427" y="673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99278</xdr:rowOff>
    </xdr:from>
    <xdr:to>
      <xdr:col>21</xdr:col>
      <xdr:colOff>212725</xdr:colOff>
      <xdr:row>39</xdr:row>
      <xdr:rowOff>29428</xdr:rowOff>
    </xdr:to>
    <xdr:sp macro="" textlink="">
      <xdr:nvSpPr>
        <xdr:cNvPr id="520" name="円/楕円 519"/>
        <xdr:cNvSpPr/>
      </xdr:nvSpPr>
      <xdr:spPr>
        <a:xfrm>
          <a:off x="14541500" y="66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45955</xdr:rowOff>
    </xdr:from>
    <xdr:ext cx="469744" cy="259045"/>
    <xdr:sp macro="" textlink="">
      <xdr:nvSpPr>
        <xdr:cNvPr id="521" name="テキスト ボックス 520"/>
        <xdr:cNvSpPr txBox="1"/>
      </xdr:nvSpPr>
      <xdr:spPr>
        <a:xfrm>
          <a:off x="14357427" y="63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122512</xdr:rowOff>
    </xdr:from>
    <xdr:to>
      <xdr:col>20</xdr:col>
      <xdr:colOff>9525</xdr:colOff>
      <xdr:row>38</xdr:row>
      <xdr:rowOff>52662</xdr:rowOff>
    </xdr:to>
    <xdr:sp macro="" textlink="">
      <xdr:nvSpPr>
        <xdr:cNvPr id="522" name="円/楕円 521"/>
        <xdr:cNvSpPr/>
      </xdr:nvSpPr>
      <xdr:spPr>
        <a:xfrm>
          <a:off x="13652500" y="64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69189</xdr:rowOff>
    </xdr:from>
    <xdr:ext cx="534377" cy="259045"/>
    <xdr:sp macro="" textlink="">
      <xdr:nvSpPr>
        <xdr:cNvPr id="523" name="テキスト ボックス 522"/>
        <xdr:cNvSpPr txBox="1"/>
      </xdr:nvSpPr>
      <xdr:spPr>
        <a:xfrm>
          <a:off x="13436111" y="624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89060</xdr:rowOff>
    </xdr:from>
    <xdr:to>
      <xdr:col>18</xdr:col>
      <xdr:colOff>492125</xdr:colOff>
      <xdr:row>38</xdr:row>
      <xdr:rowOff>19210</xdr:rowOff>
    </xdr:to>
    <xdr:sp macro="" textlink="">
      <xdr:nvSpPr>
        <xdr:cNvPr id="524" name="円/楕円 523"/>
        <xdr:cNvSpPr/>
      </xdr:nvSpPr>
      <xdr:spPr>
        <a:xfrm>
          <a:off x="12763500" y="64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35737</xdr:rowOff>
    </xdr:from>
    <xdr:ext cx="534377" cy="259045"/>
    <xdr:sp macro="" textlink="">
      <xdr:nvSpPr>
        <xdr:cNvPr id="525" name="テキスト ボックス 524"/>
        <xdr:cNvSpPr txBox="1"/>
      </xdr:nvSpPr>
      <xdr:spPr>
        <a:xfrm>
          <a:off x="12547111" y="62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29058</xdr:rowOff>
    </xdr:from>
    <xdr:to>
      <xdr:col>23</xdr:col>
      <xdr:colOff>517525</xdr:colOff>
      <xdr:row>74</xdr:row>
      <xdr:rowOff>45997</xdr:rowOff>
    </xdr:to>
    <xdr:cxnSp macro="">
      <xdr:nvCxnSpPr>
        <xdr:cNvPr id="609" name="直線コネクタ 608"/>
        <xdr:cNvCxnSpPr/>
      </xdr:nvCxnSpPr>
      <xdr:spPr>
        <a:xfrm flipV="1">
          <a:off x="15481300" y="12716358"/>
          <a:ext cx="8382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45997</xdr:rowOff>
    </xdr:from>
    <xdr:to>
      <xdr:col>22</xdr:col>
      <xdr:colOff>365125</xdr:colOff>
      <xdr:row>74</xdr:row>
      <xdr:rowOff>65098</xdr:rowOff>
    </xdr:to>
    <xdr:cxnSp macro="">
      <xdr:nvCxnSpPr>
        <xdr:cNvPr id="612" name="直線コネクタ 611"/>
        <xdr:cNvCxnSpPr/>
      </xdr:nvCxnSpPr>
      <xdr:spPr>
        <a:xfrm flipV="1">
          <a:off x="14592300" y="127332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65098</xdr:rowOff>
    </xdr:from>
    <xdr:to>
      <xdr:col>21</xdr:col>
      <xdr:colOff>161925</xdr:colOff>
      <xdr:row>74</xdr:row>
      <xdr:rowOff>90532</xdr:rowOff>
    </xdr:to>
    <xdr:cxnSp macro="">
      <xdr:nvCxnSpPr>
        <xdr:cNvPr id="615" name="直線コネクタ 614"/>
        <xdr:cNvCxnSpPr/>
      </xdr:nvCxnSpPr>
      <xdr:spPr>
        <a:xfrm flipV="1">
          <a:off x="13703300" y="12752398"/>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90532</xdr:rowOff>
    </xdr:from>
    <xdr:to>
      <xdr:col>19</xdr:col>
      <xdr:colOff>644525</xdr:colOff>
      <xdr:row>74</xdr:row>
      <xdr:rowOff>116908</xdr:rowOff>
    </xdr:to>
    <xdr:cxnSp macro="">
      <xdr:nvCxnSpPr>
        <xdr:cNvPr id="618" name="直線コネクタ 617"/>
        <xdr:cNvCxnSpPr/>
      </xdr:nvCxnSpPr>
      <xdr:spPr>
        <a:xfrm flipV="1">
          <a:off x="12814300" y="12777832"/>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149708</xdr:rowOff>
    </xdr:from>
    <xdr:to>
      <xdr:col>23</xdr:col>
      <xdr:colOff>568325</xdr:colOff>
      <xdr:row>74</xdr:row>
      <xdr:rowOff>79858</xdr:rowOff>
    </xdr:to>
    <xdr:sp macro="" textlink="">
      <xdr:nvSpPr>
        <xdr:cNvPr id="628" name="円/楕円 627"/>
        <xdr:cNvSpPr/>
      </xdr:nvSpPr>
      <xdr:spPr>
        <a:xfrm>
          <a:off x="16268700" y="12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1135</xdr:rowOff>
    </xdr:from>
    <xdr:ext cx="599010" cy="259045"/>
    <xdr:sp macro="" textlink="">
      <xdr:nvSpPr>
        <xdr:cNvPr id="629" name="公債費該当値テキスト"/>
        <xdr:cNvSpPr txBox="1"/>
      </xdr:nvSpPr>
      <xdr:spPr>
        <a:xfrm>
          <a:off x="16370300" y="1251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174,200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166647</xdr:rowOff>
    </xdr:from>
    <xdr:to>
      <xdr:col>22</xdr:col>
      <xdr:colOff>415925</xdr:colOff>
      <xdr:row>74</xdr:row>
      <xdr:rowOff>96797</xdr:rowOff>
    </xdr:to>
    <xdr:sp macro="" textlink="">
      <xdr:nvSpPr>
        <xdr:cNvPr id="630" name="円/楕円 629"/>
        <xdr:cNvSpPr/>
      </xdr:nvSpPr>
      <xdr:spPr>
        <a:xfrm>
          <a:off x="15430500" y="126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113324</xdr:rowOff>
    </xdr:from>
    <xdr:ext cx="599010" cy="259045"/>
    <xdr:sp macro="" textlink="">
      <xdr:nvSpPr>
        <xdr:cNvPr id="631" name="テキスト ボックス 630"/>
        <xdr:cNvSpPr txBox="1"/>
      </xdr:nvSpPr>
      <xdr:spPr>
        <a:xfrm>
          <a:off x="15181794" y="1245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14298</xdr:rowOff>
    </xdr:from>
    <xdr:to>
      <xdr:col>21</xdr:col>
      <xdr:colOff>212725</xdr:colOff>
      <xdr:row>74</xdr:row>
      <xdr:rowOff>115898</xdr:rowOff>
    </xdr:to>
    <xdr:sp macro="" textlink="">
      <xdr:nvSpPr>
        <xdr:cNvPr id="632" name="円/楕円 631"/>
        <xdr:cNvSpPr/>
      </xdr:nvSpPr>
      <xdr:spPr>
        <a:xfrm>
          <a:off x="14541500" y="127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132425</xdr:rowOff>
    </xdr:from>
    <xdr:ext cx="599010" cy="259045"/>
    <xdr:sp macro="" textlink="">
      <xdr:nvSpPr>
        <xdr:cNvPr id="633" name="テキスト ボックス 632"/>
        <xdr:cNvSpPr txBox="1"/>
      </xdr:nvSpPr>
      <xdr:spPr>
        <a:xfrm>
          <a:off x="14292794" y="124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166,317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39732</xdr:rowOff>
    </xdr:from>
    <xdr:to>
      <xdr:col>20</xdr:col>
      <xdr:colOff>9525</xdr:colOff>
      <xdr:row>74</xdr:row>
      <xdr:rowOff>141332</xdr:rowOff>
    </xdr:to>
    <xdr:sp macro="" textlink="">
      <xdr:nvSpPr>
        <xdr:cNvPr id="634" name="円/楕円 633"/>
        <xdr:cNvSpPr/>
      </xdr:nvSpPr>
      <xdr:spPr>
        <a:xfrm>
          <a:off x="13652500" y="127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157859</xdr:rowOff>
    </xdr:from>
    <xdr:ext cx="599010" cy="259045"/>
    <xdr:sp macro="" textlink="">
      <xdr:nvSpPr>
        <xdr:cNvPr id="635" name="テキスト ボックス 634"/>
        <xdr:cNvSpPr txBox="1"/>
      </xdr:nvSpPr>
      <xdr:spPr>
        <a:xfrm>
          <a:off x="13403794" y="1250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160,754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66108</xdr:rowOff>
    </xdr:from>
    <xdr:to>
      <xdr:col>18</xdr:col>
      <xdr:colOff>492125</xdr:colOff>
      <xdr:row>74</xdr:row>
      <xdr:rowOff>167708</xdr:rowOff>
    </xdr:to>
    <xdr:sp macro="" textlink="">
      <xdr:nvSpPr>
        <xdr:cNvPr id="636" name="円/楕円 635"/>
        <xdr:cNvSpPr/>
      </xdr:nvSpPr>
      <xdr:spPr>
        <a:xfrm>
          <a:off x="12763500" y="127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12785</xdr:rowOff>
    </xdr:from>
    <xdr:ext cx="599010" cy="259045"/>
    <xdr:sp macro="" textlink="">
      <xdr:nvSpPr>
        <xdr:cNvPr id="637" name="テキスト ボックス 636"/>
        <xdr:cNvSpPr txBox="1"/>
      </xdr:nvSpPr>
      <xdr:spPr>
        <a:xfrm>
          <a:off x="12514794" y="125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106290</xdr:rowOff>
    </xdr:from>
    <xdr:to>
      <xdr:col>23</xdr:col>
      <xdr:colOff>517525</xdr:colOff>
      <xdr:row>97</xdr:row>
      <xdr:rowOff>149769</xdr:rowOff>
    </xdr:to>
    <xdr:cxnSp macro="">
      <xdr:nvCxnSpPr>
        <xdr:cNvPr id="666" name="直線コネクタ 665"/>
        <xdr:cNvCxnSpPr/>
      </xdr:nvCxnSpPr>
      <xdr:spPr>
        <a:xfrm flipV="1">
          <a:off x="15481300" y="16736940"/>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149769</xdr:rowOff>
    </xdr:from>
    <xdr:to>
      <xdr:col>22</xdr:col>
      <xdr:colOff>365125</xdr:colOff>
      <xdr:row>97</xdr:row>
      <xdr:rowOff>151126</xdr:rowOff>
    </xdr:to>
    <xdr:cxnSp macro="">
      <xdr:nvCxnSpPr>
        <xdr:cNvPr id="669" name="直線コネクタ 668"/>
        <xdr:cNvCxnSpPr/>
      </xdr:nvCxnSpPr>
      <xdr:spPr>
        <a:xfrm flipV="1">
          <a:off x="14592300" y="16780419"/>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42053</xdr:rowOff>
    </xdr:from>
    <xdr:to>
      <xdr:col>21</xdr:col>
      <xdr:colOff>161925</xdr:colOff>
      <xdr:row>97</xdr:row>
      <xdr:rowOff>151126</xdr:rowOff>
    </xdr:to>
    <xdr:cxnSp macro="">
      <xdr:nvCxnSpPr>
        <xdr:cNvPr id="672" name="直線コネクタ 671"/>
        <xdr:cNvCxnSpPr/>
      </xdr:nvCxnSpPr>
      <xdr:spPr>
        <a:xfrm>
          <a:off x="13703300" y="16672703"/>
          <a:ext cx="889000" cy="10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42053</xdr:rowOff>
    </xdr:from>
    <xdr:to>
      <xdr:col>19</xdr:col>
      <xdr:colOff>644525</xdr:colOff>
      <xdr:row>98</xdr:row>
      <xdr:rowOff>20298</xdr:rowOff>
    </xdr:to>
    <xdr:cxnSp macro="">
      <xdr:nvCxnSpPr>
        <xdr:cNvPr id="675" name="直線コネクタ 674"/>
        <xdr:cNvCxnSpPr/>
      </xdr:nvCxnSpPr>
      <xdr:spPr>
        <a:xfrm flipV="1">
          <a:off x="12814300" y="16672703"/>
          <a:ext cx="889000" cy="14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55490</xdr:rowOff>
    </xdr:from>
    <xdr:to>
      <xdr:col>23</xdr:col>
      <xdr:colOff>568325</xdr:colOff>
      <xdr:row>97</xdr:row>
      <xdr:rowOff>157090</xdr:rowOff>
    </xdr:to>
    <xdr:sp macro="" textlink="">
      <xdr:nvSpPr>
        <xdr:cNvPr id="685" name="円/楕円 684"/>
        <xdr:cNvSpPr/>
      </xdr:nvSpPr>
      <xdr:spPr>
        <a:xfrm>
          <a:off x="16268700" y="166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78367</xdr:rowOff>
    </xdr:from>
    <xdr:ext cx="534377" cy="259045"/>
    <xdr:sp macro="" textlink="">
      <xdr:nvSpPr>
        <xdr:cNvPr id="686" name="積立金該当値テキスト"/>
        <xdr:cNvSpPr txBox="1"/>
      </xdr:nvSpPr>
      <xdr:spPr>
        <a:xfrm>
          <a:off x="16370300" y="1653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98969</xdr:rowOff>
    </xdr:from>
    <xdr:to>
      <xdr:col>22</xdr:col>
      <xdr:colOff>415925</xdr:colOff>
      <xdr:row>98</xdr:row>
      <xdr:rowOff>29119</xdr:rowOff>
    </xdr:to>
    <xdr:sp macro="" textlink="">
      <xdr:nvSpPr>
        <xdr:cNvPr id="687" name="円/楕円 686"/>
        <xdr:cNvSpPr/>
      </xdr:nvSpPr>
      <xdr:spPr>
        <a:xfrm>
          <a:off x="15430500" y="167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45646</xdr:rowOff>
    </xdr:from>
    <xdr:ext cx="534377" cy="259045"/>
    <xdr:sp macro="" textlink="">
      <xdr:nvSpPr>
        <xdr:cNvPr id="688" name="テキスト ボックス 687"/>
        <xdr:cNvSpPr txBox="1"/>
      </xdr:nvSpPr>
      <xdr:spPr>
        <a:xfrm>
          <a:off x="15214111" y="165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100326</xdr:rowOff>
    </xdr:from>
    <xdr:to>
      <xdr:col>21</xdr:col>
      <xdr:colOff>212725</xdr:colOff>
      <xdr:row>98</xdr:row>
      <xdr:rowOff>30476</xdr:rowOff>
    </xdr:to>
    <xdr:sp macro="" textlink="">
      <xdr:nvSpPr>
        <xdr:cNvPr id="689" name="円/楕円 688"/>
        <xdr:cNvSpPr/>
      </xdr:nvSpPr>
      <xdr:spPr>
        <a:xfrm>
          <a:off x="14541500" y="16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47003</xdr:rowOff>
    </xdr:from>
    <xdr:ext cx="534377" cy="259045"/>
    <xdr:sp macro="" textlink="">
      <xdr:nvSpPr>
        <xdr:cNvPr id="690" name="テキスト ボックス 689"/>
        <xdr:cNvSpPr txBox="1"/>
      </xdr:nvSpPr>
      <xdr:spPr>
        <a:xfrm>
          <a:off x="14325111" y="165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162703</xdr:rowOff>
    </xdr:from>
    <xdr:to>
      <xdr:col>20</xdr:col>
      <xdr:colOff>9525</xdr:colOff>
      <xdr:row>97</xdr:row>
      <xdr:rowOff>92853</xdr:rowOff>
    </xdr:to>
    <xdr:sp macro="" textlink="">
      <xdr:nvSpPr>
        <xdr:cNvPr id="691" name="円/楕円 690"/>
        <xdr:cNvSpPr/>
      </xdr:nvSpPr>
      <xdr:spPr>
        <a:xfrm>
          <a:off x="13652500" y="166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109380</xdr:rowOff>
    </xdr:from>
    <xdr:ext cx="534377" cy="259045"/>
    <xdr:sp macro="" textlink="">
      <xdr:nvSpPr>
        <xdr:cNvPr id="692" name="テキスト ボックス 691"/>
        <xdr:cNvSpPr txBox="1"/>
      </xdr:nvSpPr>
      <xdr:spPr>
        <a:xfrm>
          <a:off x="13436111" y="163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140948</xdr:rowOff>
    </xdr:from>
    <xdr:to>
      <xdr:col>18</xdr:col>
      <xdr:colOff>492125</xdr:colOff>
      <xdr:row>98</xdr:row>
      <xdr:rowOff>71098</xdr:rowOff>
    </xdr:to>
    <xdr:sp macro="" textlink="">
      <xdr:nvSpPr>
        <xdr:cNvPr id="693" name="円/楕円 692"/>
        <xdr:cNvSpPr/>
      </xdr:nvSpPr>
      <xdr:spPr>
        <a:xfrm>
          <a:off x="12763500" y="167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87625</xdr:rowOff>
    </xdr:from>
    <xdr:ext cx="534377" cy="259045"/>
    <xdr:sp macro="" textlink="">
      <xdr:nvSpPr>
        <xdr:cNvPr id="694" name="テキスト ボックス 693"/>
        <xdr:cNvSpPr txBox="1"/>
      </xdr:nvSpPr>
      <xdr:spPr>
        <a:xfrm>
          <a:off x="12547111" y="165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123652</xdr:rowOff>
    </xdr:from>
    <xdr:to>
      <xdr:col>32</xdr:col>
      <xdr:colOff>187325</xdr:colOff>
      <xdr:row>38</xdr:row>
      <xdr:rowOff>139700</xdr:rowOff>
    </xdr:to>
    <xdr:cxnSp macro="">
      <xdr:nvCxnSpPr>
        <xdr:cNvPr id="721" name="直線コネクタ 720"/>
        <xdr:cNvCxnSpPr/>
      </xdr:nvCxnSpPr>
      <xdr:spPr>
        <a:xfrm>
          <a:off x="21323300" y="6638752"/>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121686</xdr:rowOff>
    </xdr:from>
    <xdr:to>
      <xdr:col>31</xdr:col>
      <xdr:colOff>34925</xdr:colOff>
      <xdr:row>38</xdr:row>
      <xdr:rowOff>123652</xdr:rowOff>
    </xdr:to>
    <xdr:cxnSp macro="">
      <xdr:nvCxnSpPr>
        <xdr:cNvPr id="724" name="直線コネクタ 723"/>
        <xdr:cNvCxnSpPr/>
      </xdr:nvCxnSpPr>
      <xdr:spPr>
        <a:xfrm>
          <a:off x="20434300" y="663678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118806</xdr:rowOff>
    </xdr:from>
    <xdr:to>
      <xdr:col>29</xdr:col>
      <xdr:colOff>517525</xdr:colOff>
      <xdr:row>38</xdr:row>
      <xdr:rowOff>121686</xdr:rowOff>
    </xdr:to>
    <xdr:cxnSp macro="">
      <xdr:nvCxnSpPr>
        <xdr:cNvPr id="727" name="直線コネクタ 726"/>
        <xdr:cNvCxnSpPr/>
      </xdr:nvCxnSpPr>
      <xdr:spPr>
        <a:xfrm>
          <a:off x="19545300" y="663390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117708</xdr:rowOff>
    </xdr:from>
    <xdr:to>
      <xdr:col>28</xdr:col>
      <xdr:colOff>314325</xdr:colOff>
      <xdr:row>38</xdr:row>
      <xdr:rowOff>118806</xdr:rowOff>
    </xdr:to>
    <xdr:cxnSp macro="">
      <xdr:nvCxnSpPr>
        <xdr:cNvPr id="730" name="直線コネクタ 729"/>
        <xdr:cNvCxnSpPr/>
      </xdr:nvCxnSpPr>
      <xdr:spPr>
        <a:xfrm>
          <a:off x="18656300" y="663280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72852</xdr:rowOff>
    </xdr:from>
    <xdr:to>
      <xdr:col>31</xdr:col>
      <xdr:colOff>85725</xdr:colOff>
      <xdr:row>39</xdr:row>
      <xdr:rowOff>3002</xdr:rowOff>
    </xdr:to>
    <xdr:sp macro="" textlink="">
      <xdr:nvSpPr>
        <xdr:cNvPr id="742" name="円/楕円 741"/>
        <xdr:cNvSpPr/>
      </xdr:nvSpPr>
      <xdr:spPr>
        <a:xfrm>
          <a:off x="21272500" y="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165579</xdr:rowOff>
    </xdr:from>
    <xdr:ext cx="378565" cy="259045"/>
    <xdr:sp macro="" textlink="">
      <xdr:nvSpPr>
        <xdr:cNvPr id="743" name="テキスト ボックス 742"/>
        <xdr:cNvSpPr txBox="1"/>
      </xdr:nvSpPr>
      <xdr:spPr>
        <a:xfrm>
          <a:off x="21134017" y="668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70886</xdr:rowOff>
    </xdr:from>
    <xdr:to>
      <xdr:col>29</xdr:col>
      <xdr:colOff>568325</xdr:colOff>
      <xdr:row>39</xdr:row>
      <xdr:rowOff>1036</xdr:rowOff>
    </xdr:to>
    <xdr:sp macro="" textlink="">
      <xdr:nvSpPr>
        <xdr:cNvPr id="744" name="円/楕円 743"/>
        <xdr:cNvSpPr/>
      </xdr:nvSpPr>
      <xdr:spPr>
        <a:xfrm>
          <a:off x="20383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163613</xdr:rowOff>
    </xdr:from>
    <xdr:ext cx="378565" cy="259045"/>
    <xdr:sp macro="" textlink="">
      <xdr:nvSpPr>
        <xdr:cNvPr id="745" name="テキスト ボックス 744"/>
        <xdr:cNvSpPr txBox="1"/>
      </xdr:nvSpPr>
      <xdr:spPr>
        <a:xfrm>
          <a:off x="20245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68006</xdr:rowOff>
    </xdr:from>
    <xdr:to>
      <xdr:col>28</xdr:col>
      <xdr:colOff>365125</xdr:colOff>
      <xdr:row>38</xdr:row>
      <xdr:rowOff>169606</xdr:rowOff>
    </xdr:to>
    <xdr:sp macro="" textlink="">
      <xdr:nvSpPr>
        <xdr:cNvPr id="746" name="円/楕円 745"/>
        <xdr:cNvSpPr/>
      </xdr:nvSpPr>
      <xdr:spPr>
        <a:xfrm>
          <a:off x="19494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160733</xdr:rowOff>
    </xdr:from>
    <xdr:ext cx="378565" cy="259045"/>
    <xdr:sp macro="" textlink="">
      <xdr:nvSpPr>
        <xdr:cNvPr id="747" name="テキスト ボックス 746"/>
        <xdr:cNvSpPr txBox="1"/>
      </xdr:nvSpPr>
      <xdr:spPr>
        <a:xfrm>
          <a:off x="19356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66908</xdr:rowOff>
    </xdr:from>
    <xdr:to>
      <xdr:col>27</xdr:col>
      <xdr:colOff>161925</xdr:colOff>
      <xdr:row>38</xdr:row>
      <xdr:rowOff>168508</xdr:rowOff>
    </xdr:to>
    <xdr:sp macro="" textlink="">
      <xdr:nvSpPr>
        <xdr:cNvPr id="748" name="円/楕円 747"/>
        <xdr:cNvSpPr/>
      </xdr:nvSpPr>
      <xdr:spPr>
        <a:xfrm>
          <a:off x="18605500" y="65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159635</xdr:rowOff>
    </xdr:from>
    <xdr:ext cx="378565" cy="259045"/>
    <xdr:sp macro="" textlink="">
      <xdr:nvSpPr>
        <xdr:cNvPr id="749" name="テキスト ボックス 748"/>
        <xdr:cNvSpPr txBox="1"/>
      </xdr:nvSpPr>
      <xdr:spPr>
        <a:xfrm>
          <a:off x="18467017" y="66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8827</xdr:rowOff>
    </xdr:from>
    <xdr:to>
      <xdr:col>32</xdr:col>
      <xdr:colOff>187325</xdr:colOff>
      <xdr:row>59</xdr:row>
      <xdr:rowOff>19152</xdr:rowOff>
    </xdr:to>
    <xdr:cxnSp macro="">
      <xdr:nvCxnSpPr>
        <xdr:cNvPr id="778" name="直線コネクタ 777"/>
        <xdr:cNvCxnSpPr/>
      </xdr:nvCxnSpPr>
      <xdr:spPr>
        <a:xfrm flipV="1">
          <a:off x="21323300" y="10124377"/>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13056</xdr:rowOff>
    </xdr:from>
    <xdr:to>
      <xdr:col>31</xdr:col>
      <xdr:colOff>34925</xdr:colOff>
      <xdr:row>59</xdr:row>
      <xdr:rowOff>19152</xdr:rowOff>
    </xdr:to>
    <xdr:cxnSp macro="">
      <xdr:nvCxnSpPr>
        <xdr:cNvPr id="781" name="直線コネクタ 780"/>
        <xdr:cNvCxnSpPr/>
      </xdr:nvCxnSpPr>
      <xdr:spPr>
        <a:xfrm>
          <a:off x="20434300" y="101286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13056</xdr:rowOff>
    </xdr:from>
    <xdr:to>
      <xdr:col>29</xdr:col>
      <xdr:colOff>517525</xdr:colOff>
      <xdr:row>59</xdr:row>
      <xdr:rowOff>16675</xdr:rowOff>
    </xdr:to>
    <xdr:cxnSp macro="">
      <xdr:nvCxnSpPr>
        <xdr:cNvPr id="784" name="直線コネクタ 783"/>
        <xdr:cNvCxnSpPr/>
      </xdr:nvCxnSpPr>
      <xdr:spPr>
        <a:xfrm flipV="1">
          <a:off x="19545300" y="1012860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16675</xdr:rowOff>
    </xdr:from>
    <xdr:to>
      <xdr:col>28</xdr:col>
      <xdr:colOff>314325</xdr:colOff>
      <xdr:row>59</xdr:row>
      <xdr:rowOff>19951</xdr:rowOff>
    </xdr:to>
    <xdr:cxnSp macro="">
      <xdr:nvCxnSpPr>
        <xdr:cNvPr id="787" name="直線コネクタ 786"/>
        <xdr:cNvCxnSpPr/>
      </xdr:nvCxnSpPr>
      <xdr:spPr>
        <a:xfrm flipV="1">
          <a:off x="18656300" y="1013222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129477</xdr:rowOff>
    </xdr:from>
    <xdr:to>
      <xdr:col>32</xdr:col>
      <xdr:colOff>238125</xdr:colOff>
      <xdr:row>59</xdr:row>
      <xdr:rowOff>59627</xdr:rowOff>
    </xdr:to>
    <xdr:sp macro="" textlink="">
      <xdr:nvSpPr>
        <xdr:cNvPr id="797" name="円/楕円 796"/>
        <xdr:cNvSpPr/>
      </xdr:nvSpPr>
      <xdr:spPr>
        <a:xfrm>
          <a:off x="221107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44404</xdr:rowOff>
    </xdr:from>
    <xdr:ext cx="378565" cy="259045"/>
    <xdr:sp macro="" textlink="">
      <xdr:nvSpPr>
        <xdr:cNvPr id="798" name="貸付金該当値テキスト"/>
        <xdr:cNvSpPr txBox="1"/>
      </xdr:nvSpPr>
      <xdr:spPr>
        <a:xfrm>
          <a:off x="22212300" y="998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139802</xdr:rowOff>
    </xdr:from>
    <xdr:to>
      <xdr:col>31</xdr:col>
      <xdr:colOff>85725</xdr:colOff>
      <xdr:row>59</xdr:row>
      <xdr:rowOff>69952</xdr:rowOff>
    </xdr:to>
    <xdr:sp macro="" textlink="">
      <xdr:nvSpPr>
        <xdr:cNvPr id="799" name="円/楕円 798"/>
        <xdr:cNvSpPr/>
      </xdr:nvSpPr>
      <xdr:spPr>
        <a:xfrm>
          <a:off x="21272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61079</xdr:rowOff>
    </xdr:from>
    <xdr:ext cx="378565" cy="259045"/>
    <xdr:sp macro="" textlink="">
      <xdr:nvSpPr>
        <xdr:cNvPr id="800" name="テキスト ボックス 799"/>
        <xdr:cNvSpPr txBox="1"/>
      </xdr:nvSpPr>
      <xdr:spPr>
        <a:xfrm>
          <a:off x="21134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133706</xdr:rowOff>
    </xdr:from>
    <xdr:to>
      <xdr:col>29</xdr:col>
      <xdr:colOff>568325</xdr:colOff>
      <xdr:row>59</xdr:row>
      <xdr:rowOff>63856</xdr:rowOff>
    </xdr:to>
    <xdr:sp macro="" textlink="">
      <xdr:nvSpPr>
        <xdr:cNvPr id="801" name="円/楕円 800"/>
        <xdr:cNvSpPr/>
      </xdr:nvSpPr>
      <xdr:spPr>
        <a:xfrm>
          <a:off x="20383500" y="10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54983</xdr:rowOff>
    </xdr:from>
    <xdr:ext cx="378565" cy="259045"/>
    <xdr:sp macro="" textlink="">
      <xdr:nvSpPr>
        <xdr:cNvPr id="802" name="テキスト ボックス 801"/>
        <xdr:cNvSpPr txBox="1"/>
      </xdr:nvSpPr>
      <xdr:spPr>
        <a:xfrm>
          <a:off x="20245017" y="1017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137325</xdr:rowOff>
    </xdr:from>
    <xdr:to>
      <xdr:col>28</xdr:col>
      <xdr:colOff>365125</xdr:colOff>
      <xdr:row>59</xdr:row>
      <xdr:rowOff>67475</xdr:rowOff>
    </xdr:to>
    <xdr:sp macro="" textlink="">
      <xdr:nvSpPr>
        <xdr:cNvPr id="803" name="円/楕円 802"/>
        <xdr:cNvSpPr/>
      </xdr:nvSpPr>
      <xdr:spPr>
        <a:xfrm>
          <a:off x="19494500" y="100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58602</xdr:rowOff>
    </xdr:from>
    <xdr:ext cx="378565" cy="259045"/>
    <xdr:sp macro="" textlink="">
      <xdr:nvSpPr>
        <xdr:cNvPr id="804" name="テキスト ボックス 803"/>
        <xdr:cNvSpPr txBox="1"/>
      </xdr:nvSpPr>
      <xdr:spPr>
        <a:xfrm>
          <a:off x="19356017" y="1017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140601</xdr:rowOff>
    </xdr:from>
    <xdr:to>
      <xdr:col>27</xdr:col>
      <xdr:colOff>161925</xdr:colOff>
      <xdr:row>59</xdr:row>
      <xdr:rowOff>70751</xdr:rowOff>
    </xdr:to>
    <xdr:sp macro="" textlink="">
      <xdr:nvSpPr>
        <xdr:cNvPr id="805" name="円/楕円 804"/>
        <xdr:cNvSpPr/>
      </xdr:nvSpPr>
      <xdr:spPr>
        <a:xfrm>
          <a:off x="18605500" y="100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61878</xdr:rowOff>
    </xdr:from>
    <xdr:ext cx="378565" cy="259045"/>
    <xdr:sp macro="" textlink="">
      <xdr:nvSpPr>
        <xdr:cNvPr id="806" name="テキスト ボックス 805"/>
        <xdr:cNvSpPr txBox="1"/>
      </xdr:nvSpPr>
      <xdr:spPr>
        <a:xfrm>
          <a:off x="18467017" y="10177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103767</xdr:rowOff>
    </xdr:from>
    <xdr:to>
      <xdr:col>32</xdr:col>
      <xdr:colOff>187325</xdr:colOff>
      <xdr:row>74</xdr:row>
      <xdr:rowOff>5480</xdr:rowOff>
    </xdr:to>
    <xdr:cxnSp macro="">
      <xdr:nvCxnSpPr>
        <xdr:cNvPr id="837" name="直線コネクタ 836"/>
        <xdr:cNvCxnSpPr/>
      </xdr:nvCxnSpPr>
      <xdr:spPr>
        <a:xfrm>
          <a:off x="21323300" y="12619617"/>
          <a:ext cx="838200" cy="7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103767</xdr:rowOff>
    </xdr:from>
    <xdr:to>
      <xdr:col>31</xdr:col>
      <xdr:colOff>34925</xdr:colOff>
      <xdr:row>73</xdr:row>
      <xdr:rowOff>125037</xdr:rowOff>
    </xdr:to>
    <xdr:cxnSp macro="">
      <xdr:nvCxnSpPr>
        <xdr:cNvPr id="840" name="直線コネクタ 839"/>
        <xdr:cNvCxnSpPr/>
      </xdr:nvCxnSpPr>
      <xdr:spPr>
        <a:xfrm flipV="1">
          <a:off x="20434300" y="12619617"/>
          <a:ext cx="889000" cy="2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125037</xdr:rowOff>
    </xdr:from>
    <xdr:to>
      <xdr:col>29</xdr:col>
      <xdr:colOff>517525</xdr:colOff>
      <xdr:row>73</xdr:row>
      <xdr:rowOff>170746</xdr:rowOff>
    </xdr:to>
    <xdr:cxnSp macro="">
      <xdr:nvCxnSpPr>
        <xdr:cNvPr id="843" name="直線コネクタ 842"/>
        <xdr:cNvCxnSpPr/>
      </xdr:nvCxnSpPr>
      <xdr:spPr>
        <a:xfrm flipV="1">
          <a:off x="19545300" y="12640887"/>
          <a:ext cx="889000" cy="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170746</xdr:rowOff>
    </xdr:from>
    <xdr:to>
      <xdr:col>28</xdr:col>
      <xdr:colOff>314325</xdr:colOff>
      <xdr:row>74</xdr:row>
      <xdr:rowOff>49762</xdr:rowOff>
    </xdr:to>
    <xdr:cxnSp macro="">
      <xdr:nvCxnSpPr>
        <xdr:cNvPr id="846" name="直線コネクタ 845"/>
        <xdr:cNvCxnSpPr/>
      </xdr:nvCxnSpPr>
      <xdr:spPr>
        <a:xfrm flipV="1">
          <a:off x="18656300" y="12686596"/>
          <a:ext cx="889000" cy="5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126130</xdr:rowOff>
    </xdr:from>
    <xdr:to>
      <xdr:col>32</xdr:col>
      <xdr:colOff>238125</xdr:colOff>
      <xdr:row>74</xdr:row>
      <xdr:rowOff>56280</xdr:rowOff>
    </xdr:to>
    <xdr:sp macro="" textlink="">
      <xdr:nvSpPr>
        <xdr:cNvPr id="856" name="円/楕円 855"/>
        <xdr:cNvSpPr/>
      </xdr:nvSpPr>
      <xdr:spPr>
        <a:xfrm>
          <a:off x="22110700" y="12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149007</xdr:rowOff>
    </xdr:from>
    <xdr:ext cx="534377" cy="259045"/>
    <xdr:sp macro="" textlink="">
      <xdr:nvSpPr>
        <xdr:cNvPr id="857" name="繰出金該当値テキスト"/>
        <xdr:cNvSpPr txBox="1"/>
      </xdr:nvSpPr>
      <xdr:spPr>
        <a:xfrm>
          <a:off x="22212300" y="1249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87,330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52967</xdr:rowOff>
    </xdr:from>
    <xdr:to>
      <xdr:col>31</xdr:col>
      <xdr:colOff>85725</xdr:colOff>
      <xdr:row>73</xdr:row>
      <xdr:rowOff>154567</xdr:rowOff>
    </xdr:to>
    <xdr:sp macro="" textlink="">
      <xdr:nvSpPr>
        <xdr:cNvPr id="858" name="円/楕円 857"/>
        <xdr:cNvSpPr/>
      </xdr:nvSpPr>
      <xdr:spPr>
        <a:xfrm>
          <a:off x="21272500" y="125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171094</xdr:rowOff>
    </xdr:from>
    <xdr:ext cx="534377" cy="259045"/>
    <xdr:sp macro="" textlink="">
      <xdr:nvSpPr>
        <xdr:cNvPr id="859" name="テキスト ボックス 858"/>
        <xdr:cNvSpPr txBox="1"/>
      </xdr:nvSpPr>
      <xdr:spPr>
        <a:xfrm>
          <a:off x="21056111" y="123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74237</xdr:rowOff>
    </xdr:from>
    <xdr:to>
      <xdr:col>29</xdr:col>
      <xdr:colOff>568325</xdr:colOff>
      <xdr:row>74</xdr:row>
      <xdr:rowOff>4387</xdr:rowOff>
    </xdr:to>
    <xdr:sp macro="" textlink="">
      <xdr:nvSpPr>
        <xdr:cNvPr id="860" name="円/楕円 859"/>
        <xdr:cNvSpPr/>
      </xdr:nvSpPr>
      <xdr:spPr>
        <a:xfrm>
          <a:off x="20383500" y="125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20914</xdr:rowOff>
    </xdr:from>
    <xdr:ext cx="534377" cy="259045"/>
    <xdr:sp macro="" textlink="">
      <xdr:nvSpPr>
        <xdr:cNvPr id="861" name="テキスト ボックス 860"/>
        <xdr:cNvSpPr txBox="1"/>
      </xdr:nvSpPr>
      <xdr:spPr>
        <a:xfrm>
          <a:off x="20167111" y="123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92,097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119946</xdr:rowOff>
    </xdr:from>
    <xdr:to>
      <xdr:col>28</xdr:col>
      <xdr:colOff>365125</xdr:colOff>
      <xdr:row>74</xdr:row>
      <xdr:rowOff>50096</xdr:rowOff>
    </xdr:to>
    <xdr:sp macro="" textlink="">
      <xdr:nvSpPr>
        <xdr:cNvPr id="862" name="円/楕円 861"/>
        <xdr:cNvSpPr/>
      </xdr:nvSpPr>
      <xdr:spPr>
        <a:xfrm>
          <a:off x="19494500" y="1263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66623</xdr:rowOff>
    </xdr:from>
    <xdr:ext cx="534377" cy="259045"/>
    <xdr:sp macro="" textlink="">
      <xdr:nvSpPr>
        <xdr:cNvPr id="863" name="テキスト ボックス 862"/>
        <xdr:cNvSpPr txBox="1"/>
      </xdr:nvSpPr>
      <xdr:spPr>
        <a:xfrm>
          <a:off x="19278111" y="1241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87,898</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170412</xdr:rowOff>
    </xdr:from>
    <xdr:to>
      <xdr:col>27</xdr:col>
      <xdr:colOff>161925</xdr:colOff>
      <xdr:row>74</xdr:row>
      <xdr:rowOff>100562</xdr:rowOff>
    </xdr:to>
    <xdr:sp macro="" textlink="">
      <xdr:nvSpPr>
        <xdr:cNvPr id="864" name="円/楕円 863"/>
        <xdr:cNvSpPr/>
      </xdr:nvSpPr>
      <xdr:spPr>
        <a:xfrm>
          <a:off x="18605500" y="126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117089</xdr:rowOff>
    </xdr:from>
    <xdr:ext cx="534377" cy="259045"/>
    <xdr:sp macro="" textlink="">
      <xdr:nvSpPr>
        <xdr:cNvPr id="865" name="テキスト ボックス 864"/>
        <xdr:cNvSpPr txBox="1"/>
      </xdr:nvSpPr>
      <xdr:spPr>
        <a:xfrm>
          <a:off x="18389111" y="124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人件費・扶助費・公債費・積立金・繰出金の住民一人当たりのコストが類似団体平均より高くなっている。主な要因は，人件費については人口</a:t>
          </a:r>
          <a:r>
            <a:rPr kumimoji="1" lang="en-US" altLang="ja-JP" sz="1300">
              <a:latin typeface="ＭＳ Ｐゴシック"/>
            </a:rPr>
            <a:t>1,000</a:t>
          </a:r>
          <a:r>
            <a:rPr kumimoji="1" lang="ja-JP" altLang="en-US" sz="1300">
              <a:latin typeface="ＭＳ Ｐゴシック"/>
            </a:rPr>
            <a:t>人あたりの職員数が類似団体平均より４名弱多いこと，扶助費について高齢者人口の割合が高くなっていること，公債費については，過去に実施した大型公共事の元利償還金の増加，積立金については新庁舎建設のための庁舎建設基金への積立金の増，繰出金については特別会計繰出金の増である。その他の費目については類似団体平均よりも低くなっており，物件費や維持補修費は類似団体平均よりも大幅に低くなっている。今後は，新庁舎建設に伴い公債費の増加が予想されているが，その他の経費については、第７次行財政改革大綱に基づき定員適正化や民間委託の推進に取り組み，財政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鹿児島県和泊町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6,843
6,745
40.39
6,509,617
6,320,801
162,653
3,913,367
10,233,618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30607</xdr:rowOff>
    </xdr:from>
    <xdr:to>
      <xdr:col>6</xdr:col>
      <xdr:colOff>511175</xdr:colOff>
      <xdr:row>34</xdr:row>
      <xdr:rowOff>157480</xdr:rowOff>
    </xdr:to>
    <xdr:cxnSp macro="">
      <xdr:nvCxnSpPr>
        <xdr:cNvPr id="61" name="直線コネクタ 60"/>
        <xdr:cNvCxnSpPr/>
      </xdr:nvCxnSpPr>
      <xdr:spPr>
        <a:xfrm>
          <a:off x="3797300" y="5859907"/>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30607</xdr:rowOff>
    </xdr:from>
    <xdr:to>
      <xdr:col>5</xdr:col>
      <xdr:colOff>358775</xdr:colOff>
      <xdr:row>34</xdr:row>
      <xdr:rowOff>102108</xdr:rowOff>
    </xdr:to>
    <xdr:cxnSp macro="">
      <xdr:nvCxnSpPr>
        <xdr:cNvPr id="64" name="直線コネクタ 63"/>
        <xdr:cNvCxnSpPr/>
      </xdr:nvCxnSpPr>
      <xdr:spPr>
        <a:xfrm flipV="1">
          <a:off x="2908300" y="5859907"/>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102108</xdr:rowOff>
    </xdr:from>
    <xdr:to>
      <xdr:col>4</xdr:col>
      <xdr:colOff>155575</xdr:colOff>
      <xdr:row>34</xdr:row>
      <xdr:rowOff>112268</xdr:rowOff>
    </xdr:to>
    <xdr:cxnSp macro="">
      <xdr:nvCxnSpPr>
        <xdr:cNvPr id="67" name="直線コネクタ 66"/>
        <xdr:cNvCxnSpPr/>
      </xdr:nvCxnSpPr>
      <xdr:spPr>
        <a:xfrm flipV="1">
          <a:off x="2019300" y="5931408"/>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103632</xdr:rowOff>
    </xdr:from>
    <xdr:to>
      <xdr:col>2</xdr:col>
      <xdr:colOff>638175</xdr:colOff>
      <xdr:row>34</xdr:row>
      <xdr:rowOff>112268</xdr:rowOff>
    </xdr:to>
    <xdr:cxnSp macro="">
      <xdr:nvCxnSpPr>
        <xdr:cNvPr id="70" name="直線コネクタ 69"/>
        <xdr:cNvCxnSpPr/>
      </xdr:nvCxnSpPr>
      <xdr:spPr>
        <a:xfrm>
          <a:off x="1130300" y="5761482"/>
          <a:ext cx="889000" cy="1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106680</xdr:rowOff>
    </xdr:from>
    <xdr:to>
      <xdr:col>6</xdr:col>
      <xdr:colOff>561975</xdr:colOff>
      <xdr:row>35</xdr:row>
      <xdr:rowOff>36830</xdr:rowOff>
    </xdr:to>
    <xdr:sp macro="" textlink="">
      <xdr:nvSpPr>
        <xdr:cNvPr id="80" name="円/楕円 79"/>
        <xdr:cNvSpPr/>
      </xdr:nvSpPr>
      <xdr:spPr>
        <a:xfrm>
          <a:off x="45847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129557</xdr:rowOff>
    </xdr:from>
    <xdr:ext cx="534377" cy="259045"/>
    <xdr:sp macro="" textlink="">
      <xdr:nvSpPr>
        <xdr:cNvPr id="81" name="議会費該当値テキスト"/>
        <xdr:cNvSpPr txBox="1"/>
      </xdr:nvSpPr>
      <xdr:spPr>
        <a:xfrm>
          <a:off x="4686300" y="57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151257</xdr:rowOff>
    </xdr:from>
    <xdr:to>
      <xdr:col>5</xdr:col>
      <xdr:colOff>409575</xdr:colOff>
      <xdr:row>34</xdr:row>
      <xdr:rowOff>81407</xdr:rowOff>
    </xdr:to>
    <xdr:sp macro="" textlink="">
      <xdr:nvSpPr>
        <xdr:cNvPr id="82" name="円/楕円 81"/>
        <xdr:cNvSpPr/>
      </xdr:nvSpPr>
      <xdr:spPr>
        <a:xfrm>
          <a:off x="3746500" y="5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97934</xdr:rowOff>
    </xdr:from>
    <xdr:ext cx="534377" cy="259045"/>
    <xdr:sp macro="" textlink="">
      <xdr:nvSpPr>
        <xdr:cNvPr id="83" name="テキスト ボックス 82"/>
        <xdr:cNvSpPr txBox="1"/>
      </xdr:nvSpPr>
      <xdr:spPr>
        <a:xfrm>
          <a:off x="3530111" y="55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51308</xdr:rowOff>
    </xdr:from>
    <xdr:to>
      <xdr:col>4</xdr:col>
      <xdr:colOff>206375</xdr:colOff>
      <xdr:row>34</xdr:row>
      <xdr:rowOff>152908</xdr:rowOff>
    </xdr:to>
    <xdr:sp macro="" textlink="">
      <xdr:nvSpPr>
        <xdr:cNvPr id="84" name="円/楕円 83"/>
        <xdr:cNvSpPr/>
      </xdr:nvSpPr>
      <xdr:spPr>
        <a:xfrm>
          <a:off x="2857500" y="58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169435</xdr:rowOff>
    </xdr:from>
    <xdr:ext cx="534377" cy="259045"/>
    <xdr:sp macro="" textlink="">
      <xdr:nvSpPr>
        <xdr:cNvPr id="85" name="テキスト ボックス 84"/>
        <xdr:cNvSpPr txBox="1"/>
      </xdr:nvSpPr>
      <xdr:spPr>
        <a:xfrm>
          <a:off x="2641111" y="56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61468</xdr:rowOff>
    </xdr:from>
    <xdr:to>
      <xdr:col>3</xdr:col>
      <xdr:colOff>3175</xdr:colOff>
      <xdr:row>34</xdr:row>
      <xdr:rowOff>163068</xdr:rowOff>
    </xdr:to>
    <xdr:sp macro="" textlink="">
      <xdr:nvSpPr>
        <xdr:cNvPr id="86" name="円/楕円 85"/>
        <xdr:cNvSpPr/>
      </xdr:nvSpPr>
      <xdr:spPr>
        <a:xfrm>
          <a:off x="1968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8145</xdr:rowOff>
    </xdr:from>
    <xdr:ext cx="534377" cy="259045"/>
    <xdr:sp macro="" textlink="">
      <xdr:nvSpPr>
        <xdr:cNvPr id="87" name="テキスト ボックス 86"/>
        <xdr:cNvSpPr txBox="1"/>
      </xdr:nvSpPr>
      <xdr:spPr>
        <a:xfrm>
          <a:off x="1752111" y="566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52832</xdr:rowOff>
    </xdr:from>
    <xdr:to>
      <xdr:col>1</xdr:col>
      <xdr:colOff>485775</xdr:colOff>
      <xdr:row>33</xdr:row>
      <xdr:rowOff>154432</xdr:rowOff>
    </xdr:to>
    <xdr:sp macro="" textlink="">
      <xdr:nvSpPr>
        <xdr:cNvPr id="88" name="円/楕円 87"/>
        <xdr:cNvSpPr/>
      </xdr:nvSpPr>
      <xdr:spPr>
        <a:xfrm>
          <a:off x="1079500" y="57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170959</xdr:rowOff>
    </xdr:from>
    <xdr:ext cx="534377" cy="259045"/>
    <xdr:sp macro="" textlink="">
      <xdr:nvSpPr>
        <xdr:cNvPr id="89" name="テキスト ボックス 88"/>
        <xdr:cNvSpPr txBox="1"/>
      </xdr:nvSpPr>
      <xdr:spPr>
        <a:xfrm>
          <a:off x="863111" y="548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18855</xdr:rowOff>
    </xdr:from>
    <xdr:to>
      <xdr:col>6</xdr:col>
      <xdr:colOff>511175</xdr:colOff>
      <xdr:row>56</xdr:row>
      <xdr:rowOff>81185</xdr:rowOff>
    </xdr:to>
    <xdr:cxnSp macro="">
      <xdr:nvCxnSpPr>
        <xdr:cNvPr id="120" name="直線コネクタ 119"/>
        <xdr:cNvCxnSpPr/>
      </xdr:nvCxnSpPr>
      <xdr:spPr>
        <a:xfrm flipV="1">
          <a:off x="3797300" y="9620055"/>
          <a:ext cx="838200" cy="6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81185</xdr:rowOff>
    </xdr:from>
    <xdr:to>
      <xdr:col>5</xdr:col>
      <xdr:colOff>358775</xdr:colOff>
      <xdr:row>56</xdr:row>
      <xdr:rowOff>120504</xdr:rowOff>
    </xdr:to>
    <xdr:cxnSp macro="">
      <xdr:nvCxnSpPr>
        <xdr:cNvPr id="123" name="直線コネクタ 122"/>
        <xdr:cNvCxnSpPr/>
      </xdr:nvCxnSpPr>
      <xdr:spPr>
        <a:xfrm flipV="1">
          <a:off x="2908300" y="9682385"/>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125889</xdr:rowOff>
    </xdr:from>
    <xdr:to>
      <xdr:col>4</xdr:col>
      <xdr:colOff>155575</xdr:colOff>
      <xdr:row>56</xdr:row>
      <xdr:rowOff>120504</xdr:rowOff>
    </xdr:to>
    <xdr:cxnSp macro="">
      <xdr:nvCxnSpPr>
        <xdr:cNvPr id="126" name="直線コネクタ 125"/>
        <xdr:cNvCxnSpPr/>
      </xdr:nvCxnSpPr>
      <xdr:spPr>
        <a:xfrm>
          <a:off x="2019300" y="9555639"/>
          <a:ext cx="889000" cy="1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125889</xdr:rowOff>
    </xdr:from>
    <xdr:to>
      <xdr:col>2</xdr:col>
      <xdr:colOff>638175</xdr:colOff>
      <xdr:row>57</xdr:row>
      <xdr:rowOff>6021</xdr:rowOff>
    </xdr:to>
    <xdr:cxnSp macro="">
      <xdr:nvCxnSpPr>
        <xdr:cNvPr id="129" name="直線コネクタ 128"/>
        <xdr:cNvCxnSpPr/>
      </xdr:nvCxnSpPr>
      <xdr:spPr>
        <a:xfrm flipV="1">
          <a:off x="1130300" y="9555639"/>
          <a:ext cx="889000" cy="2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139505</xdr:rowOff>
    </xdr:from>
    <xdr:to>
      <xdr:col>6</xdr:col>
      <xdr:colOff>561975</xdr:colOff>
      <xdr:row>56</xdr:row>
      <xdr:rowOff>69655</xdr:rowOff>
    </xdr:to>
    <xdr:sp macro="" textlink="">
      <xdr:nvSpPr>
        <xdr:cNvPr id="139" name="円/楕円 138"/>
        <xdr:cNvSpPr/>
      </xdr:nvSpPr>
      <xdr:spPr>
        <a:xfrm>
          <a:off x="4584700" y="95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162382</xdr:rowOff>
    </xdr:from>
    <xdr:ext cx="599010" cy="259045"/>
    <xdr:sp macro="" textlink="">
      <xdr:nvSpPr>
        <xdr:cNvPr id="140" name="総務費該当値テキスト"/>
        <xdr:cNvSpPr txBox="1"/>
      </xdr:nvSpPr>
      <xdr:spPr>
        <a:xfrm>
          <a:off x="4686300" y="942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30385</xdr:rowOff>
    </xdr:from>
    <xdr:to>
      <xdr:col>5</xdr:col>
      <xdr:colOff>409575</xdr:colOff>
      <xdr:row>56</xdr:row>
      <xdr:rowOff>131985</xdr:rowOff>
    </xdr:to>
    <xdr:sp macro="" textlink="">
      <xdr:nvSpPr>
        <xdr:cNvPr id="141" name="円/楕円 140"/>
        <xdr:cNvSpPr/>
      </xdr:nvSpPr>
      <xdr:spPr>
        <a:xfrm>
          <a:off x="3746500" y="96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123112</xdr:rowOff>
    </xdr:from>
    <xdr:ext cx="599010" cy="259045"/>
    <xdr:sp macro="" textlink="">
      <xdr:nvSpPr>
        <xdr:cNvPr id="142" name="テキスト ボックス 141"/>
        <xdr:cNvSpPr txBox="1"/>
      </xdr:nvSpPr>
      <xdr:spPr>
        <a:xfrm>
          <a:off x="3497794" y="97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69704</xdr:rowOff>
    </xdr:from>
    <xdr:to>
      <xdr:col>4</xdr:col>
      <xdr:colOff>206375</xdr:colOff>
      <xdr:row>56</xdr:row>
      <xdr:rowOff>171304</xdr:rowOff>
    </xdr:to>
    <xdr:sp macro="" textlink="">
      <xdr:nvSpPr>
        <xdr:cNvPr id="143" name="円/楕円 142"/>
        <xdr:cNvSpPr/>
      </xdr:nvSpPr>
      <xdr:spPr>
        <a:xfrm>
          <a:off x="2857500" y="9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162431</xdr:rowOff>
    </xdr:from>
    <xdr:ext cx="599010" cy="259045"/>
    <xdr:sp macro="" textlink="">
      <xdr:nvSpPr>
        <xdr:cNvPr id="144" name="テキスト ボックス 143"/>
        <xdr:cNvSpPr txBox="1"/>
      </xdr:nvSpPr>
      <xdr:spPr>
        <a:xfrm>
          <a:off x="2608794" y="97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75089</xdr:rowOff>
    </xdr:from>
    <xdr:to>
      <xdr:col>3</xdr:col>
      <xdr:colOff>3175</xdr:colOff>
      <xdr:row>56</xdr:row>
      <xdr:rowOff>5239</xdr:rowOff>
    </xdr:to>
    <xdr:sp macro="" textlink="">
      <xdr:nvSpPr>
        <xdr:cNvPr id="145" name="円/楕円 144"/>
        <xdr:cNvSpPr/>
      </xdr:nvSpPr>
      <xdr:spPr>
        <a:xfrm>
          <a:off x="1968500" y="95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21766</xdr:rowOff>
    </xdr:from>
    <xdr:ext cx="599010" cy="259045"/>
    <xdr:sp macro="" textlink="">
      <xdr:nvSpPr>
        <xdr:cNvPr id="146" name="テキスト ボックス 145"/>
        <xdr:cNvSpPr txBox="1"/>
      </xdr:nvSpPr>
      <xdr:spPr>
        <a:xfrm>
          <a:off x="1719794" y="928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126671</xdr:rowOff>
    </xdr:from>
    <xdr:to>
      <xdr:col>1</xdr:col>
      <xdr:colOff>485775</xdr:colOff>
      <xdr:row>57</xdr:row>
      <xdr:rowOff>56821</xdr:rowOff>
    </xdr:to>
    <xdr:sp macro="" textlink="">
      <xdr:nvSpPr>
        <xdr:cNvPr id="147" name="円/楕円 146"/>
        <xdr:cNvSpPr/>
      </xdr:nvSpPr>
      <xdr:spPr>
        <a:xfrm>
          <a:off x="1079500" y="97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47948</xdr:rowOff>
    </xdr:from>
    <xdr:ext cx="599010" cy="259045"/>
    <xdr:sp macro="" textlink="">
      <xdr:nvSpPr>
        <xdr:cNvPr id="148" name="テキスト ボックス 147"/>
        <xdr:cNvSpPr txBox="1"/>
      </xdr:nvSpPr>
      <xdr:spPr>
        <a:xfrm>
          <a:off x="830794" y="982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111189</xdr:rowOff>
    </xdr:from>
    <xdr:to>
      <xdr:col>6</xdr:col>
      <xdr:colOff>511175</xdr:colOff>
      <xdr:row>76</xdr:row>
      <xdr:rowOff>114791</xdr:rowOff>
    </xdr:to>
    <xdr:cxnSp macro="">
      <xdr:nvCxnSpPr>
        <xdr:cNvPr id="176" name="直線コネクタ 175"/>
        <xdr:cNvCxnSpPr/>
      </xdr:nvCxnSpPr>
      <xdr:spPr>
        <a:xfrm flipV="1">
          <a:off x="3797300" y="13141389"/>
          <a:ext cx="8382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114791</xdr:rowOff>
    </xdr:from>
    <xdr:to>
      <xdr:col>5</xdr:col>
      <xdr:colOff>358775</xdr:colOff>
      <xdr:row>76</xdr:row>
      <xdr:rowOff>136034</xdr:rowOff>
    </xdr:to>
    <xdr:cxnSp macro="">
      <xdr:nvCxnSpPr>
        <xdr:cNvPr id="179" name="直線コネクタ 178"/>
        <xdr:cNvCxnSpPr/>
      </xdr:nvCxnSpPr>
      <xdr:spPr>
        <a:xfrm flipV="1">
          <a:off x="2908300" y="13144991"/>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136034</xdr:rowOff>
    </xdr:from>
    <xdr:to>
      <xdr:col>4</xdr:col>
      <xdr:colOff>155575</xdr:colOff>
      <xdr:row>77</xdr:row>
      <xdr:rowOff>15954</xdr:rowOff>
    </xdr:to>
    <xdr:cxnSp macro="">
      <xdr:nvCxnSpPr>
        <xdr:cNvPr id="182" name="直線コネクタ 181"/>
        <xdr:cNvCxnSpPr/>
      </xdr:nvCxnSpPr>
      <xdr:spPr>
        <a:xfrm flipV="1">
          <a:off x="2019300" y="13166234"/>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15954</xdr:rowOff>
    </xdr:from>
    <xdr:to>
      <xdr:col>2</xdr:col>
      <xdr:colOff>638175</xdr:colOff>
      <xdr:row>77</xdr:row>
      <xdr:rowOff>34764</xdr:rowOff>
    </xdr:to>
    <xdr:cxnSp macro="">
      <xdr:nvCxnSpPr>
        <xdr:cNvPr id="185" name="直線コネクタ 184"/>
        <xdr:cNvCxnSpPr/>
      </xdr:nvCxnSpPr>
      <xdr:spPr>
        <a:xfrm flipV="1">
          <a:off x="1130300" y="13217604"/>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60389</xdr:rowOff>
    </xdr:from>
    <xdr:to>
      <xdr:col>6</xdr:col>
      <xdr:colOff>561975</xdr:colOff>
      <xdr:row>76</xdr:row>
      <xdr:rowOff>161989</xdr:rowOff>
    </xdr:to>
    <xdr:sp macro="" textlink="">
      <xdr:nvSpPr>
        <xdr:cNvPr id="195" name="円/楕円 194"/>
        <xdr:cNvSpPr/>
      </xdr:nvSpPr>
      <xdr:spPr>
        <a:xfrm>
          <a:off x="4584700" y="130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38816</xdr:rowOff>
    </xdr:from>
    <xdr:ext cx="599010" cy="259045"/>
    <xdr:sp macro="" textlink="">
      <xdr:nvSpPr>
        <xdr:cNvPr id="196" name="民生費該当値テキスト"/>
        <xdr:cNvSpPr txBox="1"/>
      </xdr:nvSpPr>
      <xdr:spPr>
        <a:xfrm>
          <a:off x="4686300" y="1306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63991</xdr:rowOff>
    </xdr:from>
    <xdr:to>
      <xdr:col>5</xdr:col>
      <xdr:colOff>409575</xdr:colOff>
      <xdr:row>76</xdr:row>
      <xdr:rowOff>165591</xdr:rowOff>
    </xdr:to>
    <xdr:sp macro="" textlink="">
      <xdr:nvSpPr>
        <xdr:cNvPr id="197" name="円/楕円 196"/>
        <xdr:cNvSpPr/>
      </xdr:nvSpPr>
      <xdr:spPr>
        <a:xfrm>
          <a:off x="3746500" y="130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10668</xdr:rowOff>
    </xdr:from>
    <xdr:ext cx="599010" cy="259045"/>
    <xdr:sp macro="" textlink="">
      <xdr:nvSpPr>
        <xdr:cNvPr id="198" name="テキスト ボックス 197"/>
        <xdr:cNvSpPr txBox="1"/>
      </xdr:nvSpPr>
      <xdr:spPr>
        <a:xfrm>
          <a:off x="3497794" y="1286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85234</xdr:rowOff>
    </xdr:from>
    <xdr:to>
      <xdr:col>4</xdr:col>
      <xdr:colOff>206375</xdr:colOff>
      <xdr:row>77</xdr:row>
      <xdr:rowOff>15384</xdr:rowOff>
    </xdr:to>
    <xdr:sp macro="" textlink="">
      <xdr:nvSpPr>
        <xdr:cNvPr id="199" name="円/楕円 198"/>
        <xdr:cNvSpPr/>
      </xdr:nvSpPr>
      <xdr:spPr>
        <a:xfrm>
          <a:off x="2857500" y="131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31911</xdr:rowOff>
    </xdr:from>
    <xdr:ext cx="599010" cy="259045"/>
    <xdr:sp macro="" textlink="">
      <xdr:nvSpPr>
        <xdr:cNvPr id="200" name="テキスト ボックス 199"/>
        <xdr:cNvSpPr txBox="1"/>
      </xdr:nvSpPr>
      <xdr:spPr>
        <a:xfrm>
          <a:off x="2608794" y="128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136604</xdr:rowOff>
    </xdr:from>
    <xdr:to>
      <xdr:col>3</xdr:col>
      <xdr:colOff>3175</xdr:colOff>
      <xdr:row>77</xdr:row>
      <xdr:rowOff>66754</xdr:rowOff>
    </xdr:to>
    <xdr:sp macro="" textlink="">
      <xdr:nvSpPr>
        <xdr:cNvPr id="201" name="円/楕円 200"/>
        <xdr:cNvSpPr/>
      </xdr:nvSpPr>
      <xdr:spPr>
        <a:xfrm>
          <a:off x="1968500" y="1316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83281</xdr:rowOff>
    </xdr:from>
    <xdr:ext cx="599010" cy="259045"/>
    <xdr:sp macro="" textlink="">
      <xdr:nvSpPr>
        <xdr:cNvPr id="202" name="テキスト ボックス 201"/>
        <xdr:cNvSpPr txBox="1"/>
      </xdr:nvSpPr>
      <xdr:spPr>
        <a:xfrm>
          <a:off x="1719794" y="1294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155414</xdr:rowOff>
    </xdr:from>
    <xdr:to>
      <xdr:col>1</xdr:col>
      <xdr:colOff>485775</xdr:colOff>
      <xdr:row>77</xdr:row>
      <xdr:rowOff>85564</xdr:rowOff>
    </xdr:to>
    <xdr:sp macro="" textlink="">
      <xdr:nvSpPr>
        <xdr:cNvPr id="203" name="円/楕円 202"/>
        <xdr:cNvSpPr/>
      </xdr:nvSpPr>
      <xdr:spPr>
        <a:xfrm>
          <a:off x="1079500" y="131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102091</xdr:rowOff>
    </xdr:from>
    <xdr:ext cx="599010" cy="259045"/>
    <xdr:sp macro="" textlink="">
      <xdr:nvSpPr>
        <xdr:cNvPr id="204" name="テキスト ボックス 203"/>
        <xdr:cNvSpPr txBox="1"/>
      </xdr:nvSpPr>
      <xdr:spPr>
        <a:xfrm>
          <a:off x="830794" y="1296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151222</xdr:rowOff>
    </xdr:from>
    <xdr:to>
      <xdr:col>6</xdr:col>
      <xdr:colOff>511175</xdr:colOff>
      <xdr:row>97</xdr:row>
      <xdr:rowOff>35330</xdr:rowOff>
    </xdr:to>
    <xdr:cxnSp macro="">
      <xdr:nvCxnSpPr>
        <xdr:cNvPr id="233" name="直線コネクタ 232"/>
        <xdr:cNvCxnSpPr/>
      </xdr:nvCxnSpPr>
      <xdr:spPr>
        <a:xfrm>
          <a:off x="3797300" y="16610422"/>
          <a:ext cx="8382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120048</xdr:rowOff>
    </xdr:from>
    <xdr:to>
      <xdr:col>5</xdr:col>
      <xdr:colOff>358775</xdr:colOff>
      <xdr:row>96</xdr:row>
      <xdr:rowOff>151222</xdr:rowOff>
    </xdr:to>
    <xdr:cxnSp macro="">
      <xdr:nvCxnSpPr>
        <xdr:cNvPr id="236" name="直線コネクタ 235"/>
        <xdr:cNvCxnSpPr/>
      </xdr:nvCxnSpPr>
      <xdr:spPr>
        <a:xfrm>
          <a:off x="2908300" y="16579248"/>
          <a:ext cx="889000" cy="3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120048</xdr:rowOff>
    </xdr:from>
    <xdr:to>
      <xdr:col>4</xdr:col>
      <xdr:colOff>155575</xdr:colOff>
      <xdr:row>96</xdr:row>
      <xdr:rowOff>127530</xdr:rowOff>
    </xdr:to>
    <xdr:cxnSp macro="">
      <xdr:nvCxnSpPr>
        <xdr:cNvPr id="239" name="直線コネクタ 238"/>
        <xdr:cNvCxnSpPr/>
      </xdr:nvCxnSpPr>
      <xdr:spPr>
        <a:xfrm flipV="1">
          <a:off x="2019300" y="16579248"/>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87313</xdr:rowOff>
    </xdr:from>
    <xdr:to>
      <xdr:col>2</xdr:col>
      <xdr:colOff>638175</xdr:colOff>
      <xdr:row>96</xdr:row>
      <xdr:rowOff>127530</xdr:rowOff>
    </xdr:to>
    <xdr:cxnSp macro="">
      <xdr:nvCxnSpPr>
        <xdr:cNvPr id="242" name="直線コネクタ 241"/>
        <xdr:cNvCxnSpPr/>
      </xdr:nvCxnSpPr>
      <xdr:spPr>
        <a:xfrm>
          <a:off x="1130300" y="165465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155980</xdr:rowOff>
    </xdr:from>
    <xdr:to>
      <xdr:col>6</xdr:col>
      <xdr:colOff>561975</xdr:colOff>
      <xdr:row>97</xdr:row>
      <xdr:rowOff>86130</xdr:rowOff>
    </xdr:to>
    <xdr:sp macro="" textlink="">
      <xdr:nvSpPr>
        <xdr:cNvPr id="252" name="円/楕円 251"/>
        <xdr:cNvSpPr/>
      </xdr:nvSpPr>
      <xdr:spPr>
        <a:xfrm>
          <a:off x="4584700" y="166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134407</xdr:rowOff>
    </xdr:from>
    <xdr:ext cx="534377" cy="259045"/>
    <xdr:sp macro="" textlink="">
      <xdr:nvSpPr>
        <xdr:cNvPr id="253" name="衛生費該当値テキスト"/>
        <xdr:cNvSpPr txBox="1"/>
      </xdr:nvSpPr>
      <xdr:spPr>
        <a:xfrm>
          <a:off x="4686300" y="165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46,197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100422</xdr:rowOff>
    </xdr:from>
    <xdr:to>
      <xdr:col>5</xdr:col>
      <xdr:colOff>409575</xdr:colOff>
      <xdr:row>97</xdr:row>
      <xdr:rowOff>30572</xdr:rowOff>
    </xdr:to>
    <xdr:sp macro="" textlink="">
      <xdr:nvSpPr>
        <xdr:cNvPr id="254" name="円/楕円 253"/>
        <xdr:cNvSpPr/>
      </xdr:nvSpPr>
      <xdr:spPr>
        <a:xfrm>
          <a:off x="3746500" y="165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21699</xdr:rowOff>
    </xdr:from>
    <xdr:ext cx="534377" cy="259045"/>
    <xdr:sp macro="" textlink="">
      <xdr:nvSpPr>
        <xdr:cNvPr id="255" name="テキスト ボックス 254"/>
        <xdr:cNvSpPr txBox="1"/>
      </xdr:nvSpPr>
      <xdr:spPr>
        <a:xfrm>
          <a:off x="3530111" y="166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69248</xdr:rowOff>
    </xdr:from>
    <xdr:to>
      <xdr:col>4</xdr:col>
      <xdr:colOff>206375</xdr:colOff>
      <xdr:row>96</xdr:row>
      <xdr:rowOff>170848</xdr:rowOff>
    </xdr:to>
    <xdr:sp macro="" textlink="">
      <xdr:nvSpPr>
        <xdr:cNvPr id="256" name="円/楕円 255"/>
        <xdr:cNvSpPr/>
      </xdr:nvSpPr>
      <xdr:spPr>
        <a:xfrm>
          <a:off x="2857500" y="165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161975</xdr:rowOff>
    </xdr:from>
    <xdr:ext cx="534377" cy="259045"/>
    <xdr:sp macro="" textlink="">
      <xdr:nvSpPr>
        <xdr:cNvPr id="257" name="テキスト ボックス 256"/>
        <xdr:cNvSpPr txBox="1"/>
      </xdr:nvSpPr>
      <xdr:spPr>
        <a:xfrm>
          <a:off x="2641111" y="166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76730</xdr:rowOff>
    </xdr:from>
    <xdr:to>
      <xdr:col>3</xdr:col>
      <xdr:colOff>3175</xdr:colOff>
      <xdr:row>97</xdr:row>
      <xdr:rowOff>6880</xdr:rowOff>
    </xdr:to>
    <xdr:sp macro="" textlink="">
      <xdr:nvSpPr>
        <xdr:cNvPr id="258" name="円/楕円 257"/>
        <xdr:cNvSpPr/>
      </xdr:nvSpPr>
      <xdr:spPr>
        <a:xfrm>
          <a:off x="1968500" y="16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169457</xdr:rowOff>
    </xdr:from>
    <xdr:ext cx="534377" cy="259045"/>
    <xdr:sp macro="" textlink="">
      <xdr:nvSpPr>
        <xdr:cNvPr id="259" name="テキスト ボックス 258"/>
        <xdr:cNvSpPr txBox="1"/>
      </xdr:nvSpPr>
      <xdr:spPr>
        <a:xfrm>
          <a:off x="1752111" y="166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36513</xdr:rowOff>
    </xdr:from>
    <xdr:to>
      <xdr:col>1</xdr:col>
      <xdr:colOff>485775</xdr:colOff>
      <xdr:row>96</xdr:row>
      <xdr:rowOff>138113</xdr:rowOff>
    </xdr:to>
    <xdr:sp macro="" textlink="">
      <xdr:nvSpPr>
        <xdr:cNvPr id="260" name="円/楕円 259"/>
        <xdr:cNvSpPr/>
      </xdr:nvSpPr>
      <xdr:spPr>
        <a:xfrm>
          <a:off x="1079500" y="164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129240</xdr:rowOff>
    </xdr:from>
    <xdr:ext cx="534377" cy="259045"/>
    <xdr:sp macro="" textlink="">
      <xdr:nvSpPr>
        <xdr:cNvPr id="261" name="テキスト ボックス 260"/>
        <xdr:cNvSpPr txBox="1"/>
      </xdr:nvSpPr>
      <xdr:spPr>
        <a:xfrm>
          <a:off x="863111" y="165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148272</xdr:rowOff>
    </xdr:from>
    <xdr:to>
      <xdr:col>15</xdr:col>
      <xdr:colOff>180975</xdr:colOff>
      <xdr:row>37</xdr:row>
      <xdr:rowOff>14922</xdr:rowOff>
    </xdr:to>
    <xdr:cxnSp macro="">
      <xdr:nvCxnSpPr>
        <xdr:cNvPr id="290" name="直線コネクタ 289"/>
        <xdr:cNvCxnSpPr/>
      </xdr:nvCxnSpPr>
      <xdr:spPr>
        <a:xfrm>
          <a:off x="9639300" y="6320472"/>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148272</xdr:rowOff>
    </xdr:from>
    <xdr:to>
      <xdr:col>14</xdr:col>
      <xdr:colOff>28575</xdr:colOff>
      <xdr:row>37</xdr:row>
      <xdr:rowOff>30924</xdr:rowOff>
    </xdr:to>
    <xdr:cxnSp macro="">
      <xdr:nvCxnSpPr>
        <xdr:cNvPr id="293" name="直線コネクタ 292"/>
        <xdr:cNvCxnSpPr/>
      </xdr:nvCxnSpPr>
      <xdr:spPr>
        <a:xfrm flipV="1">
          <a:off x="8750300" y="6320472"/>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55309</xdr:rowOff>
    </xdr:from>
    <xdr:to>
      <xdr:col>12</xdr:col>
      <xdr:colOff>511175</xdr:colOff>
      <xdr:row>37</xdr:row>
      <xdr:rowOff>30924</xdr:rowOff>
    </xdr:to>
    <xdr:cxnSp macro="">
      <xdr:nvCxnSpPr>
        <xdr:cNvPr id="296" name="直線コネクタ 295"/>
        <xdr:cNvCxnSpPr/>
      </xdr:nvCxnSpPr>
      <xdr:spPr>
        <a:xfrm>
          <a:off x="7861300" y="5884609"/>
          <a:ext cx="889000" cy="4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55309</xdr:rowOff>
    </xdr:from>
    <xdr:to>
      <xdr:col>11</xdr:col>
      <xdr:colOff>307975</xdr:colOff>
      <xdr:row>35</xdr:row>
      <xdr:rowOff>95314</xdr:rowOff>
    </xdr:to>
    <xdr:cxnSp macro="">
      <xdr:nvCxnSpPr>
        <xdr:cNvPr id="299" name="直線コネクタ 298"/>
        <xdr:cNvCxnSpPr/>
      </xdr:nvCxnSpPr>
      <xdr:spPr>
        <a:xfrm flipV="1">
          <a:off x="6972300" y="5884609"/>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135572</xdr:rowOff>
    </xdr:from>
    <xdr:to>
      <xdr:col>15</xdr:col>
      <xdr:colOff>231775</xdr:colOff>
      <xdr:row>37</xdr:row>
      <xdr:rowOff>65722</xdr:rowOff>
    </xdr:to>
    <xdr:sp macro="" textlink="">
      <xdr:nvSpPr>
        <xdr:cNvPr id="309" name="円/楕円 308"/>
        <xdr:cNvSpPr/>
      </xdr:nvSpPr>
      <xdr:spPr>
        <a:xfrm>
          <a:off x="10426700" y="6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158449</xdr:rowOff>
    </xdr:from>
    <xdr:ext cx="469744" cy="259045"/>
    <xdr:sp macro="" textlink="">
      <xdr:nvSpPr>
        <xdr:cNvPr id="310" name="労働費該当値テキスト"/>
        <xdr:cNvSpPr txBox="1"/>
      </xdr:nvSpPr>
      <xdr:spPr>
        <a:xfrm>
          <a:off x="10528300" y="615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97472</xdr:rowOff>
    </xdr:from>
    <xdr:to>
      <xdr:col>14</xdr:col>
      <xdr:colOff>79375</xdr:colOff>
      <xdr:row>37</xdr:row>
      <xdr:rowOff>27622</xdr:rowOff>
    </xdr:to>
    <xdr:sp macro="" textlink="">
      <xdr:nvSpPr>
        <xdr:cNvPr id="311" name="円/楕円 310"/>
        <xdr:cNvSpPr/>
      </xdr:nvSpPr>
      <xdr:spPr>
        <a:xfrm>
          <a:off x="9588500" y="62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44149</xdr:rowOff>
    </xdr:from>
    <xdr:ext cx="469744" cy="259045"/>
    <xdr:sp macro="" textlink="">
      <xdr:nvSpPr>
        <xdr:cNvPr id="312" name="テキスト ボックス 311"/>
        <xdr:cNvSpPr txBox="1"/>
      </xdr:nvSpPr>
      <xdr:spPr>
        <a:xfrm>
          <a:off x="9404427" y="60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151574</xdr:rowOff>
    </xdr:from>
    <xdr:to>
      <xdr:col>12</xdr:col>
      <xdr:colOff>561975</xdr:colOff>
      <xdr:row>37</xdr:row>
      <xdr:rowOff>81724</xdr:rowOff>
    </xdr:to>
    <xdr:sp macro="" textlink="">
      <xdr:nvSpPr>
        <xdr:cNvPr id="313" name="円/楕円 312"/>
        <xdr:cNvSpPr/>
      </xdr:nvSpPr>
      <xdr:spPr>
        <a:xfrm>
          <a:off x="8699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98251</xdr:rowOff>
    </xdr:from>
    <xdr:ext cx="469744" cy="259045"/>
    <xdr:sp macro="" textlink="">
      <xdr:nvSpPr>
        <xdr:cNvPr id="314" name="テキスト ボックス 313"/>
        <xdr:cNvSpPr txBox="1"/>
      </xdr:nvSpPr>
      <xdr:spPr>
        <a:xfrm>
          <a:off x="8515427" y="60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4509</xdr:rowOff>
    </xdr:from>
    <xdr:to>
      <xdr:col>11</xdr:col>
      <xdr:colOff>358775</xdr:colOff>
      <xdr:row>34</xdr:row>
      <xdr:rowOff>106109</xdr:rowOff>
    </xdr:to>
    <xdr:sp macro="" textlink="">
      <xdr:nvSpPr>
        <xdr:cNvPr id="315" name="円/楕円 314"/>
        <xdr:cNvSpPr/>
      </xdr:nvSpPr>
      <xdr:spPr>
        <a:xfrm>
          <a:off x="7810500" y="58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122636</xdr:rowOff>
    </xdr:from>
    <xdr:ext cx="469744" cy="259045"/>
    <xdr:sp macro="" textlink="">
      <xdr:nvSpPr>
        <xdr:cNvPr id="316" name="テキスト ボックス 315"/>
        <xdr:cNvSpPr txBox="1"/>
      </xdr:nvSpPr>
      <xdr:spPr>
        <a:xfrm>
          <a:off x="7626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44514</xdr:rowOff>
    </xdr:from>
    <xdr:to>
      <xdr:col>10</xdr:col>
      <xdr:colOff>155575</xdr:colOff>
      <xdr:row>35</xdr:row>
      <xdr:rowOff>146114</xdr:rowOff>
    </xdr:to>
    <xdr:sp macro="" textlink="">
      <xdr:nvSpPr>
        <xdr:cNvPr id="317" name="円/楕円 316"/>
        <xdr:cNvSpPr/>
      </xdr:nvSpPr>
      <xdr:spPr>
        <a:xfrm>
          <a:off x="6921500" y="60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162641</xdr:rowOff>
    </xdr:from>
    <xdr:ext cx="469744" cy="259045"/>
    <xdr:sp macro="" textlink="">
      <xdr:nvSpPr>
        <xdr:cNvPr id="318" name="テキスト ボックス 317"/>
        <xdr:cNvSpPr txBox="1"/>
      </xdr:nvSpPr>
      <xdr:spPr>
        <a:xfrm>
          <a:off x="6737427" y="582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5116</xdr:rowOff>
    </xdr:from>
    <xdr:to>
      <xdr:col>15</xdr:col>
      <xdr:colOff>180975</xdr:colOff>
      <xdr:row>57</xdr:row>
      <xdr:rowOff>17955</xdr:rowOff>
    </xdr:to>
    <xdr:cxnSp macro="">
      <xdr:nvCxnSpPr>
        <xdr:cNvPr id="345" name="直線コネクタ 344"/>
        <xdr:cNvCxnSpPr/>
      </xdr:nvCxnSpPr>
      <xdr:spPr>
        <a:xfrm>
          <a:off x="9639300" y="9777766"/>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5116</xdr:rowOff>
    </xdr:from>
    <xdr:to>
      <xdr:col>14</xdr:col>
      <xdr:colOff>28575</xdr:colOff>
      <xdr:row>57</xdr:row>
      <xdr:rowOff>49064</xdr:rowOff>
    </xdr:to>
    <xdr:cxnSp macro="">
      <xdr:nvCxnSpPr>
        <xdr:cNvPr id="348" name="直線コネクタ 347"/>
        <xdr:cNvCxnSpPr/>
      </xdr:nvCxnSpPr>
      <xdr:spPr>
        <a:xfrm flipV="1">
          <a:off x="8750300" y="9777766"/>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49064</xdr:rowOff>
    </xdr:from>
    <xdr:to>
      <xdr:col>12</xdr:col>
      <xdr:colOff>511175</xdr:colOff>
      <xdr:row>57</xdr:row>
      <xdr:rowOff>86857</xdr:rowOff>
    </xdr:to>
    <xdr:cxnSp macro="">
      <xdr:nvCxnSpPr>
        <xdr:cNvPr id="351" name="直線コネクタ 350"/>
        <xdr:cNvCxnSpPr/>
      </xdr:nvCxnSpPr>
      <xdr:spPr>
        <a:xfrm flipV="1">
          <a:off x="7861300" y="9821714"/>
          <a:ext cx="889000" cy="3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86857</xdr:rowOff>
    </xdr:from>
    <xdr:to>
      <xdr:col>11</xdr:col>
      <xdr:colOff>307975</xdr:colOff>
      <xdr:row>57</xdr:row>
      <xdr:rowOff>108586</xdr:rowOff>
    </xdr:to>
    <xdr:cxnSp macro="">
      <xdr:nvCxnSpPr>
        <xdr:cNvPr id="354" name="直線コネクタ 353"/>
        <xdr:cNvCxnSpPr/>
      </xdr:nvCxnSpPr>
      <xdr:spPr>
        <a:xfrm flipV="1">
          <a:off x="6972300" y="9859507"/>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138605</xdr:rowOff>
    </xdr:from>
    <xdr:to>
      <xdr:col>15</xdr:col>
      <xdr:colOff>231775</xdr:colOff>
      <xdr:row>57</xdr:row>
      <xdr:rowOff>68755</xdr:rowOff>
    </xdr:to>
    <xdr:sp macro="" textlink="">
      <xdr:nvSpPr>
        <xdr:cNvPr id="364" name="円/楕円 363"/>
        <xdr:cNvSpPr/>
      </xdr:nvSpPr>
      <xdr:spPr>
        <a:xfrm>
          <a:off x="10426700" y="97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161482</xdr:rowOff>
    </xdr:from>
    <xdr:ext cx="599010" cy="259045"/>
    <xdr:sp macro="" textlink="">
      <xdr:nvSpPr>
        <xdr:cNvPr id="365" name="農林水産業費該当値テキスト"/>
        <xdr:cNvSpPr txBox="1"/>
      </xdr:nvSpPr>
      <xdr:spPr>
        <a:xfrm>
          <a:off x="10528300" y="959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125766</xdr:rowOff>
    </xdr:from>
    <xdr:to>
      <xdr:col>14</xdr:col>
      <xdr:colOff>79375</xdr:colOff>
      <xdr:row>57</xdr:row>
      <xdr:rowOff>55916</xdr:rowOff>
    </xdr:to>
    <xdr:sp macro="" textlink="">
      <xdr:nvSpPr>
        <xdr:cNvPr id="366" name="円/楕円 365"/>
        <xdr:cNvSpPr/>
      </xdr:nvSpPr>
      <xdr:spPr>
        <a:xfrm>
          <a:off x="9588500" y="97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72443</xdr:rowOff>
    </xdr:from>
    <xdr:ext cx="599010" cy="259045"/>
    <xdr:sp macro="" textlink="">
      <xdr:nvSpPr>
        <xdr:cNvPr id="367" name="テキスト ボックス 366"/>
        <xdr:cNvSpPr txBox="1"/>
      </xdr:nvSpPr>
      <xdr:spPr>
        <a:xfrm>
          <a:off x="9339794" y="950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169714</xdr:rowOff>
    </xdr:from>
    <xdr:to>
      <xdr:col>12</xdr:col>
      <xdr:colOff>561975</xdr:colOff>
      <xdr:row>57</xdr:row>
      <xdr:rowOff>99864</xdr:rowOff>
    </xdr:to>
    <xdr:sp macro="" textlink="">
      <xdr:nvSpPr>
        <xdr:cNvPr id="368" name="円/楕円 367"/>
        <xdr:cNvSpPr/>
      </xdr:nvSpPr>
      <xdr:spPr>
        <a:xfrm>
          <a:off x="8699500" y="97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116391</xdr:rowOff>
    </xdr:from>
    <xdr:ext cx="599010" cy="259045"/>
    <xdr:sp macro="" textlink="">
      <xdr:nvSpPr>
        <xdr:cNvPr id="369" name="テキスト ボックス 368"/>
        <xdr:cNvSpPr txBox="1"/>
      </xdr:nvSpPr>
      <xdr:spPr>
        <a:xfrm>
          <a:off x="8450794" y="954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36057</xdr:rowOff>
    </xdr:from>
    <xdr:to>
      <xdr:col>11</xdr:col>
      <xdr:colOff>358775</xdr:colOff>
      <xdr:row>57</xdr:row>
      <xdr:rowOff>137657</xdr:rowOff>
    </xdr:to>
    <xdr:sp macro="" textlink="">
      <xdr:nvSpPr>
        <xdr:cNvPr id="370" name="円/楕円 369"/>
        <xdr:cNvSpPr/>
      </xdr:nvSpPr>
      <xdr:spPr>
        <a:xfrm>
          <a:off x="7810500" y="98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154184</xdr:rowOff>
    </xdr:from>
    <xdr:ext cx="534377" cy="259045"/>
    <xdr:sp macro="" textlink="">
      <xdr:nvSpPr>
        <xdr:cNvPr id="371" name="テキスト ボックス 370"/>
        <xdr:cNvSpPr txBox="1"/>
      </xdr:nvSpPr>
      <xdr:spPr>
        <a:xfrm>
          <a:off x="7594111" y="95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57786</xdr:rowOff>
    </xdr:from>
    <xdr:to>
      <xdr:col>10</xdr:col>
      <xdr:colOff>155575</xdr:colOff>
      <xdr:row>57</xdr:row>
      <xdr:rowOff>159386</xdr:rowOff>
    </xdr:to>
    <xdr:sp macro="" textlink="">
      <xdr:nvSpPr>
        <xdr:cNvPr id="372" name="円/楕円 371"/>
        <xdr:cNvSpPr/>
      </xdr:nvSpPr>
      <xdr:spPr>
        <a:xfrm>
          <a:off x="6921500" y="98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4463</xdr:rowOff>
    </xdr:from>
    <xdr:ext cx="534377" cy="259045"/>
    <xdr:sp macro="" textlink="">
      <xdr:nvSpPr>
        <xdr:cNvPr id="373" name="テキスト ボックス 372"/>
        <xdr:cNvSpPr txBox="1"/>
      </xdr:nvSpPr>
      <xdr:spPr>
        <a:xfrm>
          <a:off x="6705111" y="96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24577</xdr:rowOff>
    </xdr:from>
    <xdr:to>
      <xdr:col>15</xdr:col>
      <xdr:colOff>180975</xdr:colOff>
      <xdr:row>78</xdr:row>
      <xdr:rowOff>31069</xdr:rowOff>
    </xdr:to>
    <xdr:cxnSp macro="">
      <xdr:nvCxnSpPr>
        <xdr:cNvPr id="400" name="直線コネクタ 399"/>
        <xdr:cNvCxnSpPr/>
      </xdr:nvCxnSpPr>
      <xdr:spPr>
        <a:xfrm flipV="1">
          <a:off x="9639300" y="13397677"/>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31069</xdr:rowOff>
    </xdr:from>
    <xdr:to>
      <xdr:col>14</xdr:col>
      <xdr:colOff>28575</xdr:colOff>
      <xdr:row>78</xdr:row>
      <xdr:rowOff>76515</xdr:rowOff>
    </xdr:to>
    <xdr:cxnSp macro="">
      <xdr:nvCxnSpPr>
        <xdr:cNvPr id="403" name="直線コネクタ 402"/>
        <xdr:cNvCxnSpPr/>
      </xdr:nvCxnSpPr>
      <xdr:spPr>
        <a:xfrm flipV="1">
          <a:off x="8750300" y="13404169"/>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76515</xdr:rowOff>
    </xdr:from>
    <xdr:to>
      <xdr:col>12</xdr:col>
      <xdr:colOff>511175</xdr:colOff>
      <xdr:row>78</xdr:row>
      <xdr:rowOff>93111</xdr:rowOff>
    </xdr:to>
    <xdr:cxnSp macro="">
      <xdr:nvCxnSpPr>
        <xdr:cNvPr id="406" name="直線コネクタ 405"/>
        <xdr:cNvCxnSpPr/>
      </xdr:nvCxnSpPr>
      <xdr:spPr>
        <a:xfrm flipV="1">
          <a:off x="7861300" y="13449615"/>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60604</xdr:rowOff>
    </xdr:from>
    <xdr:to>
      <xdr:col>11</xdr:col>
      <xdr:colOff>307975</xdr:colOff>
      <xdr:row>78</xdr:row>
      <xdr:rowOff>93111</xdr:rowOff>
    </xdr:to>
    <xdr:cxnSp macro="">
      <xdr:nvCxnSpPr>
        <xdr:cNvPr id="409" name="直線コネクタ 408"/>
        <xdr:cNvCxnSpPr/>
      </xdr:nvCxnSpPr>
      <xdr:spPr>
        <a:xfrm>
          <a:off x="6972300" y="13433704"/>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145227</xdr:rowOff>
    </xdr:from>
    <xdr:to>
      <xdr:col>15</xdr:col>
      <xdr:colOff>231775</xdr:colOff>
      <xdr:row>78</xdr:row>
      <xdr:rowOff>75377</xdr:rowOff>
    </xdr:to>
    <xdr:sp macro="" textlink="">
      <xdr:nvSpPr>
        <xdr:cNvPr id="419" name="円/楕円 418"/>
        <xdr:cNvSpPr/>
      </xdr:nvSpPr>
      <xdr:spPr>
        <a:xfrm>
          <a:off x="10426700" y="133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60154</xdr:rowOff>
    </xdr:from>
    <xdr:ext cx="534377" cy="259045"/>
    <xdr:sp macro="" textlink="">
      <xdr:nvSpPr>
        <xdr:cNvPr id="420" name="商工費該当値テキスト"/>
        <xdr:cNvSpPr txBox="1"/>
      </xdr:nvSpPr>
      <xdr:spPr>
        <a:xfrm>
          <a:off x="10528300" y="132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151719</xdr:rowOff>
    </xdr:from>
    <xdr:to>
      <xdr:col>14</xdr:col>
      <xdr:colOff>79375</xdr:colOff>
      <xdr:row>78</xdr:row>
      <xdr:rowOff>81869</xdr:rowOff>
    </xdr:to>
    <xdr:sp macro="" textlink="">
      <xdr:nvSpPr>
        <xdr:cNvPr id="421" name="円/楕円 420"/>
        <xdr:cNvSpPr/>
      </xdr:nvSpPr>
      <xdr:spPr>
        <a:xfrm>
          <a:off x="9588500" y="133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72996</xdr:rowOff>
    </xdr:from>
    <xdr:ext cx="534377" cy="259045"/>
    <xdr:sp macro="" textlink="">
      <xdr:nvSpPr>
        <xdr:cNvPr id="422" name="テキスト ボックス 421"/>
        <xdr:cNvSpPr txBox="1"/>
      </xdr:nvSpPr>
      <xdr:spPr>
        <a:xfrm>
          <a:off x="9372111" y="134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25715</xdr:rowOff>
    </xdr:from>
    <xdr:to>
      <xdr:col>12</xdr:col>
      <xdr:colOff>561975</xdr:colOff>
      <xdr:row>78</xdr:row>
      <xdr:rowOff>127315</xdr:rowOff>
    </xdr:to>
    <xdr:sp macro="" textlink="">
      <xdr:nvSpPr>
        <xdr:cNvPr id="423" name="円/楕円 422"/>
        <xdr:cNvSpPr/>
      </xdr:nvSpPr>
      <xdr:spPr>
        <a:xfrm>
          <a:off x="8699500" y="13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118442</xdr:rowOff>
    </xdr:from>
    <xdr:ext cx="469744" cy="259045"/>
    <xdr:sp macro="" textlink="">
      <xdr:nvSpPr>
        <xdr:cNvPr id="424" name="テキスト ボックス 423"/>
        <xdr:cNvSpPr txBox="1"/>
      </xdr:nvSpPr>
      <xdr:spPr>
        <a:xfrm>
          <a:off x="8515427" y="134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42311</xdr:rowOff>
    </xdr:from>
    <xdr:to>
      <xdr:col>11</xdr:col>
      <xdr:colOff>358775</xdr:colOff>
      <xdr:row>78</xdr:row>
      <xdr:rowOff>143911</xdr:rowOff>
    </xdr:to>
    <xdr:sp macro="" textlink="">
      <xdr:nvSpPr>
        <xdr:cNvPr id="425" name="円/楕円 424"/>
        <xdr:cNvSpPr/>
      </xdr:nvSpPr>
      <xdr:spPr>
        <a:xfrm>
          <a:off x="7810500" y="134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135038</xdr:rowOff>
    </xdr:from>
    <xdr:ext cx="469744" cy="259045"/>
    <xdr:sp macro="" textlink="">
      <xdr:nvSpPr>
        <xdr:cNvPr id="426" name="テキスト ボックス 425"/>
        <xdr:cNvSpPr txBox="1"/>
      </xdr:nvSpPr>
      <xdr:spPr>
        <a:xfrm>
          <a:off x="7626427" y="1350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9804</xdr:rowOff>
    </xdr:from>
    <xdr:to>
      <xdr:col>10</xdr:col>
      <xdr:colOff>155575</xdr:colOff>
      <xdr:row>78</xdr:row>
      <xdr:rowOff>111404</xdr:rowOff>
    </xdr:to>
    <xdr:sp macro="" textlink="">
      <xdr:nvSpPr>
        <xdr:cNvPr id="427" name="円/楕円 426"/>
        <xdr:cNvSpPr/>
      </xdr:nvSpPr>
      <xdr:spPr>
        <a:xfrm>
          <a:off x="6921500" y="133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102531</xdr:rowOff>
    </xdr:from>
    <xdr:ext cx="469744" cy="259045"/>
    <xdr:sp macro="" textlink="">
      <xdr:nvSpPr>
        <xdr:cNvPr id="428" name="テキスト ボックス 427"/>
        <xdr:cNvSpPr txBox="1"/>
      </xdr:nvSpPr>
      <xdr:spPr>
        <a:xfrm>
          <a:off x="6737427" y="1347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40481</xdr:rowOff>
    </xdr:from>
    <xdr:to>
      <xdr:col>15</xdr:col>
      <xdr:colOff>180975</xdr:colOff>
      <xdr:row>94</xdr:row>
      <xdr:rowOff>131048</xdr:rowOff>
    </xdr:to>
    <xdr:cxnSp macro="">
      <xdr:nvCxnSpPr>
        <xdr:cNvPr id="453" name="直線コネクタ 452"/>
        <xdr:cNvCxnSpPr/>
      </xdr:nvCxnSpPr>
      <xdr:spPr>
        <a:xfrm>
          <a:off x="9639300" y="16156781"/>
          <a:ext cx="838200" cy="9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2484</xdr:rowOff>
    </xdr:from>
    <xdr:to>
      <xdr:col>14</xdr:col>
      <xdr:colOff>28575</xdr:colOff>
      <xdr:row>94</xdr:row>
      <xdr:rowOff>40481</xdr:rowOff>
    </xdr:to>
    <xdr:cxnSp macro="">
      <xdr:nvCxnSpPr>
        <xdr:cNvPr id="456" name="直線コネクタ 455"/>
        <xdr:cNvCxnSpPr/>
      </xdr:nvCxnSpPr>
      <xdr:spPr>
        <a:xfrm>
          <a:off x="8750300" y="15775884"/>
          <a:ext cx="889000" cy="38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2484</xdr:rowOff>
    </xdr:from>
    <xdr:to>
      <xdr:col>12</xdr:col>
      <xdr:colOff>511175</xdr:colOff>
      <xdr:row>93</xdr:row>
      <xdr:rowOff>149809</xdr:rowOff>
    </xdr:to>
    <xdr:cxnSp macro="">
      <xdr:nvCxnSpPr>
        <xdr:cNvPr id="459" name="直線コネクタ 458"/>
        <xdr:cNvCxnSpPr/>
      </xdr:nvCxnSpPr>
      <xdr:spPr>
        <a:xfrm flipV="1">
          <a:off x="7861300" y="15775884"/>
          <a:ext cx="889000" cy="3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110148</xdr:rowOff>
    </xdr:from>
    <xdr:to>
      <xdr:col>11</xdr:col>
      <xdr:colOff>307975</xdr:colOff>
      <xdr:row>93</xdr:row>
      <xdr:rowOff>149809</xdr:rowOff>
    </xdr:to>
    <xdr:cxnSp macro="">
      <xdr:nvCxnSpPr>
        <xdr:cNvPr id="462" name="直線コネクタ 461"/>
        <xdr:cNvCxnSpPr/>
      </xdr:nvCxnSpPr>
      <xdr:spPr>
        <a:xfrm>
          <a:off x="6972300" y="15883548"/>
          <a:ext cx="889000" cy="2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80248</xdr:rowOff>
    </xdr:from>
    <xdr:to>
      <xdr:col>15</xdr:col>
      <xdr:colOff>231775</xdr:colOff>
      <xdr:row>95</xdr:row>
      <xdr:rowOff>10398</xdr:rowOff>
    </xdr:to>
    <xdr:sp macro="" textlink="">
      <xdr:nvSpPr>
        <xdr:cNvPr id="472" name="円/楕円 471"/>
        <xdr:cNvSpPr/>
      </xdr:nvSpPr>
      <xdr:spPr>
        <a:xfrm>
          <a:off x="10426700" y="161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103125</xdr:rowOff>
    </xdr:from>
    <xdr:ext cx="599010" cy="259045"/>
    <xdr:sp macro="" textlink="">
      <xdr:nvSpPr>
        <xdr:cNvPr id="473" name="土木費該当値テキスト"/>
        <xdr:cNvSpPr txBox="1"/>
      </xdr:nvSpPr>
      <xdr:spPr>
        <a:xfrm>
          <a:off x="10528300" y="1604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101,514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161131</xdr:rowOff>
    </xdr:from>
    <xdr:to>
      <xdr:col>14</xdr:col>
      <xdr:colOff>79375</xdr:colOff>
      <xdr:row>94</xdr:row>
      <xdr:rowOff>91281</xdr:rowOff>
    </xdr:to>
    <xdr:sp macro="" textlink="">
      <xdr:nvSpPr>
        <xdr:cNvPr id="474" name="円/楕円 473"/>
        <xdr:cNvSpPr/>
      </xdr:nvSpPr>
      <xdr:spPr>
        <a:xfrm>
          <a:off x="9588500" y="16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107808</xdr:rowOff>
    </xdr:from>
    <xdr:ext cx="599010" cy="259045"/>
    <xdr:sp macro="" textlink="">
      <xdr:nvSpPr>
        <xdr:cNvPr id="475" name="テキスト ボックス 474"/>
        <xdr:cNvSpPr txBox="1"/>
      </xdr:nvSpPr>
      <xdr:spPr>
        <a:xfrm>
          <a:off x="9339794" y="15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123134</xdr:rowOff>
    </xdr:from>
    <xdr:to>
      <xdr:col>12</xdr:col>
      <xdr:colOff>561975</xdr:colOff>
      <xdr:row>92</xdr:row>
      <xdr:rowOff>53284</xdr:rowOff>
    </xdr:to>
    <xdr:sp macro="" textlink="">
      <xdr:nvSpPr>
        <xdr:cNvPr id="476" name="円/楕円 475"/>
        <xdr:cNvSpPr/>
      </xdr:nvSpPr>
      <xdr:spPr>
        <a:xfrm>
          <a:off x="8699500" y="157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69811</xdr:rowOff>
    </xdr:from>
    <xdr:ext cx="599010" cy="259045"/>
    <xdr:sp macro="" textlink="">
      <xdr:nvSpPr>
        <xdr:cNvPr id="477" name="テキスト ボックス 476"/>
        <xdr:cNvSpPr txBox="1"/>
      </xdr:nvSpPr>
      <xdr:spPr>
        <a:xfrm>
          <a:off x="8450794" y="1550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184,010</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99009</xdr:rowOff>
    </xdr:from>
    <xdr:to>
      <xdr:col>11</xdr:col>
      <xdr:colOff>358775</xdr:colOff>
      <xdr:row>94</xdr:row>
      <xdr:rowOff>29159</xdr:rowOff>
    </xdr:to>
    <xdr:sp macro="" textlink="">
      <xdr:nvSpPr>
        <xdr:cNvPr id="478" name="円/楕円 477"/>
        <xdr:cNvSpPr/>
      </xdr:nvSpPr>
      <xdr:spPr>
        <a:xfrm>
          <a:off x="7810500" y="1604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45686</xdr:rowOff>
    </xdr:from>
    <xdr:ext cx="599010" cy="259045"/>
    <xdr:sp macro="" textlink="">
      <xdr:nvSpPr>
        <xdr:cNvPr id="479" name="テキスト ボックス 478"/>
        <xdr:cNvSpPr txBox="1"/>
      </xdr:nvSpPr>
      <xdr:spPr>
        <a:xfrm>
          <a:off x="7561794" y="1581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128,231</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59348</xdr:rowOff>
    </xdr:from>
    <xdr:to>
      <xdr:col>10</xdr:col>
      <xdr:colOff>155575</xdr:colOff>
      <xdr:row>92</xdr:row>
      <xdr:rowOff>160948</xdr:rowOff>
    </xdr:to>
    <xdr:sp macro="" textlink="">
      <xdr:nvSpPr>
        <xdr:cNvPr id="480" name="円/楕円 479"/>
        <xdr:cNvSpPr/>
      </xdr:nvSpPr>
      <xdr:spPr>
        <a:xfrm>
          <a:off x="6921500" y="158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91</xdr:row>
      <xdr:rowOff>6025</xdr:rowOff>
    </xdr:from>
    <xdr:ext cx="599010" cy="259045"/>
    <xdr:sp macro="" textlink="">
      <xdr:nvSpPr>
        <xdr:cNvPr id="481" name="テキスト ボックス 480"/>
        <xdr:cNvSpPr txBox="1"/>
      </xdr:nvSpPr>
      <xdr:spPr>
        <a:xfrm>
          <a:off x="6672794" y="1560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117325</xdr:rowOff>
    </xdr:from>
    <xdr:to>
      <xdr:col>23</xdr:col>
      <xdr:colOff>517525</xdr:colOff>
      <xdr:row>38</xdr:row>
      <xdr:rowOff>123613</xdr:rowOff>
    </xdr:to>
    <xdr:cxnSp macro="">
      <xdr:nvCxnSpPr>
        <xdr:cNvPr id="514" name="直線コネクタ 513"/>
        <xdr:cNvCxnSpPr/>
      </xdr:nvCxnSpPr>
      <xdr:spPr>
        <a:xfrm flipV="1">
          <a:off x="15481300" y="6632425"/>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61538</xdr:rowOff>
    </xdr:from>
    <xdr:to>
      <xdr:col>22</xdr:col>
      <xdr:colOff>365125</xdr:colOff>
      <xdr:row>38</xdr:row>
      <xdr:rowOff>123613</xdr:rowOff>
    </xdr:to>
    <xdr:cxnSp macro="">
      <xdr:nvCxnSpPr>
        <xdr:cNvPr id="517" name="直線コネクタ 516"/>
        <xdr:cNvCxnSpPr/>
      </xdr:nvCxnSpPr>
      <xdr:spPr>
        <a:xfrm>
          <a:off x="14592300" y="6405188"/>
          <a:ext cx="889000" cy="23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61538</xdr:rowOff>
    </xdr:from>
    <xdr:to>
      <xdr:col>21</xdr:col>
      <xdr:colOff>161925</xdr:colOff>
      <xdr:row>38</xdr:row>
      <xdr:rowOff>60661</xdr:rowOff>
    </xdr:to>
    <xdr:cxnSp macro="">
      <xdr:nvCxnSpPr>
        <xdr:cNvPr id="520" name="直線コネクタ 519"/>
        <xdr:cNvCxnSpPr/>
      </xdr:nvCxnSpPr>
      <xdr:spPr>
        <a:xfrm flipV="1">
          <a:off x="13703300" y="6405188"/>
          <a:ext cx="889000" cy="17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60661</xdr:rowOff>
    </xdr:from>
    <xdr:to>
      <xdr:col>19</xdr:col>
      <xdr:colOff>644525</xdr:colOff>
      <xdr:row>38</xdr:row>
      <xdr:rowOff>102638</xdr:rowOff>
    </xdr:to>
    <xdr:cxnSp macro="">
      <xdr:nvCxnSpPr>
        <xdr:cNvPr id="523" name="直線コネクタ 522"/>
        <xdr:cNvCxnSpPr/>
      </xdr:nvCxnSpPr>
      <xdr:spPr>
        <a:xfrm flipV="1">
          <a:off x="12814300" y="6575761"/>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66525</xdr:rowOff>
    </xdr:from>
    <xdr:to>
      <xdr:col>23</xdr:col>
      <xdr:colOff>568325</xdr:colOff>
      <xdr:row>38</xdr:row>
      <xdr:rowOff>168125</xdr:rowOff>
    </xdr:to>
    <xdr:sp macro="" textlink="">
      <xdr:nvSpPr>
        <xdr:cNvPr id="533" name="円/楕円 532"/>
        <xdr:cNvSpPr/>
      </xdr:nvSpPr>
      <xdr:spPr>
        <a:xfrm>
          <a:off x="16268700" y="65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152902</xdr:rowOff>
    </xdr:from>
    <xdr:ext cx="534377" cy="259045"/>
    <xdr:sp macro="" textlink="">
      <xdr:nvSpPr>
        <xdr:cNvPr id="534" name="消防費該当値テキスト"/>
        <xdr:cNvSpPr txBox="1"/>
      </xdr:nvSpPr>
      <xdr:spPr>
        <a:xfrm>
          <a:off x="16370300" y="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72813</xdr:rowOff>
    </xdr:from>
    <xdr:to>
      <xdr:col>22</xdr:col>
      <xdr:colOff>415925</xdr:colOff>
      <xdr:row>39</xdr:row>
      <xdr:rowOff>2963</xdr:rowOff>
    </xdr:to>
    <xdr:sp macro="" textlink="">
      <xdr:nvSpPr>
        <xdr:cNvPr id="535" name="円/楕円 534"/>
        <xdr:cNvSpPr/>
      </xdr:nvSpPr>
      <xdr:spPr>
        <a:xfrm>
          <a:off x="15430500" y="65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165540</xdr:rowOff>
    </xdr:from>
    <xdr:ext cx="534377" cy="259045"/>
    <xdr:sp macro="" textlink="">
      <xdr:nvSpPr>
        <xdr:cNvPr id="536" name="テキスト ボックス 535"/>
        <xdr:cNvSpPr txBox="1"/>
      </xdr:nvSpPr>
      <xdr:spPr>
        <a:xfrm>
          <a:off x="15214111" y="66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10738</xdr:rowOff>
    </xdr:from>
    <xdr:to>
      <xdr:col>21</xdr:col>
      <xdr:colOff>212725</xdr:colOff>
      <xdr:row>37</xdr:row>
      <xdr:rowOff>112338</xdr:rowOff>
    </xdr:to>
    <xdr:sp macro="" textlink="">
      <xdr:nvSpPr>
        <xdr:cNvPr id="537" name="円/楕円 536"/>
        <xdr:cNvSpPr/>
      </xdr:nvSpPr>
      <xdr:spPr>
        <a:xfrm>
          <a:off x="14541500" y="63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103465</xdr:rowOff>
    </xdr:from>
    <xdr:ext cx="534377" cy="259045"/>
    <xdr:sp macro="" textlink="">
      <xdr:nvSpPr>
        <xdr:cNvPr id="538" name="テキスト ボックス 537"/>
        <xdr:cNvSpPr txBox="1"/>
      </xdr:nvSpPr>
      <xdr:spPr>
        <a:xfrm>
          <a:off x="14325111" y="6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9861</xdr:rowOff>
    </xdr:from>
    <xdr:to>
      <xdr:col>20</xdr:col>
      <xdr:colOff>9525</xdr:colOff>
      <xdr:row>38</xdr:row>
      <xdr:rowOff>111461</xdr:rowOff>
    </xdr:to>
    <xdr:sp macro="" textlink="">
      <xdr:nvSpPr>
        <xdr:cNvPr id="539" name="円/楕円 538"/>
        <xdr:cNvSpPr/>
      </xdr:nvSpPr>
      <xdr:spPr>
        <a:xfrm>
          <a:off x="13652500" y="6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102588</xdr:rowOff>
    </xdr:from>
    <xdr:ext cx="534377" cy="259045"/>
    <xdr:sp macro="" textlink="">
      <xdr:nvSpPr>
        <xdr:cNvPr id="540" name="テキスト ボックス 539"/>
        <xdr:cNvSpPr txBox="1"/>
      </xdr:nvSpPr>
      <xdr:spPr>
        <a:xfrm>
          <a:off x="13436111" y="66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51838</xdr:rowOff>
    </xdr:from>
    <xdr:to>
      <xdr:col>18</xdr:col>
      <xdr:colOff>492125</xdr:colOff>
      <xdr:row>38</xdr:row>
      <xdr:rowOff>153438</xdr:rowOff>
    </xdr:to>
    <xdr:sp macro="" textlink="">
      <xdr:nvSpPr>
        <xdr:cNvPr id="541" name="円/楕円 540"/>
        <xdr:cNvSpPr/>
      </xdr:nvSpPr>
      <xdr:spPr>
        <a:xfrm>
          <a:off x="12763500" y="65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144565</xdr:rowOff>
    </xdr:from>
    <xdr:ext cx="534377" cy="259045"/>
    <xdr:sp macro="" textlink="">
      <xdr:nvSpPr>
        <xdr:cNvPr id="542" name="テキスト ボックス 541"/>
        <xdr:cNvSpPr txBox="1"/>
      </xdr:nvSpPr>
      <xdr:spPr>
        <a:xfrm>
          <a:off x="12547111" y="66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36460</xdr:rowOff>
    </xdr:from>
    <xdr:to>
      <xdr:col>23</xdr:col>
      <xdr:colOff>517525</xdr:colOff>
      <xdr:row>57</xdr:row>
      <xdr:rowOff>37104</xdr:rowOff>
    </xdr:to>
    <xdr:cxnSp macro="">
      <xdr:nvCxnSpPr>
        <xdr:cNvPr id="569" name="直線コネクタ 568"/>
        <xdr:cNvCxnSpPr/>
      </xdr:nvCxnSpPr>
      <xdr:spPr>
        <a:xfrm flipV="1">
          <a:off x="15481300" y="9809110"/>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24518</xdr:rowOff>
    </xdr:from>
    <xdr:to>
      <xdr:col>22</xdr:col>
      <xdr:colOff>365125</xdr:colOff>
      <xdr:row>57</xdr:row>
      <xdr:rowOff>37104</xdr:rowOff>
    </xdr:to>
    <xdr:cxnSp macro="">
      <xdr:nvCxnSpPr>
        <xdr:cNvPr id="572" name="直線コネクタ 571"/>
        <xdr:cNvCxnSpPr/>
      </xdr:nvCxnSpPr>
      <xdr:spPr>
        <a:xfrm>
          <a:off x="14592300" y="979716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152063</xdr:rowOff>
    </xdr:from>
    <xdr:to>
      <xdr:col>21</xdr:col>
      <xdr:colOff>161925</xdr:colOff>
      <xdr:row>57</xdr:row>
      <xdr:rowOff>24518</xdr:rowOff>
    </xdr:to>
    <xdr:cxnSp macro="">
      <xdr:nvCxnSpPr>
        <xdr:cNvPr id="575" name="直線コネクタ 574"/>
        <xdr:cNvCxnSpPr/>
      </xdr:nvCxnSpPr>
      <xdr:spPr>
        <a:xfrm>
          <a:off x="13703300" y="9410363"/>
          <a:ext cx="889000" cy="38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152063</xdr:rowOff>
    </xdr:from>
    <xdr:to>
      <xdr:col>19</xdr:col>
      <xdr:colOff>644525</xdr:colOff>
      <xdr:row>57</xdr:row>
      <xdr:rowOff>25935</xdr:rowOff>
    </xdr:to>
    <xdr:cxnSp macro="">
      <xdr:nvCxnSpPr>
        <xdr:cNvPr id="578" name="直線コネクタ 577"/>
        <xdr:cNvCxnSpPr/>
      </xdr:nvCxnSpPr>
      <xdr:spPr>
        <a:xfrm flipV="1">
          <a:off x="12814300" y="9410363"/>
          <a:ext cx="889000" cy="38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157110</xdr:rowOff>
    </xdr:from>
    <xdr:to>
      <xdr:col>23</xdr:col>
      <xdr:colOff>568325</xdr:colOff>
      <xdr:row>57</xdr:row>
      <xdr:rowOff>87260</xdr:rowOff>
    </xdr:to>
    <xdr:sp macro="" textlink="">
      <xdr:nvSpPr>
        <xdr:cNvPr id="588" name="円/楕円 587"/>
        <xdr:cNvSpPr/>
      </xdr:nvSpPr>
      <xdr:spPr>
        <a:xfrm>
          <a:off x="16268700" y="97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72037</xdr:rowOff>
    </xdr:from>
    <xdr:ext cx="534377" cy="259045"/>
    <xdr:sp macro="" textlink="">
      <xdr:nvSpPr>
        <xdr:cNvPr id="589" name="教育費該当値テキスト"/>
        <xdr:cNvSpPr txBox="1"/>
      </xdr:nvSpPr>
      <xdr:spPr>
        <a:xfrm>
          <a:off x="16370300" y="967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60,081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157754</xdr:rowOff>
    </xdr:from>
    <xdr:to>
      <xdr:col>22</xdr:col>
      <xdr:colOff>415925</xdr:colOff>
      <xdr:row>57</xdr:row>
      <xdr:rowOff>87904</xdr:rowOff>
    </xdr:to>
    <xdr:sp macro="" textlink="">
      <xdr:nvSpPr>
        <xdr:cNvPr id="590" name="円/楕円 589"/>
        <xdr:cNvSpPr/>
      </xdr:nvSpPr>
      <xdr:spPr>
        <a:xfrm>
          <a:off x="15430500" y="975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79031</xdr:rowOff>
    </xdr:from>
    <xdr:ext cx="534377" cy="259045"/>
    <xdr:sp macro="" textlink="">
      <xdr:nvSpPr>
        <xdr:cNvPr id="591" name="テキスト ボックス 590"/>
        <xdr:cNvSpPr txBox="1"/>
      </xdr:nvSpPr>
      <xdr:spPr>
        <a:xfrm>
          <a:off x="15214111" y="98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145168</xdr:rowOff>
    </xdr:from>
    <xdr:to>
      <xdr:col>21</xdr:col>
      <xdr:colOff>212725</xdr:colOff>
      <xdr:row>57</xdr:row>
      <xdr:rowOff>75318</xdr:rowOff>
    </xdr:to>
    <xdr:sp macro="" textlink="">
      <xdr:nvSpPr>
        <xdr:cNvPr id="592" name="円/楕円 591"/>
        <xdr:cNvSpPr/>
      </xdr:nvSpPr>
      <xdr:spPr>
        <a:xfrm>
          <a:off x="14541500" y="97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66445</xdr:rowOff>
    </xdr:from>
    <xdr:ext cx="534377" cy="259045"/>
    <xdr:sp macro="" textlink="">
      <xdr:nvSpPr>
        <xdr:cNvPr id="593" name="テキスト ボックス 592"/>
        <xdr:cNvSpPr txBox="1"/>
      </xdr:nvSpPr>
      <xdr:spPr>
        <a:xfrm>
          <a:off x="14325111" y="9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101263</xdr:rowOff>
    </xdr:from>
    <xdr:to>
      <xdr:col>20</xdr:col>
      <xdr:colOff>9525</xdr:colOff>
      <xdr:row>55</xdr:row>
      <xdr:rowOff>31413</xdr:rowOff>
    </xdr:to>
    <xdr:sp macro="" textlink="">
      <xdr:nvSpPr>
        <xdr:cNvPr id="594" name="円/楕円 593"/>
        <xdr:cNvSpPr/>
      </xdr:nvSpPr>
      <xdr:spPr>
        <a:xfrm>
          <a:off x="13652500" y="93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47940</xdr:rowOff>
    </xdr:from>
    <xdr:ext cx="599010" cy="259045"/>
    <xdr:sp macro="" textlink="">
      <xdr:nvSpPr>
        <xdr:cNvPr id="595" name="テキスト ボックス 594"/>
        <xdr:cNvSpPr txBox="1"/>
      </xdr:nvSpPr>
      <xdr:spPr>
        <a:xfrm>
          <a:off x="13403794" y="913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146585</xdr:rowOff>
    </xdr:from>
    <xdr:to>
      <xdr:col>18</xdr:col>
      <xdr:colOff>492125</xdr:colOff>
      <xdr:row>57</xdr:row>
      <xdr:rowOff>76735</xdr:rowOff>
    </xdr:to>
    <xdr:sp macro="" textlink="">
      <xdr:nvSpPr>
        <xdr:cNvPr id="596" name="円/楕円 595"/>
        <xdr:cNvSpPr/>
      </xdr:nvSpPr>
      <xdr:spPr>
        <a:xfrm>
          <a:off x="12763500" y="97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67862</xdr:rowOff>
    </xdr:from>
    <xdr:ext cx="534377" cy="259045"/>
    <xdr:sp macro="" textlink="">
      <xdr:nvSpPr>
        <xdr:cNvPr id="597" name="テキスト ボックス 596"/>
        <xdr:cNvSpPr txBox="1"/>
      </xdr:nvSpPr>
      <xdr:spPr>
        <a:xfrm>
          <a:off x="12547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7432</xdr:rowOff>
    </xdr:from>
    <xdr:to>
      <xdr:col>23</xdr:col>
      <xdr:colOff>517525</xdr:colOff>
      <xdr:row>79</xdr:row>
      <xdr:rowOff>41867</xdr:rowOff>
    </xdr:to>
    <xdr:cxnSp macro="">
      <xdr:nvCxnSpPr>
        <xdr:cNvPr id="626" name="直線コネクタ 625"/>
        <xdr:cNvCxnSpPr/>
      </xdr:nvCxnSpPr>
      <xdr:spPr>
        <a:xfrm>
          <a:off x="15481300" y="13551982"/>
          <a:ext cx="8382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150079</xdr:rowOff>
    </xdr:from>
    <xdr:to>
      <xdr:col>22</xdr:col>
      <xdr:colOff>365125</xdr:colOff>
      <xdr:row>79</xdr:row>
      <xdr:rowOff>7432</xdr:rowOff>
    </xdr:to>
    <xdr:cxnSp macro="">
      <xdr:nvCxnSpPr>
        <xdr:cNvPr id="629" name="直線コネクタ 628"/>
        <xdr:cNvCxnSpPr/>
      </xdr:nvCxnSpPr>
      <xdr:spPr>
        <a:xfrm>
          <a:off x="14592300" y="1352317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1862</xdr:rowOff>
    </xdr:from>
    <xdr:to>
      <xdr:col>21</xdr:col>
      <xdr:colOff>161925</xdr:colOff>
      <xdr:row>78</xdr:row>
      <xdr:rowOff>150079</xdr:rowOff>
    </xdr:to>
    <xdr:cxnSp macro="">
      <xdr:nvCxnSpPr>
        <xdr:cNvPr id="632" name="直線コネクタ 631"/>
        <xdr:cNvCxnSpPr/>
      </xdr:nvCxnSpPr>
      <xdr:spPr>
        <a:xfrm>
          <a:off x="13703300" y="13374962"/>
          <a:ext cx="889000" cy="14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139860</xdr:rowOff>
    </xdr:from>
    <xdr:to>
      <xdr:col>19</xdr:col>
      <xdr:colOff>644525</xdr:colOff>
      <xdr:row>78</xdr:row>
      <xdr:rowOff>1862</xdr:rowOff>
    </xdr:to>
    <xdr:cxnSp macro="">
      <xdr:nvCxnSpPr>
        <xdr:cNvPr id="635" name="直線コネクタ 634"/>
        <xdr:cNvCxnSpPr/>
      </xdr:nvCxnSpPr>
      <xdr:spPr>
        <a:xfrm>
          <a:off x="12814300" y="13341510"/>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162517</xdr:rowOff>
    </xdr:from>
    <xdr:to>
      <xdr:col>23</xdr:col>
      <xdr:colOff>568325</xdr:colOff>
      <xdr:row>79</xdr:row>
      <xdr:rowOff>92667</xdr:rowOff>
    </xdr:to>
    <xdr:sp macro="" textlink="">
      <xdr:nvSpPr>
        <xdr:cNvPr id="645" name="円/楕円 644"/>
        <xdr:cNvSpPr/>
      </xdr:nvSpPr>
      <xdr:spPr>
        <a:xfrm>
          <a:off x="16268700" y="135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77444</xdr:rowOff>
    </xdr:from>
    <xdr:ext cx="378565" cy="259045"/>
    <xdr:sp macro="" textlink="">
      <xdr:nvSpPr>
        <xdr:cNvPr id="646" name="災害復旧費該当値テキスト"/>
        <xdr:cNvSpPr txBox="1"/>
      </xdr:nvSpPr>
      <xdr:spPr>
        <a:xfrm>
          <a:off x="16370300" y="13450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128082</xdr:rowOff>
    </xdr:from>
    <xdr:to>
      <xdr:col>22</xdr:col>
      <xdr:colOff>415925</xdr:colOff>
      <xdr:row>79</xdr:row>
      <xdr:rowOff>58232</xdr:rowOff>
    </xdr:to>
    <xdr:sp macro="" textlink="">
      <xdr:nvSpPr>
        <xdr:cNvPr id="647" name="円/楕円 646"/>
        <xdr:cNvSpPr/>
      </xdr:nvSpPr>
      <xdr:spPr>
        <a:xfrm>
          <a:off x="15430500" y="13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49359</xdr:rowOff>
    </xdr:from>
    <xdr:ext cx="469744" cy="259045"/>
    <xdr:sp macro="" textlink="">
      <xdr:nvSpPr>
        <xdr:cNvPr id="648" name="テキスト ボックス 647"/>
        <xdr:cNvSpPr txBox="1"/>
      </xdr:nvSpPr>
      <xdr:spPr>
        <a:xfrm>
          <a:off x="15246427" y="135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99279</xdr:rowOff>
    </xdr:from>
    <xdr:to>
      <xdr:col>21</xdr:col>
      <xdr:colOff>212725</xdr:colOff>
      <xdr:row>79</xdr:row>
      <xdr:rowOff>29429</xdr:rowOff>
    </xdr:to>
    <xdr:sp macro="" textlink="">
      <xdr:nvSpPr>
        <xdr:cNvPr id="649" name="円/楕円 648"/>
        <xdr:cNvSpPr/>
      </xdr:nvSpPr>
      <xdr:spPr>
        <a:xfrm>
          <a:off x="14541500" y="134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45956</xdr:rowOff>
    </xdr:from>
    <xdr:ext cx="469744" cy="259045"/>
    <xdr:sp macro="" textlink="">
      <xdr:nvSpPr>
        <xdr:cNvPr id="650" name="テキスト ボックス 649"/>
        <xdr:cNvSpPr txBox="1"/>
      </xdr:nvSpPr>
      <xdr:spPr>
        <a:xfrm>
          <a:off x="14357427" y="1324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122512</xdr:rowOff>
    </xdr:from>
    <xdr:to>
      <xdr:col>20</xdr:col>
      <xdr:colOff>9525</xdr:colOff>
      <xdr:row>78</xdr:row>
      <xdr:rowOff>52662</xdr:rowOff>
    </xdr:to>
    <xdr:sp macro="" textlink="">
      <xdr:nvSpPr>
        <xdr:cNvPr id="651" name="円/楕円 650"/>
        <xdr:cNvSpPr/>
      </xdr:nvSpPr>
      <xdr:spPr>
        <a:xfrm>
          <a:off x="13652500" y="133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69189</xdr:rowOff>
    </xdr:from>
    <xdr:ext cx="534377" cy="259045"/>
    <xdr:sp macro="" textlink="">
      <xdr:nvSpPr>
        <xdr:cNvPr id="652" name="テキスト ボックス 651"/>
        <xdr:cNvSpPr txBox="1"/>
      </xdr:nvSpPr>
      <xdr:spPr>
        <a:xfrm>
          <a:off x="13436111" y="1309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89060</xdr:rowOff>
    </xdr:from>
    <xdr:to>
      <xdr:col>18</xdr:col>
      <xdr:colOff>492125</xdr:colOff>
      <xdr:row>78</xdr:row>
      <xdr:rowOff>19210</xdr:rowOff>
    </xdr:to>
    <xdr:sp macro="" textlink="">
      <xdr:nvSpPr>
        <xdr:cNvPr id="653" name="円/楕円 652"/>
        <xdr:cNvSpPr/>
      </xdr:nvSpPr>
      <xdr:spPr>
        <a:xfrm>
          <a:off x="12763500" y="132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35737</xdr:rowOff>
    </xdr:from>
    <xdr:ext cx="534377" cy="259045"/>
    <xdr:sp macro="" textlink="">
      <xdr:nvSpPr>
        <xdr:cNvPr id="654" name="テキスト ボックス 653"/>
        <xdr:cNvSpPr txBox="1"/>
      </xdr:nvSpPr>
      <xdr:spPr>
        <a:xfrm>
          <a:off x="12547111" y="130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29057</xdr:rowOff>
    </xdr:from>
    <xdr:to>
      <xdr:col>23</xdr:col>
      <xdr:colOff>517525</xdr:colOff>
      <xdr:row>94</xdr:row>
      <xdr:rowOff>45997</xdr:rowOff>
    </xdr:to>
    <xdr:cxnSp macro="">
      <xdr:nvCxnSpPr>
        <xdr:cNvPr id="681" name="直線コネクタ 680"/>
        <xdr:cNvCxnSpPr/>
      </xdr:nvCxnSpPr>
      <xdr:spPr>
        <a:xfrm flipV="1">
          <a:off x="15481300" y="16145357"/>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45997</xdr:rowOff>
    </xdr:from>
    <xdr:to>
      <xdr:col>22</xdr:col>
      <xdr:colOff>365125</xdr:colOff>
      <xdr:row>94</xdr:row>
      <xdr:rowOff>65098</xdr:rowOff>
    </xdr:to>
    <xdr:cxnSp macro="">
      <xdr:nvCxnSpPr>
        <xdr:cNvPr id="684" name="直線コネクタ 683"/>
        <xdr:cNvCxnSpPr/>
      </xdr:nvCxnSpPr>
      <xdr:spPr>
        <a:xfrm flipV="1">
          <a:off x="14592300" y="161622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65098</xdr:rowOff>
    </xdr:from>
    <xdr:to>
      <xdr:col>21</xdr:col>
      <xdr:colOff>161925</xdr:colOff>
      <xdr:row>94</xdr:row>
      <xdr:rowOff>90532</xdr:rowOff>
    </xdr:to>
    <xdr:cxnSp macro="">
      <xdr:nvCxnSpPr>
        <xdr:cNvPr id="687" name="直線コネクタ 686"/>
        <xdr:cNvCxnSpPr/>
      </xdr:nvCxnSpPr>
      <xdr:spPr>
        <a:xfrm flipV="1">
          <a:off x="13703300" y="16181398"/>
          <a:ext cx="8890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90532</xdr:rowOff>
    </xdr:from>
    <xdr:to>
      <xdr:col>19</xdr:col>
      <xdr:colOff>644525</xdr:colOff>
      <xdr:row>94</xdr:row>
      <xdr:rowOff>116909</xdr:rowOff>
    </xdr:to>
    <xdr:cxnSp macro="">
      <xdr:nvCxnSpPr>
        <xdr:cNvPr id="690" name="直線コネクタ 689"/>
        <xdr:cNvCxnSpPr/>
      </xdr:nvCxnSpPr>
      <xdr:spPr>
        <a:xfrm flipV="1">
          <a:off x="12814300" y="16206832"/>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149707</xdr:rowOff>
    </xdr:from>
    <xdr:to>
      <xdr:col>23</xdr:col>
      <xdr:colOff>568325</xdr:colOff>
      <xdr:row>94</xdr:row>
      <xdr:rowOff>79857</xdr:rowOff>
    </xdr:to>
    <xdr:sp macro="" textlink="">
      <xdr:nvSpPr>
        <xdr:cNvPr id="700" name="円/楕円 699"/>
        <xdr:cNvSpPr/>
      </xdr:nvSpPr>
      <xdr:spPr>
        <a:xfrm>
          <a:off x="16268700" y="16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1134</xdr:rowOff>
    </xdr:from>
    <xdr:ext cx="599010" cy="259045"/>
    <xdr:sp macro="" textlink="">
      <xdr:nvSpPr>
        <xdr:cNvPr id="701" name="公債費該当値テキスト"/>
        <xdr:cNvSpPr txBox="1"/>
      </xdr:nvSpPr>
      <xdr:spPr>
        <a:xfrm>
          <a:off x="16370300" y="1594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174,200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166647</xdr:rowOff>
    </xdr:from>
    <xdr:to>
      <xdr:col>22</xdr:col>
      <xdr:colOff>415925</xdr:colOff>
      <xdr:row>94</xdr:row>
      <xdr:rowOff>96797</xdr:rowOff>
    </xdr:to>
    <xdr:sp macro="" textlink="">
      <xdr:nvSpPr>
        <xdr:cNvPr id="702" name="円/楕円 701"/>
        <xdr:cNvSpPr/>
      </xdr:nvSpPr>
      <xdr:spPr>
        <a:xfrm>
          <a:off x="15430500" y="16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113324</xdr:rowOff>
    </xdr:from>
    <xdr:ext cx="599010" cy="259045"/>
    <xdr:sp macro="" textlink="">
      <xdr:nvSpPr>
        <xdr:cNvPr id="703" name="テキスト ボックス 702"/>
        <xdr:cNvSpPr txBox="1"/>
      </xdr:nvSpPr>
      <xdr:spPr>
        <a:xfrm>
          <a:off x="15181794" y="158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14298</xdr:rowOff>
    </xdr:from>
    <xdr:to>
      <xdr:col>21</xdr:col>
      <xdr:colOff>212725</xdr:colOff>
      <xdr:row>94</xdr:row>
      <xdr:rowOff>115898</xdr:rowOff>
    </xdr:to>
    <xdr:sp macro="" textlink="">
      <xdr:nvSpPr>
        <xdr:cNvPr id="704" name="円/楕円 703"/>
        <xdr:cNvSpPr/>
      </xdr:nvSpPr>
      <xdr:spPr>
        <a:xfrm>
          <a:off x="14541500" y="161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132425</xdr:rowOff>
    </xdr:from>
    <xdr:ext cx="599010" cy="259045"/>
    <xdr:sp macro="" textlink="">
      <xdr:nvSpPr>
        <xdr:cNvPr id="705" name="テキスト ボックス 704"/>
        <xdr:cNvSpPr txBox="1"/>
      </xdr:nvSpPr>
      <xdr:spPr>
        <a:xfrm>
          <a:off x="14292794" y="159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166,317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39732</xdr:rowOff>
    </xdr:from>
    <xdr:to>
      <xdr:col>20</xdr:col>
      <xdr:colOff>9525</xdr:colOff>
      <xdr:row>94</xdr:row>
      <xdr:rowOff>141332</xdr:rowOff>
    </xdr:to>
    <xdr:sp macro="" textlink="">
      <xdr:nvSpPr>
        <xdr:cNvPr id="706" name="円/楕円 705"/>
        <xdr:cNvSpPr/>
      </xdr:nvSpPr>
      <xdr:spPr>
        <a:xfrm>
          <a:off x="13652500" y="161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157859</xdr:rowOff>
    </xdr:from>
    <xdr:ext cx="599010" cy="259045"/>
    <xdr:sp macro="" textlink="">
      <xdr:nvSpPr>
        <xdr:cNvPr id="707" name="テキスト ボックス 706"/>
        <xdr:cNvSpPr txBox="1"/>
      </xdr:nvSpPr>
      <xdr:spPr>
        <a:xfrm>
          <a:off x="13403794" y="159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160,754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66109</xdr:rowOff>
    </xdr:from>
    <xdr:to>
      <xdr:col>18</xdr:col>
      <xdr:colOff>492125</xdr:colOff>
      <xdr:row>94</xdr:row>
      <xdr:rowOff>167709</xdr:rowOff>
    </xdr:to>
    <xdr:sp macro="" textlink="">
      <xdr:nvSpPr>
        <xdr:cNvPr id="708" name="円/楕円 707"/>
        <xdr:cNvSpPr/>
      </xdr:nvSpPr>
      <xdr:spPr>
        <a:xfrm>
          <a:off x="12763500" y="161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12786</xdr:rowOff>
    </xdr:from>
    <xdr:ext cx="599010" cy="259045"/>
    <xdr:sp macro="" textlink="">
      <xdr:nvSpPr>
        <xdr:cNvPr id="709" name="テキスト ボックス 708"/>
        <xdr:cNvSpPr txBox="1"/>
      </xdr:nvSpPr>
      <xdr:spPr>
        <a:xfrm>
          <a:off x="12514794" y="159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61214</xdr:rowOff>
    </xdr:from>
    <xdr:to>
      <xdr:col>32</xdr:col>
      <xdr:colOff>187325</xdr:colOff>
      <xdr:row>33</xdr:row>
      <xdr:rowOff>7493</xdr:rowOff>
    </xdr:to>
    <xdr:cxnSp macro="">
      <xdr:nvCxnSpPr>
        <xdr:cNvPr id="738" name="直線コネクタ 737"/>
        <xdr:cNvCxnSpPr/>
      </xdr:nvCxnSpPr>
      <xdr:spPr>
        <a:xfrm flipV="1">
          <a:off x="21323300" y="5547614"/>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117619</xdr:rowOff>
    </xdr:from>
    <xdr:ext cx="313932" cy="259045"/>
    <xdr:sp macro="" textlink="">
      <xdr:nvSpPr>
        <xdr:cNvPr id="739" name="諸支出金平均値テキスト"/>
        <xdr:cNvSpPr txBox="1"/>
      </xdr:nvSpPr>
      <xdr:spPr>
        <a:xfrm>
          <a:off x="22212300" y="6632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69215</xdr:rowOff>
    </xdr:from>
    <xdr:to>
      <xdr:col>31</xdr:col>
      <xdr:colOff>34925</xdr:colOff>
      <xdr:row>33</xdr:row>
      <xdr:rowOff>7493</xdr:rowOff>
    </xdr:to>
    <xdr:cxnSp macro="">
      <xdr:nvCxnSpPr>
        <xdr:cNvPr id="741" name="直線コネクタ 740"/>
        <xdr:cNvCxnSpPr/>
      </xdr:nvCxnSpPr>
      <xdr:spPr>
        <a:xfrm>
          <a:off x="20434300" y="5212715"/>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56659</xdr:rowOff>
    </xdr:from>
    <xdr:ext cx="313932" cy="259045"/>
    <xdr:sp macro="" textlink="">
      <xdr:nvSpPr>
        <xdr:cNvPr id="743" name="テキスト ボックス 742"/>
        <xdr:cNvSpPr txBox="1"/>
      </xdr:nvSpPr>
      <xdr:spPr>
        <a:xfrm>
          <a:off x="21166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69215</xdr:rowOff>
    </xdr:from>
    <xdr:to>
      <xdr:col>29</xdr:col>
      <xdr:colOff>517525</xdr:colOff>
      <xdr:row>34</xdr:row>
      <xdr:rowOff>75692</xdr:rowOff>
    </xdr:to>
    <xdr:cxnSp macro="">
      <xdr:nvCxnSpPr>
        <xdr:cNvPr id="744" name="直線コネクタ 743"/>
        <xdr:cNvCxnSpPr/>
      </xdr:nvCxnSpPr>
      <xdr:spPr>
        <a:xfrm flipV="1">
          <a:off x="19545300" y="5212715"/>
          <a:ext cx="889000" cy="69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29989</xdr:rowOff>
    </xdr:from>
    <xdr:ext cx="378565" cy="259045"/>
    <xdr:sp macro="" textlink="">
      <xdr:nvSpPr>
        <xdr:cNvPr id="746" name="テキスト ボックス 745"/>
        <xdr:cNvSpPr txBox="1"/>
      </xdr:nvSpPr>
      <xdr:spPr>
        <a:xfrm>
          <a:off x="20245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75692</xdr:rowOff>
    </xdr:from>
    <xdr:to>
      <xdr:col>28</xdr:col>
      <xdr:colOff>314325</xdr:colOff>
      <xdr:row>34</xdr:row>
      <xdr:rowOff>105029</xdr:rowOff>
    </xdr:to>
    <xdr:cxnSp macro="">
      <xdr:nvCxnSpPr>
        <xdr:cNvPr id="747" name="直線コネクタ 746"/>
        <xdr:cNvCxnSpPr/>
      </xdr:nvCxnSpPr>
      <xdr:spPr>
        <a:xfrm flipV="1">
          <a:off x="18656300" y="590499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25798</xdr:rowOff>
    </xdr:from>
    <xdr:ext cx="378565" cy="259045"/>
    <xdr:sp macro="" textlink="">
      <xdr:nvSpPr>
        <xdr:cNvPr id="749" name="テキスト ボックス 748"/>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26179</xdr:rowOff>
    </xdr:from>
    <xdr:ext cx="378565" cy="259045"/>
    <xdr:sp macro="" textlink="">
      <xdr:nvSpPr>
        <xdr:cNvPr id="751" name="テキスト ボックス 750"/>
        <xdr:cNvSpPr txBox="1"/>
      </xdr:nvSpPr>
      <xdr:spPr>
        <a:xfrm>
          <a:off x="18467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10414</xdr:rowOff>
    </xdr:from>
    <xdr:to>
      <xdr:col>32</xdr:col>
      <xdr:colOff>238125</xdr:colOff>
      <xdr:row>32</xdr:row>
      <xdr:rowOff>112014</xdr:rowOff>
    </xdr:to>
    <xdr:sp macro="" textlink="">
      <xdr:nvSpPr>
        <xdr:cNvPr id="757" name="円/楕円 756"/>
        <xdr:cNvSpPr/>
      </xdr:nvSpPr>
      <xdr:spPr>
        <a:xfrm>
          <a:off x="22110700" y="54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96791</xdr:rowOff>
    </xdr:from>
    <xdr:ext cx="469744" cy="259045"/>
    <xdr:sp macro="" textlink="">
      <xdr:nvSpPr>
        <xdr:cNvPr id="758" name="諸支出金該当値テキスト"/>
        <xdr:cNvSpPr txBox="1"/>
      </xdr:nvSpPr>
      <xdr:spPr>
        <a:xfrm>
          <a:off x="22212300" y="541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128143</xdr:rowOff>
    </xdr:from>
    <xdr:to>
      <xdr:col>31</xdr:col>
      <xdr:colOff>85725</xdr:colOff>
      <xdr:row>33</xdr:row>
      <xdr:rowOff>58293</xdr:rowOff>
    </xdr:to>
    <xdr:sp macro="" textlink="">
      <xdr:nvSpPr>
        <xdr:cNvPr id="759" name="円/楕円 758"/>
        <xdr:cNvSpPr/>
      </xdr:nvSpPr>
      <xdr:spPr>
        <a:xfrm>
          <a:off x="21272500" y="56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74820</xdr:rowOff>
    </xdr:from>
    <xdr:ext cx="469744" cy="259045"/>
    <xdr:sp macro="" textlink="">
      <xdr:nvSpPr>
        <xdr:cNvPr id="760" name="テキスト ボックス 759"/>
        <xdr:cNvSpPr txBox="1"/>
      </xdr:nvSpPr>
      <xdr:spPr>
        <a:xfrm>
          <a:off x="21088427" y="53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18415</xdr:rowOff>
    </xdr:from>
    <xdr:to>
      <xdr:col>29</xdr:col>
      <xdr:colOff>568325</xdr:colOff>
      <xdr:row>30</xdr:row>
      <xdr:rowOff>120015</xdr:rowOff>
    </xdr:to>
    <xdr:sp macro="" textlink="">
      <xdr:nvSpPr>
        <xdr:cNvPr id="761" name="円/楕円 760"/>
        <xdr:cNvSpPr/>
      </xdr:nvSpPr>
      <xdr:spPr>
        <a:xfrm>
          <a:off x="20383500" y="51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136542</xdr:rowOff>
    </xdr:from>
    <xdr:ext cx="469744" cy="259045"/>
    <xdr:sp macro="" textlink="">
      <xdr:nvSpPr>
        <xdr:cNvPr id="762" name="テキスト ボックス 761"/>
        <xdr:cNvSpPr txBox="1"/>
      </xdr:nvSpPr>
      <xdr:spPr>
        <a:xfrm>
          <a:off x="20199427" y="49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24892</xdr:rowOff>
    </xdr:from>
    <xdr:to>
      <xdr:col>28</xdr:col>
      <xdr:colOff>365125</xdr:colOff>
      <xdr:row>34</xdr:row>
      <xdr:rowOff>126492</xdr:rowOff>
    </xdr:to>
    <xdr:sp macro="" textlink="">
      <xdr:nvSpPr>
        <xdr:cNvPr id="763" name="円/楕円 762"/>
        <xdr:cNvSpPr/>
      </xdr:nvSpPr>
      <xdr:spPr>
        <a:xfrm>
          <a:off x="19494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143019</xdr:rowOff>
    </xdr:from>
    <xdr:ext cx="469744" cy="259045"/>
    <xdr:sp macro="" textlink="">
      <xdr:nvSpPr>
        <xdr:cNvPr id="764" name="テキスト ボックス 763"/>
        <xdr:cNvSpPr txBox="1"/>
      </xdr:nvSpPr>
      <xdr:spPr>
        <a:xfrm>
          <a:off x="19310427"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54229</xdr:rowOff>
    </xdr:from>
    <xdr:to>
      <xdr:col>27</xdr:col>
      <xdr:colOff>161925</xdr:colOff>
      <xdr:row>34</xdr:row>
      <xdr:rowOff>155829</xdr:rowOff>
    </xdr:to>
    <xdr:sp macro="" textlink="">
      <xdr:nvSpPr>
        <xdr:cNvPr id="765" name="円/楕円 764"/>
        <xdr:cNvSpPr/>
      </xdr:nvSpPr>
      <xdr:spPr>
        <a:xfrm>
          <a:off x="18605500" y="58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906</xdr:rowOff>
    </xdr:from>
    <xdr:ext cx="469744" cy="259045"/>
    <xdr:sp macro="" textlink="">
      <xdr:nvSpPr>
        <xdr:cNvPr id="766" name="テキスト ボックス 765"/>
        <xdr:cNvSpPr txBox="1"/>
      </xdr:nvSpPr>
      <xdr:spPr>
        <a:xfrm>
          <a:off x="18421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農林水産業費，土木費，公債費が類似団体平均よりも高くなっている。主な要因として，総務費は新庁舎建設のための環境整備事業，農林水産業費は奄美群島振興交付金によ施設整備事業や農林水産物輸送コスト支援事業等の農業振興事業，土木費は公営住宅建設事業や既公営住宅ストック改善事業，公債費は公営住宅建替事業や防災無線デジタル化事業などの大型公共事業の実施に伴う元利償還金の増加などが挙げられる。総務費については，平成</a:t>
          </a:r>
          <a:r>
            <a:rPr kumimoji="1" lang="en-US" altLang="ja-JP" sz="1300">
              <a:latin typeface="ＭＳ Ｐゴシック"/>
            </a:rPr>
            <a:t>29</a:t>
          </a:r>
          <a:r>
            <a:rPr kumimoji="1" lang="ja-JP" altLang="en-US" sz="1300">
              <a:latin typeface="ＭＳ Ｐゴシック"/>
            </a:rPr>
            <a:t>年度に新庁舎建設が着工され，土木費についても公営住宅建設事業が始まることから増加することが予想される。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昨年度より上昇しており，財政収支は改善傾向である。しかし，依然として厳しい財政状況であることから，第７次行財政改革大綱に基づき民間委託の推進等による歳出抑制と，町税等の歳入確保対策に取り組む。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年度から実施する新庁舎建設に向けて財政調整基金残高の割合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％を目標とする。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ともに赤字は発生せず，黒字額は昨年度より増加していることから，財政状況についてはわずかながら改善傾向である。しかし，特別会計への繰出金が類似団体より多いことや公債費も高い状況である。公共下水道・農業集落排水事業特別会計において，既存施設の機能強化事業が実施され，多額の費用を要し，一般会計からの繰出金の増加が懸念される。公共下水道事業会計においては，法適用化の検討や経営戦略の策定など，経営健全化に取り組むとともに，一般会計においても，町税の徴収強化と使用料等の見直しによる収入確保策に取り組み，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6509617</v>
      </c>
      <c r="BO4" s="411"/>
      <c r="BP4" s="411"/>
      <c r="BQ4" s="411"/>
      <c r="BR4" s="411"/>
      <c r="BS4" s="411"/>
      <c r="BT4" s="411"/>
      <c r="BU4" s="412"/>
      <c r="BV4" s="410">
        <v>6673315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3.2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6320801</v>
      </c>
      <c r="BO5" s="416"/>
      <c r="BP5" s="416"/>
      <c r="BQ5" s="416"/>
      <c r="BR5" s="416"/>
      <c r="BS5" s="416"/>
      <c r="BT5" s="416"/>
      <c r="BU5" s="417"/>
      <c r="BV5" s="415">
        <v>6513473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92.2</v>
      </c>
      <c r="CU5" s="386"/>
      <c r="CV5" s="386"/>
      <c r="CW5" s="386"/>
      <c r="CX5" s="386"/>
      <c r="CY5" s="386"/>
      <c r="CZ5" s="386"/>
      <c r="DA5" s="387"/>
      <c r="DB5" s="385">
        <v>93.4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188816</v>
      </c>
      <c r="BO6" s="416"/>
      <c r="BP6" s="416"/>
      <c r="BQ6" s="416"/>
      <c r="BR6" s="416"/>
      <c r="BS6" s="416"/>
      <c r="BT6" s="416"/>
      <c r="BU6" s="417"/>
      <c r="BV6" s="415">
        <v>159842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95.8</v>
      </c>
      <c r="CU6" s="562"/>
      <c r="CV6" s="562"/>
      <c r="CW6" s="562"/>
      <c r="CX6" s="562"/>
      <c r="CY6" s="562"/>
      <c r="CZ6" s="562"/>
      <c r="DA6" s="563"/>
      <c r="DB6" s="561">
        <v>98.2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26163</v>
      </c>
      <c r="BO7" s="416"/>
      <c r="BP7" s="416"/>
      <c r="BQ7" s="416"/>
      <c r="BR7" s="416"/>
      <c r="BS7" s="416"/>
      <c r="BT7" s="416"/>
      <c r="BU7" s="417"/>
      <c r="BV7" s="415">
        <v>33510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3913367</v>
      </c>
      <c r="CU7" s="416"/>
      <c r="CV7" s="416"/>
      <c r="CW7" s="416"/>
      <c r="CX7" s="416"/>
      <c r="CY7" s="416"/>
      <c r="CZ7" s="416"/>
      <c r="DA7" s="417"/>
      <c r="DB7" s="415">
        <v>3905339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162653</v>
      </c>
      <c r="BO8" s="416"/>
      <c r="BP8" s="416"/>
      <c r="BQ8" s="416"/>
      <c r="BR8" s="416"/>
      <c r="BS8" s="416"/>
      <c r="BT8" s="416"/>
      <c r="BU8" s="417"/>
      <c r="BV8" s="415">
        <v>126332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0.18</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6783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36321</v>
      </c>
      <c r="BO9" s="416"/>
      <c r="BP9" s="416"/>
      <c r="BQ9" s="416"/>
      <c r="BR9" s="416"/>
      <c r="BS9" s="416"/>
      <c r="BT9" s="416"/>
      <c r="BU9" s="417"/>
      <c r="BV9" s="415">
        <v>-4517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25.2</v>
      </c>
      <c r="CU9" s="386"/>
      <c r="CV9" s="386"/>
      <c r="CW9" s="386"/>
      <c r="CX9" s="386"/>
      <c r="CY9" s="386"/>
      <c r="CZ9" s="386"/>
      <c r="DA9" s="387"/>
      <c r="DB9" s="385">
        <v>25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7114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330000</v>
      </c>
      <c r="BO10" s="416"/>
      <c r="BP10" s="416"/>
      <c r="BQ10" s="416"/>
      <c r="BR10" s="416"/>
      <c r="BS10" s="416"/>
      <c r="BT10" s="416"/>
      <c r="BU10" s="417"/>
      <c r="BV10" s="415">
        <v>349000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6843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330000</v>
      </c>
      <c r="BO12" s="416"/>
      <c r="BP12" s="416"/>
      <c r="BQ12" s="416"/>
      <c r="BR12" s="416"/>
      <c r="BS12" s="416"/>
      <c r="BT12" s="416"/>
      <c r="BU12" s="417"/>
      <c r="BV12" s="415">
        <v>330000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6745</v>
      </c>
      <c r="S13" s="517"/>
      <c r="T13" s="517"/>
      <c r="U13" s="517"/>
      <c r="V13" s="518"/>
      <c r="W13" s="504" t="s">
        <v>123</v>
      </c>
      <c r="X13" s="428"/>
      <c r="Y13" s="428"/>
      <c r="Z13" s="428"/>
      <c r="AA13" s="428"/>
      <c r="AB13" s="429"/>
      <c r="AC13" s="391">
        <v>1200</v>
      </c>
      <c r="AD13" s="392"/>
      <c r="AE13" s="392"/>
      <c r="AF13" s="392"/>
      <c r="AG13" s="393"/>
      <c r="AH13" s="391">
        <v>1258</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36321</v>
      </c>
      <c r="BO13" s="416"/>
      <c r="BP13" s="416"/>
      <c r="BQ13" s="416"/>
      <c r="BR13" s="416"/>
      <c r="BS13" s="416"/>
      <c r="BT13" s="416"/>
      <c r="BU13" s="417"/>
      <c r="BV13" s="415">
        <v>14483</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16</v>
      </c>
      <c r="CU13" s="386"/>
      <c r="CV13" s="386"/>
      <c r="CW13" s="386"/>
      <c r="CX13" s="386"/>
      <c r="CY13" s="386"/>
      <c r="CZ13" s="386"/>
      <c r="DA13" s="387"/>
      <c r="DB13" s="385">
        <v>16.7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6983</v>
      </c>
      <c r="S14" s="517"/>
      <c r="T14" s="517"/>
      <c r="U14" s="517"/>
      <c r="V14" s="518"/>
      <c r="W14" s="519"/>
      <c r="X14" s="431"/>
      <c r="Y14" s="431"/>
      <c r="Z14" s="431"/>
      <c r="AA14" s="431"/>
      <c r="AB14" s="432"/>
      <c r="AC14" s="509">
        <v>32.9</v>
      </c>
      <c r="AD14" s="510"/>
      <c r="AE14" s="510"/>
      <c r="AF14" s="510"/>
      <c r="AG14" s="511"/>
      <c r="AH14" s="509">
        <v>34.799999999999997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116.5</v>
      </c>
      <c r="CU14" s="488"/>
      <c r="CV14" s="488"/>
      <c r="CW14" s="488"/>
      <c r="CX14" s="488"/>
      <c r="CY14" s="488"/>
      <c r="CZ14" s="488"/>
      <c r="DA14" s="489"/>
      <c r="DB14" s="520">
        <v>120.6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6893</v>
      </c>
      <c r="S15" s="517"/>
      <c r="T15" s="517"/>
      <c r="U15" s="517"/>
      <c r="V15" s="518"/>
      <c r="W15" s="504" t="s">
        <v>129</v>
      </c>
      <c r="X15" s="428"/>
      <c r="Y15" s="428"/>
      <c r="Z15" s="428"/>
      <c r="AA15" s="428"/>
      <c r="AB15" s="429"/>
      <c r="AC15" s="391">
        <v>438</v>
      </c>
      <c r="AD15" s="392"/>
      <c r="AE15" s="392"/>
      <c r="AF15" s="392"/>
      <c r="AG15" s="393"/>
      <c r="AH15" s="391">
        <v>448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661307</v>
      </c>
      <c r="BO15" s="411"/>
      <c r="BP15" s="411"/>
      <c r="BQ15" s="411"/>
      <c r="BR15" s="411"/>
      <c r="BS15" s="411"/>
      <c r="BT15" s="411"/>
      <c r="BU15" s="412"/>
      <c r="BV15" s="410">
        <v>628762</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12</v>
      </c>
      <c r="AD16" s="510"/>
      <c r="AE16" s="510"/>
      <c r="AF16" s="510"/>
      <c r="AG16" s="511"/>
      <c r="AH16" s="509">
        <v>12.4</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3604954</v>
      </c>
      <c r="BO16" s="416"/>
      <c r="BP16" s="416"/>
      <c r="BQ16" s="416"/>
      <c r="BR16" s="416"/>
      <c r="BS16" s="416"/>
      <c r="BT16" s="416"/>
      <c r="BU16" s="417"/>
      <c r="BV16" s="415">
        <v>3560522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2005</v>
      </c>
      <c r="AD17" s="392"/>
      <c r="AE17" s="392"/>
      <c r="AF17" s="392"/>
      <c r="AG17" s="393"/>
      <c r="AH17" s="391">
        <v>1909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823643</v>
      </c>
      <c r="BO17" s="416"/>
      <c r="BP17" s="416"/>
      <c r="BQ17" s="416"/>
      <c r="BR17" s="416"/>
      <c r="BS17" s="416"/>
      <c r="BT17" s="416"/>
      <c r="BU17" s="417"/>
      <c r="BV17" s="415">
        <v>778917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40.39</v>
      </c>
      <c r="M18" s="480"/>
      <c r="N18" s="480"/>
      <c r="O18" s="480"/>
      <c r="P18" s="480"/>
      <c r="Q18" s="480"/>
      <c r="R18" s="481"/>
      <c r="S18" s="481"/>
      <c r="T18" s="481"/>
      <c r="U18" s="481"/>
      <c r="V18" s="482"/>
      <c r="W18" s="496"/>
      <c r="X18" s="497"/>
      <c r="Y18" s="497"/>
      <c r="Z18" s="497"/>
      <c r="AA18" s="497"/>
      <c r="AB18" s="505"/>
      <c r="AC18" s="379">
        <v>55</v>
      </c>
      <c r="AD18" s="380"/>
      <c r="AE18" s="380"/>
      <c r="AF18" s="380"/>
      <c r="AG18" s="483"/>
      <c r="AH18" s="379">
        <v>52.8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3624854</v>
      </c>
      <c r="BO18" s="416"/>
      <c r="BP18" s="416"/>
      <c r="BQ18" s="416"/>
      <c r="BR18" s="416"/>
      <c r="BS18" s="416"/>
      <c r="BT18" s="416"/>
      <c r="BU18" s="417"/>
      <c r="BV18" s="415">
        <v>3705198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168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4625923</v>
      </c>
      <c r="BO19" s="416"/>
      <c r="BP19" s="416"/>
      <c r="BQ19" s="416"/>
      <c r="BR19" s="416"/>
      <c r="BS19" s="416"/>
      <c r="BT19" s="416"/>
      <c r="BU19" s="417"/>
      <c r="BV19" s="415">
        <v>4671278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2909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10233618</v>
      </c>
      <c r="BO23" s="416"/>
      <c r="BP23" s="416"/>
      <c r="BQ23" s="416"/>
      <c r="BR23" s="416"/>
      <c r="BS23" s="416"/>
      <c r="BT23" s="416"/>
      <c r="BU23" s="417"/>
      <c r="BV23" s="415">
        <v>10761335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6469</v>
      </c>
      <c r="R24" s="392"/>
      <c r="S24" s="392"/>
      <c r="T24" s="392"/>
      <c r="U24" s="392"/>
      <c r="V24" s="393"/>
      <c r="W24" s="457"/>
      <c r="X24" s="448"/>
      <c r="Y24" s="449"/>
      <c r="Z24" s="388" t="s">
        <v>153</v>
      </c>
      <c r="AA24" s="389"/>
      <c r="AB24" s="389"/>
      <c r="AC24" s="389"/>
      <c r="AD24" s="389"/>
      <c r="AE24" s="389"/>
      <c r="AF24" s="389"/>
      <c r="AG24" s="390"/>
      <c r="AH24" s="391">
        <v>128</v>
      </c>
      <c r="AI24" s="392"/>
      <c r="AJ24" s="392"/>
      <c r="AK24" s="392"/>
      <c r="AL24" s="393"/>
      <c r="AM24" s="391">
        <v>372480</v>
      </c>
      <c r="AN24" s="392"/>
      <c r="AO24" s="392"/>
      <c r="AP24" s="392"/>
      <c r="AQ24" s="392"/>
      <c r="AR24" s="393"/>
      <c r="AS24" s="391">
        <v>2910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9590084</v>
      </c>
      <c r="BO24" s="416"/>
      <c r="BP24" s="416"/>
      <c r="BQ24" s="416"/>
      <c r="BR24" s="416"/>
      <c r="BS24" s="416"/>
      <c r="BT24" s="416"/>
      <c r="BU24" s="417"/>
      <c r="BV24" s="415">
        <v>10028020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5280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971626</v>
      </c>
      <c r="BO25" s="411"/>
      <c r="BP25" s="411"/>
      <c r="BQ25" s="411"/>
      <c r="BR25" s="411"/>
      <c r="BS25" s="411"/>
      <c r="BT25" s="411"/>
      <c r="BU25" s="412"/>
      <c r="BV25" s="410">
        <v>336381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4990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2745</v>
      </c>
      <c r="R27" s="392"/>
      <c r="S27" s="392"/>
      <c r="T27" s="392"/>
      <c r="U27" s="392"/>
      <c r="V27" s="393"/>
      <c r="W27" s="457"/>
      <c r="X27" s="448"/>
      <c r="Y27" s="449"/>
      <c r="Z27" s="388" t="s">
        <v>162</v>
      </c>
      <c r="AA27" s="389"/>
      <c r="AB27" s="389"/>
      <c r="AC27" s="389"/>
      <c r="AD27" s="389"/>
      <c r="AE27" s="389"/>
      <c r="AF27" s="389"/>
      <c r="AG27" s="390"/>
      <c r="AH27" s="391">
        <v>3</v>
      </c>
      <c r="AI27" s="392"/>
      <c r="AJ27" s="392"/>
      <c r="AK27" s="392"/>
      <c r="AL27" s="393"/>
      <c r="AM27" s="391">
        <v>11178</v>
      </c>
      <c r="AN27" s="392"/>
      <c r="AO27" s="392"/>
      <c r="AP27" s="392"/>
      <c r="AQ27" s="392"/>
      <c r="AR27" s="393"/>
      <c r="AS27" s="391">
        <v>3726</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87687</v>
      </c>
      <c r="BO27" s="419"/>
      <c r="BP27" s="419"/>
      <c r="BQ27" s="419"/>
      <c r="BR27" s="419"/>
      <c r="BS27" s="419"/>
      <c r="BT27" s="419"/>
      <c r="BU27" s="420"/>
      <c r="BV27" s="418">
        <v>87687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2268</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1000000</v>
      </c>
      <c r="BO28" s="411"/>
      <c r="BP28" s="411"/>
      <c r="BQ28" s="411"/>
      <c r="BR28" s="411"/>
      <c r="BS28" s="411"/>
      <c r="BT28" s="411"/>
      <c r="BU28" s="412"/>
      <c r="BV28" s="410">
        <v>1000000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10</v>
      </c>
      <c r="M29" s="392"/>
      <c r="N29" s="392"/>
      <c r="O29" s="392"/>
      <c r="P29" s="393"/>
      <c r="Q29" s="391">
        <v>2073</v>
      </c>
      <c r="R29" s="392"/>
      <c r="S29" s="392"/>
      <c r="T29" s="392"/>
      <c r="U29" s="392"/>
      <c r="V29" s="393"/>
      <c r="W29" s="458"/>
      <c r="X29" s="459"/>
      <c r="Y29" s="460"/>
      <c r="Z29" s="388" t="s">
        <v>169</v>
      </c>
      <c r="AA29" s="389"/>
      <c r="AB29" s="389"/>
      <c r="AC29" s="389"/>
      <c r="AD29" s="389"/>
      <c r="AE29" s="389"/>
      <c r="AF29" s="389"/>
      <c r="AG29" s="390"/>
      <c r="AH29" s="391">
        <v>131</v>
      </c>
      <c r="AI29" s="392"/>
      <c r="AJ29" s="392"/>
      <c r="AK29" s="392"/>
      <c r="AL29" s="393"/>
      <c r="AM29" s="391">
        <v>383658</v>
      </c>
      <c r="AN29" s="392"/>
      <c r="AO29" s="392"/>
      <c r="AP29" s="392"/>
      <c r="AQ29" s="392"/>
      <c r="AR29" s="393"/>
      <c r="AS29" s="391">
        <v>2929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159200</v>
      </c>
      <c r="BO29" s="416"/>
      <c r="BP29" s="416"/>
      <c r="BQ29" s="416"/>
      <c r="BR29" s="416"/>
      <c r="BS29" s="416"/>
      <c r="BT29" s="416"/>
      <c r="BU29" s="417"/>
      <c r="BV29" s="415">
        <v>158200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91.9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1077457</v>
      </c>
      <c r="BO30" s="419"/>
      <c r="BP30" s="419"/>
      <c r="BQ30" s="419"/>
      <c r="BR30" s="419"/>
      <c r="BS30" s="419"/>
      <c r="BT30" s="419"/>
      <c r="BU30" s="420"/>
      <c r="BV30" s="418">
        <v>934557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和泊町国民健康保険特別会計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和泊町水道事業会計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和泊町下水道事業特別会計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南栄糖業</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和泊町奨学資金特別会計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和泊町介護保険特別会計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和泊町農業集落排水事業特別会計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沖永良部衛生管理組合（一般）</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沖永良部農業開発組合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和泊町後期高齢者医療特別会計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沖永良部衛生管理組合（と畜）</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えらぶ海洋企画</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沖永良部与論地区広域事務組合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奄美群島広域事務組合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鹿児島県後期高齢者医療広域連合（一般）</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鹿児島県後期高齢者医療広域連合（特別）</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沖永良部バス企業団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4.13</v>
      </c>
      <c r="G34" s="33">
        <v>4.3899999999999997</v>
      </c>
      <c r="H34" s="33">
        <v>3.22</v>
      </c>
      <c r="I34" s="33">
        <v>3.13</v>
      </c>
      <c r="J34" s="34">
        <v>4.04</v>
      </c>
      <c r="K34" s="22"/>
      <c r="L34" s="22"/>
      <c r="M34" s="22"/>
      <c r="N34" s="22"/>
      <c r="O34" s="22"/>
      <c r="P34" s="22"/>
    </row>
    <row r="35" spans="1:16" ht="39" customHeight="1">
      <c r="A35" s="22"/>
      <c r="B35" s="35"/>
      <c r="C35" s="1178" t="s">
        <v>526</v>
      </c>
      <c r="D35" s="1179"/>
      <c r="E35" s="1180"/>
      <c r="F35" s="36">
        <v>3.09</v>
      </c>
      <c r="G35" s="37">
        <v>3.1</v>
      </c>
      <c r="H35" s="37">
        <v>2.4500000000000002</v>
      </c>
      <c r="I35" s="37">
        <v>2.08</v>
      </c>
      <c r="J35" s="38">
        <v>2.29</v>
      </c>
      <c r="K35" s="22"/>
      <c r="L35" s="22"/>
      <c r="M35" s="22"/>
      <c r="N35" s="22"/>
      <c r="O35" s="22"/>
      <c r="P35" s="22"/>
    </row>
    <row r="36" spans="1:16" ht="39" customHeight="1">
      <c r="A36" s="22"/>
      <c r="B36" s="35"/>
      <c r="C36" s="1178" t="s">
        <v>527</v>
      </c>
      <c r="D36" s="1179"/>
      <c r="E36" s="1180"/>
      <c r="F36" s="36">
        <v>0.03</v>
      </c>
      <c r="G36" s="37">
        <v>0.02</v>
      </c>
      <c r="H36" s="37">
        <v>0.05</v>
      </c>
      <c r="I36" s="37">
        <v>0.42</v>
      </c>
      <c r="J36" s="38">
        <v>0.6</v>
      </c>
      <c r="K36" s="22"/>
      <c r="L36" s="22"/>
      <c r="M36" s="22"/>
      <c r="N36" s="22"/>
      <c r="O36" s="22"/>
      <c r="P36" s="22"/>
    </row>
    <row r="37" spans="1:16" ht="39" customHeight="1">
      <c r="A37" s="22"/>
      <c r="B37" s="35"/>
      <c r="C37" s="1178" t="s">
        <v>528</v>
      </c>
      <c r="D37" s="1179"/>
      <c r="E37" s="1180"/>
      <c r="F37" s="36">
        <v>0.35</v>
      </c>
      <c r="G37" s="37">
        <v>0.41</v>
      </c>
      <c r="H37" s="37">
        <v>0.4</v>
      </c>
      <c r="I37" s="37">
        <v>0.21</v>
      </c>
      <c r="J37" s="38">
        <v>0.46</v>
      </c>
      <c r="K37" s="22"/>
      <c r="L37" s="22"/>
      <c r="M37" s="22"/>
      <c r="N37" s="22"/>
      <c r="O37" s="22"/>
      <c r="P37" s="22"/>
    </row>
    <row r="38" spans="1:16" ht="39" customHeight="1">
      <c r="A38" s="22"/>
      <c r="B38" s="35"/>
      <c r="C38" s="1178" t="s">
        <v>529</v>
      </c>
      <c r="D38" s="1179"/>
      <c r="E38" s="1180"/>
      <c r="F38" s="36">
        <v>0.21</v>
      </c>
      <c r="G38" s="37">
        <v>0.18</v>
      </c>
      <c r="H38" s="37">
        <v>0.18</v>
      </c>
      <c r="I38" s="37">
        <v>0.09</v>
      </c>
      <c r="J38" s="38">
        <v>0.1</v>
      </c>
      <c r="K38" s="22"/>
      <c r="L38" s="22"/>
      <c r="M38" s="22"/>
      <c r="N38" s="22"/>
      <c r="O38" s="22"/>
      <c r="P38" s="22"/>
    </row>
    <row r="39" spans="1:16" ht="39" customHeight="1">
      <c r="A39" s="22"/>
      <c r="B39" s="35"/>
      <c r="C39" s="1178" t="s">
        <v>530</v>
      </c>
      <c r="D39" s="1179"/>
      <c r="E39" s="1180"/>
      <c r="F39" s="36">
        <v>0.03</v>
      </c>
      <c r="G39" s="37">
        <v>0.02</v>
      </c>
      <c r="H39" s="37">
        <v>0.04</v>
      </c>
      <c r="I39" s="37">
        <v>7.0000000000000007E-2</v>
      </c>
      <c r="J39" s="38">
        <v>7.0000000000000007E-2</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t="s">
        <v>532</v>
      </c>
      <c r="D41" s="1179"/>
      <c r="E41" s="1180"/>
      <c r="F41" s="36">
        <v>0</v>
      </c>
      <c r="G41" s="37">
        <v>0</v>
      </c>
      <c r="H41" s="37">
        <v>0</v>
      </c>
      <c r="I41" s="37">
        <v>0</v>
      </c>
      <c r="J41" s="38">
        <v>0</v>
      </c>
      <c r="K41" s="22"/>
      <c r="L41" s="22"/>
      <c r="M41" s="22"/>
      <c r="N41" s="22"/>
      <c r="O41" s="22"/>
      <c r="P41" s="22"/>
    </row>
    <row r="42" spans="1:16" ht="39" customHeight="1">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534</v>
      </c>
      <c r="D43" s="1182"/>
      <c r="E43" s="1183"/>
      <c r="F43" s="41">
        <v>0.28999999999999998</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1082</v>
      </c>
      <c r="L45" s="60">
        <v>1137</v>
      </c>
      <c r="M45" s="60">
        <v>1166</v>
      </c>
      <c r="N45" s="60">
        <v>1190</v>
      </c>
      <c r="O45" s="61">
        <v>1192</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183</v>
      </c>
      <c r="L48" s="64">
        <v>193</v>
      </c>
      <c r="M48" s="64">
        <v>226</v>
      </c>
      <c r="N48" s="64">
        <v>247</v>
      </c>
      <c r="O48" s="65">
        <v>234</v>
      </c>
      <c r="P48" s="48"/>
      <c r="Q48" s="48"/>
      <c r="R48" s="48"/>
      <c r="S48" s="48"/>
      <c r="T48" s="48"/>
      <c r="U48" s="48"/>
    </row>
    <row r="49" spans="1:21" ht="30.75" customHeight="1">
      <c r="A49" s="48"/>
      <c r="B49" s="1196"/>
      <c r="C49" s="1197"/>
      <c r="D49" s="62"/>
      <c r="E49" s="1188" t="s">
        <v>16</v>
      </c>
      <c r="F49" s="1188"/>
      <c r="G49" s="1188"/>
      <c r="H49" s="1188"/>
      <c r="I49" s="1188"/>
      <c r="J49" s="1189"/>
      <c r="K49" s="63">
        <v>134</v>
      </c>
      <c r="L49" s="64">
        <v>95</v>
      </c>
      <c r="M49" s="64">
        <v>92</v>
      </c>
      <c r="N49" s="64">
        <v>76</v>
      </c>
      <c r="O49" s="65">
        <v>45</v>
      </c>
      <c r="P49" s="48"/>
      <c r="Q49" s="48"/>
      <c r="R49" s="48"/>
      <c r="S49" s="48"/>
      <c r="T49" s="48"/>
      <c r="U49" s="48"/>
    </row>
    <row r="50" spans="1:21" ht="30.75" customHeight="1">
      <c r="A50" s="48"/>
      <c r="B50" s="1196"/>
      <c r="C50" s="1197"/>
      <c r="D50" s="62"/>
      <c r="E50" s="1188" t="s">
        <v>17</v>
      </c>
      <c r="F50" s="1188"/>
      <c r="G50" s="1188"/>
      <c r="H50" s="1188"/>
      <c r="I50" s="1188"/>
      <c r="J50" s="1189"/>
      <c r="K50" s="63">
        <v>7</v>
      </c>
      <c r="L50" s="64">
        <v>8</v>
      </c>
      <c r="M50" s="64">
        <v>4</v>
      </c>
      <c r="N50" s="64">
        <v>5</v>
      </c>
      <c r="O50" s="65">
        <v>1</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923</v>
      </c>
      <c r="L52" s="64">
        <v>949</v>
      </c>
      <c r="M52" s="64">
        <v>1022</v>
      </c>
      <c r="N52" s="64">
        <v>1007</v>
      </c>
      <c r="O52" s="65">
        <v>1050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484</v>
      </c>
      <c r="L53" s="69">
        <v>485</v>
      </c>
      <c r="M53" s="69">
        <v>466</v>
      </c>
      <c r="N53" s="69">
        <v>511</v>
      </c>
      <c r="O53" s="70">
        <v>422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14" t="s">
        <v>24</v>
      </c>
      <c r="C41" s="1215"/>
      <c r="D41" s="81"/>
      <c r="E41" s="1216" t="s">
        <v>25</v>
      </c>
      <c r="F41" s="1216"/>
      <c r="G41" s="1216"/>
      <c r="H41" s="1217"/>
      <c r="I41" s="82">
        <v>10825</v>
      </c>
      <c r="J41" s="83">
        <v>11210</v>
      </c>
      <c r="K41" s="83">
        <v>11128</v>
      </c>
      <c r="L41" s="83">
        <v>10761</v>
      </c>
      <c r="M41" s="84">
        <v>10234</v>
      </c>
    </row>
    <row r="42" spans="2:13" ht="27.75" customHeight="1">
      <c r="B42" s="1204"/>
      <c r="C42" s="1205"/>
      <c r="D42" s="85"/>
      <c r="E42" s="1208" t="s">
        <v>26</v>
      </c>
      <c r="F42" s="1208"/>
      <c r="G42" s="1208"/>
      <c r="H42" s="1209"/>
      <c r="I42" s="86">
        <v>2</v>
      </c>
      <c r="J42" s="87" t="s">
        <v>477</v>
      </c>
      <c r="K42" s="87">
        <v>6</v>
      </c>
      <c r="L42" s="87">
        <v>3</v>
      </c>
      <c r="M42" s="88">
        <v>4</v>
      </c>
    </row>
    <row r="43" spans="2:13" ht="27.75" customHeight="1">
      <c r="B43" s="1204"/>
      <c r="C43" s="1205"/>
      <c r="D43" s="85"/>
      <c r="E43" s="1208" t="s">
        <v>27</v>
      </c>
      <c r="F43" s="1208"/>
      <c r="G43" s="1208"/>
      <c r="H43" s="1209"/>
      <c r="I43" s="86">
        <v>3563</v>
      </c>
      <c r="J43" s="87">
        <v>3436</v>
      </c>
      <c r="K43" s="87">
        <v>3292</v>
      </c>
      <c r="L43" s="87">
        <v>3155</v>
      </c>
      <c r="M43" s="88">
        <v>3012</v>
      </c>
    </row>
    <row r="44" spans="2:13" ht="27.75" customHeight="1">
      <c r="B44" s="1204"/>
      <c r="C44" s="1205"/>
      <c r="D44" s="85"/>
      <c r="E44" s="1208" t="s">
        <v>28</v>
      </c>
      <c r="F44" s="1208"/>
      <c r="G44" s="1208"/>
      <c r="H44" s="1209"/>
      <c r="I44" s="86">
        <v>344</v>
      </c>
      <c r="J44" s="87">
        <v>278</v>
      </c>
      <c r="K44" s="87">
        <v>235</v>
      </c>
      <c r="L44" s="87">
        <v>160</v>
      </c>
      <c r="M44" s="88">
        <v>104</v>
      </c>
    </row>
    <row r="45" spans="2:13" ht="27.75" customHeight="1">
      <c r="B45" s="1204"/>
      <c r="C45" s="1205"/>
      <c r="D45" s="85"/>
      <c r="E45" s="1208" t="s">
        <v>29</v>
      </c>
      <c r="F45" s="1208"/>
      <c r="G45" s="1208"/>
      <c r="H45" s="1209"/>
      <c r="I45" s="86">
        <v>863</v>
      </c>
      <c r="J45" s="87">
        <v>843</v>
      </c>
      <c r="K45" s="87">
        <v>863</v>
      </c>
      <c r="L45" s="87">
        <v>799</v>
      </c>
      <c r="M45" s="88">
        <v>758</v>
      </c>
    </row>
    <row r="46" spans="2:13" ht="27.75" customHeight="1">
      <c r="B46" s="1204"/>
      <c r="C46" s="1205"/>
      <c r="D46" s="89"/>
      <c r="E46" s="1208" t="s">
        <v>30</v>
      </c>
      <c r="F46" s="1208"/>
      <c r="G46" s="1208"/>
      <c r="H46" s="1209"/>
      <c r="I46" s="86">
        <v>100</v>
      </c>
      <c r="J46" s="87">
        <v>27</v>
      </c>
      <c r="K46" s="87">
        <v>17</v>
      </c>
      <c r="L46" s="87">
        <v>7</v>
      </c>
      <c r="M46" s="88">
        <v>6</v>
      </c>
    </row>
    <row r="47" spans="2:13" ht="27.75" customHeight="1">
      <c r="B47" s="1204"/>
      <c r="C47" s="1205"/>
      <c r="D47" s="90"/>
      <c r="E47" s="1218" t="s">
        <v>31</v>
      </c>
      <c r="F47" s="1219"/>
      <c r="G47" s="1219"/>
      <c r="H47" s="1220"/>
      <c r="I47" s="86" t="s">
        <v>477</v>
      </c>
      <c r="J47" s="87" t="s">
        <v>477</v>
      </c>
      <c r="K47" s="87" t="s">
        <v>477</v>
      </c>
      <c r="L47" s="87" t="s">
        <v>477</v>
      </c>
      <c r="M47" s="88" t="s">
        <v>477</v>
      </c>
    </row>
    <row r="48" spans="2:13" ht="27.75" customHeight="1">
      <c r="B48" s="1204"/>
      <c r="C48" s="1205"/>
      <c r="D48" s="85"/>
      <c r="E48" s="1208" t="s">
        <v>32</v>
      </c>
      <c r="F48" s="1208"/>
      <c r="G48" s="1208"/>
      <c r="H48" s="1209"/>
      <c r="I48" s="86" t="s">
        <v>477</v>
      </c>
      <c r="J48" s="87" t="s">
        <v>477</v>
      </c>
      <c r="K48" s="87" t="s">
        <v>477</v>
      </c>
      <c r="L48" s="87" t="s">
        <v>477</v>
      </c>
      <c r="M48" s="88" t="s">
        <v>477</v>
      </c>
    </row>
    <row r="49" spans="2:13" ht="27.75" customHeight="1">
      <c r="B49" s="1206"/>
      <c r="C49" s="1207"/>
      <c r="D49" s="85"/>
      <c r="E49" s="1208" t="s">
        <v>33</v>
      </c>
      <c r="F49" s="1208"/>
      <c r="G49" s="1208"/>
      <c r="H49" s="1209"/>
      <c r="I49" s="86" t="s">
        <v>477</v>
      </c>
      <c r="J49" s="87" t="s">
        <v>477</v>
      </c>
      <c r="K49" s="87" t="s">
        <v>477</v>
      </c>
      <c r="L49" s="87" t="s">
        <v>477</v>
      </c>
      <c r="M49" s="88" t="s">
        <v>477</v>
      </c>
    </row>
    <row r="50" spans="2:13" ht="27.75" customHeight="1">
      <c r="B50" s="1202" t="s">
        <v>34</v>
      </c>
      <c r="C50" s="1203"/>
      <c r="D50" s="91"/>
      <c r="E50" s="1208" t="s">
        <v>35</v>
      </c>
      <c r="F50" s="1208"/>
      <c r="G50" s="1208"/>
      <c r="H50" s="1209"/>
      <c r="I50" s="86">
        <v>2106</v>
      </c>
      <c r="J50" s="87">
        <v>2047</v>
      </c>
      <c r="K50" s="87">
        <v>2148</v>
      </c>
      <c r="L50" s="87">
        <v>2375</v>
      </c>
      <c r="M50" s="88">
        <v>2350</v>
      </c>
    </row>
    <row r="51" spans="2:13" ht="27.75" customHeight="1">
      <c r="B51" s="1204"/>
      <c r="C51" s="1205"/>
      <c r="D51" s="85"/>
      <c r="E51" s="1208" t="s">
        <v>36</v>
      </c>
      <c r="F51" s="1208"/>
      <c r="G51" s="1208"/>
      <c r="H51" s="1209"/>
      <c r="I51" s="86">
        <v>624</v>
      </c>
      <c r="J51" s="87">
        <v>730</v>
      </c>
      <c r="K51" s="87">
        <v>840</v>
      </c>
      <c r="L51" s="87">
        <v>846</v>
      </c>
      <c r="M51" s="88">
        <v>751</v>
      </c>
    </row>
    <row r="52" spans="2:13" ht="27.75" customHeight="1">
      <c r="B52" s="1206"/>
      <c r="C52" s="1207"/>
      <c r="D52" s="85"/>
      <c r="E52" s="1208" t="s">
        <v>37</v>
      </c>
      <c r="F52" s="1208"/>
      <c r="G52" s="1208"/>
      <c r="H52" s="1209"/>
      <c r="I52" s="86">
        <v>9171</v>
      </c>
      <c r="J52" s="87">
        <v>8877</v>
      </c>
      <c r="K52" s="87">
        <v>8516</v>
      </c>
      <c r="L52" s="87">
        <v>8100</v>
      </c>
      <c r="M52" s="88">
        <v>7609</v>
      </c>
    </row>
    <row r="53" spans="2:13" ht="27.75" customHeight="1" thickBot="1">
      <c r="B53" s="1210" t="s">
        <v>21</v>
      </c>
      <c r="C53" s="1211"/>
      <c r="D53" s="92"/>
      <c r="E53" s="1212" t="s">
        <v>38</v>
      </c>
      <c r="F53" s="1212"/>
      <c r="G53" s="1212"/>
      <c r="H53" s="1213"/>
      <c r="I53" s="93">
        <v>3797</v>
      </c>
      <c r="J53" s="94">
        <v>4141</v>
      </c>
      <c r="K53" s="94">
        <v>4038</v>
      </c>
      <c r="L53" s="94">
        <v>3565</v>
      </c>
      <c r="M53" s="95">
        <v>3406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563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557</v>
      </c>
      <c r="H51" s="1234"/>
      <c r="I51" s="1239" t="s">
        <v>558</v>
      </c>
      <c r="J51" s="1239"/>
      <c r="K51" s="1241"/>
      <c r="L51" s="1241"/>
      <c r="M51" s="1241"/>
      <c r="N51" s="1242">
        <v>120.6</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44"/>
      <c r="L53" s="1244"/>
      <c r="M53" s="1244"/>
      <c r="N53" s="1246">
        <v>55.6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559</v>
      </c>
      <c r="H55" s="1248"/>
      <c r="I55" s="1243" t="s">
        <v>558</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564</v>
      </c>
      <c r="J57" s="1253"/>
      <c r="K57" s="1244"/>
      <c r="L57" s="1244"/>
      <c r="M57" s="1244"/>
      <c r="N57" s="1246">
        <v>55.3</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557</v>
      </c>
      <c r="H73" s="1234"/>
      <c r="I73" s="1239" t="s">
        <v>558</v>
      </c>
      <c r="J73" s="1239"/>
      <c r="K73" s="1254">
        <v>131.4</v>
      </c>
      <c r="L73" s="1254">
        <v>143.4</v>
      </c>
      <c r="M73" s="1242">
        <v>141.69999999999999</v>
      </c>
      <c r="N73" s="1242">
        <v>120.6</v>
      </c>
      <c r="O73" s="1242">
        <v>116.5</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562</v>
      </c>
      <c r="J75" s="1243"/>
      <c r="K75" s="1246">
        <v>15.9</v>
      </c>
      <c r="L75" s="1246">
        <v>16.7</v>
      </c>
      <c r="M75" s="1246">
        <v>16.600000000000001</v>
      </c>
      <c r="N75" s="1246">
        <v>16.7</v>
      </c>
      <c r="O75" s="1246">
        <v>16</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559</v>
      </c>
      <c r="H77" s="1248"/>
      <c r="I77" s="1243" t="s">
        <v>558</v>
      </c>
      <c r="J77" s="1243"/>
      <c r="K77" s="1254">
        <v>5.7</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562</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188124</v>
      </c>
      <c r="E3" s="118"/>
      <c r="F3" s="119">
        <v>146641</v>
      </c>
      <c r="G3" s="120"/>
      <c r="H3" s="121"/>
    </row>
    <row r="4" spans="1:8">
      <c r="A4" s="122"/>
      <c r="B4" s="123"/>
      <c r="C4" s="124"/>
      <c r="D4" s="125">
        <v>52189</v>
      </c>
      <c r="E4" s="126"/>
      <c r="F4" s="127">
        <v>68142</v>
      </c>
      <c r="G4" s="128"/>
      <c r="H4" s="129"/>
    </row>
    <row r="5" spans="1:8">
      <c r="A5" s="110" t="s">
        <v>511</v>
      </c>
      <c r="B5" s="115"/>
      <c r="C5" s="116"/>
      <c r="D5" s="117">
        <v>265746</v>
      </c>
      <c r="E5" s="118"/>
      <c r="F5" s="119">
        <v>174587</v>
      </c>
      <c r="G5" s="120"/>
      <c r="H5" s="121"/>
    </row>
    <row r="6" spans="1:8">
      <c r="A6" s="122"/>
      <c r="B6" s="123"/>
      <c r="C6" s="124"/>
      <c r="D6" s="125">
        <v>38582</v>
      </c>
      <c r="E6" s="126"/>
      <c r="F6" s="127">
        <v>79695</v>
      </c>
      <c r="G6" s="128"/>
      <c r="H6" s="129"/>
    </row>
    <row r="7" spans="1:8">
      <c r="A7" s="110" t="s">
        <v>512</v>
      </c>
      <c r="B7" s="115"/>
      <c r="C7" s="116"/>
      <c r="D7" s="117">
        <v>195361</v>
      </c>
      <c r="E7" s="118"/>
      <c r="F7" s="119">
        <v>175675</v>
      </c>
      <c r="G7" s="120"/>
      <c r="H7" s="121"/>
    </row>
    <row r="8" spans="1:8">
      <c r="A8" s="122"/>
      <c r="B8" s="123"/>
      <c r="C8" s="124"/>
      <c r="D8" s="125">
        <v>51431</v>
      </c>
      <c r="E8" s="126"/>
      <c r="F8" s="127">
        <v>87698</v>
      </c>
      <c r="G8" s="128"/>
      <c r="H8" s="129"/>
    </row>
    <row r="9" spans="1:8">
      <c r="A9" s="110" t="s">
        <v>513</v>
      </c>
      <c r="B9" s="115"/>
      <c r="C9" s="116"/>
      <c r="D9" s="117">
        <v>148139</v>
      </c>
      <c r="E9" s="118"/>
      <c r="F9" s="119">
        <v>162193</v>
      </c>
      <c r="G9" s="120"/>
      <c r="H9" s="121"/>
    </row>
    <row r="10" spans="1:8">
      <c r="A10" s="122"/>
      <c r="B10" s="123"/>
      <c r="C10" s="124"/>
      <c r="D10" s="125">
        <v>32274</v>
      </c>
      <c r="E10" s="126"/>
      <c r="F10" s="127">
        <v>79985</v>
      </c>
      <c r="G10" s="128"/>
      <c r="H10" s="129"/>
    </row>
    <row r="11" spans="1:8">
      <c r="A11" s="110" t="s">
        <v>514</v>
      </c>
      <c r="B11" s="115"/>
      <c r="C11" s="116"/>
      <c r="D11" s="117">
        <v>136906</v>
      </c>
      <c r="E11" s="118"/>
      <c r="F11" s="119">
        <v>168868</v>
      </c>
      <c r="G11" s="120"/>
      <c r="H11" s="121"/>
    </row>
    <row r="12" spans="1:8">
      <c r="A12" s="122"/>
      <c r="B12" s="123"/>
      <c r="C12" s="130"/>
      <c r="D12" s="125">
        <v>30352</v>
      </c>
      <c r="E12" s="126"/>
      <c r="F12" s="127">
        <v>79360</v>
      </c>
      <c r="G12" s="128"/>
      <c r="H12" s="129"/>
    </row>
    <row r="13" spans="1:8">
      <c r="A13" s="110"/>
      <c r="B13" s="115"/>
      <c r="C13" s="131"/>
      <c r="D13" s="132">
        <v>186855</v>
      </c>
      <c r="E13" s="133"/>
      <c r="F13" s="134">
        <v>165593</v>
      </c>
      <c r="G13" s="135"/>
      <c r="H13" s="121"/>
    </row>
    <row r="14" spans="1:8">
      <c r="A14" s="122"/>
      <c r="B14" s="123"/>
      <c r="C14" s="124"/>
      <c r="D14" s="125">
        <v>40966</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4.63</v>
      </c>
      <c r="C19" s="136">
        <f>ROUND(VALUE(SUBSTITUTE(実質収支比率等に係る経年分析!G$48,"▲","-")),2)</f>
        <v>4.57</v>
      </c>
      <c r="D19" s="136">
        <f>ROUND(VALUE(SUBSTITUTE(実質収支比率等に係る経年分析!H$48,"▲","-")),2)</f>
        <v>3.41</v>
      </c>
      <c r="E19" s="136">
        <f>ROUND(VALUE(SUBSTITUTE(実質収支比率等に係る経年分析!I$48,"▲","-")),2)</f>
        <v>3.23</v>
      </c>
      <c r="F19" s="136">
        <f>ROUND(VALUE(SUBSTITUTE(実質収支比率等に係る経年分析!J$48,"▲","-")),2)</f>
        <v>4.16</v>
      </c>
    </row>
    <row r="20" spans="1:11">
      <c r="A20" s="136" t="s">
        <v>43</v>
      </c>
      <c r="B20" s="136">
        <f>ROUND(VALUE(SUBSTITUTE(実質収支比率等に係る経年分析!F$47,"▲","-")),2)</f>
        <v>28.19</v>
      </c>
      <c r="C20" s="136">
        <f>ROUND(VALUE(SUBSTITUTE(実質収支比率等に係る経年分析!G$47,"▲","-")),2)</f>
        <v>25.52</v>
      </c>
      <c r="D20" s="136">
        <f>ROUND(VALUE(SUBSTITUTE(実質収支比率等に係る経年分析!H$47,"▲","-")),2)</f>
        <v>25.56</v>
      </c>
      <c r="E20" s="136">
        <f>ROUND(VALUE(SUBSTITUTE(実質収支比率等に係る経年分析!I$47,"▲","-")),2)</f>
        <v>25.61</v>
      </c>
      <c r="F20" s="136">
        <f>ROUND(VALUE(SUBSTITUTE(実質収支比率等に係る経年分析!J$47,"▲","-")),2)</f>
        <v>25.55</v>
      </c>
    </row>
    <row r="21" spans="1:11">
      <c r="A21" s="136" t="s">
        <v>44</v>
      </c>
      <c r="B21" s="136">
        <f>IF(ISNUMBER(VALUE(SUBSTITUTE(実質収支比率等に係る経年分析!F$49,"▲","-"))),ROUND(VALUE(SUBSTITUTE(実質収支比率等に係る経年分析!F$49,"▲","-")),2),NA())</f>
        <v>-4.58</v>
      </c>
      <c r="C21" s="136">
        <f>IF(ISNUMBER(VALUE(SUBSTITUTE(実質収支比率等に係る経年分析!G$49,"▲","-"))),ROUND(VALUE(SUBSTITUTE(実質収支比率等に係る経年分析!G$49,"▲","-")),2),NA())</f>
        <v>-2.5299999999999998</v>
      </c>
      <c r="D21" s="136">
        <f>IF(ISNUMBER(VALUE(SUBSTITUTE(実質収支比率等に係る経年分析!H$49,"▲","-"))),ROUND(VALUE(SUBSTITUTE(実質収支比率等に係る経年分析!H$49,"▲","-")),2),NA())</f>
        <v>-0.83</v>
      </c>
      <c r="E21" s="136">
        <f>IF(ISNUMBER(VALUE(SUBSTITUTE(実質収支比率等に係る経年分析!I$49,"▲","-"))),ROUND(VALUE(SUBSTITUTE(実質収支比率等に係る経年分析!I$49,"▲","-")),2),NA())</f>
        <v>0.37</v>
      </c>
      <c r="F21" s="136">
        <f>IF(ISNUMBER(VALUE(SUBSTITUTE(実質収支比率等に係る経年分析!J$49,"▲","-"))),ROUND(VALUE(SUBSTITUTE(実質収支比率等に係る経年分析!J$49,"▲","-")),2),NA())</f>
        <v>0.93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0.28999999999999998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和泊町農業集落排水事業特別会計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和泊町下水道事業特別会計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和泊町後期高齢者医療特別会計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和泊町奨学資金特別会計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c r="A33" s="137" t="str">
        <f>IF(連結実質赤字比率に係る赤字・黒字の構成分析!C$37="",NA(),連結実質赤字比率に係る赤字・黒字の構成分析!C$37)</f>
        <v>和泊町介護保険特別会計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0.46</v>
      </c>
    </row>
    <row r="34" spans="1:16">
      <c r="A34" s="137" t="str">
        <f>IF(連結実質赤字比率に係る赤字・黒字の構成分析!C$36="",NA(),連結実質赤字比率に係る赤字・黒字の構成分析!C$36)</f>
        <v>和泊町国民健康保険特別会計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v>
      </c>
    </row>
    <row r="35" spans="1:16">
      <c r="A35" s="137" t="str">
        <f>IF(連結実質赤字比率に係る赤字・黒字の構成分析!C$35="",NA(),連結実質赤字比率に係る赤字・黒字の構成分析!C$35)</f>
        <v>和泊町水道事業会計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2.4500000000000002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4.3899999999999997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923</v>
      </c>
      <c r="E42" s="138"/>
      <c r="F42" s="138"/>
      <c r="G42" s="138">
        <f>'実質公債費比率（分子）の構造'!L$52</f>
        <v>949</v>
      </c>
      <c r="H42" s="138"/>
      <c r="I42" s="138"/>
      <c r="J42" s="138">
        <f>'実質公債費比率（分子）の構造'!M$52</f>
        <v>1022</v>
      </c>
      <c r="K42" s="138"/>
      <c r="L42" s="138"/>
      <c r="M42" s="138">
        <f>'実質公債費比率（分子）の構造'!N$52</f>
        <v>1007</v>
      </c>
      <c r="N42" s="138"/>
      <c r="O42" s="138"/>
      <c r="P42" s="138">
        <f>'実質公債費比率（分子）の構造'!O$52</f>
        <v>1050</v>
      </c>
    </row>
    <row r="43" spans="1:16">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7</v>
      </c>
      <c r="C44" s="138"/>
      <c r="D44" s="138"/>
      <c r="E44" s="138">
        <f>'実質公債費比率（分子）の構造'!L$50</f>
        <v>8</v>
      </c>
      <c r="F44" s="138"/>
      <c r="G44" s="138"/>
      <c r="H44" s="138">
        <f>'実質公債費比率（分子）の構造'!M$50</f>
        <v>4</v>
      </c>
      <c r="I44" s="138"/>
      <c r="J44" s="138"/>
      <c r="K44" s="138">
        <f>'実質公債費比率（分子）の構造'!N$50</f>
        <v>5</v>
      </c>
      <c r="L44" s="138"/>
      <c r="M44" s="138"/>
      <c r="N44" s="138">
        <f>'実質公債費比率（分子）の構造'!O$50</f>
        <v>1</v>
      </c>
      <c r="O44" s="138"/>
      <c r="P44" s="138"/>
    </row>
    <row r="45" spans="1:16">
      <c r="A45" s="138" t="s">
        <v>54</v>
      </c>
      <c r="B45" s="138">
        <f>'実質公債費比率（分子）の構造'!K$49</f>
        <v>134</v>
      </c>
      <c r="C45" s="138"/>
      <c r="D45" s="138"/>
      <c r="E45" s="138">
        <f>'実質公債費比率（分子）の構造'!L$49</f>
        <v>95</v>
      </c>
      <c r="F45" s="138"/>
      <c r="G45" s="138"/>
      <c r="H45" s="138">
        <f>'実質公債費比率（分子）の構造'!M$49</f>
        <v>92</v>
      </c>
      <c r="I45" s="138"/>
      <c r="J45" s="138"/>
      <c r="K45" s="138">
        <f>'実質公債費比率（分子）の構造'!N$49</f>
        <v>76</v>
      </c>
      <c r="L45" s="138"/>
      <c r="M45" s="138"/>
      <c r="N45" s="138">
        <f>'実質公債費比率（分子）の構造'!O$49</f>
        <v>45</v>
      </c>
      <c r="O45" s="138"/>
      <c r="P45" s="138"/>
    </row>
    <row r="46" spans="1:16">
      <c r="A46" s="138" t="s">
        <v>55</v>
      </c>
      <c r="B46" s="138">
        <f>'実質公債費比率（分子）の構造'!K$48</f>
        <v>183</v>
      </c>
      <c r="C46" s="138"/>
      <c r="D46" s="138"/>
      <c r="E46" s="138">
        <f>'実質公債費比率（分子）の構造'!L$48</f>
        <v>193</v>
      </c>
      <c r="F46" s="138"/>
      <c r="G46" s="138"/>
      <c r="H46" s="138">
        <f>'実質公債費比率（分子）の構造'!M$48</f>
        <v>226</v>
      </c>
      <c r="I46" s="138"/>
      <c r="J46" s="138"/>
      <c r="K46" s="138">
        <f>'実質公債費比率（分子）の構造'!N$48</f>
        <v>247</v>
      </c>
      <c r="L46" s="138"/>
      <c r="M46" s="138"/>
      <c r="N46" s="138">
        <f>'実質公債費比率（分子）の構造'!O$48</f>
        <v>234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1082</v>
      </c>
      <c r="C49" s="138"/>
      <c r="D49" s="138"/>
      <c r="E49" s="138">
        <f>'実質公債費比率（分子）の構造'!L$45</f>
        <v>1137</v>
      </c>
      <c r="F49" s="138"/>
      <c r="G49" s="138"/>
      <c r="H49" s="138">
        <f>'実質公債費比率（分子）の構造'!M$45</f>
        <v>1166</v>
      </c>
      <c r="I49" s="138"/>
      <c r="J49" s="138"/>
      <c r="K49" s="138">
        <f>'実質公債費比率（分子）の構造'!N$45</f>
        <v>1190</v>
      </c>
      <c r="L49" s="138"/>
      <c r="M49" s="138"/>
      <c r="N49" s="138">
        <f>'実質公債費比率（分子）の構造'!O$45</f>
        <v>1192</v>
      </c>
      <c r="O49" s="138"/>
      <c r="P49" s="138"/>
    </row>
    <row r="50" spans="1:16">
      <c r="A50" s="138" t="s">
        <v>59</v>
      </c>
      <c r="B50" s="138" t="e">
        <f>NA()</f>
        <v>#N/A</v>
      </c>
      <c r="C50" s="138">
        <f>IF(ISNUMBER('実質公債費比率（分子）の構造'!K$53),'実質公債費比率（分子）の構造'!K$53,NA())</f>
        <v>484</v>
      </c>
      <c r="D50" s="138" t="e">
        <f>NA()</f>
        <v>#N/A</v>
      </c>
      <c r="E50" s="138" t="e">
        <f>NA()</f>
        <v>#N/A</v>
      </c>
      <c r="F50" s="138">
        <f>IF(ISNUMBER('実質公債費比率（分子）の構造'!L$53),'実質公債費比率（分子）の構造'!L$53,NA())</f>
        <v>485</v>
      </c>
      <c r="G50" s="138" t="e">
        <f>NA()</f>
        <v>#N/A</v>
      </c>
      <c r="H50" s="138" t="e">
        <f>NA()</f>
        <v>#N/A</v>
      </c>
      <c r="I50" s="138">
        <f>IF(ISNUMBER('実質公債費比率（分子）の構造'!M$53),'実質公債費比率（分子）の構造'!M$53,NA())</f>
        <v>466</v>
      </c>
      <c r="J50" s="138" t="e">
        <f>NA()</f>
        <v>#N/A</v>
      </c>
      <c r="K50" s="138" t="e">
        <f>NA()</f>
        <v>#N/A</v>
      </c>
      <c r="L50" s="138">
        <f>IF(ISNUMBER('実質公債費比率（分子）の構造'!N$53),'実質公債費比率（分子）の構造'!N$53,NA())</f>
        <v>511</v>
      </c>
      <c r="M50" s="138" t="e">
        <f>NA()</f>
        <v>#N/A</v>
      </c>
      <c r="N50" s="138" t="e">
        <f>NA()</f>
        <v>#N/A</v>
      </c>
      <c r="O50" s="138">
        <f>IF(ISNUMBER('実質公債費比率（分子）の構造'!O$53),'実質公債費比率（分子）の構造'!O$53,NA())</f>
        <v>422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9171</v>
      </c>
      <c r="E56" s="137"/>
      <c r="F56" s="137"/>
      <c r="G56" s="137">
        <f>'将来負担比率（分子）の構造'!J$52</f>
        <v>8877</v>
      </c>
      <c r="H56" s="137"/>
      <c r="I56" s="137"/>
      <c r="J56" s="137">
        <f>'将来負担比率（分子）の構造'!K$52</f>
        <v>8516</v>
      </c>
      <c r="K56" s="137"/>
      <c r="L56" s="137"/>
      <c r="M56" s="137">
        <f>'将来負担比率（分子）の構造'!L$52</f>
        <v>8100</v>
      </c>
      <c r="N56" s="137"/>
      <c r="O56" s="137"/>
      <c r="P56" s="137">
        <f>'将来負担比率（分子）の構造'!M$52</f>
        <v>7609</v>
      </c>
    </row>
    <row r="57" spans="1:16">
      <c r="A57" s="137" t="s">
        <v>36</v>
      </c>
      <c r="B57" s="137"/>
      <c r="C57" s="137"/>
      <c r="D57" s="137">
        <f>'将来負担比率（分子）の構造'!I$51</f>
        <v>624</v>
      </c>
      <c r="E57" s="137"/>
      <c r="F57" s="137"/>
      <c r="G57" s="137">
        <f>'将来負担比率（分子）の構造'!J$51</f>
        <v>730</v>
      </c>
      <c r="H57" s="137"/>
      <c r="I57" s="137"/>
      <c r="J57" s="137">
        <f>'将来負担比率（分子）の構造'!K$51</f>
        <v>840</v>
      </c>
      <c r="K57" s="137"/>
      <c r="L57" s="137"/>
      <c r="M57" s="137">
        <f>'将来負担比率（分子）の構造'!L$51</f>
        <v>846</v>
      </c>
      <c r="N57" s="137"/>
      <c r="O57" s="137"/>
      <c r="P57" s="137">
        <f>'将来負担比率（分子）の構造'!M$51</f>
        <v>751</v>
      </c>
    </row>
    <row r="58" spans="1:16">
      <c r="A58" s="137" t="s">
        <v>35</v>
      </c>
      <c r="B58" s="137"/>
      <c r="C58" s="137"/>
      <c r="D58" s="137">
        <f>'将来負担比率（分子）の構造'!I$50</f>
        <v>2106</v>
      </c>
      <c r="E58" s="137"/>
      <c r="F58" s="137"/>
      <c r="G58" s="137">
        <f>'将来負担比率（分子）の構造'!J$50</f>
        <v>2047</v>
      </c>
      <c r="H58" s="137"/>
      <c r="I58" s="137"/>
      <c r="J58" s="137">
        <f>'将来負担比率（分子）の構造'!K$50</f>
        <v>2148</v>
      </c>
      <c r="K58" s="137"/>
      <c r="L58" s="137"/>
      <c r="M58" s="137">
        <f>'将来負担比率（分子）の構造'!L$50</f>
        <v>2375</v>
      </c>
      <c r="N58" s="137"/>
      <c r="O58" s="137"/>
      <c r="P58" s="137">
        <f>'将来負担比率（分子）の構造'!M$50</f>
        <v>2350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100</v>
      </c>
      <c r="C61" s="137"/>
      <c r="D61" s="137"/>
      <c r="E61" s="137">
        <f>'将来負担比率（分子）の構造'!J$46</f>
        <v>27</v>
      </c>
      <c r="F61" s="137"/>
      <c r="G61" s="137"/>
      <c r="H61" s="137">
        <f>'将来負担比率（分子）の構造'!K$46</f>
        <v>17</v>
      </c>
      <c r="I61" s="137"/>
      <c r="J61" s="137"/>
      <c r="K61" s="137">
        <f>'将来負担比率（分子）の構造'!L$46</f>
        <v>7</v>
      </c>
      <c r="L61" s="137"/>
      <c r="M61" s="137"/>
      <c r="N61" s="137">
        <f>'将来負担比率（分子）の構造'!M$46</f>
        <v>6</v>
      </c>
      <c r="O61" s="137"/>
      <c r="P61" s="137"/>
    </row>
    <row r="62" spans="1:16">
      <c r="A62" s="137" t="s">
        <v>29</v>
      </c>
      <c r="B62" s="137">
        <f>'将来負担比率（分子）の構造'!I$45</f>
        <v>863</v>
      </c>
      <c r="C62" s="137"/>
      <c r="D62" s="137"/>
      <c r="E62" s="137">
        <f>'将来負担比率（分子）の構造'!J$45</f>
        <v>843</v>
      </c>
      <c r="F62" s="137"/>
      <c r="G62" s="137"/>
      <c r="H62" s="137">
        <f>'将来負担比率（分子）の構造'!K$45</f>
        <v>863</v>
      </c>
      <c r="I62" s="137"/>
      <c r="J62" s="137"/>
      <c r="K62" s="137">
        <f>'将来負担比率（分子）の構造'!L$45</f>
        <v>799</v>
      </c>
      <c r="L62" s="137"/>
      <c r="M62" s="137"/>
      <c r="N62" s="137">
        <f>'将来負担比率（分子）の構造'!M$45</f>
        <v>758</v>
      </c>
      <c r="O62" s="137"/>
      <c r="P62" s="137"/>
    </row>
    <row r="63" spans="1:16">
      <c r="A63" s="137" t="s">
        <v>28</v>
      </c>
      <c r="B63" s="137">
        <f>'将来負担比率（分子）の構造'!I$44</f>
        <v>344</v>
      </c>
      <c r="C63" s="137"/>
      <c r="D63" s="137"/>
      <c r="E63" s="137">
        <f>'将来負担比率（分子）の構造'!J$44</f>
        <v>278</v>
      </c>
      <c r="F63" s="137"/>
      <c r="G63" s="137"/>
      <c r="H63" s="137">
        <f>'将来負担比率（分子）の構造'!K$44</f>
        <v>235</v>
      </c>
      <c r="I63" s="137"/>
      <c r="J63" s="137"/>
      <c r="K63" s="137">
        <f>'将来負担比率（分子）の構造'!L$44</f>
        <v>160</v>
      </c>
      <c r="L63" s="137"/>
      <c r="M63" s="137"/>
      <c r="N63" s="137">
        <f>'将来負担比率（分子）の構造'!M$44</f>
        <v>104</v>
      </c>
      <c r="O63" s="137"/>
      <c r="P63" s="137"/>
    </row>
    <row r="64" spans="1:16">
      <c r="A64" s="137" t="s">
        <v>27</v>
      </c>
      <c r="B64" s="137">
        <f>'将来負担比率（分子）の構造'!I$43</f>
        <v>3563</v>
      </c>
      <c r="C64" s="137"/>
      <c r="D64" s="137"/>
      <c r="E64" s="137">
        <f>'将来負担比率（分子）の構造'!J$43</f>
        <v>3436</v>
      </c>
      <c r="F64" s="137"/>
      <c r="G64" s="137"/>
      <c r="H64" s="137">
        <f>'将来負担比率（分子）の構造'!K$43</f>
        <v>3292</v>
      </c>
      <c r="I64" s="137"/>
      <c r="J64" s="137"/>
      <c r="K64" s="137">
        <f>'将来負担比率（分子）の構造'!L$43</f>
        <v>3155</v>
      </c>
      <c r="L64" s="137"/>
      <c r="M64" s="137"/>
      <c r="N64" s="137">
        <f>'将来負担比率（分子）の構造'!M$43</f>
        <v>3012</v>
      </c>
      <c r="O64" s="137"/>
      <c r="P64" s="137"/>
    </row>
    <row r="65" spans="1:16">
      <c r="A65" s="137" t="s">
        <v>26</v>
      </c>
      <c r="B65" s="137">
        <f>'将来負担比率（分子）の構造'!I$42</f>
        <v>2</v>
      </c>
      <c r="C65" s="137"/>
      <c r="D65" s="137"/>
      <c r="E65" s="137" t="str">
        <f>'将来負担比率（分子）の構造'!J$42</f>
        <v>-</v>
      </c>
      <c r="F65" s="137"/>
      <c r="G65" s="137"/>
      <c r="H65" s="137">
        <f>'将来負担比率（分子）の構造'!K$42</f>
        <v>6</v>
      </c>
      <c r="I65" s="137"/>
      <c r="J65" s="137"/>
      <c r="K65" s="137">
        <f>'将来負担比率（分子）の構造'!L$42</f>
        <v>3</v>
      </c>
      <c r="L65" s="137"/>
      <c r="M65" s="137"/>
      <c r="N65" s="137">
        <f>'将来負担比率（分子）の構造'!M$42</f>
        <v>4</v>
      </c>
      <c r="O65" s="137"/>
      <c r="P65" s="137"/>
    </row>
    <row r="66" spans="1:16">
      <c r="A66" s="137" t="s">
        <v>25</v>
      </c>
      <c r="B66" s="137">
        <f>'将来負担比率（分子）の構造'!I$41</f>
        <v>10825</v>
      </c>
      <c r="C66" s="137"/>
      <c r="D66" s="137"/>
      <c r="E66" s="137">
        <f>'将来負担比率（分子）の構造'!J$41</f>
        <v>11210</v>
      </c>
      <c r="F66" s="137"/>
      <c r="G66" s="137"/>
      <c r="H66" s="137">
        <f>'将来負担比率（分子）の構造'!K$41</f>
        <v>11128</v>
      </c>
      <c r="I66" s="137"/>
      <c r="J66" s="137"/>
      <c r="K66" s="137">
        <f>'将来負担比率（分子）の構造'!L$41</f>
        <v>10761</v>
      </c>
      <c r="L66" s="137"/>
      <c r="M66" s="137"/>
      <c r="N66" s="137">
        <f>'将来負担比率（分子）の構造'!M$41</f>
        <v>10234</v>
      </c>
      <c r="O66" s="137"/>
      <c r="P66" s="137"/>
    </row>
    <row r="67" spans="1:16">
      <c r="A67" s="137" t="s">
        <v>63</v>
      </c>
      <c r="B67" s="137" t="e">
        <f>NA()</f>
        <v>#N/A</v>
      </c>
      <c r="C67" s="137">
        <f>IF(ISNUMBER('将来負担比率（分子）の構造'!I$53), IF('将来負担比率（分子）の構造'!I$53 &lt; 0, 0, '将来負担比率（分子）の構造'!I$53), NA())</f>
        <v>3797</v>
      </c>
      <c r="D67" s="137" t="e">
        <f>NA()</f>
        <v>#N/A</v>
      </c>
      <c r="E67" s="137" t="e">
        <f>NA()</f>
        <v>#N/A</v>
      </c>
      <c r="F67" s="137">
        <f>IF(ISNUMBER('将来負担比率（分子）の構造'!J$53), IF('将来負担比率（分子）の構造'!J$53 &lt; 0, 0, '将来負担比率（分子）の構造'!J$53), NA())</f>
        <v>4141</v>
      </c>
      <c r="G67" s="137" t="e">
        <f>NA()</f>
        <v>#N/A</v>
      </c>
      <c r="H67" s="137" t="e">
        <f>NA()</f>
        <v>#N/A</v>
      </c>
      <c r="I67" s="137">
        <f>IF(ISNUMBER('将来負担比率（分子）の構造'!K$53), IF('将来負担比率（分子）の構造'!K$53 &lt; 0, 0, '将来負担比率（分子）の構造'!K$53), NA())</f>
        <v>4038</v>
      </c>
      <c r="J67" s="137" t="e">
        <f>NA()</f>
        <v>#N/A</v>
      </c>
      <c r="K67" s="137" t="e">
        <f>NA()</f>
        <v>#N/A</v>
      </c>
      <c r="L67" s="137">
        <f>IF(ISNUMBER('将来負担比率（分子）の構造'!L$53), IF('将来負担比率（分子）の構造'!L$53 &lt; 0, 0, '将来負担比率（分子）の構造'!L$53), NA())</f>
        <v>3565</v>
      </c>
      <c r="M67" s="137" t="e">
        <f>NA()</f>
        <v>#N/A</v>
      </c>
      <c r="N67" s="137" t="e">
        <f>NA()</f>
        <v>#N/A</v>
      </c>
      <c r="O67" s="137">
        <f>IF(ISNUMBER('将来負担比率（分子）の構造'!M$53), IF('将来負担比率（分子）の構造'!M$53 &lt; 0, 0, '将来負担比率（分子）の構造'!M$53), NA())</f>
        <v>3406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601879</v>
      </c>
      <c r="S5" s="671"/>
      <c r="T5" s="671"/>
      <c r="U5" s="671"/>
      <c r="V5" s="671"/>
      <c r="W5" s="671"/>
      <c r="X5" s="671"/>
      <c r="Y5" s="718"/>
      <c r="Z5" s="731">
        <v>9.1999999999999993</v>
      </c>
      <c r="AA5" s="731"/>
      <c r="AB5" s="731"/>
      <c r="AC5" s="731"/>
      <c r="AD5" s="732">
        <v>601879</v>
      </c>
      <c r="AE5" s="732"/>
      <c r="AF5" s="732"/>
      <c r="AG5" s="732"/>
      <c r="AH5" s="732"/>
      <c r="AI5" s="732"/>
      <c r="AJ5" s="732"/>
      <c r="AK5" s="732"/>
      <c r="AL5" s="719">
        <v>15.9</v>
      </c>
      <c r="AM5" s="688"/>
      <c r="AN5" s="688"/>
      <c r="AO5" s="720"/>
      <c r="AP5" s="707" t="s">
        <v>208</v>
      </c>
      <c r="AQ5" s="708"/>
      <c r="AR5" s="708"/>
      <c r="AS5" s="708"/>
      <c r="AT5" s="708"/>
      <c r="AU5" s="708"/>
      <c r="AV5" s="708"/>
      <c r="AW5" s="708"/>
      <c r="AX5" s="708"/>
      <c r="AY5" s="708"/>
      <c r="AZ5" s="708"/>
      <c r="BA5" s="708"/>
      <c r="BB5" s="708"/>
      <c r="BC5" s="708"/>
      <c r="BD5" s="708"/>
      <c r="BE5" s="708"/>
      <c r="BF5" s="709"/>
      <c r="BG5" s="620">
        <v>601879</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78413</v>
      </c>
      <c r="S6" s="621"/>
      <c r="T6" s="621"/>
      <c r="U6" s="621"/>
      <c r="V6" s="621"/>
      <c r="W6" s="621"/>
      <c r="X6" s="621"/>
      <c r="Y6" s="622"/>
      <c r="Z6" s="673">
        <v>1.2</v>
      </c>
      <c r="AA6" s="673"/>
      <c r="AB6" s="673"/>
      <c r="AC6" s="673"/>
      <c r="AD6" s="674">
        <v>78413</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601879</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81156</v>
      </c>
      <c r="CS6" s="621"/>
      <c r="CT6" s="621"/>
      <c r="CU6" s="621"/>
      <c r="CV6" s="621"/>
      <c r="CW6" s="621"/>
      <c r="CX6" s="621"/>
      <c r="CY6" s="622"/>
      <c r="CZ6" s="673">
        <v>1.3</v>
      </c>
      <c r="DA6" s="673"/>
      <c r="DB6" s="673"/>
      <c r="DC6" s="673"/>
      <c r="DD6" s="626" t="s">
        <v>209</v>
      </c>
      <c r="DE6" s="621"/>
      <c r="DF6" s="621"/>
      <c r="DG6" s="621"/>
      <c r="DH6" s="621"/>
      <c r="DI6" s="621"/>
      <c r="DJ6" s="621"/>
      <c r="DK6" s="621"/>
      <c r="DL6" s="621"/>
      <c r="DM6" s="621"/>
      <c r="DN6" s="621"/>
      <c r="DO6" s="621"/>
      <c r="DP6" s="622"/>
      <c r="DQ6" s="626">
        <v>81096</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379</v>
      </c>
      <c r="S7" s="621"/>
      <c r="T7" s="621"/>
      <c r="U7" s="621"/>
      <c r="V7" s="621"/>
      <c r="W7" s="621"/>
      <c r="X7" s="621"/>
      <c r="Y7" s="622"/>
      <c r="Z7" s="673">
        <v>0</v>
      </c>
      <c r="AA7" s="673"/>
      <c r="AB7" s="673"/>
      <c r="AC7" s="673"/>
      <c r="AD7" s="674">
        <v>379</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220912</v>
      </c>
      <c r="BH7" s="621"/>
      <c r="BI7" s="621"/>
      <c r="BJ7" s="621"/>
      <c r="BK7" s="621"/>
      <c r="BL7" s="621"/>
      <c r="BM7" s="621"/>
      <c r="BN7" s="622"/>
      <c r="BO7" s="673">
        <v>36.700000000000003</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1245454</v>
      </c>
      <c r="CS7" s="621"/>
      <c r="CT7" s="621"/>
      <c r="CU7" s="621"/>
      <c r="CV7" s="621"/>
      <c r="CW7" s="621"/>
      <c r="CX7" s="621"/>
      <c r="CY7" s="622"/>
      <c r="CZ7" s="673">
        <v>19.7</v>
      </c>
      <c r="DA7" s="673"/>
      <c r="DB7" s="673"/>
      <c r="DC7" s="673"/>
      <c r="DD7" s="626">
        <v>141365</v>
      </c>
      <c r="DE7" s="621"/>
      <c r="DF7" s="621"/>
      <c r="DG7" s="621"/>
      <c r="DH7" s="621"/>
      <c r="DI7" s="621"/>
      <c r="DJ7" s="621"/>
      <c r="DK7" s="621"/>
      <c r="DL7" s="621"/>
      <c r="DM7" s="621"/>
      <c r="DN7" s="621"/>
      <c r="DO7" s="621"/>
      <c r="DP7" s="622"/>
      <c r="DQ7" s="626">
        <v>988088</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942</v>
      </c>
      <c r="S8" s="621"/>
      <c r="T8" s="621"/>
      <c r="U8" s="621"/>
      <c r="V8" s="621"/>
      <c r="W8" s="621"/>
      <c r="X8" s="621"/>
      <c r="Y8" s="622"/>
      <c r="Z8" s="673">
        <v>0</v>
      </c>
      <c r="AA8" s="673"/>
      <c r="AB8" s="673"/>
      <c r="AC8" s="673"/>
      <c r="AD8" s="674">
        <v>942</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9135</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1240199</v>
      </c>
      <c r="CS8" s="621"/>
      <c r="CT8" s="621"/>
      <c r="CU8" s="621"/>
      <c r="CV8" s="621"/>
      <c r="CW8" s="621"/>
      <c r="CX8" s="621"/>
      <c r="CY8" s="622"/>
      <c r="CZ8" s="673">
        <v>19.600000000000001</v>
      </c>
      <c r="DA8" s="673"/>
      <c r="DB8" s="673"/>
      <c r="DC8" s="673"/>
      <c r="DD8" s="626">
        <v>1107</v>
      </c>
      <c r="DE8" s="621"/>
      <c r="DF8" s="621"/>
      <c r="DG8" s="621"/>
      <c r="DH8" s="621"/>
      <c r="DI8" s="621"/>
      <c r="DJ8" s="621"/>
      <c r="DK8" s="621"/>
      <c r="DL8" s="621"/>
      <c r="DM8" s="621"/>
      <c r="DN8" s="621"/>
      <c r="DO8" s="621"/>
      <c r="DP8" s="622"/>
      <c r="DQ8" s="626">
        <v>768382</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521</v>
      </c>
      <c r="S9" s="621"/>
      <c r="T9" s="621"/>
      <c r="U9" s="621"/>
      <c r="V9" s="621"/>
      <c r="W9" s="621"/>
      <c r="X9" s="621"/>
      <c r="Y9" s="622"/>
      <c r="Z9" s="673">
        <v>0</v>
      </c>
      <c r="AA9" s="673"/>
      <c r="AB9" s="673"/>
      <c r="AC9" s="673"/>
      <c r="AD9" s="674">
        <v>521</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183236</v>
      </c>
      <c r="BH9" s="621"/>
      <c r="BI9" s="621"/>
      <c r="BJ9" s="621"/>
      <c r="BK9" s="621"/>
      <c r="BL9" s="621"/>
      <c r="BM9" s="621"/>
      <c r="BN9" s="622"/>
      <c r="BO9" s="673">
        <v>30.4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316124</v>
      </c>
      <c r="CS9" s="621"/>
      <c r="CT9" s="621"/>
      <c r="CU9" s="621"/>
      <c r="CV9" s="621"/>
      <c r="CW9" s="621"/>
      <c r="CX9" s="621"/>
      <c r="CY9" s="622"/>
      <c r="CZ9" s="673">
        <v>5</v>
      </c>
      <c r="DA9" s="673"/>
      <c r="DB9" s="673"/>
      <c r="DC9" s="673"/>
      <c r="DD9" s="626">
        <v>1618</v>
      </c>
      <c r="DE9" s="621"/>
      <c r="DF9" s="621"/>
      <c r="DG9" s="621"/>
      <c r="DH9" s="621"/>
      <c r="DI9" s="621"/>
      <c r="DJ9" s="621"/>
      <c r="DK9" s="621"/>
      <c r="DL9" s="621"/>
      <c r="DM9" s="621"/>
      <c r="DN9" s="621"/>
      <c r="DO9" s="621"/>
      <c r="DP9" s="622"/>
      <c r="DQ9" s="626">
        <v>290314</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117028</v>
      </c>
      <c r="S10" s="621"/>
      <c r="T10" s="621"/>
      <c r="U10" s="621"/>
      <c r="V10" s="621"/>
      <c r="W10" s="621"/>
      <c r="X10" s="621"/>
      <c r="Y10" s="622"/>
      <c r="Z10" s="673">
        <v>1.8</v>
      </c>
      <c r="AA10" s="673"/>
      <c r="AB10" s="673"/>
      <c r="AC10" s="673"/>
      <c r="AD10" s="674">
        <v>117028</v>
      </c>
      <c r="AE10" s="674"/>
      <c r="AF10" s="674"/>
      <c r="AG10" s="674"/>
      <c r="AH10" s="674"/>
      <c r="AI10" s="674"/>
      <c r="AJ10" s="674"/>
      <c r="AK10" s="674"/>
      <c r="AL10" s="643">
        <v>3.1</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13720</v>
      </c>
      <c r="BH10" s="621"/>
      <c r="BI10" s="621"/>
      <c r="BJ10" s="621"/>
      <c r="BK10" s="621"/>
      <c r="BL10" s="621"/>
      <c r="BM10" s="621"/>
      <c r="BN10" s="622"/>
      <c r="BO10" s="673">
        <v>2.2999999999999998</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13381</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13381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14821</v>
      </c>
      <c r="BH11" s="621"/>
      <c r="BI11" s="621"/>
      <c r="BJ11" s="621"/>
      <c r="BK11" s="621"/>
      <c r="BL11" s="621"/>
      <c r="BM11" s="621"/>
      <c r="BN11" s="622"/>
      <c r="BO11" s="673">
        <v>2.5</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877666</v>
      </c>
      <c r="CS11" s="621"/>
      <c r="CT11" s="621"/>
      <c r="CU11" s="621"/>
      <c r="CV11" s="621"/>
      <c r="CW11" s="621"/>
      <c r="CX11" s="621"/>
      <c r="CY11" s="622"/>
      <c r="CZ11" s="673">
        <v>13.9</v>
      </c>
      <c r="DA11" s="673"/>
      <c r="DB11" s="673"/>
      <c r="DC11" s="673"/>
      <c r="DD11" s="626">
        <v>284470</v>
      </c>
      <c r="DE11" s="621"/>
      <c r="DF11" s="621"/>
      <c r="DG11" s="621"/>
      <c r="DH11" s="621"/>
      <c r="DI11" s="621"/>
      <c r="DJ11" s="621"/>
      <c r="DK11" s="621"/>
      <c r="DL11" s="621"/>
      <c r="DM11" s="621"/>
      <c r="DN11" s="621"/>
      <c r="DO11" s="621"/>
      <c r="DP11" s="622"/>
      <c r="DQ11" s="626">
        <v>411897</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282773</v>
      </c>
      <c r="BH12" s="621"/>
      <c r="BI12" s="621"/>
      <c r="BJ12" s="621"/>
      <c r="BK12" s="621"/>
      <c r="BL12" s="621"/>
      <c r="BM12" s="621"/>
      <c r="BN12" s="622"/>
      <c r="BO12" s="673">
        <v>47</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86151</v>
      </c>
      <c r="CS12" s="621"/>
      <c r="CT12" s="621"/>
      <c r="CU12" s="621"/>
      <c r="CV12" s="621"/>
      <c r="CW12" s="621"/>
      <c r="CX12" s="621"/>
      <c r="CY12" s="622"/>
      <c r="CZ12" s="673">
        <v>1.4</v>
      </c>
      <c r="DA12" s="673"/>
      <c r="DB12" s="673"/>
      <c r="DC12" s="673"/>
      <c r="DD12" s="626">
        <v>11887</v>
      </c>
      <c r="DE12" s="621"/>
      <c r="DF12" s="621"/>
      <c r="DG12" s="621"/>
      <c r="DH12" s="621"/>
      <c r="DI12" s="621"/>
      <c r="DJ12" s="621"/>
      <c r="DK12" s="621"/>
      <c r="DL12" s="621"/>
      <c r="DM12" s="621"/>
      <c r="DN12" s="621"/>
      <c r="DO12" s="621"/>
      <c r="DP12" s="622"/>
      <c r="DQ12" s="626">
        <v>64698</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9529</v>
      </c>
      <c r="S13" s="621"/>
      <c r="T13" s="621"/>
      <c r="U13" s="621"/>
      <c r="V13" s="621"/>
      <c r="W13" s="621"/>
      <c r="X13" s="621"/>
      <c r="Y13" s="622"/>
      <c r="Z13" s="673">
        <v>0.1</v>
      </c>
      <c r="AA13" s="673"/>
      <c r="AB13" s="673"/>
      <c r="AC13" s="673"/>
      <c r="AD13" s="674">
        <v>9529</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273109</v>
      </c>
      <c r="BH13" s="621"/>
      <c r="BI13" s="621"/>
      <c r="BJ13" s="621"/>
      <c r="BK13" s="621"/>
      <c r="BL13" s="621"/>
      <c r="BM13" s="621"/>
      <c r="BN13" s="622"/>
      <c r="BO13" s="673">
        <v>45.4</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694661</v>
      </c>
      <c r="CS13" s="621"/>
      <c r="CT13" s="621"/>
      <c r="CU13" s="621"/>
      <c r="CV13" s="621"/>
      <c r="CW13" s="621"/>
      <c r="CX13" s="621"/>
      <c r="CY13" s="622"/>
      <c r="CZ13" s="673">
        <v>11</v>
      </c>
      <c r="DA13" s="673"/>
      <c r="DB13" s="673"/>
      <c r="DC13" s="673"/>
      <c r="DD13" s="626">
        <v>455007</v>
      </c>
      <c r="DE13" s="621"/>
      <c r="DF13" s="621"/>
      <c r="DG13" s="621"/>
      <c r="DH13" s="621"/>
      <c r="DI13" s="621"/>
      <c r="DJ13" s="621"/>
      <c r="DK13" s="621"/>
      <c r="DL13" s="621"/>
      <c r="DM13" s="621"/>
      <c r="DN13" s="621"/>
      <c r="DO13" s="621"/>
      <c r="DP13" s="622"/>
      <c r="DQ13" s="626">
        <v>195243</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30830</v>
      </c>
      <c r="BH14" s="621"/>
      <c r="BI14" s="621"/>
      <c r="BJ14" s="621"/>
      <c r="BK14" s="621"/>
      <c r="BL14" s="621"/>
      <c r="BM14" s="621"/>
      <c r="BN14" s="622"/>
      <c r="BO14" s="673">
        <v>5.0999999999999996</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139248</v>
      </c>
      <c r="CS14" s="621"/>
      <c r="CT14" s="621"/>
      <c r="CU14" s="621"/>
      <c r="CV14" s="621"/>
      <c r="CW14" s="621"/>
      <c r="CX14" s="621"/>
      <c r="CY14" s="622"/>
      <c r="CZ14" s="673">
        <v>2.2000000000000002</v>
      </c>
      <c r="DA14" s="673"/>
      <c r="DB14" s="673"/>
      <c r="DC14" s="673"/>
      <c r="DD14" s="626">
        <v>6243</v>
      </c>
      <c r="DE14" s="621"/>
      <c r="DF14" s="621"/>
      <c r="DG14" s="621"/>
      <c r="DH14" s="621"/>
      <c r="DI14" s="621"/>
      <c r="DJ14" s="621"/>
      <c r="DK14" s="621"/>
      <c r="DL14" s="621"/>
      <c r="DM14" s="621"/>
      <c r="DN14" s="621"/>
      <c r="DO14" s="621"/>
      <c r="DP14" s="622"/>
      <c r="DQ14" s="626">
        <v>93207</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754</v>
      </c>
      <c r="S15" s="621"/>
      <c r="T15" s="621"/>
      <c r="U15" s="621"/>
      <c r="V15" s="621"/>
      <c r="W15" s="621"/>
      <c r="X15" s="621"/>
      <c r="Y15" s="622"/>
      <c r="Z15" s="673">
        <v>0</v>
      </c>
      <c r="AA15" s="673"/>
      <c r="AB15" s="673"/>
      <c r="AC15" s="673"/>
      <c r="AD15" s="674">
        <v>754</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67364</v>
      </c>
      <c r="BH15" s="621"/>
      <c r="BI15" s="621"/>
      <c r="BJ15" s="621"/>
      <c r="BK15" s="621"/>
      <c r="BL15" s="621"/>
      <c r="BM15" s="621"/>
      <c r="BN15" s="622"/>
      <c r="BO15" s="673">
        <v>11.2</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411134</v>
      </c>
      <c r="CS15" s="621"/>
      <c r="CT15" s="621"/>
      <c r="CU15" s="621"/>
      <c r="CV15" s="621"/>
      <c r="CW15" s="621"/>
      <c r="CX15" s="621"/>
      <c r="CY15" s="622"/>
      <c r="CZ15" s="673">
        <v>6.5</v>
      </c>
      <c r="DA15" s="673"/>
      <c r="DB15" s="673"/>
      <c r="DC15" s="673"/>
      <c r="DD15" s="626">
        <v>35151</v>
      </c>
      <c r="DE15" s="621"/>
      <c r="DF15" s="621"/>
      <c r="DG15" s="621"/>
      <c r="DH15" s="621"/>
      <c r="DI15" s="621"/>
      <c r="DJ15" s="621"/>
      <c r="DK15" s="621"/>
      <c r="DL15" s="621"/>
      <c r="DM15" s="621"/>
      <c r="DN15" s="621"/>
      <c r="DO15" s="621"/>
      <c r="DP15" s="622"/>
      <c r="DQ15" s="626">
        <v>360530</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3093976</v>
      </c>
      <c r="S16" s="621"/>
      <c r="T16" s="621"/>
      <c r="U16" s="621"/>
      <c r="V16" s="621"/>
      <c r="W16" s="621"/>
      <c r="X16" s="621"/>
      <c r="Y16" s="622"/>
      <c r="Z16" s="673">
        <v>47.5</v>
      </c>
      <c r="AA16" s="673"/>
      <c r="AB16" s="673"/>
      <c r="AC16" s="673"/>
      <c r="AD16" s="674">
        <v>2940681</v>
      </c>
      <c r="AE16" s="674"/>
      <c r="AF16" s="674"/>
      <c r="AG16" s="674"/>
      <c r="AH16" s="674"/>
      <c r="AI16" s="674"/>
      <c r="AJ16" s="674"/>
      <c r="AK16" s="674"/>
      <c r="AL16" s="643">
        <v>77.7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2322</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2322</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2940681</v>
      </c>
      <c r="S17" s="621"/>
      <c r="T17" s="621"/>
      <c r="U17" s="621"/>
      <c r="V17" s="621"/>
      <c r="W17" s="621"/>
      <c r="X17" s="621"/>
      <c r="Y17" s="622"/>
      <c r="Z17" s="673">
        <v>45.2</v>
      </c>
      <c r="AA17" s="673"/>
      <c r="AB17" s="673"/>
      <c r="AC17" s="673"/>
      <c r="AD17" s="674">
        <v>2940681</v>
      </c>
      <c r="AE17" s="674"/>
      <c r="AF17" s="674"/>
      <c r="AG17" s="674"/>
      <c r="AH17" s="674"/>
      <c r="AI17" s="674"/>
      <c r="AJ17" s="674"/>
      <c r="AK17" s="674"/>
      <c r="AL17" s="643">
        <v>77.7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1192049</v>
      </c>
      <c r="CS17" s="621"/>
      <c r="CT17" s="621"/>
      <c r="CU17" s="621"/>
      <c r="CV17" s="621"/>
      <c r="CW17" s="621"/>
      <c r="CX17" s="621"/>
      <c r="CY17" s="622"/>
      <c r="CZ17" s="673">
        <v>18.899999999999999</v>
      </c>
      <c r="DA17" s="673"/>
      <c r="DB17" s="673"/>
      <c r="DC17" s="673"/>
      <c r="DD17" s="626" t="s">
        <v>111</v>
      </c>
      <c r="DE17" s="621"/>
      <c r="DF17" s="621"/>
      <c r="DG17" s="621"/>
      <c r="DH17" s="621"/>
      <c r="DI17" s="621"/>
      <c r="DJ17" s="621"/>
      <c r="DK17" s="621"/>
      <c r="DL17" s="621"/>
      <c r="DM17" s="621"/>
      <c r="DN17" s="621"/>
      <c r="DO17" s="621"/>
      <c r="DP17" s="622"/>
      <c r="DQ17" s="626">
        <v>1167933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153295</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21256</v>
      </c>
      <c r="CS18" s="621"/>
      <c r="CT18" s="621"/>
      <c r="CU18" s="621"/>
      <c r="CV18" s="621"/>
      <c r="CW18" s="621"/>
      <c r="CX18" s="621"/>
      <c r="CY18" s="622"/>
      <c r="CZ18" s="673">
        <v>0.3</v>
      </c>
      <c r="DA18" s="673"/>
      <c r="DB18" s="673"/>
      <c r="DC18" s="673"/>
      <c r="DD18" s="626" t="s">
        <v>111</v>
      </c>
      <c r="DE18" s="621"/>
      <c r="DF18" s="621"/>
      <c r="DG18" s="621"/>
      <c r="DH18" s="621"/>
      <c r="DI18" s="621"/>
      <c r="DJ18" s="621"/>
      <c r="DK18" s="621"/>
      <c r="DL18" s="621"/>
      <c r="DM18" s="621"/>
      <c r="DN18" s="621"/>
      <c r="DO18" s="621"/>
      <c r="DP18" s="622"/>
      <c r="DQ18" s="626">
        <v>16</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3903421</v>
      </c>
      <c r="S20" s="621"/>
      <c r="T20" s="621"/>
      <c r="U20" s="621"/>
      <c r="V20" s="621"/>
      <c r="W20" s="621"/>
      <c r="X20" s="621"/>
      <c r="Y20" s="622"/>
      <c r="Z20" s="673">
        <v>60</v>
      </c>
      <c r="AA20" s="673"/>
      <c r="AB20" s="673"/>
      <c r="AC20" s="673"/>
      <c r="AD20" s="674">
        <v>3750126</v>
      </c>
      <c r="AE20" s="674"/>
      <c r="AF20" s="674"/>
      <c r="AG20" s="674"/>
      <c r="AH20" s="674"/>
      <c r="AI20" s="674"/>
      <c r="AJ20" s="674"/>
      <c r="AK20" s="674"/>
      <c r="AL20" s="643">
        <v>99.1</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6320801</v>
      </c>
      <c r="CS20" s="621"/>
      <c r="CT20" s="621"/>
      <c r="CU20" s="621"/>
      <c r="CV20" s="621"/>
      <c r="CW20" s="621"/>
      <c r="CX20" s="621"/>
      <c r="CY20" s="622"/>
      <c r="CZ20" s="673">
        <v>100</v>
      </c>
      <c r="DA20" s="673"/>
      <c r="DB20" s="673"/>
      <c r="DC20" s="673"/>
      <c r="DD20" s="626">
        <v>936848</v>
      </c>
      <c r="DE20" s="621"/>
      <c r="DF20" s="621"/>
      <c r="DG20" s="621"/>
      <c r="DH20" s="621"/>
      <c r="DI20" s="621"/>
      <c r="DJ20" s="621"/>
      <c r="DK20" s="621"/>
      <c r="DL20" s="621"/>
      <c r="DM20" s="621"/>
      <c r="DN20" s="621"/>
      <c r="DO20" s="621"/>
      <c r="DP20" s="622"/>
      <c r="DQ20" s="626">
        <v>4437107</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1372</v>
      </c>
      <c r="S21" s="621"/>
      <c r="T21" s="621"/>
      <c r="U21" s="621"/>
      <c r="V21" s="621"/>
      <c r="W21" s="621"/>
      <c r="X21" s="621"/>
      <c r="Y21" s="622"/>
      <c r="Z21" s="673">
        <v>0</v>
      </c>
      <c r="AA21" s="673"/>
      <c r="AB21" s="673"/>
      <c r="AC21" s="673"/>
      <c r="AD21" s="674">
        <v>1372</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29635</v>
      </c>
      <c r="S22" s="621"/>
      <c r="T22" s="621"/>
      <c r="U22" s="621"/>
      <c r="V22" s="621"/>
      <c r="W22" s="621"/>
      <c r="X22" s="621"/>
      <c r="Y22" s="622"/>
      <c r="Z22" s="673">
        <v>0.5</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171161</v>
      </c>
      <c r="S23" s="621"/>
      <c r="T23" s="621"/>
      <c r="U23" s="621"/>
      <c r="V23" s="621"/>
      <c r="W23" s="621"/>
      <c r="X23" s="621"/>
      <c r="Y23" s="622"/>
      <c r="Z23" s="673">
        <v>2.6</v>
      </c>
      <c r="AA23" s="673"/>
      <c r="AB23" s="673"/>
      <c r="AC23" s="673"/>
      <c r="AD23" s="674" t="s">
        <v>111</v>
      </c>
      <c r="AE23" s="674"/>
      <c r="AF23" s="674"/>
      <c r="AG23" s="674"/>
      <c r="AH23" s="674"/>
      <c r="AI23" s="674"/>
      <c r="AJ23" s="674"/>
      <c r="AK23" s="674"/>
      <c r="AL23" s="643" t="s">
        <v>111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5834</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2710100</v>
      </c>
      <c r="CS24" s="671"/>
      <c r="CT24" s="671"/>
      <c r="CU24" s="671"/>
      <c r="CV24" s="671"/>
      <c r="CW24" s="671"/>
      <c r="CX24" s="671"/>
      <c r="CY24" s="718"/>
      <c r="CZ24" s="722">
        <v>42.9</v>
      </c>
      <c r="DA24" s="723"/>
      <c r="DB24" s="723"/>
      <c r="DC24" s="724"/>
      <c r="DD24" s="717">
        <v>2216609</v>
      </c>
      <c r="DE24" s="671"/>
      <c r="DF24" s="671"/>
      <c r="DG24" s="671"/>
      <c r="DH24" s="671"/>
      <c r="DI24" s="671"/>
      <c r="DJ24" s="671"/>
      <c r="DK24" s="718"/>
      <c r="DL24" s="717">
        <v>2207259</v>
      </c>
      <c r="DM24" s="671"/>
      <c r="DN24" s="671"/>
      <c r="DO24" s="671"/>
      <c r="DP24" s="671"/>
      <c r="DQ24" s="671"/>
      <c r="DR24" s="671"/>
      <c r="DS24" s="671"/>
      <c r="DT24" s="671"/>
      <c r="DU24" s="671"/>
      <c r="DV24" s="718"/>
      <c r="DW24" s="719">
        <v>56.1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558116</v>
      </c>
      <c r="S25" s="621"/>
      <c r="T25" s="621"/>
      <c r="U25" s="621"/>
      <c r="V25" s="621"/>
      <c r="W25" s="621"/>
      <c r="X25" s="621"/>
      <c r="Y25" s="622"/>
      <c r="Z25" s="673">
        <v>8.6</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958891</v>
      </c>
      <c r="CS25" s="639"/>
      <c r="CT25" s="639"/>
      <c r="CU25" s="639"/>
      <c r="CV25" s="639"/>
      <c r="CW25" s="639"/>
      <c r="CX25" s="639"/>
      <c r="CY25" s="640"/>
      <c r="CZ25" s="623">
        <v>15.2</v>
      </c>
      <c r="DA25" s="641"/>
      <c r="DB25" s="641"/>
      <c r="DC25" s="642"/>
      <c r="DD25" s="626">
        <v>888982</v>
      </c>
      <c r="DE25" s="639"/>
      <c r="DF25" s="639"/>
      <c r="DG25" s="639"/>
      <c r="DH25" s="639"/>
      <c r="DI25" s="639"/>
      <c r="DJ25" s="639"/>
      <c r="DK25" s="640"/>
      <c r="DL25" s="626">
        <v>880329</v>
      </c>
      <c r="DM25" s="639"/>
      <c r="DN25" s="639"/>
      <c r="DO25" s="639"/>
      <c r="DP25" s="639"/>
      <c r="DQ25" s="639"/>
      <c r="DR25" s="639"/>
      <c r="DS25" s="639"/>
      <c r="DT25" s="639"/>
      <c r="DU25" s="639"/>
      <c r="DV25" s="640"/>
      <c r="DW25" s="643">
        <v>22.4</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593594</v>
      </c>
      <c r="CS26" s="621"/>
      <c r="CT26" s="621"/>
      <c r="CU26" s="621"/>
      <c r="CV26" s="621"/>
      <c r="CW26" s="621"/>
      <c r="CX26" s="621"/>
      <c r="CY26" s="622"/>
      <c r="CZ26" s="623">
        <v>9.4</v>
      </c>
      <c r="DA26" s="641"/>
      <c r="DB26" s="641"/>
      <c r="DC26" s="642"/>
      <c r="DD26" s="626">
        <v>558047</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577798</v>
      </c>
      <c r="S27" s="621"/>
      <c r="T27" s="621"/>
      <c r="U27" s="621"/>
      <c r="V27" s="621"/>
      <c r="W27" s="621"/>
      <c r="X27" s="621"/>
      <c r="Y27" s="622"/>
      <c r="Z27" s="673">
        <v>8.9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601879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559160</v>
      </c>
      <c r="CS27" s="639"/>
      <c r="CT27" s="639"/>
      <c r="CU27" s="639"/>
      <c r="CV27" s="639"/>
      <c r="CW27" s="639"/>
      <c r="CX27" s="639"/>
      <c r="CY27" s="640"/>
      <c r="CZ27" s="623">
        <v>8.8000000000000007</v>
      </c>
      <c r="DA27" s="641"/>
      <c r="DB27" s="641"/>
      <c r="DC27" s="642"/>
      <c r="DD27" s="626">
        <v>159694</v>
      </c>
      <c r="DE27" s="639"/>
      <c r="DF27" s="639"/>
      <c r="DG27" s="639"/>
      <c r="DH27" s="639"/>
      <c r="DI27" s="639"/>
      <c r="DJ27" s="639"/>
      <c r="DK27" s="640"/>
      <c r="DL27" s="626">
        <v>158997</v>
      </c>
      <c r="DM27" s="639"/>
      <c r="DN27" s="639"/>
      <c r="DO27" s="639"/>
      <c r="DP27" s="639"/>
      <c r="DQ27" s="639"/>
      <c r="DR27" s="639"/>
      <c r="DS27" s="639"/>
      <c r="DT27" s="639"/>
      <c r="DU27" s="639"/>
      <c r="DV27" s="640"/>
      <c r="DW27" s="643">
        <v>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34864</v>
      </c>
      <c r="S28" s="621"/>
      <c r="T28" s="621"/>
      <c r="U28" s="621"/>
      <c r="V28" s="621"/>
      <c r="W28" s="621"/>
      <c r="X28" s="621"/>
      <c r="Y28" s="622"/>
      <c r="Z28" s="673">
        <v>0.5</v>
      </c>
      <c r="AA28" s="673"/>
      <c r="AB28" s="673"/>
      <c r="AC28" s="673"/>
      <c r="AD28" s="674">
        <v>19982</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1192049</v>
      </c>
      <c r="CS28" s="621"/>
      <c r="CT28" s="621"/>
      <c r="CU28" s="621"/>
      <c r="CV28" s="621"/>
      <c r="CW28" s="621"/>
      <c r="CX28" s="621"/>
      <c r="CY28" s="622"/>
      <c r="CZ28" s="623">
        <v>18.899999999999999</v>
      </c>
      <c r="DA28" s="641"/>
      <c r="DB28" s="641"/>
      <c r="DC28" s="642"/>
      <c r="DD28" s="626">
        <v>1167933</v>
      </c>
      <c r="DE28" s="621"/>
      <c r="DF28" s="621"/>
      <c r="DG28" s="621"/>
      <c r="DH28" s="621"/>
      <c r="DI28" s="621"/>
      <c r="DJ28" s="621"/>
      <c r="DK28" s="622"/>
      <c r="DL28" s="626">
        <v>1167933</v>
      </c>
      <c r="DM28" s="621"/>
      <c r="DN28" s="621"/>
      <c r="DO28" s="621"/>
      <c r="DP28" s="621"/>
      <c r="DQ28" s="621"/>
      <c r="DR28" s="621"/>
      <c r="DS28" s="621"/>
      <c r="DT28" s="621"/>
      <c r="DU28" s="621"/>
      <c r="DV28" s="622"/>
      <c r="DW28" s="643">
        <v>29.7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15651</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1191900</v>
      </c>
      <c r="CS29" s="639"/>
      <c r="CT29" s="639"/>
      <c r="CU29" s="639"/>
      <c r="CV29" s="639"/>
      <c r="CW29" s="639"/>
      <c r="CX29" s="639"/>
      <c r="CY29" s="640"/>
      <c r="CZ29" s="623">
        <v>18.899999999999999</v>
      </c>
      <c r="DA29" s="641"/>
      <c r="DB29" s="641"/>
      <c r="DC29" s="642"/>
      <c r="DD29" s="626">
        <v>1167784</v>
      </c>
      <c r="DE29" s="639"/>
      <c r="DF29" s="639"/>
      <c r="DG29" s="639"/>
      <c r="DH29" s="639"/>
      <c r="DI29" s="639"/>
      <c r="DJ29" s="639"/>
      <c r="DK29" s="640"/>
      <c r="DL29" s="626">
        <v>1167784</v>
      </c>
      <c r="DM29" s="639"/>
      <c r="DN29" s="639"/>
      <c r="DO29" s="639"/>
      <c r="DP29" s="639"/>
      <c r="DQ29" s="639"/>
      <c r="DR29" s="639"/>
      <c r="DS29" s="639"/>
      <c r="DT29" s="639"/>
      <c r="DU29" s="639"/>
      <c r="DV29" s="640"/>
      <c r="DW29" s="643">
        <v>29.7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360900</v>
      </c>
      <c r="S30" s="621"/>
      <c r="T30" s="621"/>
      <c r="U30" s="621"/>
      <c r="V30" s="621"/>
      <c r="W30" s="621"/>
      <c r="X30" s="621"/>
      <c r="Y30" s="622"/>
      <c r="Z30" s="673">
        <v>5.5</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97.8</v>
      </c>
      <c r="BH30" s="687"/>
      <c r="BI30" s="687"/>
      <c r="BJ30" s="687"/>
      <c r="BK30" s="687"/>
      <c r="BL30" s="687"/>
      <c r="BM30" s="688">
        <v>91.5</v>
      </c>
      <c r="BN30" s="687"/>
      <c r="BO30" s="687"/>
      <c r="BP30" s="687"/>
      <c r="BQ30" s="689"/>
      <c r="BR30" s="686">
        <v>98.2</v>
      </c>
      <c r="BS30" s="687"/>
      <c r="BT30" s="687"/>
      <c r="BU30" s="687"/>
      <c r="BV30" s="687"/>
      <c r="BW30" s="687"/>
      <c r="BX30" s="688">
        <v>90.1</v>
      </c>
      <c r="BY30" s="687"/>
      <c r="BZ30" s="687"/>
      <c r="CA30" s="687"/>
      <c r="CB30" s="689"/>
      <c r="CD30" s="692"/>
      <c r="CE30" s="693"/>
      <c r="CF30" s="657" t="s">
        <v>291</v>
      </c>
      <c r="CG30" s="654"/>
      <c r="CH30" s="654"/>
      <c r="CI30" s="654"/>
      <c r="CJ30" s="654"/>
      <c r="CK30" s="654"/>
      <c r="CL30" s="654"/>
      <c r="CM30" s="654"/>
      <c r="CN30" s="654"/>
      <c r="CO30" s="654"/>
      <c r="CP30" s="654"/>
      <c r="CQ30" s="655"/>
      <c r="CR30" s="620">
        <v>1086260</v>
      </c>
      <c r="CS30" s="621"/>
      <c r="CT30" s="621"/>
      <c r="CU30" s="621"/>
      <c r="CV30" s="621"/>
      <c r="CW30" s="621"/>
      <c r="CX30" s="621"/>
      <c r="CY30" s="622"/>
      <c r="CZ30" s="623">
        <v>17.2</v>
      </c>
      <c r="DA30" s="641"/>
      <c r="DB30" s="641"/>
      <c r="DC30" s="642"/>
      <c r="DD30" s="626">
        <v>1062144</v>
      </c>
      <c r="DE30" s="621"/>
      <c r="DF30" s="621"/>
      <c r="DG30" s="621"/>
      <c r="DH30" s="621"/>
      <c r="DI30" s="621"/>
      <c r="DJ30" s="621"/>
      <c r="DK30" s="622"/>
      <c r="DL30" s="626">
        <v>1062144</v>
      </c>
      <c r="DM30" s="621"/>
      <c r="DN30" s="621"/>
      <c r="DO30" s="621"/>
      <c r="DP30" s="621"/>
      <c r="DQ30" s="621"/>
      <c r="DR30" s="621"/>
      <c r="DS30" s="621"/>
      <c r="DT30" s="621"/>
      <c r="DU30" s="621"/>
      <c r="DV30" s="622"/>
      <c r="DW30" s="643">
        <v>27</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159842</v>
      </c>
      <c r="S31" s="621"/>
      <c r="T31" s="621"/>
      <c r="U31" s="621"/>
      <c r="V31" s="621"/>
      <c r="W31" s="621"/>
      <c r="X31" s="621"/>
      <c r="Y31" s="622"/>
      <c r="Z31" s="673">
        <v>2.5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98.1</v>
      </c>
      <c r="BH31" s="639"/>
      <c r="BI31" s="639"/>
      <c r="BJ31" s="639"/>
      <c r="BK31" s="639"/>
      <c r="BL31" s="639"/>
      <c r="BM31" s="675">
        <v>95.6</v>
      </c>
      <c r="BN31" s="685"/>
      <c r="BO31" s="685"/>
      <c r="BP31" s="685"/>
      <c r="BQ31" s="649"/>
      <c r="BR31" s="684">
        <v>98.8</v>
      </c>
      <c r="BS31" s="639"/>
      <c r="BT31" s="639"/>
      <c r="BU31" s="639"/>
      <c r="BV31" s="639"/>
      <c r="BW31" s="639"/>
      <c r="BX31" s="675">
        <v>95.8</v>
      </c>
      <c r="BY31" s="685"/>
      <c r="BZ31" s="685"/>
      <c r="CA31" s="685"/>
      <c r="CB31" s="649"/>
      <c r="CD31" s="692"/>
      <c r="CE31" s="693"/>
      <c r="CF31" s="657" t="s">
        <v>295</v>
      </c>
      <c r="CG31" s="654"/>
      <c r="CH31" s="654"/>
      <c r="CI31" s="654"/>
      <c r="CJ31" s="654"/>
      <c r="CK31" s="654"/>
      <c r="CL31" s="654"/>
      <c r="CM31" s="654"/>
      <c r="CN31" s="654"/>
      <c r="CO31" s="654"/>
      <c r="CP31" s="654"/>
      <c r="CQ31" s="655"/>
      <c r="CR31" s="620">
        <v>105640</v>
      </c>
      <c r="CS31" s="639"/>
      <c r="CT31" s="639"/>
      <c r="CU31" s="639"/>
      <c r="CV31" s="639"/>
      <c r="CW31" s="639"/>
      <c r="CX31" s="639"/>
      <c r="CY31" s="640"/>
      <c r="CZ31" s="623">
        <v>1.7</v>
      </c>
      <c r="DA31" s="641"/>
      <c r="DB31" s="641"/>
      <c r="DC31" s="642"/>
      <c r="DD31" s="626">
        <v>105640</v>
      </c>
      <c r="DE31" s="639"/>
      <c r="DF31" s="639"/>
      <c r="DG31" s="639"/>
      <c r="DH31" s="639"/>
      <c r="DI31" s="639"/>
      <c r="DJ31" s="639"/>
      <c r="DK31" s="640"/>
      <c r="DL31" s="626">
        <v>105640</v>
      </c>
      <c r="DM31" s="639"/>
      <c r="DN31" s="639"/>
      <c r="DO31" s="639"/>
      <c r="DP31" s="639"/>
      <c r="DQ31" s="639"/>
      <c r="DR31" s="639"/>
      <c r="DS31" s="639"/>
      <c r="DT31" s="639"/>
      <c r="DU31" s="639"/>
      <c r="DV31" s="640"/>
      <c r="DW31" s="643">
        <v>2.7</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132480</v>
      </c>
      <c r="S32" s="621"/>
      <c r="T32" s="621"/>
      <c r="U32" s="621"/>
      <c r="V32" s="621"/>
      <c r="W32" s="621"/>
      <c r="X32" s="621"/>
      <c r="Y32" s="622"/>
      <c r="Z32" s="673">
        <v>2</v>
      </c>
      <c r="AA32" s="673"/>
      <c r="AB32" s="673"/>
      <c r="AC32" s="673"/>
      <c r="AD32" s="674">
        <v>12584</v>
      </c>
      <c r="AE32" s="674"/>
      <c r="AF32" s="674"/>
      <c r="AG32" s="674"/>
      <c r="AH32" s="674"/>
      <c r="AI32" s="674"/>
      <c r="AJ32" s="674"/>
      <c r="AK32" s="674"/>
      <c r="AL32" s="643">
        <v>0.3</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96.9</v>
      </c>
      <c r="BH32" s="605"/>
      <c r="BI32" s="605"/>
      <c r="BJ32" s="605"/>
      <c r="BK32" s="605"/>
      <c r="BL32" s="605"/>
      <c r="BM32" s="668">
        <v>86.1</v>
      </c>
      <c r="BN32" s="605"/>
      <c r="BO32" s="605"/>
      <c r="BP32" s="605"/>
      <c r="BQ32" s="662"/>
      <c r="BR32" s="683">
        <v>97.1</v>
      </c>
      <c r="BS32" s="605"/>
      <c r="BT32" s="605"/>
      <c r="BU32" s="605"/>
      <c r="BV32" s="605"/>
      <c r="BW32" s="605"/>
      <c r="BX32" s="668">
        <v>83.5</v>
      </c>
      <c r="BY32" s="605"/>
      <c r="BZ32" s="605"/>
      <c r="CA32" s="605"/>
      <c r="CB32" s="662"/>
      <c r="CD32" s="694"/>
      <c r="CE32" s="695"/>
      <c r="CF32" s="657" t="s">
        <v>298</v>
      </c>
      <c r="CG32" s="654"/>
      <c r="CH32" s="654"/>
      <c r="CI32" s="654"/>
      <c r="CJ32" s="654"/>
      <c r="CK32" s="654"/>
      <c r="CL32" s="654"/>
      <c r="CM32" s="654"/>
      <c r="CN32" s="654"/>
      <c r="CO32" s="654"/>
      <c r="CP32" s="654"/>
      <c r="CQ32" s="655"/>
      <c r="CR32" s="620">
        <v>149</v>
      </c>
      <c r="CS32" s="621"/>
      <c r="CT32" s="621"/>
      <c r="CU32" s="621"/>
      <c r="CV32" s="621"/>
      <c r="CW32" s="621"/>
      <c r="CX32" s="621"/>
      <c r="CY32" s="622"/>
      <c r="CZ32" s="623">
        <v>0</v>
      </c>
      <c r="DA32" s="641"/>
      <c r="DB32" s="641"/>
      <c r="DC32" s="642"/>
      <c r="DD32" s="626">
        <v>149</v>
      </c>
      <c r="DE32" s="621"/>
      <c r="DF32" s="621"/>
      <c r="DG32" s="621"/>
      <c r="DH32" s="621"/>
      <c r="DI32" s="621"/>
      <c r="DJ32" s="621"/>
      <c r="DK32" s="622"/>
      <c r="DL32" s="626">
        <v>149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558543</v>
      </c>
      <c r="S33" s="621"/>
      <c r="T33" s="621"/>
      <c r="U33" s="621"/>
      <c r="V33" s="621"/>
      <c r="W33" s="621"/>
      <c r="X33" s="621"/>
      <c r="Y33" s="622"/>
      <c r="Z33" s="673">
        <v>8.6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2671531</v>
      </c>
      <c r="CS33" s="639"/>
      <c r="CT33" s="639"/>
      <c r="CU33" s="639"/>
      <c r="CV33" s="639"/>
      <c r="CW33" s="639"/>
      <c r="CX33" s="639"/>
      <c r="CY33" s="640"/>
      <c r="CZ33" s="623">
        <v>42.3</v>
      </c>
      <c r="DA33" s="641"/>
      <c r="DB33" s="641"/>
      <c r="DC33" s="642"/>
      <c r="DD33" s="626">
        <v>2049919</v>
      </c>
      <c r="DE33" s="639"/>
      <c r="DF33" s="639"/>
      <c r="DG33" s="639"/>
      <c r="DH33" s="639"/>
      <c r="DI33" s="639"/>
      <c r="DJ33" s="639"/>
      <c r="DK33" s="640"/>
      <c r="DL33" s="626">
        <v>1417595</v>
      </c>
      <c r="DM33" s="639"/>
      <c r="DN33" s="639"/>
      <c r="DO33" s="639"/>
      <c r="DP33" s="639"/>
      <c r="DQ33" s="639"/>
      <c r="DR33" s="639"/>
      <c r="DS33" s="639"/>
      <c r="DT33" s="639"/>
      <c r="DU33" s="639"/>
      <c r="DV33" s="640"/>
      <c r="DW33" s="643">
        <v>36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722454</v>
      </c>
      <c r="CS34" s="621"/>
      <c r="CT34" s="621"/>
      <c r="CU34" s="621"/>
      <c r="CV34" s="621"/>
      <c r="CW34" s="621"/>
      <c r="CX34" s="621"/>
      <c r="CY34" s="622"/>
      <c r="CZ34" s="623">
        <v>11.4</v>
      </c>
      <c r="DA34" s="641"/>
      <c r="DB34" s="641"/>
      <c r="DC34" s="642"/>
      <c r="DD34" s="626">
        <v>539033</v>
      </c>
      <c r="DE34" s="621"/>
      <c r="DF34" s="621"/>
      <c r="DG34" s="621"/>
      <c r="DH34" s="621"/>
      <c r="DI34" s="621"/>
      <c r="DJ34" s="621"/>
      <c r="DK34" s="622"/>
      <c r="DL34" s="626">
        <v>507278</v>
      </c>
      <c r="DM34" s="621"/>
      <c r="DN34" s="621"/>
      <c r="DO34" s="621"/>
      <c r="DP34" s="621"/>
      <c r="DQ34" s="621"/>
      <c r="DR34" s="621"/>
      <c r="DS34" s="621"/>
      <c r="DT34" s="621"/>
      <c r="DU34" s="621"/>
      <c r="DV34" s="622"/>
      <c r="DW34" s="643">
        <v>12.9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149043</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619308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23587</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25345</v>
      </c>
      <c r="CS35" s="639"/>
      <c r="CT35" s="639"/>
      <c r="CU35" s="639"/>
      <c r="CV35" s="639"/>
      <c r="CW35" s="639"/>
      <c r="CX35" s="639"/>
      <c r="CY35" s="640"/>
      <c r="CZ35" s="623">
        <v>0.4</v>
      </c>
      <c r="DA35" s="641"/>
      <c r="DB35" s="641"/>
      <c r="DC35" s="642"/>
      <c r="DD35" s="626">
        <v>9351</v>
      </c>
      <c r="DE35" s="639"/>
      <c r="DF35" s="639"/>
      <c r="DG35" s="639"/>
      <c r="DH35" s="639"/>
      <c r="DI35" s="639"/>
      <c r="DJ35" s="639"/>
      <c r="DK35" s="640"/>
      <c r="DL35" s="626">
        <v>9351</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6509617</v>
      </c>
      <c r="S36" s="661"/>
      <c r="T36" s="661"/>
      <c r="U36" s="661"/>
      <c r="V36" s="661"/>
      <c r="W36" s="661"/>
      <c r="X36" s="661"/>
      <c r="Y36" s="664"/>
      <c r="Z36" s="665">
        <v>100</v>
      </c>
      <c r="AA36" s="665"/>
      <c r="AB36" s="665"/>
      <c r="AC36" s="665"/>
      <c r="AD36" s="666">
        <v>3784064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252301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-81538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814935</v>
      </c>
      <c r="CS36" s="621"/>
      <c r="CT36" s="621"/>
      <c r="CU36" s="621"/>
      <c r="CV36" s="621"/>
      <c r="CW36" s="621"/>
      <c r="CX36" s="621"/>
      <c r="CY36" s="622"/>
      <c r="CZ36" s="623">
        <v>12.9</v>
      </c>
      <c r="DA36" s="641"/>
      <c r="DB36" s="641"/>
      <c r="DC36" s="642"/>
      <c r="DD36" s="626">
        <v>490835</v>
      </c>
      <c r="DE36" s="621"/>
      <c r="DF36" s="621"/>
      <c r="DG36" s="621"/>
      <c r="DH36" s="621"/>
      <c r="DI36" s="621"/>
      <c r="DJ36" s="621"/>
      <c r="DK36" s="622"/>
      <c r="DL36" s="626">
        <v>424442</v>
      </c>
      <c r="DM36" s="621"/>
      <c r="DN36" s="621"/>
      <c r="DO36" s="621"/>
      <c r="DP36" s="621"/>
      <c r="DQ36" s="621"/>
      <c r="DR36" s="621"/>
      <c r="DS36" s="621"/>
      <c r="DT36" s="621"/>
      <c r="DU36" s="621"/>
      <c r="DV36" s="622"/>
      <c r="DW36" s="643">
        <v>10.8</v>
      </c>
      <c r="DX36" s="644"/>
      <c r="DY36" s="644"/>
      <c r="DZ36" s="644"/>
      <c r="EA36" s="644"/>
      <c r="EB36" s="644"/>
      <c r="EC36" s="645"/>
    </row>
    <row r="37" spans="2:133" ht="11.25" customHeight="1">
      <c r="AQ37" s="646" t="s">
        <v>313</v>
      </c>
      <c r="AR37" s="647"/>
      <c r="AS37" s="647"/>
      <c r="AT37" s="647"/>
      <c r="AU37" s="647"/>
      <c r="AV37" s="647"/>
      <c r="AW37" s="647"/>
      <c r="AX37" s="647"/>
      <c r="AY37" s="648"/>
      <c r="AZ37" s="620">
        <v>21256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1493</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286905</v>
      </c>
      <c r="CS37" s="639"/>
      <c r="CT37" s="639"/>
      <c r="CU37" s="639"/>
      <c r="CV37" s="639"/>
      <c r="CW37" s="639"/>
      <c r="CX37" s="639"/>
      <c r="CY37" s="640"/>
      <c r="CZ37" s="623">
        <v>4.5</v>
      </c>
      <c r="DA37" s="641"/>
      <c r="DB37" s="641"/>
      <c r="DC37" s="642"/>
      <c r="DD37" s="626">
        <v>241064</v>
      </c>
      <c r="DE37" s="639"/>
      <c r="DF37" s="639"/>
      <c r="DG37" s="639"/>
      <c r="DH37" s="639"/>
      <c r="DI37" s="639"/>
      <c r="DJ37" s="639"/>
      <c r="DK37" s="640"/>
      <c r="DL37" s="626">
        <v>241064</v>
      </c>
      <c r="DM37" s="639"/>
      <c r="DN37" s="639"/>
      <c r="DO37" s="639"/>
      <c r="DP37" s="639"/>
      <c r="DQ37" s="639"/>
      <c r="DR37" s="639"/>
      <c r="DS37" s="639"/>
      <c r="DT37" s="639"/>
      <c r="DU37" s="639"/>
      <c r="DV37" s="640"/>
      <c r="DW37" s="643">
        <v>6.1</v>
      </c>
      <c r="DX37" s="644"/>
      <c r="DY37" s="644"/>
      <c r="DZ37" s="644"/>
      <c r="EA37" s="644"/>
      <c r="EB37" s="644"/>
      <c r="EC37" s="645"/>
    </row>
    <row r="38" spans="2:133" ht="11.25" customHeight="1">
      <c r="AQ38" s="646" t="s">
        <v>316</v>
      </c>
      <c r="AR38" s="647"/>
      <c r="AS38" s="647"/>
      <c r="AT38" s="647"/>
      <c r="AU38" s="647"/>
      <c r="AV38" s="647"/>
      <c r="AW38" s="647"/>
      <c r="AX38" s="647"/>
      <c r="AY38" s="648"/>
      <c r="AZ38" s="620">
        <v>455</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2623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597597</v>
      </c>
      <c r="CS38" s="621"/>
      <c r="CT38" s="621"/>
      <c r="CU38" s="621"/>
      <c r="CV38" s="621"/>
      <c r="CW38" s="621"/>
      <c r="CX38" s="621"/>
      <c r="CY38" s="622"/>
      <c r="CZ38" s="623">
        <v>9.5</v>
      </c>
      <c r="DA38" s="641"/>
      <c r="DB38" s="641"/>
      <c r="DC38" s="642"/>
      <c r="DD38" s="626">
        <v>530835</v>
      </c>
      <c r="DE38" s="621"/>
      <c r="DF38" s="621"/>
      <c r="DG38" s="621"/>
      <c r="DH38" s="621"/>
      <c r="DI38" s="621"/>
      <c r="DJ38" s="621"/>
      <c r="DK38" s="622"/>
      <c r="DL38" s="626">
        <v>476524</v>
      </c>
      <c r="DM38" s="621"/>
      <c r="DN38" s="621"/>
      <c r="DO38" s="621"/>
      <c r="DP38" s="621"/>
      <c r="DQ38" s="621"/>
      <c r="DR38" s="621"/>
      <c r="DS38" s="621"/>
      <c r="DT38" s="621"/>
      <c r="DU38" s="621"/>
      <c r="DV38" s="622"/>
      <c r="DW38" s="643">
        <v>12.1</v>
      </c>
      <c r="DX38" s="644"/>
      <c r="DY38" s="644"/>
      <c r="DZ38" s="644"/>
      <c r="EA38" s="644"/>
      <c r="EB38" s="644"/>
      <c r="EC38" s="645"/>
    </row>
    <row r="39" spans="2:133" ht="11.25" customHeight="1">
      <c r="AQ39" s="646" t="s">
        <v>319</v>
      </c>
      <c r="AR39" s="647"/>
      <c r="AS39" s="647"/>
      <c r="AT39" s="647"/>
      <c r="AU39" s="647"/>
      <c r="AV39" s="647"/>
      <c r="AW39" s="647"/>
      <c r="AX39" s="647"/>
      <c r="AY39" s="648"/>
      <c r="AZ39" s="620">
        <v>399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83</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504800</v>
      </c>
      <c r="CS39" s="639"/>
      <c r="CT39" s="639"/>
      <c r="CU39" s="639"/>
      <c r="CV39" s="639"/>
      <c r="CW39" s="639"/>
      <c r="CX39" s="639"/>
      <c r="CY39" s="640"/>
      <c r="CZ39" s="623">
        <v>8</v>
      </c>
      <c r="DA39" s="641"/>
      <c r="DB39" s="641"/>
      <c r="DC39" s="642"/>
      <c r="DD39" s="626">
        <v>479865</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93304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145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6400</v>
      </c>
      <c r="CS40" s="621"/>
      <c r="CT40" s="621"/>
      <c r="CU40" s="621"/>
      <c r="CV40" s="621"/>
      <c r="CW40" s="621"/>
      <c r="CX40" s="621"/>
      <c r="CY40" s="622"/>
      <c r="CZ40" s="623">
        <v>0.1</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251593</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242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939170</v>
      </c>
      <c r="CS42" s="621"/>
      <c r="CT42" s="621"/>
      <c r="CU42" s="621"/>
      <c r="CV42" s="621"/>
      <c r="CW42" s="621"/>
      <c r="CX42" s="621"/>
      <c r="CY42" s="622"/>
      <c r="CZ42" s="623">
        <v>14.9</v>
      </c>
      <c r="DA42" s="624"/>
      <c r="DB42" s="624"/>
      <c r="DC42" s="625"/>
      <c r="DD42" s="626">
        <v>170579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78124</v>
      </c>
      <c r="CS43" s="639"/>
      <c r="CT43" s="639"/>
      <c r="CU43" s="639"/>
      <c r="CV43" s="639"/>
      <c r="CW43" s="639"/>
      <c r="CX43" s="639"/>
      <c r="CY43" s="640"/>
      <c r="CZ43" s="623">
        <v>1.2</v>
      </c>
      <c r="DA43" s="641"/>
      <c r="DB43" s="641"/>
      <c r="DC43" s="642"/>
      <c r="DD43" s="626">
        <v>30637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936848</v>
      </c>
      <c r="CS44" s="621"/>
      <c r="CT44" s="621"/>
      <c r="CU44" s="621"/>
      <c r="CV44" s="621"/>
      <c r="CW44" s="621"/>
      <c r="CX44" s="621"/>
      <c r="CY44" s="622"/>
      <c r="CZ44" s="623">
        <v>14.8</v>
      </c>
      <c r="DA44" s="624"/>
      <c r="DB44" s="624"/>
      <c r="DC44" s="625"/>
      <c r="DD44" s="626">
        <v>168257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641085</v>
      </c>
      <c r="CS45" s="639"/>
      <c r="CT45" s="639"/>
      <c r="CU45" s="639"/>
      <c r="CV45" s="639"/>
      <c r="CW45" s="639"/>
      <c r="CX45" s="639"/>
      <c r="CY45" s="640"/>
      <c r="CZ45" s="623">
        <v>10.1</v>
      </c>
      <c r="DA45" s="641"/>
      <c r="DB45" s="641"/>
      <c r="DC45" s="642"/>
      <c r="DD45" s="626">
        <v>62378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207699</v>
      </c>
      <c r="CS46" s="621"/>
      <c r="CT46" s="621"/>
      <c r="CU46" s="621"/>
      <c r="CV46" s="621"/>
      <c r="CW46" s="621"/>
      <c r="CX46" s="621"/>
      <c r="CY46" s="622"/>
      <c r="CZ46" s="623">
        <v>3.3</v>
      </c>
      <c r="DA46" s="624"/>
      <c r="DB46" s="624"/>
      <c r="DC46" s="625"/>
      <c r="DD46" s="626">
        <v>96327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2322</v>
      </c>
      <c r="CS47" s="639"/>
      <c r="CT47" s="639"/>
      <c r="CU47" s="639"/>
      <c r="CV47" s="639"/>
      <c r="CW47" s="639"/>
      <c r="CX47" s="639"/>
      <c r="CY47" s="640"/>
      <c r="CZ47" s="623">
        <v>0</v>
      </c>
      <c r="DA47" s="641"/>
      <c r="DB47" s="641"/>
      <c r="DC47" s="642"/>
      <c r="DD47" s="626">
        <v>2322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6320801</v>
      </c>
      <c r="CS49" s="605"/>
      <c r="CT49" s="605"/>
      <c r="CU49" s="605"/>
      <c r="CV49" s="605"/>
      <c r="CW49" s="605"/>
      <c r="CX49" s="605"/>
      <c r="CY49" s="606"/>
      <c r="CZ49" s="607">
        <v>100</v>
      </c>
      <c r="DA49" s="608"/>
      <c r="DB49" s="608"/>
      <c r="DC49" s="609"/>
      <c r="DD49" s="610">
        <v>4437107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6503</v>
      </c>
      <c r="R7" s="1134"/>
      <c r="S7" s="1134"/>
      <c r="T7" s="1134"/>
      <c r="U7" s="1134"/>
      <c r="V7" s="1134">
        <v>6319</v>
      </c>
      <c r="W7" s="1134"/>
      <c r="X7" s="1134"/>
      <c r="Y7" s="1134"/>
      <c r="Z7" s="1134"/>
      <c r="AA7" s="1134">
        <v>185</v>
      </c>
      <c r="AB7" s="1134"/>
      <c r="AC7" s="1134"/>
      <c r="AD7" s="1134"/>
      <c r="AE7" s="1135"/>
      <c r="AF7" s="1136">
        <v>158</v>
      </c>
      <c r="AG7" s="1137"/>
      <c r="AH7" s="1137"/>
      <c r="AI7" s="1137"/>
      <c r="AJ7" s="1138"/>
      <c r="AK7" s="1120" t="s">
        <v>535</v>
      </c>
      <c r="AL7" s="1121"/>
      <c r="AM7" s="1121"/>
      <c r="AN7" s="1121"/>
      <c r="AO7" s="1121"/>
      <c r="AP7" s="1121">
        <v>10244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551</v>
      </c>
      <c r="BS7" s="1124" t="s">
        <v>548</v>
      </c>
      <c r="BT7" s="1125"/>
      <c r="BU7" s="1125"/>
      <c r="BV7" s="1125"/>
      <c r="BW7" s="1125"/>
      <c r="BX7" s="1125"/>
      <c r="BY7" s="1125"/>
      <c r="BZ7" s="1125"/>
      <c r="CA7" s="1125"/>
      <c r="CB7" s="1125"/>
      <c r="CC7" s="1125"/>
      <c r="CD7" s="1125"/>
      <c r="CE7" s="1125"/>
      <c r="CF7" s="1125"/>
      <c r="CG7" s="1126"/>
      <c r="CH7" s="1117">
        <v>373</v>
      </c>
      <c r="CI7" s="1118"/>
      <c r="CJ7" s="1118"/>
      <c r="CK7" s="1118"/>
      <c r="CL7" s="1119"/>
      <c r="CM7" s="1117">
        <v>490</v>
      </c>
      <c r="CN7" s="1118"/>
      <c r="CO7" s="1118"/>
      <c r="CP7" s="1118"/>
      <c r="CQ7" s="1119"/>
      <c r="CR7" s="1117">
        <v>5</v>
      </c>
      <c r="CS7" s="1118"/>
      <c r="CT7" s="1118"/>
      <c r="CU7" s="1118"/>
      <c r="CV7" s="1119"/>
      <c r="CW7" s="1117" t="s">
        <v>535</v>
      </c>
      <c r="CX7" s="1118"/>
      <c r="CY7" s="1118"/>
      <c r="CZ7" s="1118"/>
      <c r="DA7" s="1119"/>
      <c r="DB7" s="1117" t="s">
        <v>535</v>
      </c>
      <c r="DC7" s="1118"/>
      <c r="DD7" s="1118"/>
      <c r="DE7" s="1118"/>
      <c r="DF7" s="1119"/>
      <c r="DG7" s="1117" t="s">
        <v>535</v>
      </c>
      <c r="DH7" s="1118"/>
      <c r="DI7" s="1118"/>
      <c r="DJ7" s="1118"/>
      <c r="DK7" s="1119"/>
      <c r="DL7" s="1117">
        <v>56</v>
      </c>
      <c r="DM7" s="1118"/>
      <c r="DN7" s="1118"/>
      <c r="DO7" s="1118"/>
      <c r="DP7" s="1119"/>
      <c r="DQ7" s="1117">
        <v>6</v>
      </c>
      <c r="DR7" s="1118"/>
      <c r="DS7" s="1118"/>
      <c r="DT7" s="1118"/>
      <c r="DU7" s="1119"/>
      <c r="DV7" s="1144"/>
      <c r="DW7" s="1145"/>
      <c r="DX7" s="1145"/>
      <c r="DY7" s="1145"/>
      <c r="DZ7" s="1146"/>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11</v>
      </c>
      <c r="R8" s="1073"/>
      <c r="S8" s="1073"/>
      <c r="T8" s="1073"/>
      <c r="U8" s="1073"/>
      <c r="V8" s="1073">
        <v>6</v>
      </c>
      <c r="W8" s="1073"/>
      <c r="X8" s="1073"/>
      <c r="Y8" s="1073"/>
      <c r="Z8" s="1073"/>
      <c r="AA8" s="1073">
        <v>4</v>
      </c>
      <c r="AB8" s="1073"/>
      <c r="AC8" s="1073"/>
      <c r="AD8" s="1073"/>
      <c r="AE8" s="1074"/>
      <c r="AF8" s="1048">
        <v>4</v>
      </c>
      <c r="AG8" s="1049"/>
      <c r="AH8" s="1049"/>
      <c r="AI8" s="1049"/>
      <c r="AJ8" s="1050"/>
      <c r="AK8" s="1115" t="s">
        <v>536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-11</v>
      </c>
      <c r="CI8" s="1019"/>
      <c r="CJ8" s="1019"/>
      <c r="CK8" s="1019"/>
      <c r="CL8" s="1020"/>
      <c r="CM8" s="1018">
        <v>194</v>
      </c>
      <c r="CN8" s="1019"/>
      <c r="CO8" s="1019"/>
      <c r="CP8" s="1019"/>
      <c r="CQ8" s="1020"/>
      <c r="CR8" s="1018">
        <v>0</v>
      </c>
      <c r="CS8" s="1019"/>
      <c r="CT8" s="1019"/>
      <c r="CU8" s="1019"/>
      <c r="CV8" s="1020"/>
      <c r="CW8" s="1018">
        <v>11</v>
      </c>
      <c r="CX8" s="1019"/>
      <c r="CY8" s="1019"/>
      <c r="CZ8" s="1019"/>
      <c r="DA8" s="1020"/>
      <c r="DB8" s="1018" t="s">
        <v>535</v>
      </c>
      <c r="DC8" s="1019"/>
      <c r="DD8" s="1019"/>
      <c r="DE8" s="1019"/>
      <c r="DF8" s="1020"/>
      <c r="DG8" s="1018" t="s">
        <v>535</v>
      </c>
      <c r="DH8" s="1019"/>
      <c r="DI8" s="1019"/>
      <c r="DJ8" s="1019"/>
      <c r="DK8" s="1020"/>
      <c r="DL8" s="1018" t="s">
        <v>535</v>
      </c>
      <c r="DM8" s="1019"/>
      <c r="DN8" s="1019"/>
      <c r="DO8" s="1019"/>
      <c r="DP8" s="1020"/>
      <c r="DQ8" s="1018" t="s">
        <v>535</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-25</v>
      </c>
      <c r="CI9" s="1019"/>
      <c r="CJ9" s="1019"/>
      <c r="CK9" s="1019"/>
      <c r="CL9" s="1020"/>
      <c r="CM9" s="1018">
        <v>2</v>
      </c>
      <c r="CN9" s="1019"/>
      <c r="CO9" s="1019"/>
      <c r="CP9" s="1019"/>
      <c r="CQ9" s="1020"/>
      <c r="CR9" s="1018">
        <v>25</v>
      </c>
      <c r="CS9" s="1019"/>
      <c r="CT9" s="1019"/>
      <c r="CU9" s="1019"/>
      <c r="CV9" s="1020"/>
      <c r="CW9" s="1018" t="s">
        <v>535</v>
      </c>
      <c r="CX9" s="1019"/>
      <c r="CY9" s="1019"/>
      <c r="CZ9" s="1019"/>
      <c r="DA9" s="1020"/>
      <c r="DB9" s="1018" t="s">
        <v>535</v>
      </c>
      <c r="DC9" s="1019"/>
      <c r="DD9" s="1019"/>
      <c r="DE9" s="1019"/>
      <c r="DF9" s="1020"/>
      <c r="DG9" s="1018" t="s">
        <v>535</v>
      </c>
      <c r="DH9" s="1019"/>
      <c r="DI9" s="1019"/>
      <c r="DJ9" s="1019"/>
      <c r="DK9" s="1020"/>
      <c r="DL9" s="1018" t="s">
        <v>538</v>
      </c>
      <c r="DM9" s="1019"/>
      <c r="DN9" s="1019"/>
      <c r="DO9" s="1019"/>
      <c r="DP9" s="1020"/>
      <c r="DQ9" s="1018" t="s">
        <v>538</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6514</v>
      </c>
      <c r="R23" s="1098"/>
      <c r="S23" s="1098"/>
      <c r="T23" s="1098"/>
      <c r="U23" s="1098"/>
      <c r="V23" s="1098">
        <v>6325</v>
      </c>
      <c r="W23" s="1098"/>
      <c r="X23" s="1098"/>
      <c r="Y23" s="1098"/>
      <c r="Z23" s="1098"/>
      <c r="AA23" s="1098">
        <v>189</v>
      </c>
      <c r="AB23" s="1098"/>
      <c r="AC23" s="1098"/>
      <c r="AD23" s="1098"/>
      <c r="AE23" s="1099"/>
      <c r="AF23" s="1100">
        <v>163</v>
      </c>
      <c r="AG23" s="1098"/>
      <c r="AH23" s="1098"/>
      <c r="AI23" s="1098"/>
      <c r="AJ23" s="1101"/>
      <c r="AK23" s="1102"/>
      <c r="AL23" s="1103"/>
      <c r="AM23" s="1103"/>
      <c r="AN23" s="1103"/>
      <c r="AO23" s="1103"/>
      <c r="AP23" s="1098">
        <v>10244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1268</v>
      </c>
      <c r="R28" s="1083"/>
      <c r="S28" s="1083"/>
      <c r="T28" s="1083"/>
      <c r="U28" s="1083"/>
      <c r="V28" s="1083">
        <v>1244</v>
      </c>
      <c r="W28" s="1083"/>
      <c r="X28" s="1083"/>
      <c r="Y28" s="1083"/>
      <c r="Z28" s="1083"/>
      <c r="AA28" s="1083">
        <v>24</v>
      </c>
      <c r="AB28" s="1083"/>
      <c r="AC28" s="1083"/>
      <c r="AD28" s="1083"/>
      <c r="AE28" s="1084"/>
      <c r="AF28" s="1085">
        <v>24</v>
      </c>
      <c r="AG28" s="1083"/>
      <c r="AH28" s="1083"/>
      <c r="AI28" s="1083"/>
      <c r="AJ28" s="1086"/>
      <c r="AK28" s="1087">
        <v>98</v>
      </c>
      <c r="AL28" s="1075"/>
      <c r="AM28" s="1075"/>
      <c r="AN28" s="1075"/>
      <c r="AO28" s="1075"/>
      <c r="AP28" s="1075" t="s">
        <v>537</v>
      </c>
      <c r="AQ28" s="1075"/>
      <c r="AR28" s="1075"/>
      <c r="AS28" s="1075"/>
      <c r="AT28" s="1075"/>
      <c r="AU28" s="1075" t="s">
        <v>537</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936</v>
      </c>
      <c r="R29" s="1073"/>
      <c r="S29" s="1073"/>
      <c r="T29" s="1073"/>
      <c r="U29" s="1073"/>
      <c r="V29" s="1073">
        <v>918</v>
      </c>
      <c r="W29" s="1073"/>
      <c r="X29" s="1073"/>
      <c r="Y29" s="1073"/>
      <c r="Z29" s="1073"/>
      <c r="AA29" s="1073">
        <v>18</v>
      </c>
      <c r="AB29" s="1073"/>
      <c r="AC29" s="1073"/>
      <c r="AD29" s="1073"/>
      <c r="AE29" s="1074"/>
      <c r="AF29" s="1048">
        <v>18</v>
      </c>
      <c r="AG29" s="1049"/>
      <c r="AH29" s="1049"/>
      <c r="AI29" s="1049"/>
      <c r="AJ29" s="1050"/>
      <c r="AK29" s="1009">
        <v>144</v>
      </c>
      <c r="AL29" s="1000"/>
      <c r="AM29" s="1000"/>
      <c r="AN29" s="1000"/>
      <c r="AO29" s="1000"/>
      <c r="AP29" s="1000" t="s">
        <v>535</v>
      </c>
      <c r="AQ29" s="1000"/>
      <c r="AR29" s="1000"/>
      <c r="AS29" s="1000"/>
      <c r="AT29" s="1000"/>
      <c r="AU29" s="1000" t="s">
        <v>537</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81</v>
      </c>
      <c r="R30" s="1073"/>
      <c r="S30" s="1073"/>
      <c r="T30" s="1073"/>
      <c r="U30" s="1073"/>
      <c r="V30" s="1073">
        <v>78</v>
      </c>
      <c r="W30" s="1073"/>
      <c r="X30" s="1073"/>
      <c r="Y30" s="1073"/>
      <c r="Z30" s="1073"/>
      <c r="AA30" s="1073">
        <v>3</v>
      </c>
      <c r="AB30" s="1073"/>
      <c r="AC30" s="1073"/>
      <c r="AD30" s="1073"/>
      <c r="AE30" s="1074"/>
      <c r="AF30" s="1048">
        <v>3</v>
      </c>
      <c r="AG30" s="1049"/>
      <c r="AH30" s="1049"/>
      <c r="AI30" s="1049"/>
      <c r="AJ30" s="1050"/>
      <c r="AK30" s="1009">
        <v>34</v>
      </c>
      <c r="AL30" s="1000"/>
      <c r="AM30" s="1000"/>
      <c r="AN30" s="1000"/>
      <c r="AO30" s="1000"/>
      <c r="AP30" s="1000" t="s">
        <v>535</v>
      </c>
      <c r="AQ30" s="1000"/>
      <c r="AR30" s="1000"/>
      <c r="AS30" s="1000"/>
      <c r="AT30" s="1000"/>
      <c r="AU30" s="1000" t="s">
        <v>538</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104</v>
      </c>
      <c r="R31" s="1073"/>
      <c r="S31" s="1073"/>
      <c r="T31" s="1073"/>
      <c r="U31" s="1073"/>
      <c r="V31" s="1073">
        <v>14</v>
      </c>
      <c r="W31" s="1073"/>
      <c r="X31" s="1073"/>
      <c r="Y31" s="1073"/>
      <c r="Z31" s="1073"/>
      <c r="AA31" s="1073">
        <v>90</v>
      </c>
      <c r="AB31" s="1073"/>
      <c r="AC31" s="1073"/>
      <c r="AD31" s="1073"/>
      <c r="AE31" s="1074"/>
      <c r="AF31" s="1048">
        <v>90</v>
      </c>
      <c r="AG31" s="1049"/>
      <c r="AH31" s="1049"/>
      <c r="AI31" s="1049"/>
      <c r="AJ31" s="1050"/>
      <c r="AK31" s="1009" t="s">
        <v>539</v>
      </c>
      <c r="AL31" s="1000"/>
      <c r="AM31" s="1000"/>
      <c r="AN31" s="1000"/>
      <c r="AO31" s="1000"/>
      <c r="AP31" s="1000">
        <v>1425</v>
      </c>
      <c r="AQ31" s="1000"/>
      <c r="AR31" s="1000"/>
      <c r="AS31" s="1000"/>
      <c r="AT31" s="1000"/>
      <c r="AU31" s="1000">
        <v>6</v>
      </c>
      <c r="AV31" s="1000"/>
      <c r="AW31" s="1000"/>
      <c r="AX31" s="1000"/>
      <c r="AY31" s="1000"/>
      <c r="AZ31" s="1071" t="s">
        <v>535</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193</v>
      </c>
      <c r="R32" s="1073"/>
      <c r="S32" s="1073"/>
      <c r="T32" s="1073"/>
      <c r="U32" s="1073"/>
      <c r="V32" s="1073">
        <v>193</v>
      </c>
      <c r="W32" s="1073"/>
      <c r="X32" s="1073"/>
      <c r="Y32" s="1073"/>
      <c r="Z32" s="1073"/>
      <c r="AA32" s="1073">
        <v>0</v>
      </c>
      <c r="AB32" s="1073"/>
      <c r="AC32" s="1073"/>
      <c r="AD32" s="1073"/>
      <c r="AE32" s="1074"/>
      <c r="AF32" s="1048">
        <v>0</v>
      </c>
      <c r="AG32" s="1049"/>
      <c r="AH32" s="1049"/>
      <c r="AI32" s="1049"/>
      <c r="AJ32" s="1050"/>
      <c r="AK32" s="1009">
        <v>130</v>
      </c>
      <c r="AL32" s="1000"/>
      <c r="AM32" s="1000"/>
      <c r="AN32" s="1000"/>
      <c r="AO32" s="1000"/>
      <c r="AP32" s="1000">
        <v>1253</v>
      </c>
      <c r="AQ32" s="1000"/>
      <c r="AR32" s="1000"/>
      <c r="AS32" s="1000"/>
      <c r="AT32" s="1000"/>
      <c r="AU32" s="1000">
        <v>1253</v>
      </c>
      <c r="AV32" s="1000"/>
      <c r="AW32" s="1000"/>
      <c r="AX32" s="1000"/>
      <c r="AY32" s="1000"/>
      <c r="AZ32" s="1071" t="s">
        <v>535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280</v>
      </c>
      <c r="R33" s="1073"/>
      <c r="S33" s="1073"/>
      <c r="T33" s="1073"/>
      <c r="U33" s="1073"/>
      <c r="V33" s="1073">
        <v>280</v>
      </c>
      <c r="W33" s="1073"/>
      <c r="X33" s="1073"/>
      <c r="Y33" s="1073"/>
      <c r="Z33" s="1073"/>
      <c r="AA33" s="1073">
        <v>0</v>
      </c>
      <c r="AB33" s="1073"/>
      <c r="AC33" s="1073"/>
      <c r="AD33" s="1073"/>
      <c r="AE33" s="1074"/>
      <c r="AF33" s="1048">
        <v>0</v>
      </c>
      <c r="AG33" s="1049"/>
      <c r="AH33" s="1049"/>
      <c r="AI33" s="1049"/>
      <c r="AJ33" s="1050"/>
      <c r="AK33" s="1009">
        <v>123</v>
      </c>
      <c r="AL33" s="1000"/>
      <c r="AM33" s="1000"/>
      <c r="AN33" s="1000"/>
      <c r="AO33" s="1000"/>
      <c r="AP33" s="1000">
        <v>1751</v>
      </c>
      <c r="AQ33" s="1000"/>
      <c r="AR33" s="1000"/>
      <c r="AS33" s="1000"/>
      <c r="AT33" s="1000"/>
      <c r="AU33" s="1000">
        <v>1751</v>
      </c>
      <c r="AV33" s="1000"/>
      <c r="AW33" s="1000"/>
      <c r="AX33" s="1000"/>
      <c r="AY33" s="1000"/>
      <c r="AZ33" s="1071" t="s">
        <v>535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135</v>
      </c>
      <c r="AG63" s="988"/>
      <c r="AH63" s="988"/>
      <c r="AI63" s="988"/>
      <c r="AJ63" s="1059"/>
      <c r="AK63" s="1060"/>
      <c r="AL63" s="992"/>
      <c r="AM63" s="992"/>
      <c r="AN63" s="992"/>
      <c r="AO63" s="992"/>
      <c r="AP63" s="988">
        <v>4429</v>
      </c>
      <c r="AQ63" s="988"/>
      <c r="AR63" s="988"/>
      <c r="AS63" s="988"/>
      <c r="AT63" s="988"/>
      <c r="AU63" s="988">
        <v>3010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535</v>
      </c>
      <c r="AQ68" s="1011"/>
      <c r="AR68" s="1011"/>
      <c r="AS68" s="1011"/>
      <c r="AT68" s="1011"/>
      <c r="AU68" s="1011" t="s">
        <v>535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334</v>
      </c>
      <c r="R69" s="1000"/>
      <c r="S69" s="1000"/>
      <c r="T69" s="1000"/>
      <c r="U69" s="1000"/>
      <c r="V69" s="1000">
        <v>334</v>
      </c>
      <c r="W69" s="1000"/>
      <c r="X69" s="1000"/>
      <c r="Y69" s="1000"/>
      <c r="Z69" s="1000"/>
      <c r="AA69" s="1000">
        <v>0</v>
      </c>
      <c r="AB69" s="1000"/>
      <c r="AC69" s="1000"/>
      <c r="AD69" s="1000"/>
      <c r="AE69" s="1000"/>
      <c r="AF69" s="1000">
        <v>0</v>
      </c>
      <c r="AG69" s="1000"/>
      <c r="AH69" s="1000"/>
      <c r="AI69" s="1000"/>
      <c r="AJ69" s="1000"/>
      <c r="AK69" s="1000" t="s">
        <v>552</v>
      </c>
      <c r="AL69" s="1000"/>
      <c r="AM69" s="1000"/>
      <c r="AN69" s="1000"/>
      <c r="AO69" s="1000"/>
      <c r="AP69" s="1000">
        <v>177</v>
      </c>
      <c r="AQ69" s="1000"/>
      <c r="AR69" s="1000"/>
      <c r="AS69" s="1000"/>
      <c r="AT69" s="1000"/>
      <c r="AU69" s="1000">
        <v>76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v>
      </c>
      <c r="R70" s="1000"/>
      <c r="S70" s="1000"/>
      <c r="T70" s="1000"/>
      <c r="U70" s="1000"/>
      <c r="V70" s="1000">
        <v>1</v>
      </c>
      <c r="W70" s="1000"/>
      <c r="X70" s="1000"/>
      <c r="Y70" s="1000"/>
      <c r="Z70" s="1000"/>
      <c r="AA70" s="1000">
        <v>0</v>
      </c>
      <c r="AB70" s="1000"/>
      <c r="AC70" s="1000"/>
      <c r="AD70" s="1000"/>
      <c r="AE70" s="1000"/>
      <c r="AF70" s="1000">
        <v>0</v>
      </c>
      <c r="AG70" s="1000"/>
      <c r="AH70" s="1000"/>
      <c r="AI70" s="1000"/>
      <c r="AJ70" s="1000"/>
      <c r="AK70" s="1000">
        <v>1</v>
      </c>
      <c r="AL70" s="1000"/>
      <c r="AM70" s="1000"/>
      <c r="AN70" s="1000"/>
      <c r="AO70" s="1000"/>
      <c r="AP70" s="1000" t="s">
        <v>535</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358</v>
      </c>
      <c r="R71" s="1000"/>
      <c r="S71" s="1000"/>
      <c r="T71" s="1000"/>
      <c r="U71" s="1000"/>
      <c r="V71" s="1000">
        <v>358</v>
      </c>
      <c r="W71" s="1000"/>
      <c r="X71" s="1000"/>
      <c r="Y71" s="1000"/>
      <c r="Z71" s="1000"/>
      <c r="AA71" s="1000">
        <v>0</v>
      </c>
      <c r="AB71" s="1000"/>
      <c r="AC71" s="1000"/>
      <c r="AD71" s="1000"/>
      <c r="AE71" s="1000"/>
      <c r="AF71" s="1000">
        <v>0</v>
      </c>
      <c r="AG71" s="1000"/>
      <c r="AH71" s="1000"/>
      <c r="AI71" s="1000"/>
      <c r="AJ71" s="1000"/>
      <c r="AK71" s="1000" t="s">
        <v>552</v>
      </c>
      <c r="AL71" s="1000"/>
      <c r="AM71" s="1000"/>
      <c r="AN71" s="1000"/>
      <c r="AO71" s="1000"/>
      <c r="AP71" s="1000">
        <v>77</v>
      </c>
      <c r="AQ71" s="1000"/>
      <c r="AR71" s="1000"/>
      <c r="AS71" s="1000"/>
      <c r="AT71" s="1000"/>
      <c r="AU71" s="1000">
        <v>28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465</v>
      </c>
      <c r="R72" s="1000"/>
      <c r="S72" s="1000"/>
      <c r="T72" s="1000"/>
      <c r="U72" s="1000"/>
      <c r="V72" s="1000">
        <v>450</v>
      </c>
      <c r="W72" s="1000"/>
      <c r="X72" s="1000"/>
      <c r="Y72" s="1000"/>
      <c r="Z72" s="1000"/>
      <c r="AA72" s="1000">
        <v>15</v>
      </c>
      <c r="AB72" s="1000"/>
      <c r="AC72" s="1000"/>
      <c r="AD72" s="1000"/>
      <c r="AE72" s="1000"/>
      <c r="AF72" s="1000">
        <v>15</v>
      </c>
      <c r="AG72" s="1000"/>
      <c r="AH72" s="1000"/>
      <c r="AI72" s="1000"/>
      <c r="AJ72" s="1000"/>
      <c r="AK72" s="1000">
        <v>6</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1973</v>
      </c>
      <c r="R73" s="1000"/>
      <c r="S73" s="1000"/>
      <c r="T73" s="1000"/>
      <c r="U73" s="1000"/>
      <c r="V73" s="1000">
        <v>1969</v>
      </c>
      <c r="W73" s="1000"/>
      <c r="X73" s="1000"/>
      <c r="Y73" s="1000"/>
      <c r="Z73" s="1000"/>
      <c r="AA73" s="1000">
        <v>4</v>
      </c>
      <c r="AB73" s="1000"/>
      <c r="AC73" s="1000"/>
      <c r="AD73" s="1000"/>
      <c r="AE73" s="1000"/>
      <c r="AF73" s="1000">
        <v>4</v>
      </c>
      <c r="AG73" s="1000"/>
      <c r="AH73" s="1000"/>
      <c r="AI73" s="1000"/>
      <c r="AJ73" s="1000"/>
      <c r="AK73" s="1000">
        <v>0</v>
      </c>
      <c r="AL73" s="1000"/>
      <c r="AM73" s="1000"/>
      <c r="AN73" s="1000"/>
      <c r="AO73" s="1000"/>
      <c r="AP73" s="1000" t="s">
        <v>535</v>
      </c>
      <c r="AQ73" s="1000"/>
      <c r="AR73" s="1000"/>
      <c r="AS73" s="1000"/>
      <c r="AT73" s="1000"/>
      <c r="AU73" s="1000" t="s">
        <v>535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546</v>
      </c>
      <c r="C74" s="1004"/>
      <c r="D74" s="1004"/>
      <c r="E74" s="1004"/>
      <c r="F74" s="1004"/>
      <c r="G74" s="1004"/>
      <c r="H74" s="1004"/>
      <c r="I74" s="1004"/>
      <c r="J74" s="1004"/>
      <c r="K74" s="1004"/>
      <c r="L74" s="1004"/>
      <c r="M74" s="1004"/>
      <c r="N74" s="1004"/>
      <c r="O74" s="1004"/>
      <c r="P74" s="1005"/>
      <c r="Q74" s="1006">
        <v>277097</v>
      </c>
      <c r="R74" s="1000"/>
      <c r="S74" s="1000"/>
      <c r="T74" s="1000"/>
      <c r="U74" s="1000"/>
      <c r="V74" s="1000">
        <v>265172</v>
      </c>
      <c r="W74" s="1000"/>
      <c r="X74" s="1000"/>
      <c r="Y74" s="1000"/>
      <c r="Z74" s="1000"/>
      <c r="AA74" s="1000">
        <v>11924</v>
      </c>
      <c r="AB74" s="1000"/>
      <c r="AC74" s="1000"/>
      <c r="AD74" s="1000"/>
      <c r="AE74" s="1000"/>
      <c r="AF74" s="1000">
        <v>11924</v>
      </c>
      <c r="AG74" s="1000"/>
      <c r="AH74" s="1000"/>
      <c r="AI74" s="1000"/>
      <c r="AJ74" s="1000"/>
      <c r="AK74" s="1000">
        <v>1891</v>
      </c>
      <c r="AL74" s="1000"/>
      <c r="AM74" s="1000"/>
      <c r="AN74" s="1000"/>
      <c r="AO74" s="1000"/>
      <c r="AP74" s="1000" t="s">
        <v>535</v>
      </c>
      <c r="AQ74" s="1000"/>
      <c r="AR74" s="1000"/>
      <c r="AS74" s="1000"/>
      <c r="AT74" s="1000"/>
      <c r="AU74" s="1000" t="s">
        <v>535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547</v>
      </c>
      <c r="C75" s="1004"/>
      <c r="D75" s="1004"/>
      <c r="E75" s="1004"/>
      <c r="F75" s="1004"/>
      <c r="G75" s="1004"/>
      <c r="H75" s="1004"/>
      <c r="I75" s="1004"/>
      <c r="J75" s="1004"/>
      <c r="K75" s="1004"/>
      <c r="L75" s="1004"/>
      <c r="M75" s="1004"/>
      <c r="N75" s="1004"/>
      <c r="O75" s="1004"/>
      <c r="P75" s="1005"/>
      <c r="Q75" s="1007">
        <v>85</v>
      </c>
      <c r="R75" s="1008"/>
      <c r="S75" s="1008"/>
      <c r="T75" s="1008"/>
      <c r="U75" s="1009"/>
      <c r="V75" s="1010">
        <v>81</v>
      </c>
      <c r="W75" s="1008"/>
      <c r="X75" s="1008"/>
      <c r="Y75" s="1008"/>
      <c r="Z75" s="1009"/>
      <c r="AA75" s="1010">
        <v>5</v>
      </c>
      <c r="AB75" s="1008"/>
      <c r="AC75" s="1008"/>
      <c r="AD75" s="1008"/>
      <c r="AE75" s="1009"/>
      <c r="AF75" s="1010">
        <v>5</v>
      </c>
      <c r="AG75" s="1008"/>
      <c r="AH75" s="1008"/>
      <c r="AI75" s="1008"/>
      <c r="AJ75" s="1009"/>
      <c r="AK75" s="1010">
        <v>43</v>
      </c>
      <c r="AL75" s="1008"/>
      <c r="AM75" s="1008"/>
      <c r="AN75" s="1008"/>
      <c r="AO75" s="1009"/>
      <c r="AP75" s="1010" t="s">
        <v>535</v>
      </c>
      <c r="AQ75" s="1008"/>
      <c r="AR75" s="1008"/>
      <c r="AS75" s="1008"/>
      <c r="AT75" s="1009"/>
      <c r="AU75" s="1010" t="s">
        <v>535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13393</v>
      </c>
      <c r="AG88" s="988"/>
      <c r="AH88" s="988"/>
      <c r="AI88" s="988"/>
      <c r="AJ88" s="988"/>
      <c r="AK88" s="992"/>
      <c r="AL88" s="992"/>
      <c r="AM88" s="992"/>
      <c r="AN88" s="992"/>
      <c r="AO88" s="992"/>
      <c r="AP88" s="988">
        <v>254</v>
      </c>
      <c r="AQ88" s="988"/>
      <c r="AR88" s="988"/>
      <c r="AS88" s="988"/>
      <c r="AT88" s="988"/>
      <c r="AU88" s="988">
        <v>104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v>11</v>
      </c>
      <c r="CX102" s="980"/>
      <c r="CY102" s="980"/>
      <c r="CZ102" s="980"/>
      <c r="DA102" s="981"/>
      <c r="DB102" s="979" t="s">
        <v>535</v>
      </c>
      <c r="DC102" s="980"/>
      <c r="DD102" s="980"/>
      <c r="DE102" s="980"/>
      <c r="DF102" s="981"/>
      <c r="DG102" s="979" t="s">
        <v>535</v>
      </c>
      <c r="DH102" s="980"/>
      <c r="DI102" s="980"/>
      <c r="DJ102" s="980"/>
      <c r="DK102" s="981"/>
      <c r="DL102" s="979">
        <v>56</v>
      </c>
      <c r="DM102" s="980"/>
      <c r="DN102" s="980"/>
      <c r="DO102" s="980"/>
      <c r="DP102" s="981"/>
      <c r="DQ102" s="979">
        <v>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1165871</v>
      </c>
      <c r="AB110" s="916"/>
      <c r="AC110" s="916"/>
      <c r="AD110" s="916"/>
      <c r="AE110" s="917"/>
      <c r="AF110" s="918">
        <v>1190393</v>
      </c>
      <c r="AG110" s="916"/>
      <c r="AH110" s="916"/>
      <c r="AI110" s="916"/>
      <c r="AJ110" s="917"/>
      <c r="AK110" s="918">
        <v>1191900</v>
      </c>
      <c r="AL110" s="916"/>
      <c r="AM110" s="916"/>
      <c r="AN110" s="916"/>
      <c r="AO110" s="917"/>
      <c r="AP110" s="919">
        <v>40.799999999999997</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11128271</v>
      </c>
      <c r="BR110" s="863"/>
      <c r="BS110" s="863"/>
      <c r="BT110" s="863"/>
      <c r="BU110" s="863"/>
      <c r="BV110" s="863">
        <v>10761335</v>
      </c>
      <c r="BW110" s="863"/>
      <c r="BX110" s="863"/>
      <c r="BY110" s="863"/>
      <c r="BZ110" s="863"/>
      <c r="CA110" s="863">
        <v>10233618</v>
      </c>
      <c r="CB110" s="863"/>
      <c r="CC110" s="863"/>
      <c r="CD110" s="863"/>
      <c r="CE110" s="863"/>
      <c r="CF110" s="887">
        <v>350.1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6279</v>
      </c>
      <c r="BR111" s="835"/>
      <c r="BS111" s="835"/>
      <c r="BT111" s="835"/>
      <c r="BU111" s="835"/>
      <c r="BV111" s="835">
        <v>3223</v>
      </c>
      <c r="BW111" s="835"/>
      <c r="BX111" s="835"/>
      <c r="BY111" s="835"/>
      <c r="BZ111" s="835"/>
      <c r="CA111" s="835">
        <v>3681</v>
      </c>
      <c r="CB111" s="835"/>
      <c r="CC111" s="835"/>
      <c r="CD111" s="835"/>
      <c r="CE111" s="835"/>
      <c r="CF111" s="896">
        <v>0.1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3292079</v>
      </c>
      <c r="BR112" s="835"/>
      <c r="BS112" s="835"/>
      <c r="BT112" s="835"/>
      <c r="BU112" s="835"/>
      <c r="BV112" s="835">
        <v>3155253</v>
      </c>
      <c r="BW112" s="835"/>
      <c r="BX112" s="835"/>
      <c r="BY112" s="835"/>
      <c r="BZ112" s="835"/>
      <c r="CA112" s="835">
        <v>3011502</v>
      </c>
      <c r="CB112" s="835"/>
      <c r="CC112" s="835"/>
      <c r="CD112" s="835"/>
      <c r="CE112" s="835"/>
      <c r="CF112" s="896">
        <v>103</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226099</v>
      </c>
      <c r="AB113" s="944"/>
      <c r="AC113" s="944"/>
      <c r="AD113" s="944"/>
      <c r="AE113" s="945"/>
      <c r="AF113" s="946">
        <v>246747</v>
      </c>
      <c r="AG113" s="944"/>
      <c r="AH113" s="944"/>
      <c r="AI113" s="944"/>
      <c r="AJ113" s="945"/>
      <c r="AK113" s="946">
        <v>234046</v>
      </c>
      <c r="AL113" s="944"/>
      <c r="AM113" s="944"/>
      <c r="AN113" s="944"/>
      <c r="AO113" s="945"/>
      <c r="AP113" s="947">
        <v>8</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235480</v>
      </c>
      <c r="BR113" s="835"/>
      <c r="BS113" s="835"/>
      <c r="BT113" s="835"/>
      <c r="BU113" s="835"/>
      <c r="BV113" s="835">
        <v>160409</v>
      </c>
      <c r="BW113" s="835"/>
      <c r="BX113" s="835"/>
      <c r="BY113" s="835"/>
      <c r="BZ113" s="835"/>
      <c r="CA113" s="835">
        <v>104007</v>
      </c>
      <c r="CB113" s="835"/>
      <c r="CC113" s="835"/>
      <c r="CD113" s="835"/>
      <c r="CE113" s="835"/>
      <c r="CF113" s="896">
        <v>3.6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91606</v>
      </c>
      <c r="AB114" s="798"/>
      <c r="AC114" s="798"/>
      <c r="AD114" s="798"/>
      <c r="AE114" s="799"/>
      <c r="AF114" s="800">
        <v>76440</v>
      </c>
      <c r="AG114" s="798"/>
      <c r="AH114" s="798"/>
      <c r="AI114" s="798"/>
      <c r="AJ114" s="799"/>
      <c r="AK114" s="800">
        <v>45219</v>
      </c>
      <c r="AL114" s="798"/>
      <c r="AM114" s="798"/>
      <c r="AN114" s="798"/>
      <c r="AO114" s="799"/>
      <c r="AP114" s="845">
        <v>1.5</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863085</v>
      </c>
      <c r="BR114" s="835"/>
      <c r="BS114" s="835"/>
      <c r="BT114" s="835"/>
      <c r="BU114" s="835"/>
      <c r="BV114" s="835">
        <v>798512</v>
      </c>
      <c r="BW114" s="835"/>
      <c r="BX114" s="835"/>
      <c r="BY114" s="835"/>
      <c r="BZ114" s="835"/>
      <c r="CA114" s="835">
        <v>758139</v>
      </c>
      <c r="CB114" s="835"/>
      <c r="CC114" s="835"/>
      <c r="CD114" s="835"/>
      <c r="CE114" s="835"/>
      <c r="CF114" s="896">
        <v>25.9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4269</v>
      </c>
      <c r="AB115" s="944"/>
      <c r="AC115" s="944"/>
      <c r="AD115" s="944"/>
      <c r="AE115" s="945"/>
      <c r="AF115" s="946">
        <v>5163</v>
      </c>
      <c r="AG115" s="944"/>
      <c r="AH115" s="944"/>
      <c r="AI115" s="944"/>
      <c r="AJ115" s="945"/>
      <c r="AK115" s="946">
        <v>1195</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17139</v>
      </c>
      <c r="BR115" s="835"/>
      <c r="BS115" s="835"/>
      <c r="BT115" s="835"/>
      <c r="BU115" s="835"/>
      <c r="BV115" s="835">
        <v>6978</v>
      </c>
      <c r="BW115" s="835"/>
      <c r="BX115" s="835"/>
      <c r="BY115" s="835"/>
      <c r="BZ115" s="835"/>
      <c r="CA115" s="835">
        <v>5610</v>
      </c>
      <c r="CB115" s="835"/>
      <c r="CC115" s="835"/>
      <c r="CD115" s="835"/>
      <c r="CE115" s="835"/>
      <c r="CF115" s="896">
        <v>0.2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178</v>
      </c>
      <c r="AB116" s="798"/>
      <c r="AC116" s="798"/>
      <c r="AD116" s="798"/>
      <c r="AE116" s="799"/>
      <c r="AF116" s="800">
        <v>175</v>
      </c>
      <c r="AG116" s="798"/>
      <c r="AH116" s="798"/>
      <c r="AI116" s="798"/>
      <c r="AJ116" s="799"/>
      <c r="AK116" s="800">
        <v>149</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1488023</v>
      </c>
      <c r="AB117" s="930"/>
      <c r="AC117" s="930"/>
      <c r="AD117" s="930"/>
      <c r="AE117" s="931"/>
      <c r="AF117" s="932">
        <v>1518918</v>
      </c>
      <c r="AG117" s="930"/>
      <c r="AH117" s="930"/>
      <c r="AI117" s="930"/>
      <c r="AJ117" s="931"/>
      <c r="AK117" s="932">
        <v>1472509</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15542333</v>
      </c>
      <c r="BR119" s="866"/>
      <c r="BS119" s="866"/>
      <c r="BT119" s="866"/>
      <c r="BU119" s="866"/>
      <c r="BV119" s="866">
        <v>14885710</v>
      </c>
      <c r="BW119" s="866"/>
      <c r="BX119" s="866"/>
      <c r="BY119" s="866"/>
      <c r="BZ119" s="866"/>
      <c r="CA119" s="866">
        <v>14116557</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6279</v>
      </c>
      <c r="DH119" s="781"/>
      <c r="DI119" s="781"/>
      <c r="DJ119" s="781"/>
      <c r="DK119" s="782"/>
      <c r="DL119" s="783">
        <v>3223</v>
      </c>
      <c r="DM119" s="781"/>
      <c r="DN119" s="781"/>
      <c r="DO119" s="781"/>
      <c r="DP119" s="782"/>
      <c r="DQ119" s="783">
        <v>3681</v>
      </c>
      <c r="DR119" s="781"/>
      <c r="DS119" s="781"/>
      <c r="DT119" s="781"/>
      <c r="DU119" s="782"/>
      <c r="DV119" s="869">
        <v>0.1</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2148119</v>
      </c>
      <c r="BR120" s="863"/>
      <c r="BS120" s="863"/>
      <c r="BT120" s="863"/>
      <c r="BU120" s="863"/>
      <c r="BV120" s="863">
        <v>2375033</v>
      </c>
      <c r="BW120" s="863"/>
      <c r="BX120" s="863"/>
      <c r="BY120" s="863"/>
      <c r="BZ120" s="863"/>
      <c r="CA120" s="863">
        <v>2350087</v>
      </c>
      <c r="CB120" s="863"/>
      <c r="CC120" s="863"/>
      <c r="CD120" s="863"/>
      <c r="CE120" s="863"/>
      <c r="CF120" s="887">
        <v>80.400000000000006</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1873829</v>
      </c>
      <c r="DH120" s="863"/>
      <c r="DI120" s="863"/>
      <c r="DJ120" s="863"/>
      <c r="DK120" s="863"/>
      <c r="DL120" s="863">
        <v>1814951</v>
      </c>
      <c r="DM120" s="863"/>
      <c r="DN120" s="863"/>
      <c r="DO120" s="863"/>
      <c r="DP120" s="863"/>
      <c r="DQ120" s="863">
        <v>1751171</v>
      </c>
      <c r="DR120" s="863"/>
      <c r="DS120" s="863"/>
      <c r="DT120" s="863"/>
      <c r="DU120" s="863"/>
      <c r="DV120" s="864">
        <v>59.9</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840137</v>
      </c>
      <c r="BR121" s="835"/>
      <c r="BS121" s="835"/>
      <c r="BT121" s="835"/>
      <c r="BU121" s="835"/>
      <c r="BV121" s="835">
        <v>845885</v>
      </c>
      <c r="BW121" s="835"/>
      <c r="BX121" s="835"/>
      <c r="BY121" s="835"/>
      <c r="BZ121" s="835"/>
      <c r="CA121" s="835">
        <v>751124</v>
      </c>
      <c r="CB121" s="835"/>
      <c r="CC121" s="835"/>
      <c r="CD121" s="835"/>
      <c r="CE121" s="835"/>
      <c r="CF121" s="896">
        <v>25.7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1408988</v>
      </c>
      <c r="DH121" s="835"/>
      <c r="DI121" s="835"/>
      <c r="DJ121" s="835"/>
      <c r="DK121" s="835"/>
      <c r="DL121" s="835">
        <v>1332891</v>
      </c>
      <c r="DM121" s="835"/>
      <c r="DN121" s="835"/>
      <c r="DO121" s="835"/>
      <c r="DP121" s="835"/>
      <c r="DQ121" s="835">
        <v>1253208</v>
      </c>
      <c r="DR121" s="835"/>
      <c r="DS121" s="835"/>
      <c r="DT121" s="835"/>
      <c r="DU121" s="835"/>
      <c r="DV121" s="812">
        <v>42.9</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8516046</v>
      </c>
      <c r="BR122" s="866"/>
      <c r="BS122" s="866"/>
      <c r="BT122" s="866"/>
      <c r="BU122" s="866"/>
      <c r="BV122" s="866">
        <v>8099788</v>
      </c>
      <c r="BW122" s="866"/>
      <c r="BX122" s="866"/>
      <c r="BY122" s="866"/>
      <c r="BZ122" s="866"/>
      <c r="CA122" s="866">
        <v>7609243</v>
      </c>
      <c r="CB122" s="866"/>
      <c r="CC122" s="866"/>
      <c r="CD122" s="866"/>
      <c r="CE122" s="866"/>
      <c r="CF122" s="867">
        <v>260.3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9262</v>
      </c>
      <c r="DH122" s="835"/>
      <c r="DI122" s="835"/>
      <c r="DJ122" s="835"/>
      <c r="DK122" s="835"/>
      <c r="DL122" s="835">
        <v>7411</v>
      </c>
      <c r="DM122" s="835"/>
      <c r="DN122" s="835"/>
      <c r="DO122" s="835"/>
      <c r="DP122" s="835"/>
      <c r="DQ122" s="835">
        <v>5698</v>
      </c>
      <c r="DR122" s="835"/>
      <c r="DS122" s="835"/>
      <c r="DT122" s="835"/>
      <c r="DU122" s="835"/>
      <c r="DV122" s="812">
        <v>0.2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11504302</v>
      </c>
      <c r="BR123" s="854"/>
      <c r="BS123" s="854"/>
      <c r="BT123" s="854"/>
      <c r="BU123" s="854"/>
      <c r="BV123" s="854">
        <v>11320706</v>
      </c>
      <c r="BW123" s="854"/>
      <c r="BX123" s="854"/>
      <c r="BY123" s="854"/>
      <c r="BZ123" s="854"/>
      <c r="CA123" s="854">
        <v>10710454</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141.69999999999999</v>
      </c>
      <c r="BR124" s="852"/>
      <c r="BS124" s="852"/>
      <c r="BT124" s="852"/>
      <c r="BU124" s="852"/>
      <c r="BV124" s="852">
        <v>120.6</v>
      </c>
      <c r="BW124" s="852"/>
      <c r="BX124" s="852"/>
      <c r="BY124" s="852"/>
      <c r="BZ124" s="852"/>
      <c r="CA124" s="852">
        <v>116.5</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4269</v>
      </c>
      <c r="AB127" s="798"/>
      <c r="AC127" s="798"/>
      <c r="AD127" s="798"/>
      <c r="AE127" s="799"/>
      <c r="AF127" s="800">
        <v>5163</v>
      </c>
      <c r="AG127" s="798"/>
      <c r="AH127" s="798"/>
      <c r="AI127" s="798"/>
      <c r="AJ127" s="799"/>
      <c r="AK127" s="800">
        <v>1195</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34379</v>
      </c>
      <c r="AB128" s="819"/>
      <c r="AC128" s="819"/>
      <c r="AD128" s="819"/>
      <c r="AE128" s="820"/>
      <c r="AF128" s="821">
        <v>56123</v>
      </c>
      <c r="AG128" s="819"/>
      <c r="AH128" s="819"/>
      <c r="AI128" s="819"/>
      <c r="AJ128" s="820"/>
      <c r="AK128" s="821">
        <v>58597</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v>17139</v>
      </c>
      <c r="DH128" s="809"/>
      <c r="DI128" s="809"/>
      <c r="DJ128" s="809"/>
      <c r="DK128" s="809"/>
      <c r="DL128" s="809">
        <v>6978</v>
      </c>
      <c r="DM128" s="809"/>
      <c r="DN128" s="809"/>
      <c r="DO128" s="809"/>
      <c r="DP128" s="809"/>
      <c r="DQ128" s="809">
        <v>5610</v>
      </c>
      <c r="DR128" s="809"/>
      <c r="DS128" s="809"/>
      <c r="DT128" s="809"/>
      <c r="DU128" s="809"/>
      <c r="DV128" s="810">
        <v>0.2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3837537</v>
      </c>
      <c r="AB129" s="798"/>
      <c r="AC129" s="798"/>
      <c r="AD129" s="798"/>
      <c r="AE129" s="799"/>
      <c r="AF129" s="800">
        <v>3905339</v>
      </c>
      <c r="AG129" s="798"/>
      <c r="AH129" s="798"/>
      <c r="AI129" s="798"/>
      <c r="AJ129" s="799"/>
      <c r="AK129" s="800">
        <v>3913367</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988064</v>
      </c>
      <c r="AB130" s="798"/>
      <c r="AC130" s="798"/>
      <c r="AD130" s="798"/>
      <c r="AE130" s="799"/>
      <c r="AF130" s="800">
        <v>950954</v>
      </c>
      <c r="AG130" s="798"/>
      <c r="AH130" s="798"/>
      <c r="AI130" s="798"/>
      <c r="AJ130" s="799"/>
      <c r="AK130" s="800">
        <v>990633</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2849473</v>
      </c>
      <c r="AB131" s="781"/>
      <c r="AC131" s="781"/>
      <c r="AD131" s="781"/>
      <c r="AE131" s="782"/>
      <c r="AF131" s="783">
        <v>2954385</v>
      </c>
      <c r="AG131" s="781"/>
      <c r="AH131" s="781"/>
      <c r="AI131" s="781"/>
      <c r="AJ131" s="782"/>
      <c r="AK131" s="783">
        <v>2922734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116.5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16.339161659999998</v>
      </c>
      <c r="AB132" s="761"/>
      <c r="AC132" s="761"/>
      <c r="AD132" s="761"/>
      <c r="AE132" s="762"/>
      <c r="AF132" s="763">
        <v>17.324790100000001</v>
      </c>
      <c r="AG132" s="761"/>
      <c r="AH132" s="761"/>
      <c r="AI132" s="761"/>
      <c r="AJ132" s="762"/>
      <c r="AK132" s="763">
        <v>14.48229637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16.600000000000001</v>
      </c>
      <c r="AB133" s="740"/>
      <c r="AC133" s="740"/>
      <c r="AD133" s="740"/>
      <c r="AE133" s="741"/>
      <c r="AF133" s="739">
        <v>16.7</v>
      </c>
      <c r="AG133" s="740"/>
      <c r="AH133" s="740"/>
      <c r="AI133" s="740"/>
      <c r="AJ133" s="741"/>
      <c r="AK133" s="739">
        <v>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2" t="s">
        <v>468</v>
      </c>
      <c r="L7" s="256"/>
      <c r="M7" s="257" t="s">
        <v>469</v>
      </c>
      <c r="N7" s="258"/>
    </row>
    <row r="8" spans="1:16">
      <c r="A8" s="250"/>
      <c r="B8" s="246"/>
      <c r="C8" s="246"/>
      <c r="D8" s="246"/>
      <c r="E8" s="246"/>
      <c r="F8" s="246"/>
      <c r="G8" s="259"/>
      <c r="H8" s="260"/>
      <c r="I8" s="260"/>
      <c r="J8" s="261"/>
      <c r="K8" s="1153"/>
      <c r="L8" s="262" t="s">
        <v>470</v>
      </c>
      <c r="M8" s="263" t="s">
        <v>471</v>
      </c>
      <c r="N8" s="264" t="s">
        <v>472</v>
      </c>
    </row>
    <row r="9" spans="1:16">
      <c r="A9" s="250"/>
      <c r="B9" s="246"/>
      <c r="C9" s="246"/>
      <c r="D9" s="246"/>
      <c r="E9" s="246"/>
      <c r="F9" s="246"/>
      <c r="G9" s="1166" t="s">
        <v>473</v>
      </c>
      <c r="H9" s="1167"/>
      <c r="I9" s="1167"/>
      <c r="J9" s="1168"/>
      <c r="K9" s="265">
        <v>958891</v>
      </c>
      <c r="L9" s="266">
        <v>140127</v>
      </c>
      <c r="M9" s="267">
        <v>134601</v>
      </c>
      <c r="N9" s="268">
        <v>4.0999999999999996</v>
      </c>
    </row>
    <row r="10" spans="1:16">
      <c r="A10" s="250"/>
      <c r="B10" s="246"/>
      <c r="C10" s="246"/>
      <c r="D10" s="246"/>
      <c r="E10" s="246"/>
      <c r="F10" s="246"/>
      <c r="G10" s="1166" t="s">
        <v>474</v>
      </c>
      <c r="H10" s="1167"/>
      <c r="I10" s="1167"/>
      <c r="J10" s="1168"/>
      <c r="K10" s="269">
        <v>95548</v>
      </c>
      <c r="L10" s="270">
        <v>13963</v>
      </c>
      <c r="M10" s="271">
        <v>15652</v>
      </c>
      <c r="N10" s="272">
        <v>-10.8</v>
      </c>
    </row>
    <row r="11" spans="1:16" ht="13.5" customHeight="1">
      <c r="A11" s="250"/>
      <c r="B11" s="246"/>
      <c r="C11" s="246"/>
      <c r="D11" s="246"/>
      <c r="E11" s="246"/>
      <c r="F11" s="246"/>
      <c r="G11" s="1166" t="s">
        <v>475</v>
      </c>
      <c r="H11" s="1167"/>
      <c r="I11" s="1167"/>
      <c r="J11" s="1168"/>
      <c r="K11" s="269">
        <v>131489</v>
      </c>
      <c r="L11" s="270">
        <v>19215</v>
      </c>
      <c r="M11" s="271">
        <v>22688</v>
      </c>
      <c r="N11" s="272">
        <v>-15.3</v>
      </c>
    </row>
    <row r="12" spans="1:16" ht="13.5" customHeight="1">
      <c r="A12" s="250"/>
      <c r="B12" s="246"/>
      <c r="C12" s="246"/>
      <c r="D12" s="246"/>
      <c r="E12" s="246"/>
      <c r="F12" s="246"/>
      <c r="G12" s="1166" t="s">
        <v>476</v>
      </c>
      <c r="H12" s="1167"/>
      <c r="I12" s="1167"/>
      <c r="J12" s="1168"/>
      <c r="K12" s="269" t="s">
        <v>477</v>
      </c>
      <c r="L12" s="270" t="s">
        <v>477</v>
      </c>
      <c r="M12" s="271">
        <v>3308</v>
      </c>
      <c r="N12" s="272" t="s">
        <v>477</v>
      </c>
    </row>
    <row r="13" spans="1:16" ht="13.5" customHeight="1">
      <c r="A13" s="250"/>
      <c r="B13" s="246"/>
      <c r="C13" s="246"/>
      <c r="D13" s="246"/>
      <c r="E13" s="246"/>
      <c r="F13" s="246"/>
      <c r="G13" s="1166" t="s">
        <v>478</v>
      </c>
      <c r="H13" s="1167"/>
      <c r="I13" s="1167"/>
      <c r="J13" s="1168"/>
      <c r="K13" s="269" t="s">
        <v>477</v>
      </c>
      <c r="L13" s="270" t="s">
        <v>477</v>
      </c>
      <c r="M13" s="271">
        <v>1</v>
      </c>
      <c r="N13" s="272" t="s">
        <v>477</v>
      </c>
    </row>
    <row r="14" spans="1:16" ht="13.5" customHeight="1">
      <c r="A14" s="250"/>
      <c r="B14" s="246"/>
      <c r="C14" s="246"/>
      <c r="D14" s="246"/>
      <c r="E14" s="246"/>
      <c r="F14" s="246"/>
      <c r="G14" s="1166" t="s">
        <v>479</v>
      </c>
      <c r="H14" s="1167"/>
      <c r="I14" s="1167"/>
      <c r="J14" s="1168"/>
      <c r="K14" s="269">
        <v>36692</v>
      </c>
      <c r="L14" s="270">
        <v>5362</v>
      </c>
      <c r="M14" s="271">
        <v>6215</v>
      </c>
      <c r="N14" s="272">
        <v>-13.7</v>
      </c>
    </row>
    <row r="15" spans="1:16" ht="13.5" customHeight="1">
      <c r="A15" s="250"/>
      <c r="B15" s="246"/>
      <c r="C15" s="246"/>
      <c r="D15" s="246"/>
      <c r="E15" s="246"/>
      <c r="F15" s="246"/>
      <c r="G15" s="1166" t="s">
        <v>480</v>
      </c>
      <c r="H15" s="1167"/>
      <c r="I15" s="1167"/>
      <c r="J15" s="1168"/>
      <c r="K15" s="269">
        <v>78124</v>
      </c>
      <c r="L15" s="270">
        <v>11417</v>
      </c>
      <c r="M15" s="271">
        <v>3213</v>
      </c>
      <c r="N15" s="272">
        <v>255.3</v>
      </c>
    </row>
    <row r="16" spans="1:16">
      <c r="A16" s="250"/>
      <c r="B16" s="246"/>
      <c r="C16" s="246"/>
      <c r="D16" s="246"/>
      <c r="E16" s="246"/>
      <c r="F16" s="246"/>
      <c r="G16" s="1169" t="s">
        <v>481</v>
      </c>
      <c r="H16" s="1170"/>
      <c r="I16" s="1170"/>
      <c r="J16" s="1171"/>
      <c r="K16" s="270">
        <v>-101874</v>
      </c>
      <c r="L16" s="270">
        <v>-14887</v>
      </c>
      <c r="M16" s="271">
        <v>-15018</v>
      </c>
      <c r="N16" s="272">
        <v>-0.9</v>
      </c>
    </row>
    <row r="17" spans="1:16">
      <c r="A17" s="250"/>
      <c r="B17" s="246"/>
      <c r="C17" s="246"/>
      <c r="D17" s="246"/>
      <c r="E17" s="246"/>
      <c r="F17" s="246"/>
      <c r="G17" s="1169" t="s">
        <v>169</v>
      </c>
      <c r="H17" s="1170"/>
      <c r="I17" s="1170"/>
      <c r="J17" s="1171"/>
      <c r="K17" s="270">
        <v>1198870</v>
      </c>
      <c r="L17" s="270">
        <v>175197</v>
      </c>
      <c r="M17" s="271">
        <v>170662</v>
      </c>
      <c r="N17" s="272">
        <v>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63" t="s">
        <v>486</v>
      </c>
      <c r="H21" s="1164"/>
      <c r="I21" s="1164"/>
      <c r="J21" s="1165"/>
      <c r="K21" s="282">
        <v>19.14</v>
      </c>
      <c r="L21" s="283">
        <v>15.35</v>
      </c>
      <c r="M21" s="284">
        <v>3.79</v>
      </c>
      <c r="N21" s="251"/>
      <c r="O21" s="285"/>
      <c r="P21" s="281"/>
    </row>
    <row r="22" spans="1:16" s="286" customFormat="1">
      <c r="A22" s="281"/>
      <c r="B22" s="251"/>
      <c r="C22" s="251"/>
      <c r="D22" s="251"/>
      <c r="E22" s="251"/>
      <c r="F22" s="251"/>
      <c r="G22" s="1163" t="s">
        <v>487</v>
      </c>
      <c r="H22" s="1164"/>
      <c r="I22" s="1164"/>
      <c r="J22" s="1165"/>
      <c r="K22" s="287">
        <v>91.9</v>
      </c>
      <c r="L22" s="288">
        <v>96.1</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2" t="s">
        <v>468</v>
      </c>
      <c r="L30" s="256"/>
      <c r="M30" s="257" t="s">
        <v>469</v>
      </c>
      <c r="N30" s="258"/>
    </row>
    <row r="31" spans="1:16">
      <c r="A31" s="250"/>
      <c r="B31" s="246"/>
      <c r="C31" s="246"/>
      <c r="D31" s="246"/>
      <c r="E31" s="246"/>
      <c r="F31" s="246"/>
      <c r="G31" s="259"/>
      <c r="H31" s="260"/>
      <c r="I31" s="260"/>
      <c r="J31" s="261"/>
      <c r="K31" s="1153"/>
      <c r="L31" s="262" t="s">
        <v>470</v>
      </c>
      <c r="M31" s="263" t="s">
        <v>471</v>
      </c>
      <c r="N31" s="264" t="s">
        <v>472</v>
      </c>
    </row>
    <row r="32" spans="1:16" ht="27" customHeight="1">
      <c r="A32" s="250"/>
      <c r="B32" s="246"/>
      <c r="C32" s="246"/>
      <c r="D32" s="246"/>
      <c r="E32" s="246"/>
      <c r="F32" s="246"/>
      <c r="G32" s="1154" t="s">
        <v>491</v>
      </c>
      <c r="H32" s="1155"/>
      <c r="I32" s="1155"/>
      <c r="J32" s="1156"/>
      <c r="K32" s="296">
        <v>1191900</v>
      </c>
      <c r="L32" s="296">
        <v>174178</v>
      </c>
      <c r="M32" s="297">
        <v>102910</v>
      </c>
      <c r="N32" s="298">
        <v>69.3</v>
      </c>
    </row>
    <row r="33" spans="1:16" ht="13.5" customHeight="1">
      <c r="A33" s="250"/>
      <c r="B33" s="246"/>
      <c r="C33" s="246"/>
      <c r="D33" s="246"/>
      <c r="E33" s="246"/>
      <c r="F33" s="246"/>
      <c r="G33" s="1154" t="s">
        <v>492</v>
      </c>
      <c r="H33" s="1155"/>
      <c r="I33" s="1155"/>
      <c r="J33" s="1156"/>
      <c r="K33" s="296" t="s">
        <v>477</v>
      </c>
      <c r="L33" s="296" t="s">
        <v>477</v>
      </c>
      <c r="M33" s="297">
        <v>73</v>
      </c>
      <c r="N33" s="298" t="s">
        <v>477</v>
      </c>
    </row>
    <row r="34" spans="1:16" ht="27" customHeight="1">
      <c r="A34" s="250"/>
      <c r="B34" s="246"/>
      <c r="C34" s="246"/>
      <c r="D34" s="246"/>
      <c r="E34" s="246"/>
      <c r="F34" s="246"/>
      <c r="G34" s="1154" t="s">
        <v>493</v>
      </c>
      <c r="H34" s="1155"/>
      <c r="I34" s="1155"/>
      <c r="J34" s="1156"/>
      <c r="K34" s="296" t="s">
        <v>477</v>
      </c>
      <c r="L34" s="296" t="s">
        <v>477</v>
      </c>
      <c r="M34" s="297">
        <v>271</v>
      </c>
      <c r="N34" s="298" t="s">
        <v>477</v>
      </c>
    </row>
    <row r="35" spans="1:16" ht="27" customHeight="1">
      <c r="A35" s="250"/>
      <c r="B35" s="246"/>
      <c r="C35" s="246"/>
      <c r="D35" s="246"/>
      <c r="E35" s="246"/>
      <c r="F35" s="246"/>
      <c r="G35" s="1154" t="s">
        <v>494</v>
      </c>
      <c r="H35" s="1155"/>
      <c r="I35" s="1155"/>
      <c r="J35" s="1156"/>
      <c r="K35" s="296">
        <v>234046</v>
      </c>
      <c r="L35" s="296">
        <v>34202</v>
      </c>
      <c r="M35" s="297">
        <v>22640</v>
      </c>
      <c r="N35" s="298">
        <v>51.1</v>
      </c>
    </row>
    <row r="36" spans="1:16" ht="27" customHeight="1">
      <c r="A36" s="250"/>
      <c r="B36" s="246"/>
      <c r="C36" s="246"/>
      <c r="D36" s="246"/>
      <c r="E36" s="246"/>
      <c r="F36" s="246"/>
      <c r="G36" s="1154" t="s">
        <v>495</v>
      </c>
      <c r="H36" s="1155"/>
      <c r="I36" s="1155"/>
      <c r="J36" s="1156"/>
      <c r="K36" s="296">
        <v>45219</v>
      </c>
      <c r="L36" s="296">
        <v>6608</v>
      </c>
      <c r="M36" s="297">
        <v>4886</v>
      </c>
      <c r="N36" s="298">
        <v>35.200000000000003</v>
      </c>
    </row>
    <row r="37" spans="1:16" ht="13.5" customHeight="1">
      <c r="A37" s="250"/>
      <c r="B37" s="246"/>
      <c r="C37" s="246"/>
      <c r="D37" s="246"/>
      <c r="E37" s="246"/>
      <c r="F37" s="246"/>
      <c r="G37" s="1154" t="s">
        <v>496</v>
      </c>
      <c r="H37" s="1155"/>
      <c r="I37" s="1155"/>
      <c r="J37" s="1156"/>
      <c r="K37" s="296">
        <v>1195</v>
      </c>
      <c r="L37" s="296">
        <v>175</v>
      </c>
      <c r="M37" s="297">
        <v>1587</v>
      </c>
      <c r="N37" s="298">
        <v>-89</v>
      </c>
    </row>
    <row r="38" spans="1:16" ht="27" customHeight="1">
      <c r="A38" s="250"/>
      <c r="B38" s="246"/>
      <c r="C38" s="246"/>
      <c r="D38" s="246"/>
      <c r="E38" s="246"/>
      <c r="F38" s="246"/>
      <c r="G38" s="1157" t="s">
        <v>497</v>
      </c>
      <c r="H38" s="1158"/>
      <c r="I38" s="1158"/>
      <c r="J38" s="1159"/>
      <c r="K38" s="299">
        <v>149</v>
      </c>
      <c r="L38" s="299">
        <v>22</v>
      </c>
      <c r="M38" s="300">
        <v>17</v>
      </c>
      <c r="N38" s="301">
        <v>29.4</v>
      </c>
      <c r="O38" s="295"/>
    </row>
    <row r="39" spans="1:16">
      <c r="A39" s="250"/>
      <c r="B39" s="246"/>
      <c r="C39" s="246"/>
      <c r="D39" s="246"/>
      <c r="E39" s="246"/>
      <c r="F39" s="246"/>
      <c r="G39" s="1157" t="s">
        <v>498</v>
      </c>
      <c r="H39" s="1158"/>
      <c r="I39" s="1158"/>
      <c r="J39" s="1159"/>
      <c r="K39" s="302">
        <v>-58597</v>
      </c>
      <c r="L39" s="302">
        <v>-8563</v>
      </c>
      <c r="M39" s="303">
        <v>-4567</v>
      </c>
      <c r="N39" s="304">
        <v>87.5</v>
      </c>
      <c r="O39" s="295"/>
    </row>
    <row r="40" spans="1:16" ht="27" customHeight="1">
      <c r="A40" s="250"/>
      <c r="B40" s="246"/>
      <c r="C40" s="246"/>
      <c r="D40" s="246"/>
      <c r="E40" s="246"/>
      <c r="F40" s="246"/>
      <c r="G40" s="1154" t="s">
        <v>499</v>
      </c>
      <c r="H40" s="1155"/>
      <c r="I40" s="1155"/>
      <c r="J40" s="1156"/>
      <c r="K40" s="302">
        <v>-990633</v>
      </c>
      <c r="L40" s="302">
        <v>-144766</v>
      </c>
      <c r="M40" s="303">
        <v>-91042</v>
      </c>
      <c r="N40" s="304">
        <v>59</v>
      </c>
      <c r="O40" s="295"/>
    </row>
    <row r="41" spans="1:16">
      <c r="A41" s="250"/>
      <c r="B41" s="246"/>
      <c r="C41" s="246"/>
      <c r="D41" s="246"/>
      <c r="E41" s="246"/>
      <c r="F41" s="246"/>
      <c r="G41" s="1160" t="s">
        <v>280</v>
      </c>
      <c r="H41" s="1161"/>
      <c r="I41" s="1161"/>
      <c r="J41" s="1162"/>
      <c r="K41" s="296">
        <v>423279</v>
      </c>
      <c r="L41" s="302">
        <v>61856</v>
      </c>
      <c r="M41" s="303">
        <v>36776</v>
      </c>
      <c r="N41" s="304">
        <v>68.2</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47" t="s">
        <v>468</v>
      </c>
      <c r="J49" s="1149" t="s">
        <v>503</v>
      </c>
      <c r="K49" s="1150"/>
      <c r="L49" s="1150"/>
      <c r="M49" s="1150"/>
      <c r="N49" s="1151"/>
    </row>
    <row r="50" spans="1:14">
      <c r="A50" s="250"/>
      <c r="B50" s="246"/>
      <c r="C50" s="246"/>
      <c r="D50" s="246"/>
      <c r="E50" s="246"/>
      <c r="F50" s="246"/>
      <c r="G50" s="314"/>
      <c r="H50" s="315"/>
      <c r="I50" s="1148"/>
      <c r="J50" s="316" t="s">
        <v>504</v>
      </c>
      <c r="K50" s="317" t="s">
        <v>505</v>
      </c>
      <c r="L50" s="318" t="s">
        <v>506</v>
      </c>
      <c r="M50" s="319" t="s">
        <v>507</v>
      </c>
      <c r="N50" s="320" t="s">
        <v>508</v>
      </c>
    </row>
    <row r="51" spans="1:14">
      <c r="A51" s="250"/>
      <c r="B51" s="246"/>
      <c r="C51" s="246"/>
      <c r="D51" s="246"/>
      <c r="E51" s="246"/>
      <c r="F51" s="246"/>
      <c r="G51" s="312" t="s">
        <v>509</v>
      </c>
      <c r="H51" s="313"/>
      <c r="I51" s="321">
        <v>1334926</v>
      </c>
      <c r="J51" s="322">
        <v>188124</v>
      </c>
      <c r="K51" s="323">
        <v>-26.6</v>
      </c>
      <c r="L51" s="324">
        <v>146641</v>
      </c>
      <c r="M51" s="325">
        <v>0.3</v>
      </c>
      <c r="N51" s="326">
        <v>-26.9</v>
      </c>
    </row>
    <row r="52" spans="1:14">
      <c r="A52" s="250"/>
      <c r="B52" s="246"/>
      <c r="C52" s="246"/>
      <c r="D52" s="246"/>
      <c r="E52" s="246"/>
      <c r="F52" s="246"/>
      <c r="G52" s="327"/>
      <c r="H52" s="328" t="s">
        <v>510</v>
      </c>
      <c r="I52" s="329">
        <v>370336</v>
      </c>
      <c r="J52" s="330">
        <v>52189</v>
      </c>
      <c r="K52" s="331">
        <v>-64</v>
      </c>
      <c r="L52" s="332">
        <v>68142</v>
      </c>
      <c r="M52" s="333">
        <v>-9.6999999999999993</v>
      </c>
      <c r="N52" s="334">
        <v>-54.3</v>
      </c>
    </row>
    <row r="53" spans="1:14">
      <c r="A53" s="250"/>
      <c r="B53" s="246"/>
      <c r="C53" s="246"/>
      <c r="D53" s="246"/>
      <c r="E53" s="246"/>
      <c r="F53" s="246"/>
      <c r="G53" s="312" t="s">
        <v>511</v>
      </c>
      <c r="H53" s="313"/>
      <c r="I53" s="321">
        <v>1880152</v>
      </c>
      <c r="J53" s="322">
        <v>265746</v>
      </c>
      <c r="K53" s="323">
        <v>41.3</v>
      </c>
      <c r="L53" s="324">
        <v>174587</v>
      </c>
      <c r="M53" s="325">
        <v>19.100000000000001</v>
      </c>
      <c r="N53" s="326">
        <v>22.2</v>
      </c>
    </row>
    <row r="54" spans="1:14">
      <c r="A54" s="250"/>
      <c r="B54" s="246"/>
      <c r="C54" s="246"/>
      <c r="D54" s="246"/>
      <c r="E54" s="246"/>
      <c r="F54" s="246"/>
      <c r="G54" s="327"/>
      <c r="H54" s="328" t="s">
        <v>510</v>
      </c>
      <c r="I54" s="329">
        <v>272970</v>
      </c>
      <c r="J54" s="330">
        <v>38582</v>
      </c>
      <c r="K54" s="331">
        <v>-26.1</v>
      </c>
      <c r="L54" s="332">
        <v>79695</v>
      </c>
      <c r="M54" s="333">
        <v>17</v>
      </c>
      <c r="N54" s="334">
        <v>-43.1</v>
      </c>
    </row>
    <row r="55" spans="1:14">
      <c r="A55" s="250"/>
      <c r="B55" s="246"/>
      <c r="C55" s="246"/>
      <c r="D55" s="246"/>
      <c r="E55" s="246"/>
      <c r="F55" s="246"/>
      <c r="G55" s="312" t="s">
        <v>512</v>
      </c>
      <c r="H55" s="313"/>
      <c r="I55" s="321">
        <v>1369679</v>
      </c>
      <c r="J55" s="322">
        <v>195361</v>
      </c>
      <c r="K55" s="323">
        <v>-26.5</v>
      </c>
      <c r="L55" s="324">
        <v>175675</v>
      </c>
      <c r="M55" s="325">
        <v>0.6</v>
      </c>
      <c r="N55" s="326">
        <v>-27.1</v>
      </c>
    </row>
    <row r="56" spans="1:14">
      <c r="A56" s="250"/>
      <c r="B56" s="246"/>
      <c r="C56" s="246"/>
      <c r="D56" s="246"/>
      <c r="E56" s="246"/>
      <c r="F56" s="246"/>
      <c r="G56" s="327"/>
      <c r="H56" s="328" t="s">
        <v>510</v>
      </c>
      <c r="I56" s="329">
        <v>360586</v>
      </c>
      <c r="J56" s="330">
        <v>51431</v>
      </c>
      <c r="K56" s="331">
        <v>33.299999999999997</v>
      </c>
      <c r="L56" s="332">
        <v>87698</v>
      </c>
      <c r="M56" s="333">
        <v>10</v>
      </c>
      <c r="N56" s="334">
        <v>23.3</v>
      </c>
    </row>
    <row r="57" spans="1:14">
      <c r="A57" s="250"/>
      <c r="B57" s="246"/>
      <c r="C57" s="246"/>
      <c r="D57" s="246"/>
      <c r="E57" s="246"/>
      <c r="F57" s="246"/>
      <c r="G57" s="312" t="s">
        <v>513</v>
      </c>
      <c r="H57" s="313"/>
      <c r="I57" s="321">
        <v>1034456</v>
      </c>
      <c r="J57" s="322">
        <v>148139</v>
      </c>
      <c r="K57" s="323">
        <v>-24.2</v>
      </c>
      <c r="L57" s="324">
        <v>162193</v>
      </c>
      <c r="M57" s="325">
        <v>-7.7</v>
      </c>
      <c r="N57" s="326">
        <v>-16.5</v>
      </c>
    </row>
    <row r="58" spans="1:14">
      <c r="A58" s="250"/>
      <c r="B58" s="246"/>
      <c r="C58" s="246"/>
      <c r="D58" s="246"/>
      <c r="E58" s="246"/>
      <c r="F58" s="246"/>
      <c r="G58" s="327"/>
      <c r="H58" s="328" t="s">
        <v>510</v>
      </c>
      <c r="I58" s="329">
        <v>225371</v>
      </c>
      <c r="J58" s="330">
        <v>32274</v>
      </c>
      <c r="K58" s="331">
        <v>-37.200000000000003</v>
      </c>
      <c r="L58" s="332">
        <v>79985</v>
      </c>
      <c r="M58" s="333">
        <v>-8.8000000000000007</v>
      </c>
      <c r="N58" s="334">
        <v>-28.4</v>
      </c>
    </row>
    <row r="59" spans="1:14">
      <c r="A59" s="250"/>
      <c r="B59" s="246"/>
      <c r="C59" s="246"/>
      <c r="D59" s="246"/>
      <c r="E59" s="246"/>
      <c r="F59" s="246"/>
      <c r="G59" s="312" t="s">
        <v>514</v>
      </c>
      <c r="H59" s="313"/>
      <c r="I59" s="321">
        <v>936848</v>
      </c>
      <c r="J59" s="322">
        <v>136906</v>
      </c>
      <c r="K59" s="323">
        <v>-7.6</v>
      </c>
      <c r="L59" s="324">
        <v>168868</v>
      </c>
      <c r="M59" s="325">
        <v>4.0999999999999996</v>
      </c>
      <c r="N59" s="326">
        <v>-11.7</v>
      </c>
    </row>
    <row r="60" spans="1:14">
      <c r="A60" s="250"/>
      <c r="B60" s="246"/>
      <c r="C60" s="246"/>
      <c r="D60" s="246"/>
      <c r="E60" s="246"/>
      <c r="F60" s="246"/>
      <c r="G60" s="327"/>
      <c r="H60" s="328" t="s">
        <v>510</v>
      </c>
      <c r="I60" s="335">
        <v>207699</v>
      </c>
      <c r="J60" s="330">
        <v>30352</v>
      </c>
      <c r="K60" s="331">
        <v>-6</v>
      </c>
      <c r="L60" s="332">
        <v>79360</v>
      </c>
      <c r="M60" s="333">
        <v>-0.8</v>
      </c>
      <c r="N60" s="334">
        <v>-5.2</v>
      </c>
    </row>
    <row r="61" spans="1:14">
      <c r="A61" s="250"/>
      <c r="B61" s="246"/>
      <c r="C61" s="246"/>
      <c r="D61" s="246"/>
      <c r="E61" s="246"/>
      <c r="F61" s="246"/>
      <c r="G61" s="312" t="s">
        <v>515</v>
      </c>
      <c r="H61" s="336"/>
      <c r="I61" s="337">
        <v>1311212</v>
      </c>
      <c r="J61" s="338">
        <v>186855</v>
      </c>
      <c r="K61" s="339">
        <v>-8.6999999999999993</v>
      </c>
      <c r="L61" s="340">
        <v>165593</v>
      </c>
      <c r="M61" s="341">
        <v>3.3</v>
      </c>
      <c r="N61" s="326">
        <v>-12</v>
      </c>
    </row>
    <row r="62" spans="1:14">
      <c r="A62" s="250"/>
      <c r="B62" s="246"/>
      <c r="C62" s="246"/>
      <c r="D62" s="246"/>
      <c r="E62" s="246"/>
      <c r="F62" s="246"/>
      <c r="G62" s="327"/>
      <c r="H62" s="328" t="s">
        <v>510</v>
      </c>
      <c r="I62" s="329">
        <v>287392</v>
      </c>
      <c r="J62" s="330">
        <v>40966</v>
      </c>
      <c r="K62" s="331">
        <v>-20</v>
      </c>
      <c r="L62" s="332">
        <v>78976</v>
      </c>
      <c r="M62" s="333">
        <v>1.5</v>
      </c>
      <c r="N62" s="334">
        <v>-21.5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7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28.19</v>
      </c>
      <c r="G47" s="12">
        <v>25.52</v>
      </c>
      <c r="H47" s="12">
        <v>25.56</v>
      </c>
      <c r="I47" s="12">
        <v>25.61</v>
      </c>
      <c r="J47" s="13">
        <v>25.55</v>
      </c>
    </row>
    <row r="48" spans="2:10" ht="57.75" customHeight="1">
      <c r="B48" s="14"/>
      <c r="C48" s="1174" t="s">
        <v>4</v>
      </c>
      <c r="D48" s="1174"/>
      <c r="E48" s="1175"/>
      <c r="F48" s="15">
        <v>4.63</v>
      </c>
      <c r="G48" s="16">
        <v>4.57</v>
      </c>
      <c r="H48" s="16">
        <v>3.41</v>
      </c>
      <c r="I48" s="16">
        <v>3.23</v>
      </c>
      <c r="J48" s="17">
        <v>4.16</v>
      </c>
    </row>
    <row r="49" spans="2:10" ht="57.75" customHeight="1" thickBot="1">
      <c r="B49" s="18"/>
      <c r="C49" s="1176" t="s">
        <v>5</v>
      </c>
      <c r="D49" s="1176"/>
      <c r="E49" s="1177"/>
      <c r="F49" s="19" t="s">
        <v>522</v>
      </c>
      <c r="G49" s="20" t="s">
        <v>523</v>
      </c>
      <c r="H49" s="20" t="s">
        <v>524</v>
      </c>
      <c r="I49" s="20">
        <v>0.37</v>
      </c>
      <c r="J49" s="21">
        <v>0.93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2018-11-14T08:46:58Z</cp:lastPrinted>
  <dcterms:created xsi:type="dcterms:W3CDTF">2018-01-24T06:44:40Z</dcterms:created>
  <dcterms:modified xsi:type="dcterms:W3CDTF">2018-11-29T00:25:48Z</dcterms:modified>
</cp:coreProperties>
</file>